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irocinio_HDD\Data\ADNI\"/>
    </mc:Choice>
  </mc:AlternateContent>
  <xr:revisionPtr revIDLastSave="0" documentId="13_ncr:1_{304302B4-1EDA-4239-B4F5-2770CF949676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ADNI3" sheetId="1" r:id="rId1"/>
    <sheet name="idasearch_ADNI3" sheetId="9" r:id="rId2"/>
    <sheet name="Summary_ADNI3" sheetId="2" r:id="rId3"/>
    <sheet name="ADNI1" sheetId="3" r:id="rId4"/>
    <sheet name="Sheet3" sheetId="4" state="hidden" r:id="rId5"/>
    <sheet name="Summary_ADNI1" sheetId="5" r:id="rId6"/>
    <sheet name="IDS_with_genetics" sheetId="6" r:id="rId7"/>
    <sheet name="IDS_with_PRS" sheetId="7" r:id="rId8"/>
    <sheet name="IDS_genetics_UE_Ancestry" sheetId="8" r:id="rId9"/>
  </sheets>
  <definedNames>
    <definedName name="_xlnm._FilterDatabase" localSheetId="0" hidden="1">ADNI3!$A$1:$AG$1041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30" i="2" l="1"/>
  <c r="L270" i="3"/>
  <c r="J460" i="3"/>
  <c r="V920" i="1"/>
  <c r="G667" i="9"/>
  <c r="E18" i="2"/>
  <c r="F18" i="2"/>
  <c r="G18" i="2"/>
  <c r="H18" i="2"/>
  <c r="I18" i="2"/>
  <c r="J18" i="2"/>
  <c r="K18" i="2"/>
  <c r="L18" i="2"/>
  <c r="M18" i="2"/>
  <c r="N18" i="2"/>
  <c r="O18" i="2"/>
  <c r="D19" i="2"/>
  <c r="E19" i="2"/>
  <c r="F19" i="2"/>
  <c r="G19" i="2"/>
  <c r="H19" i="2"/>
  <c r="I19" i="2"/>
  <c r="J19" i="2"/>
  <c r="K19" i="2"/>
  <c r="L19" i="2"/>
  <c r="M19" i="2"/>
  <c r="N19" i="2"/>
  <c r="O19" i="2"/>
  <c r="D20" i="2"/>
  <c r="E20" i="2"/>
  <c r="F20" i="2"/>
  <c r="G20" i="2"/>
  <c r="H20" i="2"/>
  <c r="I20" i="2"/>
  <c r="J20" i="2"/>
  <c r="K20" i="2"/>
  <c r="L20" i="2"/>
  <c r="M20" i="2"/>
  <c r="N20" i="2"/>
  <c r="O20" i="2"/>
  <c r="D21" i="2"/>
  <c r="E21" i="2"/>
  <c r="F21" i="2"/>
  <c r="G21" i="2"/>
  <c r="H21" i="2"/>
  <c r="I21" i="2"/>
  <c r="J21" i="2"/>
  <c r="K21" i="2"/>
  <c r="L21" i="2"/>
  <c r="M21" i="2"/>
  <c r="N21" i="2"/>
  <c r="O21" i="2"/>
  <c r="D22" i="2"/>
  <c r="E22" i="2"/>
  <c r="F22" i="2"/>
  <c r="G22" i="2"/>
  <c r="H22" i="2"/>
  <c r="I22" i="2"/>
  <c r="J22" i="2"/>
  <c r="K22" i="2"/>
  <c r="L22" i="2"/>
  <c r="M22" i="2"/>
  <c r="N22" i="2"/>
  <c r="O22" i="2"/>
  <c r="D23" i="2"/>
  <c r="E23" i="2"/>
  <c r="F23" i="2"/>
  <c r="G23" i="2"/>
  <c r="H23" i="2"/>
  <c r="I23" i="2"/>
  <c r="J23" i="2"/>
  <c r="K23" i="2"/>
  <c r="L23" i="2"/>
  <c r="M23" i="2"/>
  <c r="N23" i="2"/>
  <c r="O23" i="2"/>
  <c r="D24" i="2"/>
  <c r="E24" i="2"/>
  <c r="F24" i="2"/>
  <c r="G24" i="2"/>
  <c r="H24" i="2"/>
  <c r="I24" i="2"/>
  <c r="J24" i="2"/>
  <c r="K24" i="2"/>
  <c r="L24" i="2"/>
  <c r="M24" i="2"/>
  <c r="N24" i="2"/>
  <c r="O24" i="2"/>
  <c r="D25" i="2"/>
  <c r="E25" i="2"/>
  <c r="F25" i="2"/>
  <c r="G25" i="2"/>
  <c r="H25" i="2"/>
  <c r="I25" i="2"/>
  <c r="J25" i="2"/>
  <c r="K25" i="2"/>
  <c r="L25" i="2"/>
  <c r="M25" i="2"/>
  <c r="N25" i="2"/>
  <c r="O25" i="2"/>
  <c r="D26" i="2"/>
  <c r="E26" i="2"/>
  <c r="F26" i="2"/>
  <c r="G26" i="2"/>
  <c r="H26" i="2"/>
  <c r="I26" i="2"/>
  <c r="J26" i="2"/>
  <c r="K26" i="2"/>
  <c r="L26" i="2"/>
  <c r="M26" i="2"/>
  <c r="N26" i="2"/>
  <c r="O26" i="2"/>
  <c r="D27" i="2"/>
  <c r="E27" i="2"/>
  <c r="F27" i="2"/>
  <c r="G27" i="2"/>
  <c r="H27" i="2"/>
  <c r="I27" i="2"/>
  <c r="J27" i="2"/>
  <c r="K27" i="2"/>
  <c r="L27" i="2"/>
  <c r="M27" i="2"/>
  <c r="N27" i="2"/>
  <c r="O27" i="2"/>
  <c r="D28" i="2"/>
  <c r="E28" i="2"/>
  <c r="F28" i="2"/>
  <c r="G28" i="2"/>
  <c r="H28" i="2"/>
  <c r="I28" i="2"/>
  <c r="J28" i="2"/>
  <c r="K28" i="2"/>
  <c r="L28" i="2"/>
  <c r="M28" i="2"/>
  <c r="N28" i="2"/>
  <c r="O28" i="2"/>
  <c r="D17" i="2"/>
  <c r="E17" i="2"/>
  <c r="F17" i="2"/>
  <c r="G17" i="2"/>
  <c r="H17" i="2"/>
  <c r="I17" i="2"/>
  <c r="J17" i="2"/>
  <c r="K17" i="2"/>
  <c r="L17" i="2"/>
  <c r="M17" i="2"/>
  <c r="N17" i="2"/>
  <c r="O17" i="2"/>
  <c r="D18" i="2"/>
  <c r="I11" i="2"/>
  <c r="N81" i="3"/>
  <c r="O9" i="2"/>
  <c r="F685" i="1"/>
  <c r="H756" i="1"/>
  <c r="H757" i="1"/>
  <c r="H755" i="1"/>
  <c r="H780" i="1"/>
  <c r="H813" i="1"/>
  <c r="H812" i="1"/>
  <c r="H810" i="1"/>
  <c r="H811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567" i="1"/>
  <c r="H568" i="1"/>
  <c r="H569" i="1"/>
  <c r="H3" i="1"/>
  <c r="H4" i="1"/>
  <c r="H5" i="1"/>
  <c r="H6" i="1"/>
  <c r="H7" i="1"/>
  <c r="H8" i="1"/>
  <c r="H9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2" i="1"/>
  <c r="AG399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948" i="1"/>
  <c r="F952" i="1"/>
  <c r="F953" i="1"/>
  <c r="F951" i="1"/>
  <c r="F950" i="1"/>
  <c r="F949" i="1"/>
  <c r="F1009" i="1"/>
  <c r="F1008" i="1"/>
  <c r="F1007" i="1"/>
  <c r="F1006" i="1"/>
  <c r="F1004" i="1"/>
  <c r="F1005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10" i="1"/>
  <c r="F1011" i="1"/>
  <c r="F1012" i="1"/>
  <c r="F1013" i="1"/>
  <c r="F1014" i="1"/>
  <c r="F1015" i="1"/>
  <c r="F1016" i="1"/>
  <c r="F1017" i="1"/>
  <c r="F1018" i="1"/>
  <c r="F101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2" i="1"/>
  <c r="B2" i="9"/>
  <c r="G2" i="9"/>
  <c r="B3" i="9"/>
  <c r="G3" i="9"/>
  <c r="B4" i="9"/>
  <c r="G4" i="9"/>
  <c r="B5" i="9"/>
  <c r="G5" i="9"/>
  <c r="B6" i="9"/>
  <c r="G6" i="9"/>
  <c r="B7" i="9"/>
  <c r="G7" i="9"/>
  <c r="B8" i="9"/>
  <c r="G8" i="9"/>
  <c r="B9" i="9"/>
  <c r="G9" i="9"/>
  <c r="B10" i="9"/>
  <c r="G10" i="9"/>
  <c r="B11" i="9"/>
  <c r="G11" i="9"/>
  <c r="B12" i="9"/>
  <c r="G12" i="9"/>
  <c r="B13" i="9"/>
  <c r="G13" i="9"/>
  <c r="B14" i="9"/>
  <c r="B15" i="9"/>
  <c r="G15" i="9"/>
  <c r="B16" i="9"/>
  <c r="G16" i="9"/>
  <c r="B17" i="9"/>
  <c r="G17" i="9"/>
  <c r="B18" i="9"/>
  <c r="G18" i="9"/>
  <c r="B19" i="9"/>
  <c r="G19" i="9"/>
  <c r="B20" i="9"/>
  <c r="G20" i="9"/>
  <c r="B21" i="9"/>
  <c r="G21" i="9"/>
  <c r="B22" i="9"/>
  <c r="G22" i="9"/>
  <c r="B23" i="9"/>
  <c r="G23" i="9"/>
  <c r="B24" i="9"/>
  <c r="G24" i="9"/>
  <c r="B25" i="9"/>
  <c r="G25" i="9"/>
  <c r="B26" i="9"/>
  <c r="G26" i="9"/>
  <c r="B27" i="9"/>
  <c r="G27" i="9"/>
  <c r="B28" i="9"/>
  <c r="G28" i="9"/>
  <c r="B29" i="9"/>
  <c r="G29" i="9"/>
  <c r="B30" i="9"/>
  <c r="B31" i="9"/>
  <c r="G31" i="9"/>
  <c r="B32" i="9"/>
  <c r="G32" i="9"/>
  <c r="B33" i="9"/>
  <c r="G33" i="9"/>
  <c r="B34" i="9"/>
  <c r="G34" i="9"/>
  <c r="B35" i="9"/>
  <c r="G35" i="9"/>
  <c r="B36" i="9"/>
  <c r="G36" i="9"/>
  <c r="B37" i="9"/>
  <c r="G37" i="9"/>
  <c r="B38" i="9"/>
  <c r="G38" i="9"/>
  <c r="B39" i="9"/>
  <c r="G39" i="9"/>
  <c r="B40" i="9"/>
  <c r="G40" i="9"/>
  <c r="B41" i="9"/>
  <c r="G41" i="9"/>
  <c r="B42" i="9"/>
  <c r="G42" i="9"/>
  <c r="B43" i="9"/>
  <c r="G43" i="9"/>
  <c r="B44" i="9"/>
  <c r="G44" i="9"/>
  <c r="B45" i="9"/>
  <c r="G45" i="9"/>
  <c r="B46" i="9"/>
  <c r="G46" i="9"/>
  <c r="B47" i="9"/>
  <c r="G47" i="9"/>
  <c r="B48" i="9"/>
  <c r="G48" i="9"/>
  <c r="B49" i="9"/>
  <c r="G49" i="9"/>
  <c r="B50" i="9"/>
  <c r="G50" i="9"/>
  <c r="B51" i="9"/>
  <c r="G51" i="9"/>
  <c r="B52" i="9"/>
  <c r="G52" i="9"/>
  <c r="B53" i="9"/>
  <c r="G53" i="9"/>
  <c r="B54" i="9"/>
  <c r="G54" i="9"/>
  <c r="B55" i="9"/>
  <c r="G55" i="9"/>
  <c r="B56" i="9"/>
  <c r="G56" i="9"/>
  <c r="B57" i="9"/>
  <c r="G57" i="9"/>
  <c r="B58" i="9"/>
  <c r="G58" i="9"/>
  <c r="B59" i="9"/>
  <c r="G59" i="9"/>
  <c r="B60" i="9"/>
  <c r="G60" i="9"/>
  <c r="B61" i="9"/>
  <c r="G61" i="9"/>
  <c r="B62" i="9"/>
  <c r="G62" i="9"/>
  <c r="B63" i="9"/>
  <c r="G63" i="9"/>
  <c r="B64" i="9"/>
  <c r="G64" i="9"/>
  <c r="B65" i="9"/>
  <c r="G65" i="9"/>
  <c r="B66" i="9"/>
  <c r="G66" i="9"/>
  <c r="B67" i="9"/>
  <c r="G67" i="9"/>
  <c r="B68" i="9"/>
  <c r="G68" i="9"/>
  <c r="B69" i="9"/>
  <c r="G69" i="9"/>
  <c r="B70" i="9"/>
  <c r="G70" i="9"/>
  <c r="B71" i="9"/>
  <c r="G71" i="9"/>
  <c r="B72" i="9"/>
  <c r="G72" i="9"/>
  <c r="B73" i="9"/>
  <c r="G73" i="9"/>
  <c r="B74" i="9"/>
  <c r="G74" i="9"/>
  <c r="B75" i="9"/>
  <c r="B76" i="9"/>
  <c r="G76" i="9"/>
  <c r="B77" i="9"/>
  <c r="G77" i="9"/>
  <c r="B78" i="9"/>
  <c r="G78" i="9"/>
  <c r="B79" i="9"/>
  <c r="G79" i="9"/>
  <c r="B80" i="9"/>
  <c r="G80" i="9"/>
  <c r="B81" i="9"/>
  <c r="G81" i="9"/>
  <c r="B82" i="9"/>
  <c r="G82" i="9"/>
  <c r="B83" i="9"/>
  <c r="G83" i="9"/>
  <c r="B84" i="9"/>
  <c r="G84" i="9"/>
  <c r="B85" i="9"/>
  <c r="G85" i="9"/>
  <c r="B86" i="9"/>
  <c r="G86" i="9"/>
  <c r="B87" i="9"/>
  <c r="G87" i="9"/>
  <c r="B88" i="9"/>
  <c r="G88" i="9"/>
  <c r="B89" i="9"/>
  <c r="G89" i="9"/>
  <c r="B90" i="9"/>
  <c r="G90" i="9"/>
  <c r="B91" i="9"/>
  <c r="G91" i="9"/>
  <c r="B92" i="9"/>
  <c r="G92" i="9"/>
  <c r="B93" i="9"/>
  <c r="G93" i="9"/>
  <c r="B94" i="9"/>
  <c r="G94" i="9"/>
  <c r="B95" i="9"/>
  <c r="G95" i="9"/>
  <c r="B96" i="9"/>
  <c r="G96" i="9"/>
  <c r="B97" i="9"/>
  <c r="G97" i="9"/>
  <c r="B98" i="9"/>
  <c r="G98" i="9"/>
  <c r="B99" i="9"/>
  <c r="G99" i="9"/>
  <c r="B100" i="9"/>
  <c r="G100" i="9"/>
  <c r="B101" i="9"/>
  <c r="G101" i="9"/>
  <c r="B102" i="9"/>
  <c r="G102" i="9"/>
  <c r="B103" i="9"/>
  <c r="B104" i="9"/>
  <c r="G104" i="9"/>
  <c r="B105" i="9"/>
  <c r="G105" i="9"/>
  <c r="B106" i="9"/>
  <c r="B107" i="9"/>
  <c r="G107" i="9"/>
  <c r="B108" i="9"/>
  <c r="G108" i="9"/>
  <c r="B109" i="9"/>
  <c r="G109" i="9"/>
  <c r="B110" i="9"/>
  <c r="G110" i="9"/>
  <c r="B111" i="9"/>
  <c r="G111" i="9"/>
  <c r="B112" i="9"/>
  <c r="G112" i="9"/>
  <c r="B113" i="9"/>
  <c r="G113" i="9"/>
  <c r="B114" i="9"/>
  <c r="G114" i="9"/>
  <c r="B115" i="9"/>
  <c r="G115" i="9"/>
  <c r="B116" i="9"/>
  <c r="G116" i="9"/>
  <c r="B117" i="9"/>
  <c r="G117" i="9"/>
  <c r="B118" i="9"/>
  <c r="G118" i="9"/>
  <c r="B119" i="9"/>
  <c r="G119" i="9"/>
  <c r="B120" i="9"/>
  <c r="G120" i="9"/>
  <c r="B121" i="9"/>
  <c r="G121" i="9"/>
  <c r="B122" i="9"/>
  <c r="G122" i="9"/>
  <c r="B123" i="9"/>
  <c r="G123" i="9"/>
  <c r="B124" i="9"/>
  <c r="G124" i="9"/>
  <c r="B125" i="9"/>
  <c r="G125" i="9"/>
  <c r="B126" i="9"/>
  <c r="G126" i="9"/>
  <c r="B127" i="9"/>
  <c r="G127" i="9"/>
  <c r="B128" i="9"/>
  <c r="G128" i="9"/>
  <c r="B129" i="9"/>
  <c r="G129" i="9"/>
  <c r="B130" i="9"/>
  <c r="G130" i="9"/>
  <c r="B131" i="9"/>
  <c r="G131" i="9"/>
  <c r="B132" i="9"/>
  <c r="G132" i="9"/>
  <c r="B133" i="9"/>
  <c r="G133" i="9"/>
  <c r="B134" i="9"/>
  <c r="G134" i="9"/>
  <c r="B135" i="9"/>
  <c r="G135" i="9"/>
  <c r="B136" i="9"/>
  <c r="G136" i="9"/>
  <c r="B137" i="9"/>
  <c r="G137" i="9"/>
  <c r="B138" i="9"/>
  <c r="G138" i="9"/>
  <c r="B139" i="9"/>
  <c r="G139" i="9"/>
  <c r="B140" i="9"/>
  <c r="G140" i="9"/>
  <c r="B141" i="9"/>
  <c r="G141" i="9"/>
  <c r="B142" i="9"/>
  <c r="G142" i="9"/>
  <c r="B143" i="9"/>
  <c r="G143" i="9"/>
  <c r="B144" i="9"/>
  <c r="G144" i="9"/>
  <c r="B145" i="9"/>
  <c r="G145" i="9"/>
  <c r="B146" i="9"/>
  <c r="G146" i="9"/>
  <c r="B147" i="9"/>
  <c r="G147" i="9"/>
  <c r="B148" i="9"/>
  <c r="G148" i="9"/>
  <c r="B149" i="9"/>
  <c r="G149" i="9"/>
  <c r="B150" i="9"/>
  <c r="G150" i="9"/>
  <c r="B151" i="9"/>
  <c r="G151" i="9"/>
  <c r="B152" i="9"/>
  <c r="G152" i="9"/>
  <c r="B153" i="9"/>
  <c r="G153" i="9"/>
  <c r="B154" i="9"/>
  <c r="G154" i="9"/>
  <c r="B155" i="9"/>
  <c r="G155" i="9"/>
  <c r="B156" i="9"/>
  <c r="G156" i="9"/>
  <c r="B157" i="9"/>
  <c r="G157" i="9"/>
  <c r="B158" i="9"/>
  <c r="G158" i="9"/>
  <c r="B159" i="9"/>
  <c r="G159" i="9"/>
  <c r="B160" i="9"/>
  <c r="G160" i="9"/>
  <c r="B161" i="9"/>
  <c r="G161" i="9"/>
  <c r="B162" i="9"/>
  <c r="G162" i="9"/>
  <c r="B163" i="9"/>
  <c r="G163" i="9"/>
  <c r="B164" i="9"/>
  <c r="G164" i="9"/>
  <c r="B165" i="9"/>
  <c r="G165" i="9"/>
  <c r="B166" i="9"/>
  <c r="G166" i="9"/>
  <c r="B167" i="9"/>
  <c r="G167" i="9"/>
  <c r="B168" i="9"/>
  <c r="G168" i="9"/>
  <c r="B169" i="9"/>
  <c r="G169" i="9"/>
  <c r="B170" i="9"/>
  <c r="G170" i="9"/>
  <c r="B171" i="9"/>
  <c r="G171" i="9"/>
  <c r="B172" i="9"/>
  <c r="G172" i="9"/>
  <c r="B173" i="9"/>
  <c r="G173" i="9"/>
  <c r="B174" i="9"/>
  <c r="G174" i="9"/>
  <c r="B175" i="9"/>
  <c r="G175" i="9"/>
  <c r="B176" i="9"/>
  <c r="G176" i="9"/>
  <c r="B177" i="9"/>
  <c r="G177" i="9"/>
  <c r="B178" i="9"/>
  <c r="G178" i="9"/>
  <c r="B179" i="9"/>
  <c r="G179" i="9"/>
  <c r="B180" i="9"/>
  <c r="B181" i="9"/>
  <c r="G181" i="9"/>
  <c r="B182" i="9"/>
  <c r="G182" i="9"/>
  <c r="B183" i="9"/>
  <c r="G183" i="9"/>
  <c r="B184" i="9"/>
  <c r="B185" i="9"/>
  <c r="G185" i="9"/>
  <c r="B186" i="9"/>
  <c r="G186" i="9"/>
  <c r="B187" i="9"/>
  <c r="G187" i="9"/>
  <c r="B188" i="9"/>
  <c r="G188" i="9"/>
  <c r="B189" i="9"/>
  <c r="G189" i="9"/>
  <c r="B190" i="9"/>
  <c r="G190" i="9"/>
  <c r="B191" i="9"/>
  <c r="G191" i="9"/>
  <c r="B192" i="9"/>
  <c r="G192" i="9"/>
  <c r="B193" i="9"/>
  <c r="B194" i="9"/>
  <c r="G194" i="9"/>
  <c r="B195" i="9"/>
  <c r="G195" i="9"/>
  <c r="B196" i="9"/>
  <c r="G196" i="9"/>
  <c r="B197" i="9"/>
  <c r="G197" i="9"/>
  <c r="B198" i="9"/>
  <c r="G198" i="9"/>
  <c r="B199" i="9"/>
  <c r="G199" i="9"/>
  <c r="B200" i="9"/>
  <c r="G200" i="9"/>
  <c r="B201" i="9"/>
  <c r="G201" i="9"/>
  <c r="B202" i="9"/>
  <c r="G202" i="9"/>
  <c r="B203" i="9"/>
  <c r="G203" i="9"/>
  <c r="B204" i="9"/>
  <c r="G204" i="9"/>
  <c r="B205" i="9"/>
  <c r="G205" i="9"/>
  <c r="B206" i="9"/>
  <c r="G206" i="9"/>
  <c r="B207" i="9"/>
  <c r="B208" i="9"/>
  <c r="G208" i="9"/>
  <c r="B209" i="9"/>
  <c r="G209" i="9"/>
  <c r="B210" i="9"/>
  <c r="G210" i="9"/>
  <c r="B211" i="9"/>
  <c r="G211" i="9"/>
  <c r="B212" i="9"/>
  <c r="G212" i="9"/>
  <c r="B213" i="9"/>
  <c r="G213" i="9"/>
  <c r="B214" i="9"/>
  <c r="G214" i="9"/>
  <c r="B215" i="9"/>
  <c r="G215" i="9"/>
  <c r="B216" i="9"/>
  <c r="G216" i="9"/>
  <c r="B217" i="9"/>
  <c r="G217" i="9"/>
  <c r="B218" i="9"/>
  <c r="G218" i="9"/>
  <c r="B219" i="9"/>
  <c r="G219" i="9"/>
  <c r="B220" i="9"/>
  <c r="B221" i="9"/>
  <c r="G221" i="9"/>
  <c r="B222" i="9"/>
  <c r="G222" i="9"/>
  <c r="B223" i="9"/>
  <c r="G223" i="9"/>
  <c r="B224" i="9"/>
  <c r="G224" i="9"/>
  <c r="B225" i="9"/>
  <c r="G225" i="9"/>
  <c r="B226" i="9"/>
  <c r="G226" i="9"/>
  <c r="B227" i="9"/>
  <c r="B228" i="9"/>
  <c r="G228" i="9"/>
  <c r="B229" i="9"/>
  <c r="G229" i="9"/>
  <c r="B230" i="9"/>
  <c r="G230" i="9"/>
  <c r="B231" i="9"/>
  <c r="G231" i="9"/>
  <c r="B232" i="9"/>
  <c r="G232" i="9"/>
  <c r="B233" i="9"/>
  <c r="G233" i="9"/>
  <c r="B234" i="9"/>
  <c r="G234" i="9"/>
  <c r="B235" i="9"/>
  <c r="G235" i="9"/>
  <c r="B236" i="9"/>
  <c r="G236" i="9"/>
  <c r="B237" i="9"/>
  <c r="B238" i="9"/>
  <c r="G238" i="9"/>
  <c r="B239" i="9"/>
  <c r="G239" i="9"/>
  <c r="B240" i="9"/>
  <c r="G240" i="9"/>
  <c r="B241" i="9"/>
  <c r="G241" i="9"/>
  <c r="B242" i="9"/>
  <c r="G242" i="9"/>
  <c r="B243" i="9"/>
  <c r="G243" i="9"/>
  <c r="B244" i="9"/>
  <c r="G244" i="9"/>
  <c r="B245" i="9"/>
  <c r="G245" i="9"/>
  <c r="B246" i="9"/>
  <c r="G246" i="9"/>
  <c r="B247" i="9"/>
  <c r="G247" i="9"/>
  <c r="B248" i="9"/>
  <c r="G248" i="9"/>
  <c r="B249" i="9"/>
  <c r="G249" i="9"/>
  <c r="B250" i="9"/>
  <c r="G250" i="9"/>
  <c r="B251" i="9"/>
  <c r="G251" i="9"/>
  <c r="B252" i="9"/>
  <c r="G252" i="9"/>
  <c r="B253" i="9"/>
  <c r="G253" i="9"/>
  <c r="B254" i="9"/>
  <c r="G254" i="9"/>
  <c r="B255" i="9"/>
  <c r="G255" i="9"/>
  <c r="B256" i="9"/>
  <c r="G256" i="9"/>
  <c r="B257" i="9"/>
  <c r="G257" i="9"/>
  <c r="B258" i="9"/>
  <c r="G258" i="9"/>
  <c r="B259" i="9"/>
  <c r="G259" i="9"/>
  <c r="B260" i="9"/>
  <c r="G260" i="9"/>
  <c r="B261" i="9"/>
  <c r="G261" i="9"/>
  <c r="B262" i="9"/>
  <c r="G262" i="9"/>
  <c r="B263" i="9"/>
  <c r="B264" i="9"/>
  <c r="G264" i="9"/>
  <c r="B265" i="9"/>
  <c r="G265" i="9"/>
  <c r="B266" i="9"/>
  <c r="G266" i="9"/>
  <c r="B267" i="9"/>
  <c r="G267" i="9"/>
  <c r="B268" i="9"/>
  <c r="G268" i="9"/>
  <c r="B269" i="9"/>
  <c r="G269" i="9"/>
  <c r="B270" i="9"/>
  <c r="G270" i="9"/>
  <c r="B271" i="9"/>
  <c r="G271" i="9"/>
  <c r="B272" i="9"/>
  <c r="G272" i="9"/>
  <c r="B273" i="9"/>
  <c r="G273" i="9"/>
  <c r="B274" i="9"/>
  <c r="G274" i="9"/>
  <c r="B275" i="9"/>
  <c r="G275" i="9"/>
  <c r="B276" i="9"/>
  <c r="G276" i="9"/>
  <c r="B277" i="9"/>
  <c r="G277" i="9"/>
  <c r="B278" i="9"/>
  <c r="G278" i="9"/>
  <c r="B279" i="9"/>
  <c r="G279" i="9"/>
  <c r="B280" i="9"/>
  <c r="G280" i="9"/>
  <c r="B281" i="9"/>
  <c r="G281" i="9"/>
  <c r="B282" i="9"/>
  <c r="B283" i="9"/>
  <c r="G283" i="9"/>
  <c r="B284" i="9"/>
  <c r="G284" i="9"/>
  <c r="B285" i="9"/>
  <c r="G285" i="9"/>
  <c r="B286" i="9"/>
  <c r="G286" i="9"/>
  <c r="B287" i="9"/>
  <c r="G287" i="9"/>
  <c r="B288" i="9"/>
  <c r="G288" i="9"/>
  <c r="B289" i="9"/>
  <c r="B290" i="9"/>
  <c r="G290" i="9"/>
  <c r="B291" i="9"/>
  <c r="G291" i="9"/>
  <c r="B292" i="9"/>
  <c r="G292" i="9"/>
  <c r="B293" i="9"/>
  <c r="G293" i="9"/>
  <c r="B294" i="9"/>
  <c r="G294" i="9"/>
  <c r="B295" i="9"/>
  <c r="G295" i="9"/>
  <c r="B296" i="9"/>
  <c r="G296" i="9"/>
  <c r="B297" i="9"/>
  <c r="B298" i="9"/>
  <c r="G298" i="9"/>
  <c r="B299" i="9"/>
  <c r="G299" i="9"/>
  <c r="B300" i="9"/>
  <c r="G300" i="9"/>
  <c r="B301" i="9"/>
  <c r="G301" i="9"/>
  <c r="B302" i="9"/>
  <c r="G302" i="9"/>
  <c r="B303" i="9"/>
  <c r="G303" i="9"/>
  <c r="B304" i="9"/>
  <c r="G304" i="9"/>
  <c r="B305" i="9"/>
  <c r="G305" i="9"/>
  <c r="B306" i="9"/>
  <c r="G306" i="9"/>
  <c r="B307" i="9"/>
  <c r="G307" i="9"/>
  <c r="B308" i="9"/>
  <c r="G308" i="9"/>
  <c r="B309" i="9"/>
  <c r="G309" i="9"/>
  <c r="B310" i="9"/>
  <c r="G310" i="9"/>
  <c r="B311" i="9"/>
  <c r="G311" i="9"/>
  <c r="B312" i="9"/>
  <c r="G312" i="9"/>
  <c r="B313" i="9"/>
  <c r="G313" i="9"/>
  <c r="B314" i="9"/>
  <c r="G314" i="9"/>
  <c r="B315" i="9"/>
  <c r="G315" i="9"/>
  <c r="B316" i="9"/>
  <c r="G316" i="9"/>
  <c r="B317" i="9"/>
  <c r="G317" i="9"/>
  <c r="B318" i="9"/>
  <c r="G318" i="9"/>
  <c r="B319" i="9"/>
  <c r="G319" i="9"/>
  <c r="B320" i="9"/>
  <c r="G320" i="9"/>
  <c r="B321" i="9"/>
  <c r="G321" i="9"/>
  <c r="B322" i="9"/>
  <c r="G322" i="9"/>
  <c r="B323" i="9"/>
  <c r="G323" i="9"/>
  <c r="B324" i="9"/>
  <c r="G324" i="9"/>
  <c r="B325" i="9"/>
  <c r="G325" i="9"/>
  <c r="B326" i="9"/>
  <c r="G326" i="9"/>
  <c r="B327" i="9"/>
  <c r="G327" i="9"/>
  <c r="B328" i="9"/>
  <c r="G328" i="9"/>
  <c r="B329" i="9"/>
  <c r="G329" i="9"/>
  <c r="B330" i="9"/>
  <c r="G330" i="9"/>
  <c r="B331" i="9"/>
  <c r="G331" i="9"/>
  <c r="B332" i="9"/>
  <c r="G332" i="9"/>
  <c r="B333" i="9"/>
  <c r="G333" i="9"/>
  <c r="B334" i="9"/>
  <c r="G334" i="9"/>
  <c r="B335" i="9"/>
  <c r="G335" i="9"/>
  <c r="B336" i="9"/>
  <c r="G336" i="9"/>
  <c r="B337" i="9"/>
  <c r="G337" i="9"/>
  <c r="B338" i="9"/>
  <c r="G338" i="9"/>
  <c r="B339" i="9"/>
  <c r="G339" i="9"/>
  <c r="B340" i="9"/>
  <c r="G340" i="9"/>
  <c r="B341" i="9"/>
  <c r="G341" i="9"/>
  <c r="B342" i="9"/>
  <c r="G342" i="9"/>
  <c r="B343" i="9"/>
  <c r="G343" i="9"/>
  <c r="B344" i="9"/>
  <c r="G344" i="9"/>
  <c r="B345" i="9"/>
  <c r="G345" i="9"/>
  <c r="B346" i="9"/>
  <c r="G346" i="9"/>
  <c r="B347" i="9"/>
  <c r="G347" i="9"/>
  <c r="B348" i="9"/>
  <c r="B349" i="9"/>
  <c r="G349" i="9"/>
  <c r="B350" i="9"/>
  <c r="G350" i="9"/>
  <c r="B351" i="9"/>
  <c r="G351" i="9"/>
  <c r="B352" i="9"/>
  <c r="G352" i="9"/>
  <c r="B353" i="9"/>
  <c r="G353" i="9"/>
  <c r="B354" i="9"/>
  <c r="G354" i="9"/>
  <c r="B355" i="9"/>
  <c r="G355" i="9"/>
  <c r="B356" i="9"/>
  <c r="B357" i="9"/>
  <c r="G357" i="9"/>
  <c r="B358" i="9"/>
  <c r="G358" i="9"/>
  <c r="B359" i="9"/>
  <c r="B360" i="9"/>
  <c r="G360" i="9"/>
  <c r="B361" i="9"/>
  <c r="G361" i="9"/>
  <c r="B362" i="9"/>
  <c r="G362" i="9"/>
  <c r="B363" i="9"/>
  <c r="G363" i="9"/>
  <c r="B364" i="9"/>
  <c r="G364" i="9"/>
  <c r="B365" i="9"/>
  <c r="G365" i="9"/>
  <c r="B366" i="9"/>
  <c r="G366" i="9"/>
  <c r="B367" i="9"/>
  <c r="B368" i="9"/>
  <c r="B369" i="9"/>
  <c r="G369" i="9"/>
  <c r="B370" i="9"/>
  <c r="G370" i="9"/>
  <c r="B371" i="9"/>
  <c r="G371" i="9"/>
  <c r="B372" i="9"/>
  <c r="G372" i="9"/>
  <c r="B373" i="9"/>
  <c r="G373" i="9"/>
  <c r="B374" i="9"/>
  <c r="G374" i="9"/>
  <c r="B375" i="9"/>
  <c r="G375" i="9"/>
  <c r="B376" i="9"/>
  <c r="G376" i="9"/>
  <c r="B377" i="9"/>
  <c r="G377" i="9"/>
  <c r="B378" i="9"/>
  <c r="G378" i="9"/>
  <c r="B379" i="9"/>
  <c r="G379" i="9"/>
  <c r="B380" i="9"/>
  <c r="G380" i="9"/>
  <c r="B381" i="9"/>
  <c r="G381" i="9"/>
  <c r="B382" i="9"/>
  <c r="G382" i="9"/>
  <c r="B383" i="9"/>
  <c r="G383" i="9"/>
  <c r="B384" i="9"/>
  <c r="G384" i="9"/>
  <c r="B385" i="9"/>
  <c r="G385" i="9"/>
  <c r="B386" i="9"/>
  <c r="G386" i="9"/>
  <c r="B387" i="9"/>
  <c r="G387" i="9"/>
  <c r="B388" i="9"/>
  <c r="G388" i="9"/>
  <c r="B389" i="9"/>
  <c r="G389" i="9"/>
  <c r="B390" i="9"/>
  <c r="G390" i="9"/>
  <c r="B391" i="9"/>
  <c r="G391" i="9"/>
  <c r="B392" i="9"/>
  <c r="G392" i="9"/>
  <c r="B393" i="9"/>
  <c r="G393" i="9"/>
  <c r="B394" i="9"/>
  <c r="G394" i="9"/>
  <c r="B395" i="9"/>
  <c r="G395" i="9"/>
  <c r="B396" i="9"/>
  <c r="G396" i="9"/>
  <c r="B397" i="9"/>
  <c r="G397" i="9"/>
  <c r="B398" i="9"/>
  <c r="G398" i="9"/>
  <c r="B399" i="9"/>
  <c r="G399" i="9"/>
  <c r="B400" i="9"/>
  <c r="G400" i="9"/>
  <c r="B401" i="9"/>
  <c r="G401" i="9"/>
  <c r="B402" i="9"/>
  <c r="G402" i="9"/>
  <c r="B403" i="9"/>
  <c r="G403" i="9"/>
  <c r="B404" i="9"/>
  <c r="G404" i="9"/>
  <c r="B405" i="9"/>
  <c r="G405" i="9"/>
  <c r="B406" i="9"/>
  <c r="G406" i="9"/>
  <c r="B407" i="9"/>
  <c r="G407" i="9"/>
  <c r="B408" i="9"/>
  <c r="G408" i="9"/>
  <c r="B409" i="9"/>
  <c r="G409" i="9"/>
  <c r="B410" i="9"/>
  <c r="G410" i="9"/>
  <c r="B411" i="9"/>
  <c r="G411" i="9"/>
  <c r="B412" i="9"/>
  <c r="G412" i="9"/>
  <c r="B413" i="9"/>
  <c r="G413" i="9"/>
  <c r="B414" i="9"/>
  <c r="G414" i="9"/>
  <c r="B415" i="9"/>
  <c r="G415" i="9"/>
  <c r="B416" i="9"/>
  <c r="G416" i="9"/>
  <c r="B417" i="9"/>
  <c r="G417" i="9"/>
  <c r="B418" i="9"/>
  <c r="B419" i="9"/>
  <c r="G419" i="9"/>
  <c r="B420" i="9"/>
  <c r="G420" i="9"/>
  <c r="B421" i="9"/>
  <c r="G421" i="9"/>
  <c r="B422" i="9"/>
  <c r="G422" i="9"/>
  <c r="B423" i="9"/>
  <c r="G423" i="9"/>
  <c r="B424" i="9"/>
  <c r="G424" i="9"/>
  <c r="B425" i="9"/>
  <c r="G425" i="9"/>
  <c r="B426" i="9"/>
  <c r="G426" i="9"/>
  <c r="B427" i="9"/>
  <c r="G427" i="9"/>
  <c r="B428" i="9"/>
  <c r="G428" i="9"/>
  <c r="B429" i="9"/>
  <c r="G429" i="9"/>
  <c r="B430" i="9"/>
  <c r="G430" i="9"/>
  <c r="B431" i="9"/>
  <c r="G431" i="9"/>
  <c r="B432" i="9"/>
  <c r="G432" i="9"/>
  <c r="B433" i="9"/>
  <c r="G433" i="9"/>
  <c r="B434" i="9"/>
  <c r="G434" i="9"/>
  <c r="B435" i="9"/>
  <c r="G435" i="9"/>
  <c r="B436" i="9"/>
  <c r="G436" i="9"/>
  <c r="B437" i="9"/>
  <c r="G437" i="9"/>
  <c r="B438" i="9"/>
  <c r="G438" i="9"/>
  <c r="B439" i="9"/>
  <c r="G439" i="9"/>
  <c r="B440" i="9"/>
  <c r="G440" i="9"/>
  <c r="B441" i="9"/>
  <c r="G441" i="9"/>
  <c r="B442" i="9"/>
  <c r="G442" i="9"/>
  <c r="B443" i="9"/>
  <c r="G443" i="9"/>
  <c r="B444" i="9"/>
  <c r="G444" i="9"/>
  <c r="B445" i="9"/>
  <c r="G445" i="9"/>
  <c r="B446" i="9"/>
  <c r="G446" i="9"/>
  <c r="B447" i="9"/>
  <c r="G447" i="9"/>
  <c r="B448" i="9"/>
  <c r="G448" i="9"/>
  <c r="B449" i="9"/>
  <c r="G449" i="9"/>
  <c r="B450" i="9"/>
  <c r="G450" i="9"/>
  <c r="B451" i="9"/>
  <c r="G451" i="9"/>
  <c r="B452" i="9"/>
  <c r="G452" i="9"/>
  <c r="B453" i="9"/>
  <c r="G453" i="9"/>
  <c r="B454" i="9"/>
  <c r="G454" i="9"/>
  <c r="B455" i="9"/>
  <c r="G455" i="9"/>
  <c r="B456" i="9"/>
  <c r="G456" i="9"/>
  <c r="B457" i="9"/>
  <c r="G457" i="9"/>
  <c r="B458" i="9"/>
  <c r="G458" i="9"/>
  <c r="B459" i="9"/>
  <c r="G459" i="9"/>
  <c r="B460" i="9"/>
  <c r="G460" i="9"/>
  <c r="B461" i="9"/>
  <c r="G461" i="9"/>
  <c r="B462" i="9"/>
  <c r="G462" i="9"/>
  <c r="B463" i="9"/>
  <c r="G463" i="9"/>
  <c r="B464" i="9"/>
  <c r="G464" i="9"/>
  <c r="B465" i="9"/>
  <c r="G465" i="9"/>
  <c r="B466" i="9"/>
  <c r="G466" i="9"/>
  <c r="B467" i="9"/>
  <c r="G467" i="9"/>
  <c r="B468" i="9"/>
  <c r="G468" i="9"/>
  <c r="B469" i="9"/>
  <c r="G469" i="9"/>
  <c r="B470" i="9"/>
  <c r="G470" i="9"/>
  <c r="B471" i="9"/>
  <c r="G471" i="9"/>
  <c r="B472" i="9"/>
  <c r="G472" i="9"/>
  <c r="B473" i="9"/>
  <c r="G473" i="9"/>
  <c r="B474" i="9"/>
  <c r="G474" i="9"/>
  <c r="B475" i="9"/>
  <c r="G475" i="9"/>
  <c r="B476" i="9"/>
  <c r="G476" i="9"/>
  <c r="B477" i="9"/>
  <c r="G477" i="9"/>
  <c r="B478" i="9"/>
  <c r="B479" i="9"/>
  <c r="G479" i="9"/>
  <c r="B480" i="9"/>
  <c r="G480" i="9"/>
  <c r="B481" i="9"/>
  <c r="G481" i="9"/>
  <c r="B482" i="9"/>
  <c r="G482" i="9"/>
  <c r="B483" i="9"/>
  <c r="G483" i="9"/>
  <c r="B484" i="9"/>
  <c r="G484" i="9"/>
  <c r="B485" i="9"/>
  <c r="G485" i="9"/>
  <c r="B486" i="9"/>
  <c r="G486" i="9"/>
  <c r="B487" i="9"/>
  <c r="G487" i="9"/>
  <c r="B488" i="9"/>
  <c r="G488" i="9"/>
  <c r="B489" i="9"/>
  <c r="G489" i="9"/>
  <c r="B490" i="9"/>
  <c r="G490" i="9"/>
  <c r="B491" i="9"/>
  <c r="B492" i="9"/>
  <c r="G492" i="9"/>
  <c r="B493" i="9"/>
  <c r="G493" i="9"/>
  <c r="B494" i="9"/>
  <c r="G494" i="9"/>
  <c r="B495" i="9"/>
  <c r="G495" i="9"/>
  <c r="B496" i="9"/>
  <c r="G496" i="9"/>
  <c r="B497" i="9"/>
  <c r="G497" i="9"/>
  <c r="B498" i="9"/>
  <c r="G498" i="9"/>
  <c r="B499" i="9"/>
  <c r="G499" i="9"/>
  <c r="B500" i="9"/>
  <c r="G500" i="9"/>
  <c r="B501" i="9"/>
  <c r="G501" i="9"/>
  <c r="B502" i="9"/>
  <c r="G502" i="9"/>
  <c r="B503" i="9"/>
  <c r="G503" i="9"/>
  <c r="B504" i="9"/>
  <c r="G504" i="9"/>
  <c r="B505" i="9"/>
  <c r="G505" i="9"/>
  <c r="B506" i="9"/>
  <c r="G506" i="9"/>
  <c r="B507" i="9"/>
  <c r="G507" i="9"/>
  <c r="B508" i="9"/>
  <c r="G508" i="9"/>
  <c r="B509" i="9"/>
  <c r="G509" i="9"/>
  <c r="B510" i="9"/>
  <c r="G510" i="9"/>
  <c r="B511" i="9"/>
  <c r="G511" i="9"/>
  <c r="B512" i="9"/>
  <c r="G512" i="9"/>
  <c r="B513" i="9"/>
  <c r="G513" i="9"/>
  <c r="B514" i="9"/>
  <c r="G514" i="9"/>
  <c r="B515" i="9"/>
  <c r="B516" i="9"/>
  <c r="G516" i="9"/>
  <c r="B517" i="9"/>
  <c r="G517" i="9"/>
  <c r="B518" i="9"/>
  <c r="G518" i="9"/>
  <c r="B519" i="9"/>
  <c r="G519" i="9"/>
  <c r="B520" i="9"/>
  <c r="B521" i="9"/>
  <c r="G521" i="9"/>
  <c r="B522" i="9"/>
  <c r="G522" i="9"/>
  <c r="B523" i="9"/>
  <c r="G523" i="9"/>
  <c r="B524" i="9"/>
  <c r="G524" i="9"/>
  <c r="B525" i="9"/>
  <c r="G525" i="9"/>
  <c r="B526" i="9"/>
  <c r="G526" i="9"/>
  <c r="B527" i="9"/>
  <c r="G527" i="9"/>
  <c r="B528" i="9"/>
  <c r="B529" i="9"/>
  <c r="G529" i="9"/>
  <c r="B530" i="9"/>
  <c r="G530" i="9"/>
  <c r="B531" i="9"/>
  <c r="G531" i="9"/>
  <c r="B532" i="9"/>
  <c r="G532" i="9"/>
  <c r="B533" i="9"/>
  <c r="G533" i="9"/>
  <c r="B534" i="9"/>
  <c r="G534" i="9"/>
  <c r="B535" i="9"/>
  <c r="G535" i="9"/>
  <c r="B536" i="9"/>
  <c r="G536" i="9"/>
  <c r="B537" i="9"/>
  <c r="G537" i="9"/>
  <c r="B538" i="9"/>
  <c r="G538" i="9"/>
  <c r="B539" i="9"/>
  <c r="G539" i="9"/>
  <c r="B540" i="9"/>
  <c r="G540" i="9"/>
  <c r="B541" i="9"/>
  <c r="B542" i="9"/>
  <c r="G542" i="9"/>
  <c r="B543" i="9"/>
  <c r="G543" i="9"/>
  <c r="B544" i="9"/>
  <c r="G544" i="9"/>
  <c r="B545" i="9"/>
  <c r="G545" i="9"/>
  <c r="B546" i="9"/>
  <c r="G546" i="9"/>
  <c r="B547" i="9"/>
  <c r="G547" i="9"/>
  <c r="B548" i="9"/>
  <c r="G548" i="9"/>
  <c r="B549" i="9"/>
  <c r="G549" i="9"/>
  <c r="B550" i="9"/>
  <c r="G550" i="9"/>
  <c r="B551" i="9"/>
  <c r="G551" i="9"/>
  <c r="B552" i="9"/>
  <c r="G552" i="9"/>
  <c r="B553" i="9"/>
  <c r="B554" i="9"/>
  <c r="G554" i="9"/>
  <c r="B555" i="9"/>
  <c r="B556" i="9"/>
  <c r="G556" i="9"/>
  <c r="B557" i="9"/>
  <c r="G557" i="9"/>
  <c r="B558" i="9"/>
  <c r="G558" i="9"/>
  <c r="B559" i="9"/>
  <c r="G559" i="9"/>
  <c r="B560" i="9"/>
  <c r="B561" i="9"/>
  <c r="G561" i="9"/>
  <c r="B562" i="9"/>
  <c r="G562" i="9"/>
  <c r="B563" i="9"/>
  <c r="G563" i="9"/>
  <c r="B564" i="9"/>
  <c r="G564" i="9"/>
  <c r="B565" i="9"/>
  <c r="B566" i="9"/>
  <c r="G566" i="9"/>
  <c r="B567" i="9"/>
  <c r="G567" i="9"/>
  <c r="B568" i="9"/>
  <c r="G568" i="9"/>
  <c r="B569" i="9"/>
  <c r="G569" i="9"/>
  <c r="B570" i="9"/>
  <c r="G570" i="9"/>
  <c r="B571" i="9"/>
  <c r="G571" i="9"/>
  <c r="B572" i="9"/>
  <c r="G572" i="9"/>
  <c r="B573" i="9"/>
  <c r="G573" i="9"/>
  <c r="B574" i="9"/>
  <c r="G574" i="9"/>
  <c r="B575" i="9"/>
  <c r="G575" i="9"/>
  <c r="B576" i="9"/>
  <c r="G576" i="9"/>
  <c r="B577" i="9"/>
  <c r="G577" i="9"/>
  <c r="B578" i="9"/>
  <c r="G578" i="9"/>
  <c r="B579" i="9"/>
  <c r="G579" i="9"/>
  <c r="B580" i="9"/>
  <c r="G580" i="9"/>
  <c r="B581" i="9"/>
  <c r="G581" i="9"/>
  <c r="B582" i="9"/>
  <c r="G582" i="9"/>
  <c r="B583" i="9"/>
  <c r="B584" i="9"/>
  <c r="G584" i="9"/>
  <c r="B585" i="9"/>
  <c r="G585" i="9"/>
  <c r="B586" i="9"/>
  <c r="G586" i="9"/>
  <c r="B587" i="9"/>
  <c r="G587" i="9"/>
  <c r="B588" i="9"/>
  <c r="G588" i="9"/>
  <c r="B589" i="9"/>
  <c r="G589" i="9"/>
  <c r="B590" i="9"/>
  <c r="G590" i="9"/>
  <c r="B591" i="9"/>
  <c r="G591" i="9"/>
  <c r="B592" i="9"/>
  <c r="G592" i="9"/>
  <c r="B593" i="9"/>
  <c r="G593" i="9"/>
  <c r="B594" i="9"/>
  <c r="G594" i="9"/>
  <c r="B595" i="9"/>
  <c r="G595" i="9"/>
  <c r="B596" i="9"/>
  <c r="G596" i="9"/>
  <c r="B597" i="9"/>
  <c r="G597" i="9"/>
  <c r="B598" i="9"/>
  <c r="G598" i="9"/>
  <c r="B599" i="9"/>
  <c r="G599" i="9"/>
  <c r="B600" i="9"/>
  <c r="G600" i="9"/>
  <c r="B601" i="9"/>
  <c r="G601" i="9"/>
  <c r="B602" i="9"/>
  <c r="G602" i="9"/>
  <c r="B603" i="9"/>
  <c r="G603" i="9"/>
  <c r="B604" i="9"/>
  <c r="G604" i="9"/>
  <c r="B605" i="9"/>
  <c r="G605" i="9"/>
  <c r="B606" i="9"/>
  <c r="G606" i="9"/>
  <c r="B607" i="9"/>
  <c r="G607" i="9"/>
  <c r="B608" i="9"/>
  <c r="G608" i="9"/>
  <c r="B609" i="9"/>
  <c r="G609" i="9"/>
  <c r="B610" i="9"/>
  <c r="G610" i="9"/>
  <c r="B611" i="9"/>
  <c r="G611" i="9"/>
  <c r="B612" i="9"/>
  <c r="G612" i="9"/>
  <c r="B613" i="9"/>
  <c r="G613" i="9"/>
  <c r="B614" i="9"/>
  <c r="G614" i="9"/>
  <c r="B615" i="9"/>
  <c r="G615" i="9"/>
  <c r="B616" i="9"/>
  <c r="G616" i="9"/>
  <c r="B617" i="9"/>
  <c r="G617" i="9"/>
  <c r="B618" i="9"/>
  <c r="G618" i="9"/>
  <c r="B619" i="9"/>
  <c r="G619" i="9"/>
  <c r="B620" i="9"/>
  <c r="G620" i="9"/>
  <c r="B621" i="9"/>
  <c r="G621" i="9"/>
  <c r="B622" i="9"/>
  <c r="G622" i="9"/>
  <c r="B623" i="9"/>
  <c r="G623" i="9"/>
  <c r="B624" i="9"/>
  <c r="G624" i="9"/>
  <c r="B625" i="9"/>
  <c r="G625" i="9"/>
  <c r="B626" i="9"/>
  <c r="G626" i="9"/>
  <c r="B627" i="9"/>
  <c r="G627" i="9"/>
  <c r="B628" i="9"/>
  <c r="G628" i="9"/>
  <c r="B629" i="9"/>
  <c r="G629" i="9"/>
  <c r="B630" i="9"/>
  <c r="G630" i="9"/>
  <c r="B631" i="9"/>
  <c r="G631" i="9"/>
  <c r="B632" i="9"/>
  <c r="G632" i="9"/>
  <c r="B633" i="9"/>
  <c r="G633" i="9"/>
  <c r="B634" i="9"/>
  <c r="G634" i="9"/>
  <c r="B635" i="9"/>
  <c r="G635" i="9"/>
  <c r="B636" i="9"/>
  <c r="G636" i="9"/>
  <c r="B637" i="9"/>
  <c r="G637" i="9"/>
  <c r="B638" i="9"/>
  <c r="G638" i="9"/>
  <c r="B639" i="9"/>
  <c r="G639" i="9"/>
  <c r="B640" i="9"/>
  <c r="G640" i="9"/>
  <c r="B641" i="9"/>
  <c r="G641" i="9"/>
  <c r="B642" i="9"/>
  <c r="G642" i="9"/>
  <c r="B643" i="9"/>
  <c r="G643" i="9"/>
  <c r="B644" i="9"/>
  <c r="G644" i="9"/>
  <c r="B645" i="9"/>
  <c r="G645" i="9"/>
  <c r="B646" i="9"/>
  <c r="G646" i="9"/>
  <c r="B647" i="9"/>
  <c r="G647" i="9"/>
  <c r="B648" i="9"/>
  <c r="G648" i="9"/>
  <c r="B649" i="9"/>
  <c r="G649" i="9"/>
  <c r="B650" i="9"/>
  <c r="G650" i="9"/>
  <c r="B651" i="9"/>
  <c r="G651" i="9"/>
  <c r="B652" i="9"/>
  <c r="G652" i="9"/>
  <c r="B653" i="9"/>
  <c r="G653" i="9"/>
  <c r="B654" i="9"/>
  <c r="G654" i="9"/>
  <c r="B655" i="9"/>
  <c r="G655" i="9"/>
  <c r="B656" i="9"/>
  <c r="G656" i="9"/>
  <c r="B657" i="9"/>
  <c r="G657" i="9"/>
  <c r="B658" i="9"/>
  <c r="G658" i="9"/>
  <c r="B659" i="9"/>
  <c r="G659" i="9"/>
  <c r="B660" i="9"/>
  <c r="G660" i="9"/>
  <c r="B661" i="9"/>
  <c r="G661" i="9"/>
  <c r="B662" i="9"/>
  <c r="G662" i="9"/>
  <c r="B663" i="9"/>
  <c r="G663" i="9"/>
  <c r="B664" i="9"/>
  <c r="G664" i="9"/>
  <c r="B665" i="9"/>
  <c r="G665" i="9"/>
  <c r="B666" i="9"/>
  <c r="B667" i="9"/>
  <c r="B668" i="9"/>
  <c r="G668" i="9"/>
  <c r="B669" i="9"/>
  <c r="G669" i="9"/>
  <c r="B670" i="9"/>
  <c r="G670" i="9"/>
  <c r="B671" i="9"/>
  <c r="G671" i="9"/>
  <c r="B672" i="9"/>
  <c r="G672" i="9"/>
  <c r="B673" i="9"/>
  <c r="G673" i="9"/>
  <c r="B674" i="9"/>
  <c r="G674" i="9"/>
  <c r="B675" i="9"/>
  <c r="G675" i="9"/>
  <c r="B676" i="9"/>
  <c r="G676" i="9"/>
  <c r="B677" i="9"/>
  <c r="G677" i="9"/>
  <c r="B678" i="9"/>
  <c r="G678" i="9"/>
  <c r="B679" i="9"/>
  <c r="G679" i="9"/>
  <c r="B680" i="9"/>
  <c r="G680" i="9"/>
  <c r="B681" i="9"/>
  <c r="G681" i="9"/>
  <c r="B682" i="9"/>
  <c r="G682" i="9"/>
  <c r="B683" i="9"/>
  <c r="G683" i="9"/>
  <c r="B684" i="9"/>
  <c r="G684" i="9"/>
  <c r="B685" i="9"/>
  <c r="G685" i="9"/>
  <c r="B686" i="9"/>
  <c r="G686" i="9"/>
  <c r="B687" i="9"/>
  <c r="G687" i="9"/>
  <c r="B688" i="9"/>
  <c r="G688" i="9"/>
  <c r="B689" i="9"/>
  <c r="G689" i="9"/>
  <c r="B690" i="9"/>
  <c r="G690" i="9"/>
  <c r="B691" i="9"/>
  <c r="G691" i="9"/>
  <c r="B692" i="9"/>
  <c r="G692" i="9"/>
  <c r="B693" i="9"/>
  <c r="G693" i="9"/>
  <c r="B694" i="9"/>
  <c r="G694" i="9"/>
  <c r="B695" i="9"/>
  <c r="G695" i="9"/>
  <c r="B696" i="9"/>
  <c r="G696" i="9"/>
  <c r="B697" i="9"/>
  <c r="G697" i="9"/>
  <c r="B698" i="9"/>
  <c r="G698" i="9"/>
  <c r="B699" i="9"/>
  <c r="G699" i="9"/>
  <c r="B700" i="9"/>
  <c r="G700" i="9"/>
  <c r="B701" i="9"/>
  <c r="G701" i="9"/>
  <c r="B702" i="9"/>
  <c r="G702" i="9"/>
  <c r="B703" i="9"/>
  <c r="G703" i="9"/>
  <c r="B704" i="9"/>
  <c r="G704" i="9"/>
  <c r="B705" i="9"/>
  <c r="G705" i="9"/>
  <c r="B706" i="9"/>
  <c r="G706" i="9"/>
  <c r="B707" i="9"/>
  <c r="G707" i="9"/>
  <c r="B708" i="9"/>
  <c r="G708" i="9"/>
  <c r="B709" i="9"/>
  <c r="G709" i="9"/>
  <c r="B710" i="9"/>
  <c r="G710" i="9"/>
  <c r="B711" i="9"/>
  <c r="G711" i="9"/>
  <c r="B712" i="9"/>
  <c r="G712" i="9"/>
  <c r="B713" i="9"/>
  <c r="G713" i="9"/>
  <c r="B714" i="9"/>
  <c r="G714" i="9"/>
  <c r="B715" i="9"/>
  <c r="G715" i="9"/>
  <c r="B716" i="9"/>
  <c r="G716" i="9"/>
  <c r="B717" i="9"/>
  <c r="G717" i="9"/>
  <c r="B718" i="9"/>
  <c r="G718" i="9"/>
  <c r="B719" i="9"/>
  <c r="G719" i="9"/>
  <c r="B720" i="9"/>
  <c r="G720" i="9"/>
  <c r="B721" i="9"/>
  <c r="G721" i="9"/>
  <c r="B722" i="9"/>
  <c r="G722" i="9"/>
  <c r="B723" i="9"/>
  <c r="G723" i="9"/>
  <c r="B724" i="9"/>
  <c r="G724" i="9"/>
  <c r="B725" i="9"/>
  <c r="G725" i="9"/>
  <c r="B726" i="9"/>
  <c r="G726" i="9"/>
  <c r="B727" i="9"/>
  <c r="G727" i="9"/>
  <c r="B728" i="9"/>
  <c r="G728" i="9"/>
  <c r="B729" i="9"/>
  <c r="G729" i="9"/>
  <c r="B730" i="9"/>
  <c r="G730" i="9"/>
  <c r="B731" i="9"/>
  <c r="G731" i="9"/>
  <c r="B732" i="9"/>
  <c r="G732" i="9"/>
  <c r="B733" i="9"/>
  <c r="G733" i="9"/>
  <c r="B734" i="9"/>
  <c r="G734" i="9"/>
  <c r="B735" i="9"/>
  <c r="G735" i="9"/>
  <c r="B736" i="9"/>
  <c r="G736" i="9"/>
  <c r="B737" i="9"/>
  <c r="G737" i="9"/>
  <c r="B738" i="9"/>
  <c r="G738" i="9"/>
  <c r="B739" i="9"/>
  <c r="G739" i="9"/>
  <c r="B740" i="9"/>
  <c r="G740" i="9"/>
  <c r="B741" i="9"/>
  <c r="G741" i="9"/>
  <c r="B742" i="9"/>
  <c r="G742" i="9"/>
  <c r="B743" i="9"/>
  <c r="G743" i="9"/>
  <c r="B744" i="9"/>
  <c r="G744" i="9"/>
  <c r="B745" i="9"/>
  <c r="G745" i="9"/>
  <c r="B746" i="9"/>
  <c r="G746" i="9"/>
  <c r="B747" i="9"/>
  <c r="G747" i="9"/>
  <c r="B748" i="9"/>
  <c r="G748" i="9"/>
  <c r="B749" i="9"/>
  <c r="G749" i="9"/>
  <c r="B750" i="9"/>
  <c r="G750" i="9"/>
  <c r="B751" i="9"/>
  <c r="G751" i="9"/>
  <c r="B752" i="9"/>
  <c r="G752" i="9"/>
  <c r="B753" i="9"/>
  <c r="G753" i="9"/>
  <c r="B754" i="9"/>
  <c r="G754" i="9"/>
  <c r="B755" i="9"/>
  <c r="G755" i="9"/>
  <c r="B756" i="9"/>
  <c r="G756" i="9"/>
  <c r="B757" i="9"/>
  <c r="G757" i="9"/>
  <c r="B758" i="9"/>
  <c r="G758" i="9"/>
  <c r="B759" i="9"/>
  <c r="G759" i="9"/>
  <c r="B760" i="9"/>
  <c r="G760" i="9"/>
  <c r="B761" i="9"/>
  <c r="G761" i="9"/>
  <c r="B762" i="9"/>
  <c r="G762" i="9"/>
  <c r="B763" i="9"/>
  <c r="G763" i="9"/>
  <c r="B764" i="9"/>
  <c r="G764" i="9"/>
  <c r="B765" i="9"/>
  <c r="G765" i="9"/>
  <c r="B766" i="9"/>
  <c r="G766" i="9"/>
  <c r="B767" i="9"/>
  <c r="G767" i="9"/>
  <c r="B768" i="9"/>
  <c r="G768" i="9"/>
  <c r="B769" i="9"/>
  <c r="G769" i="9"/>
  <c r="B770" i="9"/>
  <c r="G770" i="9"/>
  <c r="B771" i="9"/>
  <c r="G771" i="9"/>
  <c r="B772" i="9"/>
  <c r="G772" i="9"/>
  <c r="B773" i="9"/>
  <c r="G773" i="9"/>
  <c r="B774" i="9"/>
  <c r="G774" i="9"/>
  <c r="B775" i="9"/>
  <c r="G775" i="9"/>
  <c r="B776" i="9"/>
  <c r="G776" i="9"/>
  <c r="B777" i="9"/>
  <c r="G777" i="9"/>
  <c r="B778" i="9"/>
  <c r="G778" i="9"/>
  <c r="B779" i="9"/>
  <c r="G779" i="9"/>
  <c r="B780" i="9"/>
  <c r="G780" i="9"/>
  <c r="B781" i="9"/>
  <c r="G781" i="9"/>
  <c r="B782" i="9"/>
  <c r="G782" i="9"/>
  <c r="B783" i="9"/>
  <c r="G783" i="9"/>
  <c r="B784" i="9"/>
  <c r="G784" i="9"/>
  <c r="B785" i="9"/>
  <c r="G785" i="9"/>
  <c r="B786" i="9"/>
  <c r="G786" i="9"/>
  <c r="B787" i="9"/>
  <c r="G787" i="9"/>
  <c r="B788" i="9"/>
  <c r="G788" i="9"/>
  <c r="B789" i="9"/>
  <c r="G789" i="9"/>
  <c r="B790" i="9"/>
  <c r="G790" i="9"/>
  <c r="B791" i="9"/>
  <c r="G791" i="9"/>
  <c r="B792" i="9"/>
  <c r="G792" i="9"/>
  <c r="B793" i="9"/>
  <c r="G793" i="9"/>
  <c r="B794" i="9"/>
  <c r="G794" i="9"/>
  <c r="B795" i="9"/>
  <c r="G795" i="9"/>
  <c r="B796" i="9"/>
  <c r="G796" i="9"/>
  <c r="B797" i="9"/>
  <c r="G797" i="9"/>
  <c r="B798" i="9"/>
  <c r="G798" i="9"/>
  <c r="B799" i="9"/>
  <c r="G799" i="9"/>
  <c r="B800" i="9"/>
  <c r="G800" i="9"/>
  <c r="B801" i="9"/>
  <c r="G801" i="9"/>
  <c r="B802" i="9"/>
  <c r="G802" i="9"/>
  <c r="B803" i="9"/>
  <c r="G803" i="9"/>
  <c r="B804" i="9"/>
  <c r="G804" i="9"/>
  <c r="B805" i="9"/>
  <c r="G805" i="9"/>
  <c r="B806" i="9"/>
  <c r="G806" i="9"/>
  <c r="B807" i="9"/>
  <c r="G807" i="9"/>
  <c r="B808" i="9"/>
  <c r="G808" i="9"/>
  <c r="B809" i="9"/>
  <c r="G809" i="9"/>
  <c r="B810" i="9"/>
  <c r="G810" i="9"/>
  <c r="B811" i="9"/>
  <c r="G811" i="9"/>
  <c r="B812" i="9"/>
  <c r="G812" i="9"/>
  <c r="B813" i="9"/>
  <c r="G813" i="9"/>
  <c r="B814" i="9"/>
  <c r="G814" i="9"/>
  <c r="B815" i="9"/>
  <c r="G815" i="9"/>
  <c r="B816" i="9"/>
  <c r="G816" i="9"/>
  <c r="B817" i="9"/>
  <c r="G817" i="9"/>
  <c r="B818" i="9"/>
  <c r="G818" i="9"/>
  <c r="B819" i="9"/>
  <c r="G819" i="9"/>
  <c r="B820" i="9"/>
  <c r="G820" i="9"/>
  <c r="B821" i="9"/>
  <c r="G821" i="9"/>
  <c r="B822" i="9"/>
  <c r="G822" i="9"/>
  <c r="B823" i="9"/>
  <c r="G823" i="9"/>
  <c r="B824" i="9"/>
  <c r="G824" i="9"/>
  <c r="B825" i="9"/>
  <c r="G825" i="9"/>
  <c r="B826" i="9"/>
  <c r="G826" i="9"/>
  <c r="B827" i="9"/>
  <c r="G827" i="9"/>
  <c r="B828" i="9"/>
  <c r="G828" i="9"/>
  <c r="B829" i="9"/>
  <c r="G829" i="9"/>
  <c r="B830" i="9"/>
  <c r="G830" i="9"/>
  <c r="B831" i="9"/>
  <c r="G831" i="9"/>
  <c r="B832" i="9"/>
  <c r="G832" i="9"/>
  <c r="B833" i="9"/>
  <c r="G833" i="9"/>
  <c r="B834" i="9"/>
  <c r="G834" i="9"/>
  <c r="B835" i="9"/>
  <c r="G835" i="9"/>
  <c r="B836" i="9"/>
  <c r="G836" i="9"/>
  <c r="B837" i="9"/>
  <c r="G837" i="9"/>
  <c r="B838" i="9"/>
  <c r="G838" i="9"/>
  <c r="B839" i="9"/>
  <c r="G839" i="9"/>
  <c r="B840" i="9"/>
  <c r="G840" i="9"/>
  <c r="B841" i="9"/>
  <c r="G841" i="9"/>
  <c r="B842" i="9"/>
  <c r="G842" i="9"/>
  <c r="B843" i="9"/>
  <c r="G843" i="9"/>
  <c r="B844" i="9"/>
  <c r="G844" i="9"/>
  <c r="B845" i="9"/>
  <c r="G845" i="9"/>
  <c r="B846" i="9"/>
  <c r="G846" i="9"/>
  <c r="B847" i="9"/>
  <c r="G847" i="9"/>
  <c r="B848" i="9"/>
  <c r="G848" i="9"/>
  <c r="B849" i="9"/>
  <c r="G849" i="9"/>
  <c r="B850" i="9"/>
  <c r="G850" i="9"/>
  <c r="B851" i="9"/>
  <c r="G851" i="9"/>
  <c r="B852" i="9"/>
  <c r="G852" i="9"/>
  <c r="B853" i="9"/>
  <c r="G853" i="9"/>
  <c r="B854" i="9"/>
  <c r="G854" i="9"/>
  <c r="B855" i="9"/>
  <c r="G855" i="9"/>
  <c r="B856" i="9"/>
  <c r="G856" i="9"/>
  <c r="B857" i="9"/>
  <c r="G857" i="9"/>
  <c r="B858" i="9"/>
  <c r="G858" i="9"/>
  <c r="B859" i="9"/>
  <c r="G859" i="9"/>
  <c r="B860" i="9"/>
  <c r="G860" i="9"/>
  <c r="B861" i="9"/>
  <c r="G861" i="9"/>
  <c r="B862" i="9"/>
  <c r="G862" i="9"/>
  <c r="B863" i="9"/>
  <c r="G863" i="9"/>
  <c r="B864" i="9"/>
  <c r="G864" i="9"/>
  <c r="B865" i="9"/>
  <c r="G865" i="9"/>
  <c r="B866" i="9"/>
  <c r="G866" i="9"/>
  <c r="B867" i="9"/>
  <c r="G867" i="9"/>
  <c r="B868" i="9"/>
  <c r="G868" i="9"/>
  <c r="B869" i="9"/>
  <c r="G869" i="9"/>
  <c r="B870" i="9"/>
  <c r="G870" i="9"/>
  <c r="B871" i="9"/>
  <c r="G871" i="9"/>
  <c r="B872" i="9"/>
  <c r="G872" i="9"/>
  <c r="B873" i="9"/>
  <c r="G873" i="9"/>
  <c r="B874" i="9"/>
  <c r="G874" i="9"/>
  <c r="B875" i="9"/>
  <c r="G875" i="9"/>
  <c r="B876" i="9"/>
  <c r="G876" i="9"/>
  <c r="B877" i="9"/>
  <c r="G877" i="9"/>
  <c r="B878" i="9"/>
  <c r="G878" i="9"/>
  <c r="B879" i="9"/>
  <c r="G879" i="9"/>
  <c r="B880" i="9"/>
  <c r="G880" i="9"/>
  <c r="B881" i="9"/>
  <c r="G881" i="9"/>
  <c r="B882" i="9"/>
  <c r="G882" i="9"/>
  <c r="B883" i="9"/>
  <c r="G883" i="9"/>
  <c r="B884" i="9"/>
  <c r="G884" i="9"/>
  <c r="B885" i="9"/>
  <c r="G885" i="9"/>
  <c r="B886" i="9"/>
  <c r="G886" i="9"/>
  <c r="B887" i="9"/>
  <c r="G887" i="9"/>
  <c r="B888" i="9"/>
  <c r="G888" i="9"/>
  <c r="B889" i="9"/>
  <c r="G889" i="9"/>
  <c r="B890" i="9"/>
  <c r="G890" i="9"/>
  <c r="B891" i="9"/>
  <c r="G891" i="9"/>
  <c r="B892" i="9"/>
  <c r="G892" i="9"/>
  <c r="B893" i="9"/>
  <c r="G893" i="9"/>
  <c r="B894" i="9"/>
  <c r="G894" i="9"/>
  <c r="B895" i="9"/>
  <c r="G895" i="9"/>
  <c r="B896" i="9"/>
  <c r="G896" i="9"/>
  <c r="B897" i="9"/>
  <c r="G897" i="9"/>
  <c r="B898" i="9"/>
  <c r="G898" i="9"/>
  <c r="B899" i="9"/>
  <c r="G899" i="9"/>
  <c r="B900" i="9"/>
  <c r="G900" i="9"/>
  <c r="B901" i="9"/>
  <c r="G901" i="9"/>
  <c r="B902" i="9"/>
  <c r="G902" i="9"/>
  <c r="B903" i="9"/>
  <c r="G903" i="9"/>
  <c r="B904" i="9"/>
  <c r="G904" i="9"/>
  <c r="B905" i="9"/>
  <c r="G905" i="9"/>
  <c r="B906" i="9"/>
  <c r="G906" i="9"/>
  <c r="B907" i="9"/>
  <c r="G907" i="9"/>
  <c r="B908" i="9"/>
  <c r="G908" i="9"/>
  <c r="B909" i="9"/>
  <c r="G909" i="9"/>
  <c r="B910" i="9"/>
  <c r="G910" i="9"/>
  <c r="B911" i="9"/>
  <c r="G911" i="9"/>
  <c r="B912" i="9"/>
  <c r="G912" i="9"/>
  <c r="B913" i="9"/>
  <c r="G913" i="9"/>
  <c r="B914" i="9"/>
  <c r="G914" i="9"/>
  <c r="B915" i="9"/>
  <c r="G915" i="9"/>
  <c r="B916" i="9"/>
  <c r="G916" i="9"/>
  <c r="B917" i="9"/>
  <c r="G917" i="9"/>
  <c r="B918" i="9"/>
  <c r="G918" i="9"/>
  <c r="B919" i="9"/>
  <c r="G919" i="9"/>
  <c r="B920" i="9"/>
  <c r="G920" i="9"/>
  <c r="B921" i="9"/>
  <c r="G921" i="9"/>
  <c r="B922" i="9"/>
  <c r="G922" i="9"/>
  <c r="B923" i="9"/>
  <c r="G923" i="9"/>
  <c r="B924" i="9"/>
  <c r="G924" i="9"/>
  <c r="B925" i="9"/>
  <c r="G925" i="9"/>
  <c r="B926" i="9"/>
  <c r="G926" i="9"/>
  <c r="B927" i="9"/>
  <c r="G927" i="9"/>
  <c r="B928" i="9"/>
  <c r="G928" i="9"/>
  <c r="B929" i="9"/>
  <c r="G929" i="9"/>
  <c r="B930" i="9"/>
  <c r="G930" i="9"/>
  <c r="B931" i="9"/>
  <c r="G931" i="9"/>
  <c r="B932" i="9"/>
  <c r="G932" i="9"/>
  <c r="B933" i="9"/>
  <c r="G933" i="9"/>
  <c r="B934" i="9"/>
  <c r="G934" i="9"/>
  <c r="B935" i="9"/>
  <c r="G935" i="9"/>
  <c r="B936" i="9"/>
  <c r="G936" i="9"/>
  <c r="B937" i="9"/>
  <c r="G937" i="9"/>
  <c r="B938" i="9"/>
  <c r="G938" i="9"/>
  <c r="B939" i="9"/>
  <c r="G939" i="9"/>
  <c r="B940" i="9"/>
  <c r="G940" i="9"/>
  <c r="B941" i="9"/>
  <c r="G941" i="9"/>
  <c r="B942" i="9"/>
  <c r="G942" i="9"/>
  <c r="B943" i="9"/>
  <c r="G943" i="9"/>
  <c r="B944" i="9"/>
  <c r="G944" i="9"/>
  <c r="B945" i="9"/>
  <c r="G945" i="9"/>
  <c r="B946" i="9"/>
  <c r="G946" i="9"/>
  <c r="B947" i="9"/>
  <c r="G947" i="9"/>
  <c r="B948" i="9"/>
  <c r="G948" i="9"/>
  <c r="B949" i="9"/>
  <c r="G949" i="9"/>
  <c r="B950" i="9"/>
  <c r="G950" i="9"/>
  <c r="B951" i="9"/>
  <c r="G951" i="9"/>
  <c r="B952" i="9"/>
  <c r="G952" i="9"/>
  <c r="B953" i="9"/>
  <c r="G953" i="9"/>
  <c r="B954" i="9"/>
  <c r="G954" i="9"/>
  <c r="B955" i="9"/>
  <c r="G955" i="9"/>
  <c r="B956" i="9"/>
  <c r="G956" i="9"/>
  <c r="B957" i="9"/>
  <c r="G957" i="9"/>
  <c r="B958" i="9"/>
  <c r="G958" i="9"/>
  <c r="B959" i="9"/>
  <c r="G959" i="9"/>
  <c r="B960" i="9"/>
  <c r="G960" i="9"/>
  <c r="B961" i="9"/>
  <c r="G961" i="9"/>
  <c r="B962" i="9"/>
  <c r="G962" i="9"/>
  <c r="B963" i="9"/>
  <c r="G963" i="9"/>
  <c r="B964" i="9"/>
  <c r="G964" i="9"/>
  <c r="B965" i="9"/>
  <c r="G965" i="9"/>
  <c r="B966" i="9"/>
  <c r="G966" i="9"/>
  <c r="B967" i="9"/>
  <c r="G967" i="9"/>
  <c r="B968" i="9"/>
  <c r="G968" i="9"/>
  <c r="B969" i="9"/>
  <c r="G969" i="9"/>
  <c r="B970" i="9"/>
  <c r="G970" i="9"/>
  <c r="B971" i="9"/>
  <c r="G971" i="9"/>
  <c r="B972" i="9"/>
  <c r="G972" i="9"/>
  <c r="B973" i="9"/>
  <c r="G973" i="9"/>
  <c r="B974" i="9"/>
  <c r="G974" i="9"/>
  <c r="B975" i="9"/>
  <c r="G975" i="9"/>
  <c r="B976" i="9"/>
  <c r="G976" i="9"/>
  <c r="B977" i="9"/>
  <c r="G977" i="9"/>
  <c r="B978" i="9"/>
  <c r="G978" i="9"/>
  <c r="B979" i="9"/>
  <c r="G979" i="9"/>
  <c r="B980" i="9"/>
  <c r="G980" i="9"/>
  <c r="B981" i="9"/>
  <c r="G981" i="9"/>
  <c r="B982" i="9"/>
  <c r="G982" i="9"/>
  <c r="B983" i="9"/>
  <c r="G983" i="9"/>
  <c r="B984" i="9"/>
  <c r="G984" i="9"/>
  <c r="B985" i="9"/>
  <c r="G985" i="9"/>
  <c r="B986" i="9"/>
  <c r="G986" i="9"/>
  <c r="B987" i="9"/>
  <c r="G987" i="9"/>
  <c r="B988" i="9"/>
  <c r="G988" i="9"/>
  <c r="B989" i="9"/>
  <c r="G989" i="9"/>
  <c r="B990" i="9"/>
  <c r="G990" i="9"/>
  <c r="B991" i="9"/>
  <c r="G991" i="9"/>
  <c r="B992" i="9"/>
  <c r="G992" i="9"/>
  <c r="B993" i="9"/>
  <c r="G993" i="9"/>
  <c r="B994" i="9"/>
  <c r="G994" i="9"/>
  <c r="B995" i="9"/>
  <c r="G995" i="9"/>
  <c r="B996" i="9"/>
  <c r="G996" i="9"/>
  <c r="B997" i="9"/>
  <c r="G997" i="9"/>
  <c r="B998" i="9"/>
  <c r="G998" i="9"/>
  <c r="B999" i="9"/>
  <c r="G999" i="9"/>
  <c r="B1000" i="9"/>
  <c r="G1000" i="9"/>
  <c r="B1001" i="9"/>
  <c r="G1001" i="9"/>
  <c r="B1002" i="9"/>
  <c r="G1002" i="9"/>
  <c r="B1003" i="9"/>
  <c r="G1003" i="9"/>
  <c r="B1004" i="9"/>
  <c r="G1004" i="9"/>
  <c r="B1005" i="9"/>
  <c r="G1005" i="9"/>
  <c r="B1006" i="9"/>
  <c r="G1006" i="9"/>
  <c r="B1007" i="9"/>
  <c r="G1007" i="9"/>
  <c r="B1008" i="9"/>
  <c r="G1008" i="9"/>
  <c r="B1009" i="9"/>
  <c r="G1009" i="9"/>
  <c r="B1010" i="9"/>
  <c r="G1010" i="9"/>
  <c r="B1011" i="9"/>
  <c r="G1011" i="9"/>
  <c r="B1012" i="9"/>
  <c r="G1012" i="9"/>
  <c r="B1013" i="9"/>
  <c r="G1013" i="9"/>
  <c r="B1014" i="9"/>
  <c r="G1014" i="9"/>
  <c r="B1015" i="9"/>
  <c r="G1015" i="9"/>
  <c r="B1016" i="9"/>
  <c r="G1016" i="9"/>
  <c r="B1017" i="9"/>
  <c r="G1017" i="9"/>
  <c r="B1018" i="9"/>
  <c r="G1018" i="9"/>
  <c r="B1019" i="9"/>
  <c r="G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0" i="9"/>
  <c r="B1511" i="9"/>
  <c r="B1512" i="9"/>
  <c r="B1513" i="9"/>
  <c r="B1514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0" i="9"/>
  <c r="B1531" i="9"/>
  <c r="B1532" i="9"/>
  <c r="B1533" i="9"/>
  <c r="B1534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0" i="9"/>
  <c r="B1551" i="9"/>
  <c r="B1552" i="9"/>
  <c r="B1553" i="9"/>
  <c r="B1554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0" i="9"/>
  <c r="B1571" i="9"/>
  <c r="B1572" i="9"/>
  <c r="B1573" i="9"/>
  <c r="B1574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0" i="9"/>
  <c r="B1591" i="9"/>
  <c r="B1592" i="9"/>
  <c r="B1593" i="9"/>
  <c r="B1594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0" i="9"/>
  <c r="B1611" i="9"/>
  <c r="B1612" i="9"/>
  <c r="B1613" i="9"/>
  <c r="B1614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0" i="9"/>
  <c r="B1631" i="9"/>
  <c r="B1632" i="9"/>
  <c r="B1633" i="9"/>
  <c r="B1634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0" i="9"/>
  <c r="B1651" i="9"/>
  <c r="B1652" i="9"/>
  <c r="B1653" i="9"/>
  <c r="B1654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0" i="9"/>
  <c r="B1671" i="9"/>
  <c r="B1672" i="9"/>
  <c r="B1673" i="9"/>
  <c r="B1674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0" i="9"/>
  <c r="B1691" i="9"/>
  <c r="B1692" i="9"/>
  <c r="B1693" i="9"/>
  <c r="B1694" i="9"/>
  <c r="B1695" i="9"/>
  <c r="B1696" i="9"/>
  <c r="B1697" i="9"/>
  <c r="B1698" i="9"/>
  <c r="B1699" i="9"/>
  <c r="B1700" i="9"/>
  <c r="B1701" i="9"/>
  <c r="B1702" i="9"/>
  <c r="B1703" i="9"/>
  <c r="B1704" i="9"/>
  <c r="B1705" i="9"/>
  <c r="B1706" i="9"/>
  <c r="B1707" i="9"/>
  <c r="B1708" i="9"/>
  <c r="B1709" i="9"/>
  <c r="B1710" i="9"/>
  <c r="B1711" i="9"/>
  <c r="B1712" i="9"/>
  <c r="B1713" i="9"/>
  <c r="B1714" i="9"/>
  <c r="B1715" i="9"/>
  <c r="B1716" i="9"/>
  <c r="B1717" i="9"/>
  <c r="B1718" i="9"/>
  <c r="B1719" i="9"/>
  <c r="B1720" i="9"/>
  <c r="B1721" i="9"/>
  <c r="B1722" i="9"/>
  <c r="B1723" i="9"/>
  <c r="B1724" i="9"/>
  <c r="B1725" i="9"/>
  <c r="B1726" i="9"/>
  <c r="B1727" i="9"/>
  <c r="B1728" i="9"/>
  <c r="B1729" i="9"/>
  <c r="B1730" i="9"/>
  <c r="B1731" i="9"/>
  <c r="B1732" i="9"/>
  <c r="B1733" i="9"/>
  <c r="B1734" i="9"/>
  <c r="B1735" i="9"/>
  <c r="B1736" i="9"/>
  <c r="B1737" i="9"/>
  <c r="B1738" i="9"/>
  <c r="B1739" i="9"/>
  <c r="B1740" i="9"/>
  <c r="B1741" i="9"/>
  <c r="B1742" i="9"/>
  <c r="B1743" i="9"/>
  <c r="B1744" i="9"/>
  <c r="B1745" i="9"/>
  <c r="B1746" i="9"/>
  <c r="B1747" i="9"/>
  <c r="B1748" i="9"/>
  <c r="B1749" i="9"/>
  <c r="B1750" i="9"/>
  <c r="B1751" i="9"/>
  <c r="B1752" i="9"/>
  <c r="B1753" i="9"/>
  <c r="B1754" i="9"/>
  <c r="B1755" i="9"/>
  <c r="B1756" i="9"/>
  <c r="B1757" i="9"/>
  <c r="B1758" i="9"/>
  <c r="B1759" i="9"/>
  <c r="B1760" i="9"/>
  <c r="B1761" i="9"/>
  <c r="B1762" i="9"/>
  <c r="B1763" i="9"/>
  <c r="B1764" i="9"/>
  <c r="B1765" i="9"/>
  <c r="B1766" i="9"/>
  <c r="B1767" i="9"/>
  <c r="B1768" i="9"/>
  <c r="B1769" i="9"/>
  <c r="B1770" i="9"/>
  <c r="B1771" i="9"/>
  <c r="B1772" i="9"/>
  <c r="B1773" i="9"/>
  <c r="B1774" i="9"/>
  <c r="B1775" i="9"/>
  <c r="B1776" i="9"/>
  <c r="B1777" i="9"/>
  <c r="B1778" i="9"/>
  <c r="B1779" i="9"/>
  <c r="B1780" i="9"/>
  <c r="B1781" i="9"/>
  <c r="B1782" i="9"/>
  <c r="B1783" i="9"/>
  <c r="B1784" i="9"/>
  <c r="B1785" i="9"/>
  <c r="B1786" i="9"/>
  <c r="B1787" i="9"/>
  <c r="B1788" i="9"/>
  <c r="B1789" i="9"/>
  <c r="B1790" i="9"/>
  <c r="B1791" i="9"/>
  <c r="B1792" i="9"/>
  <c r="B1793" i="9"/>
  <c r="B1794" i="9"/>
  <c r="B1795" i="9"/>
  <c r="B1796" i="9"/>
  <c r="B1797" i="9"/>
  <c r="B1798" i="9"/>
  <c r="B1799" i="9"/>
  <c r="B1800" i="9"/>
  <c r="B1801" i="9"/>
  <c r="B1802" i="9"/>
  <c r="B1803" i="9"/>
  <c r="B1804" i="9"/>
  <c r="B1805" i="9"/>
  <c r="B1806" i="9"/>
  <c r="B1807" i="9"/>
  <c r="B1808" i="9"/>
  <c r="B1809" i="9"/>
  <c r="B1810" i="9"/>
  <c r="B1811" i="9"/>
  <c r="B1812" i="9"/>
  <c r="B1813" i="9"/>
  <c r="B1814" i="9"/>
  <c r="B1815" i="9"/>
  <c r="B1816" i="9"/>
  <c r="B1817" i="9"/>
  <c r="B1818" i="9"/>
  <c r="B1819" i="9"/>
  <c r="B1820" i="9"/>
  <c r="B1821" i="9"/>
  <c r="B1822" i="9"/>
  <c r="B1823" i="9"/>
  <c r="B1824" i="9"/>
  <c r="B1825" i="9"/>
  <c r="B1826" i="9"/>
  <c r="B1827" i="9"/>
  <c r="B1828" i="9"/>
  <c r="B1829" i="9"/>
  <c r="B1830" i="9"/>
  <c r="B1831" i="9"/>
  <c r="B1832" i="9"/>
  <c r="B1833" i="9"/>
  <c r="B1834" i="9"/>
  <c r="B1835" i="9"/>
  <c r="B1836" i="9"/>
  <c r="B1837" i="9"/>
  <c r="B1838" i="9"/>
  <c r="B1839" i="9"/>
  <c r="B1840" i="9"/>
  <c r="B1841" i="9"/>
  <c r="B1842" i="9"/>
  <c r="B1843" i="9"/>
  <c r="B1844" i="9"/>
  <c r="B1845" i="9"/>
  <c r="B1846" i="9"/>
  <c r="B1847" i="9"/>
  <c r="B1848" i="9"/>
  <c r="B1849" i="9"/>
  <c r="B1850" i="9"/>
  <c r="B1851" i="9"/>
  <c r="B1852" i="9"/>
  <c r="B1853" i="9"/>
  <c r="B1854" i="9"/>
  <c r="B1855" i="9"/>
  <c r="B1856" i="9"/>
  <c r="B1857" i="9"/>
  <c r="B1858" i="9"/>
  <c r="B1859" i="9"/>
  <c r="B1860" i="9"/>
  <c r="B1861" i="9"/>
  <c r="B1862" i="9"/>
  <c r="B1863" i="9"/>
  <c r="B1864" i="9"/>
  <c r="B1865" i="9"/>
  <c r="B1866" i="9"/>
  <c r="B1867" i="9"/>
  <c r="B1868" i="9"/>
  <c r="B1869" i="9"/>
  <c r="B1870" i="9"/>
  <c r="B1871" i="9"/>
  <c r="B1872" i="9"/>
  <c r="B1873" i="9"/>
  <c r="B1874" i="9"/>
  <c r="B1875" i="9"/>
  <c r="B1876" i="9"/>
  <c r="B1877" i="9"/>
  <c r="B1878" i="9"/>
  <c r="B1879" i="9"/>
  <c r="B1880" i="9"/>
  <c r="B1881" i="9"/>
  <c r="B1882" i="9"/>
  <c r="B1883" i="9"/>
  <c r="B1884" i="9"/>
  <c r="B1885" i="9"/>
  <c r="B1886" i="9"/>
  <c r="B1887" i="9"/>
  <c r="B1888" i="9"/>
  <c r="B1889" i="9"/>
  <c r="B1890" i="9"/>
  <c r="B1891" i="9"/>
  <c r="B1892" i="9"/>
  <c r="B1893" i="9"/>
  <c r="B1894" i="9"/>
  <c r="B1895" i="9"/>
  <c r="B1896" i="9"/>
  <c r="B1897" i="9"/>
  <c r="B1898" i="9"/>
  <c r="B1899" i="9"/>
  <c r="B1900" i="9"/>
  <c r="B1901" i="9"/>
  <c r="B1902" i="9"/>
  <c r="B1903" i="9"/>
  <c r="B1904" i="9"/>
  <c r="B1905" i="9"/>
  <c r="B1906" i="9"/>
  <c r="B1907" i="9"/>
  <c r="B1908" i="9"/>
  <c r="B1909" i="9"/>
  <c r="K470" i="3"/>
  <c r="J6" i="5" s="1"/>
  <c r="M14" i="5"/>
  <c r="M13" i="5"/>
  <c r="M12" i="5"/>
  <c r="M11" i="5"/>
  <c r="M10" i="5"/>
  <c r="M9" i="5"/>
  <c r="M8" i="5"/>
  <c r="M7" i="5"/>
  <c r="M6" i="5"/>
  <c r="M5" i="5"/>
  <c r="M4" i="5"/>
  <c r="M3" i="5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2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K11" i="5" s="1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K6" i="5" s="1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W27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2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V1019" i="1"/>
  <c r="V1018" i="1"/>
  <c r="V1017" i="1"/>
  <c r="V1016" i="1"/>
  <c r="V1015" i="1"/>
  <c r="V1014" i="1"/>
  <c r="V1013" i="1"/>
  <c r="V1012" i="1"/>
  <c r="V1011" i="1"/>
  <c r="V1010" i="1"/>
  <c r="V1009" i="1"/>
  <c r="V1008" i="1"/>
  <c r="V1007" i="1"/>
  <c r="V1006" i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R26" i="2" s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R21" i="2" s="1"/>
  <c r="V322" i="1"/>
  <c r="V321" i="1"/>
  <c r="V320" i="1"/>
  <c r="R18" i="2" s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2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69" i="1"/>
  <c r="Z70" i="1"/>
  <c r="Z71" i="1"/>
  <c r="Z72" i="1"/>
  <c r="Z73" i="1"/>
  <c r="Z74" i="1"/>
  <c r="Z75" i="1"/>
  <c r="Z76" i="1"/>
  <c r="Z77" i="1"/>
  <c r="Z61" i="1"/>
  <c r="Z62" i="1"/>
  <c r="Z63" i="1"/>
  <c r="Z64" i="1"/>
  <c r="Z65" i="1"/>
  <c r="Z66" i="1"/>
  <c r="Z67" i="1"/>
  <c r="Z68" i="1"/>
  <c r="Z54" i="1"/>
  <c r="Z55" i="1"/>
  <c r="Z56" i="1"/>
  <c r="Z57" i="1"/>
  <c r="Z58" i="1"/>
  <c r="Z59" i="1"/>
  <c r="Z60" i="1"/>
  <c r="Z45" i="1"/>
  <c r="Z46" i="1"/>
  <c r="Z47" i="1"/>
  <c r="Z48" i="1"/>
  <c r="Z49" i="1"/>
  <c r="Z50" i="1"/>
  <c r="Z51" i="1"/>
  <c r="Z52" i="1"/>
  <c r="Z53" i="1"/>
  <c r="Z38" i="1"/>
  <c r="Z39" i="1"/>
  <c r="Z40" i="1"/>
  <c r="Z41" i="1"/>
  <c r="Z42" i="1"/>
  <c r="Z43" i="1"/>
  <c r="Z44" i="1"/>
  <c r="Z35" i="1"/>
  <c r="Z36" i="1"/>
  <c r="Z37" i="1"/>
  <c r="Z27" i="1"/>
  <c r="Z28" i="1"/>
  <c r="Z29" i="1"/>
  <c r="Z30" i="1"/>
  <c r="Z31" i="1"/>
  <c r="Z32" i="1"/>
  <c r="Z33" i="1"/>
  <c r="S3" i="2" s="1"/>
  <c r="Z34" i="1"/>
  <c r="Z26" i="1"/>
  <c r="Z22" i="1"/>
  <c r="Z23" i="1"/>
  <c r="Z24" i="1"/>
  <c r="Z25" i="1"/>
  <c r="Z19" i="1"/>
  <c r="Z20" i="1"/>
  <c r="Z21" i="1"/>
  <c r="Z12" i="1"/>
  <c r="Z13" i="1"/>
  <c r="Z14" i="1"/>
  <c r="Z15" i="1"/>
  <c r="Z16" i="1"/>
  <c r="Z17" i="1"/>
  <c r="Z18" i="1"/>
  <c r="Z3" i="1"/>
  <c r="Z4" i="1"/>
  <c r="Z5" i="1"/>
  <c r="Z6" i="1"/>
  <c r="Z7" i="1"/>
  <c r="Z8" i="1"/>
  <c r="Z9" i="1"/>
  <c r="Z10" i="1"/>
  <c r="Z11" i="1"/>
  <c r="Z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J2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1" i="3"/>
  <c r="J462" i="3"/>
  <c r="J463" i="3"/>
  <c r="J464" i="3"/>
  <c r="J465" i="3"/>
  <c r="J466" i="3"/>
  <c r="J467" i="3"/>
  <c r="J468" i="3"/>
  <c r="J469" i="3"/>
  <c r="J3" i="3"/>
  <c r="J4" i="3"/>
  <c r="K2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3" i="3"/>
  <c r="U866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3" i="1"/>
  <c r="U2" i="1"/>
  <c r="Q11" i="2" s="1"/>
  <c r="K14" i="5"/>
  <c r="J14" i="5"/>
  <c r="H14" i="5"/>
  <c r="G14" i="5"/>
  <c r="F14" i="5"/>
  <c r="E14" i="5"/>
  <c r="D14" i="5"/>
  <c r="L13" i="5"/>
  <c r="K13" i="5"/>
  <c r="J13" i="5"/>
  <c r="I13" i="5"/>
  <c r="H13" i="5"/>
  <c r="G13" i="5"/>
  <c r="F13" i="5"/>
  <c r="E13" i="5"/>
  <c r="D13" i="5"/>
  <c r="L12" i="5"/>
  <c r="K12" i="5"/>
  <c r="J12" i="5"/>
  <c r="I12" i="5"/>
  <c r="H12" i="5"/>
  <c r="G12" i="5"/>
  <c r="F12" i="5"/>
  <c r="E12" i="5"/>
  <c r="D12" i="5"/>
  <c r="H11" i="5"/>
  <c r="G11" i="5"/>
  <c r="F11" i="5"/>
  <c r="E11" i="5"/>
  <c r="D11" i="5"/>
  <c r="L10" i="5"/>
  <c r="K10" i="5"/>
  <c r="J10" i="5"/>
  <c r="I10" i="5"/>
  <c r="H10" i="5"/>
  <c r="G10" i="5"/>
  <c r="F10" i="5"/>
  <c r="E10" i="5"/>
  <c r="D10" i="5"/>
  <c r="J9" i="5"/>
  <c r="H9" i="5"/>
  <c r="G9" i="5"/>
  <c r="F9" i="5"/>
  <c r="E9" i="5"/>
  <c r="D9" i="5"/>
  <c r="A9" i="5"/>
  <c r="K8" i="5"/>
  <c r="J8" i="5"/>
  <c r="H8" i="5"/>
  <c r="G8" i="5"/>
  <c r="F8" i="5"/>
  <c r="E8" i="5"/>
  <c r="D8" i="5"/>
  <c r="L7" i="5"/>
  <c r="K7" i="5"/>
  <c r="J7" i="5"/>
  <c r="I7" i="5"/>
  <c r="H7" i="5"/>
  <c r="G7" i="5"/>
  <c r="F7" i="5"/>
  <c r="E7" i="5"/>
  <c r="D7" i="5"/>
  <c r="H6" i="5"/>
  <c r="G6" i="5"/>
  <c r="F6" i="5"/>
  <c r="E6" i="5"/>
  <c r="D6" i="5"/>
  <c r="L5" i="5"/>
  <c r="K5" i="5"/>
  <c r="J5" i="5"/>
  <c r="I5" i="5"/>
  <c r="H5" i="5"/>
  <c r="G5" i="5"/>
  <c r="F5" i="5"/>
  <c r="E5" i="5"/>
  <c r="D5" i="5"/>
  <c r="L4" i="5"/>
  <c r="K4" i="5"/>
  <c r="J4" i="5"/>
  <c r="I4" i="5"/>
  <c r="H4" i="5"/>
  <c r="G4" i="5"/>
  <c r="F4" i="5"/>
  <c r="E4" i="5"/>
  <c r="D4" i="5"/>
  <c r="J3" i="5"/>
  <c r="H3" i="5"/>
  <c r="G3" i="5"/>
  <c r="F3" i="5"/>
  <c r="E3" i="5"/>
  <c r="D3" i="5"/>
  <c r="A3" i="5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R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R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D40" i="2" s="1"/>
  <c r="R11" i="2"/>
  <c r="O11" i="2"/>
  <c r="N11" i="2"/>
  <c r="M11" i="2"/>
  <c r="L11" i="2"/>
  <c r="K11" i="2"/>
  <c r="J11" i="2"/>
  <c r="H11" i="2"/>
  <c r="G11" i="2"/>
  <c r="F11" i="2"/>
  <c r="E11" i="2"/>
  <c r="D11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R9" i="2"/>
  <c r="Q9" i="2"/>
  <c r="P9" i="2"/>
  <c r="N9" i="2"/>
  <c r="M9" i="2"/>
  <c r="L9" i="2"/>
  <c r="K9" i="2"/>
  <c r="J9" i="2"/>
  <c r="I9" i="2"/>
  <c r="H9" i="2"/>
  <c r="G9" i="2"/>
  <c r="F9" i="2"/>
  <c r="E9" i="2"/>
  <c r="D9" i="2"/>
  <c r="D37" i="2" s="1"/>
  <c r="R8" i="2"/>
  <c r="P8" i="2"/>
  <c r="O8" i="2"/>
  <c r="N8" i="2"/>
  <c r="M8" i="2"/>
  <c r="L8" i="2"/>
  <c r="K8" i="2"/>
  <c r="J8" i="2"/>
  <c r="I8" i="2"/>
  <c r="H8" i="2"/>
  <c r="G8" i="2"/>
  <c r="F8" i="2"/>
  <c r="E8" i="2"/>
  <c r="D8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R6" i="2"/>
  <c r="O6" i="2"/>
  <c r="N6" i="2"/>
  <c r="M6" i="2"/>
  <c r="L6" i="2"/>
  <c r="K6" i="2"/>
  <c r="J6" i="2"/>
  <c r="I6" i="2"/>
  <c r="H6" i="2"/>
  <c r="G6" i="2"/>
  <c r="F6" i="2"/>
  <c r="E6" i="2"/>
  <c r="D6" i="2"/>
  <c r="D34" i="2" s="1"/>
  <c r="R5" i="2"/>
  <c r="P5" i="2"/>
  <c r="O5" i="2"/>
  <c r="N5" i="2"/>
  <c r="M5" i="2"/>
  <c r="L5" i="2"/>
  <c r="K5" i="2"/>
  <c r="J5" i="2"/>
  <c r="I5" i="2"/>
  <c r="H5" i="2"/>
  <c r="G5" i="2"/>
  <c r="F5" i="2"/>
  <c r="E5" i="2"/>
  <c r="D5" i="2"/>
  <c r="D33" i="2" s="1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Q8" i="2" l="1"/>
  <c r="Q13" i="2"/>
  <c r="Q5" i="2"/>
  <c r="Q14" i="2"/>
  <c r="Q6" i="2"/>
  <c r="Q21" i="2"/>
  <c r="Q18" i="2"/>
  <c r="P21" i="2"/>
  <c r="P18" i="2"/>
  <c r="S12" i="2"/>
  <c r="S21" i="2"/>
  <c r="S18" i="2"/>
  <c r="R28" i="2"/>
  <c r="Q28" i="2"/>
  <c r="Q26" i="2"/>
  <c r="Q22" i="2"/>
  <c r="Q27" i="2"/>
  <c r="Q20" i="2"/>
  <c r="Q24" i="2"/>
  <c r="Q19" i="2"/>
  <c r="Q25" i="2"/>
  <c r="Q23" i="2"/>
  <c r="Q17" i="2"/>
  <c r="P28" i="2"/>
  <c r="P22" i="2"/>
  <c r="P27" i="2"/>
  <c r="P26" i="2"/>
  <c r="P20" i="2"/>
  <c r="P24" i="2"/>
  <c r="P19" i="2"/>
  <c r="P25" i="2"/>
  <c r="P23" i="2"/>
  <c r="P17" i="2"/>
  <c r="S28" i="2"/>
  <c r="S22" i="2"/>
  <c r="S27" i="2"/>
  <c r="S26" i="2"/>
  <c r="S20" i="2"/>
  <c r="S24" i="2"/>
  <c r="S19" i="2"/>
  <c r="S25" i="2"/>
  <c r="S23" i="2"/>
  <c r="S17" i="2"/>
  <c r="R23" i="2"/>
  <c r="R17" i="2"/>
  <c r="R19" i="2"/>
  <c r="R25" i="2"/>
  <c r="R20" i="2"/>
  <c r="R24" i="2"/>
  <c r="R22" i="2"/>
  <c r="R27" i="2"/>
  <c r="S10" i="2"/>
  <c r="S11" i="2"/>
  <c r="S14" i="2"/>
  <c r="S9" i="2"/>
  <c r="S7" i="2"/>
  <c r="S13" i="2"/>
  <c r="D31" i="2"/>
  <c r="D35" i="2"/>
  <c r="J11" i="5"/>
  <c r="K9" i="5"/>
  <c r="K3" i="5"/>
  <c r="D36" i="2"/>
  <c r="D42" i="2"/>
  <c r="D41" i="2"/>
  <c r="D39" i="2"/>
  <c r="D32" i="2"/>
  <c r="D38" i="2"/>
  <c r="S4" i="2"/>
  <c r="S5" i="2"/>
  <c r="S6" i="2"/>
  <c r="R4" i="2"/>
  <c r="S8" i="2"/>
  <c r="R3" i="2"/>
  <c r="A3" i="2"/>
  <c r="P6" i="2"/>
  <c r="A23" i="2"/>
  <c r="A17" i="2"/>
  <c r="A9" i="2"/>
  <c r="P11" i="2"/>
  <c r="I9" i="5"/>
  <c r="I3" i="5"/>
  <c r="L9" i="5"/>
  <c r="L3" i="5"/>
  <c r="I14" i="5"/>
  <c r="I8" i="5"/>
  <c r="L14" i="5"/>
  <c r="L8" i="5"/>
  <c r="I11" i="5"/>
  <c r="I6" i="5"/>
  <c r="L11" i="5"/>
  <c r="L6" i="5"/>
  <c r="A37" i="2" l="1"/>
  <c r="A31" i="2"/>
</calcChain>
</file>

<file path=xl/sharedStrings.xml><?xml version="1.0" encoding="utf-8"?>
<sst xmlns="http://schemas.openxmlformats.org/spreadsheetml/2006/main" count="19873" uniqueCount="2595">
  <si>
    <t>ID</t>
  </si>
  <si>
    <t>RID</t>
  </si>
  <si>
    <t>DATABASE</t>
  </si>
  <si>
    <t>STUDY GROUP</t>
  </si>
  <si>
    <t>ADNIMERGE</t>
  </si>
  <si>
    <t>ACQUISITION DATE</t>
  </si>
  <si>
    <t>AGE</t>
  </si>
  <si>
    <t>SEX</t>
  </si>
  <si>
    <t>DOWNLOAD</t>
  </si>
  <si>
    <t>T1 PREPROCESSING</t>
  </si>
  <si>
    <t>FREESURFER</t>
  </si>
  <si>
    <t>SULCI</t>
  </si>
  <si>
    <t>FMRI PREPROCESSING</t>
  </si>
  <si>
    <t>FUNCTIONAL CONNECTIVITY</t>
  </si>
  <si>
    <t>FC GRAPHS</t>
  </si>
  <si>
    <t>DMRI PREPROCESSING</t>
  </si>
  <si>
    <t>DTI FITTING</t>
  </si>
  <si>
    <t>TBSS</t>
  </si>
  <si>
    <t>STRUCTURAL CONNECTIVITY</t>
  </si>
  <si>
    <t>GENETICS</t>
  </si>
  <si>
    <t>PRS</t>
  </si>
  <si>
    <t>DIGAS/SCAT in ADNI 3</t>
  </si>
  <si>
    <t>DIGAS/SCAT in ADNI 1</t>
  </si>
  <si>
    <t>DIGAS/SCAT in ADNI 2</t>
  </si>
  <si>
    <t>DIGAS/SCAT in WGS</t>
  </si>
  <si>
    <t>UE ANCESTRY</t>
  </si>
  <si>
    <t>Original index</t>
  </si>
  <si>
    <t>MB Acquisition</t>
  </si>
  <si>
    <t>Issues in fMRI data</t>
  </si>
  <si>
    <t>Issues in dMRI data</t>
  </si>
  <si>
    <t>002_S_1155</t>
  </si>
  <si>
    <t>ADNI3</t>
  </si>
  <si>
    <t>MCI</t>
  </si>
  <si>
    <t>LMCI</t>
  </si>
  <si>
    <t>002_S_1280</t>
  </si>
  <si>
    <t>CN</t>
  </si>
  <si>
    <t>002_S_4213</t>
  </si>
  <si>
    <t>002_S_4225</t>
  </si>
  <si>
    <t>002_S_4229</t>
  </si>
  <si>
    <t>002_S_4473</t>
  </si>
  <si>
    <t>EMCI</t>
  </si>
  <si>
    <t>002_S_4654</t>
  </si>
  <si>
    <t>002_S_4799</t>
  </si>
  <si>
    <t>002_S_5178</t>
  </si>
  <si>
    <t>SMC</t>
  </si>
  <si>
    <t>002_S_6007</t>
  </si>
  <si>
    <t>002_S_6009</t>
  </si>
  <si>
    <t>002_S_6030</t>
  </si>
  <si>
    <t>002_S_6053</t>
  </si>
  <si>
    <t>002_S_6066</t>
  </si>
  <si>
    <t>002_S_6103</t>
  </si>
  <si>
    <t>002_S_6456</t>
  </si>
  <si>
    <t>003_S_1074</t>
  </si>
  <si>
    <t>003_S_1122</t>
  </si>
  <si>
    <t>003_S_2374</t>
  </si>
  <si>
    <t>003_S_4119</t>
  </si>
  <si>
    <t>003_S_4288</t>
  </si>
  <si>
    <t>003_S_4350</t>
  </si>
  <si>
    <t>003_S_4354</t>
  </si>
  <si>
    <t>003_S_4644</t>
  </si>
  <si>
    <t>003_S_4900</t>
  </si>
  <si>
    <t>003_S_6014</t>
  </si>
  <si>
    <t>003_S_6067</t>
  </si>
  <si>
    <t>003_S_6256</t>
  </si>
  <si>
    <t>003_S_6258</t>
  </si>
  <si>
    <t>003_S_6259</t>
  </si>
  <si>
    <t>003_S_6260</t>
  </si>
  <si>
    <t>003_S_6264</t>
  </si>
  <si>
    <t>AD</t>
  </si>
  <si>
    <t>003_S_6268</t>
  </si>
  <si>
    <t>003_S_6307</t>
  </si>
  <si>
    <t>003_S_6479</t>
  </si>
  <si>
    <t>005_S_4185</t>
  </si>
  <si>
    <t>005_S_6084</t>
  </si>
  <si>
    <t>005_S_6427</t>
  </si>
  <si>
    <t>006_S_4357</t>
  </si>
  <si>
    <t>006_S_4485</t>
  </si>
  <si>
    <t>006_S_4713</t>
  </si>
  <si>
    <t>006_S_4960</t>
  </si>
  <si>
    <t>006_S_6209</t>
  </si>
  <si>
    <t>006_S_6234</t>
  </si>
  <si>
    <t>006_S_6243</t>
  </si>
  <si>
    <t>006_S_6252</t>
  </si>
  <si>
    <t>006_S_6277</t>
  </si>
  <si>
    <t>006_S_6375</t>
  </si>
  <si>
    <t>006_S_6441</t>
  </si>
  <si>
    <t>006_S_6500</t>
  </si>
  <si>
    <t>007_S_2394</t>
  </si>
  <si>
    <t>007_S_4272</t>
  </si>
  <si>
    <t>007_S_4387</t>
  </si>
  <si>
    <t>007_S_4488</t>
  </si>
  <si>
    <t>007_S_4620</t>
  </si>
  <si>
    <t>007_S_4637</t>
  </si>
  <si>
    <t>007_S_5265</t>
  </si>
  <si>
    <t>007_S_6120</t>
  </si>
  <si>
    <t>007_S_6255</t>
  </si>
  <si>
    <t>007_S_6310</t>
  </si>
  <si>
    <t>007_S_6323</t>
  </si>
  <si>
    <t>007_S_6341</t>
  </si>
  <si>
    <t>007_S_6421</t>
  </si>
  <si>
    <t>007_S_6455</t>
  </si>
  <si>
    <t>007_S_6515</t>
  </si>
  <si>
    <t>009_S_4324</t>
  </si>
  <si>
    <t>009_S_4388</t>
  </si>
  <si>
    <t>009_S_4612</t>
  </si>
  <si>
    <t>009_S_5176</t>
  </si>
  <si>
    <t>009_S_6163</t>
  </si>
  <si>
    <t>009_S_6212</t>
  </si>
  <si>
    <t>009_S_6402</t>
  </si>
  <si>
    <t>011_S_4105</t>
  </si>
  <si>
    <t>011_S_4278</t>
  </si>
  <si>
    <t>011_S_4547</t>
  </si>
  <si>
    <t>011_S_4827</t>
  </si>
  <si>
    <t>011_S_4893</t>
  </si>
  <si>
    <t>011_S_6303</t>
  </si>
  <si>
    <t>011_S_6367</t>
  </si>
  <si>
    <t>011_S_6418</t>
  </si>
  <si>
    <t>011_S_6465</t>
  </si>
  <si>
    <t>012_S_4094</t>
  </si>
  <si>
    <t>012_S_4188</t>
  </si>
  <si>
    <t>012_S_4643</t>
  </si>
  <si>
    <t>012_S_5157</t>
  </si>
  <si>
    <t>012_S_5195</t>
  </si>
  <si>
    <t>012_S_6073</t>
  </si>
  <si>
    <t>013_S_4268</t>
  </si>
  <si>
    <t>013_S_4580</t>
  </si>
  <si>
    <t>013_S_6206</t>
  </si>
  <si>
    <t>014_S_2308</t>
  </si>
  <si>
    <t>014_S_4401</t>
  </si>
  <si>
    <t>014_S_6145</t>
  </si>
  <si>
    <t>014_S_6148</t>
  </si>
  <si>
    <t>014_S_6199</t>
  </si>
  <si>
    <t>014_S_6424</t>
  </si>
  <si>
    <t>014_S_6437</t>
  </si>
  <si>
    <t>014_S_6502</t>
  </si>
  <si>
    <t>014_S_6522</t>
  </si>
  <si>
    <t>016_S_4902</t>
  </si>
  <si>
    <t>016_S_4951</t>
  </si>
  <si>
    <t>016_S_4952</t>
  </si>
  <si>
    <t>016_S_6381</t>
  </si>
  <si>
    <t>018_S_2133</t>
  </si>
  <si>
    <t>018_S_2155</t>
  </si>
  <si>
    <t>018_S_2180</t>
  </si>
  <si>
    <t>018_S_4313</t>
  </si>
  <si>
    <t>018_S_4399</t>
  </si>
  <si>
    <t>018_S_4400</t>
  </si>
  <si>
    <t>018_S_4868</t>
  </si>
  <si>
    <t>018_S_6207</t>
  </si>
  <si>
    <t>018_S_6351</t>
  </si>
  <si>
    <t>018_S_6414</t>
  </si>
  <si>
    <t>019_S_4293</t>
  </si>
  <si>
    <t>019_S_4367</t>
  </si>
  <si>
    <t>019_S_4835</t>
  </si>
  <si>
    <t>019_S_6186</t>
  </si>
  <si>
    <t>019_S_6315</t>
  </si>
  <si>
    <t>019_S_6483</t>
  </si>
  <si>
    <t>019_S_6533</t>
  </si>
  <si>
    <t>019_S_6573</t>
  </si>
  <si>
    <t>020_S_5203</t>
  </si>
  <si>
    <t>020_S_6185</t>
  </si>
  <si>
    <t>020_S_6227</t>
  </si>
  <si>
    <t>020_S_6282</t>
  </si>
  <si>
    <t>020_S_6358</t>
  </si>
  <si>
    <t>no bvals bvecs</t>
  </si>
  <si>
    <t>020_S_6470</t>
  </si>
  <si>
    <t>020_S_6504</t>
  </si>
  <si>
    <t>020_S_6513</t>
  </si>
  <si>
    <t>020_S_6566</t>
  </si>
  <si>
    <t>021_S_4254</t>
  </si>
  <si>
    <t>021_S_4276</t>
  </si>
  <si>
    <t>021_S_4335</t>
  </si>
  <si>
    <t>021_S_4659</t>
  </si>
  <si>
    <t>021_S_4744</t>
  </si>
  <si>
    <t>021_S_5177</t>
  </si>
  <si>
    <t>021_S_5194</t>
  </si>
  <si>
    <t>021_S_5236</t>
  </si>
  <si>
    <t>021_S_5237</t>
  </si>
  <si>
    <t>021_S_6312</t>
  </si>
  <si>
    <t>022_S_2263</t>
  </si>
  <si>
    <t>022_S_5004</t>
  </si>
  <si>
    <t>022_S_6013</t>
  </si>
  <si>
    <t>022_S_6069</t>
  </si>
  <si>
    <t>023_S_4115</t>
  </si>
  <si>
    <t>023_S_4164</t>
  </si>
  <si>
    <t>023_S_4448</t>
  </si>
  <si>
    <t>023_S_6334</t>
  </si>
  <si>
    <t>023_S_6346</t>
  </si>
  <si>
    <t>023_S_6356</t>
  </si>
  <si>
    <t>023_S_6369</t>
  </si>
  <si>
    <t>023_S_6374</t>
  </si>
  <si>
    <t>023_S_6399</t>
  </si>
  <si>
    <t>023_S_6400</t>
  </si>
  <si>
    <t>023_S_6535</t>
  </si>
  <si>
    <t>023_S_6547</t>
  </si>
  <si>
    <t>024_S_2239</t>
  </si>
  <si>
    <t>024_S_4084</t>
  </si>
  <si>
    <t>024_S_4674</t>
  </si>
  <si>
    <t>024_S_5290</t>
  </si>
  <si>
    <t>024_S_6005</t>
  </si>
  <si>
    <t>024_S_6033</t>
  </si>
  <si>
    <t>024_S_6184</t>
  </si>
  <si>
    <t>024_S_6202</t>
  </si>
  <si>
    <t>024_S_6385</t>
  </si>
  <si>
    <t>024_S_6472</t>
  </si>
  <si>
    <t>027_S_2219</t>
  </si>
  <si>
    <t>027_S_2245</t>
  </si>
  <si>
    <t>027_S_4869</t>
  </si>
  <si>
    <t>027_S_4919</t>
  </si>
  <si>
    <t>027_S_5079</t>
  </si>
  <si>
    <t>027_S_5083</t>
  </si>
  <si>
    <t>027_S_5093</t>
  </si>
  <si>
    <t>027_S_5109</t>
  </si>
  <si>
    <t>027_S_5118</t>
  </si>
  <si>
    <t>027_S_5169</t>
  </si>
  <si>
    <t>027_S_5170</t>
  </si>
  <si>
    <t>027_S_5277</t>
  </si>
  <si>
    <t>027_S_5288</t>
  </si>
  <si>
    <t>027_S_6001</t>
  </si>
  <si>
    <t>027_S_6002</t>
  </si>
  <si>
    <t>027_S_6034</t>
  </si>
  <si>
    <t>027_S_6183</t>
  </si>
  <si>
    <t>027_S_6317</t>
  </si>
  <si>
    <t>027_S_6327</t>
  </si>
  <si>
    <t>027_S_6370</t>
  </si>
  <si>
    <t>027_S_6463</t>
  </si>
  <si>
    <t>027_S_6516</t>
  </si>
  <si>
    <t>027_S_6577</t>
  </si>
  <si>
    <t>027_S_6582</t>
  </si>
  <si>
    <t>029_S_2395</t>
  </si>
  <si>
    <t>029_S_4290</t>
  </si>
  <si>
    <t>029_S_4585</t>
  </si>
  <si>
    <t>029_S_5158</t>
  </si>
  <si>
    <t>029_S_5219</t>
  </si>
  <si>
    <t>029_S_6289</t>
  </si>
  <si>
    <t>029_S_6505</t>
  </si>
  <si>
    <t>031_S_2018</t>
  </si>
  <si>
    <t>031_S_2233</t>
  </si>
  <si>
    <t>031_S_4149</t>
  </si>
  <si>
    <t>031_S_4721</t>
  </si>
  <si>
    <t>032_S_1169</t>
  </si>
  <si>
    <t>032_S_2119</t>
  </si>
  <si>
    <t>032_S_4429</t>
  </si>
  <si>
    <t>032_S_5289</t>
  </si>
  <si>
    <t>032_S_6211</t>
  </si>
  <si>
    <t>032_S_6279</t>
  </si>
  <si>
    <t>032_S_6293</t>
  </si>
  <si>
    <t>032_S_6294</t>
  </si>
  <si>
    <t>033_S_4176</t>
  </si>
  <si>
    <t>033_S_4177</t>
  </si>
  <si>
    <t>033_S_4179</t>
  </si>
  <si>
    <t>033_S_5198</t>
  </si>
  <si>
    <t>033_S_5259</t>
  </si>
  <si>
    <t>033_S_6266</t>
  </si>
  <si>
    <t>033_S_6298</t>
  </si>
  <si>
    <t>033_S_6352</t>
  </si>
  <si>
    <t>033_S_6497</t>
  </si>
  <si>
    <t>033_S_6572</t>
  </si>
  <si>
    <t>035_S_4114</t>
  </si>
  <si>
    <t>035_S_4414</t>
  </si>
  <si>
    <t>035_S_4464</t>
  </si>
  <si>
    <t>035_S_4785</t>
  </si>
  <si>
    <t>035_S_6200</t>
  </si>
  <si>
    <t>035_S_6306</t>
  </si>
  <si>
    <t>035_S_6480</t>
  </si>
  <si>
    <t>035_S_6488</t>
  </si>
  <si>
    <t>036_S_2380</t>
  </si>
  <si>
    <t>036_S_4389</t>
  </si>
  <si>
    <t>036_S_4430</t>
  </si>
  <si>
    <t>036_S_4491</t>
  </si>
  <si>
    <t>036_S_4538</t>
  </si>
  <si>
    <t>036_S_4715</t>
  </si>
  <si>
    <t>036_S_6088</t>
  </si>
  <si>
    <t>036_S_6134</t>
  </si>
  <si>
    <t>036_S_6179</t>
  </si>
  <si>
    <t>036_S_6189</t>
  </si>
  <si>
    <t>036_S_6231</t>
  </si>
  <si>
    <t>036_S_6316</t>
  </si>
  <si>
    <t>036_S_6466</t>
  </si>
  <si>
    <t>037_S_4028</t>
  </si>
  <si>
    <t>037_S_4030</t>
  </si>
  <si>
    <t>037_S_4071</t>
  </si>
  <si>
    <t>037_S_4214</t>
  </si>
  <si>
    <t>037_S_4302</t>
  </si>
  <si>
    <t>037_S_4308</t>
  </si>
  <si>
    <t>037_S_4410</t>
  </si>
  <si>
    <t>037_S_4706</t>
  </si>
  <si>
    <t>037_S_5126</t>
  </si>
  <si>
    <t>037_S_5222</t>
  </si>
  <si>
    <t>037_S_6031</t>
  </si>
  <si>
    <t>037_S_6046</t>
  </si>
  <si>
    <t>037_S_6083</t>
  </si>
  <si>
    <t>037_S_6115</t>
  </si>
  <si>
    <t>037_S_6125</t>
  </si>
  <si>
    <t>037_S_6141</t>
  </si>
  <si>
    <t>037_S_6187</t>
  </si>
  <si>
    <t>037_S_6204</t>
  </si>
  <si>
    <t>037_S_6216</t>
  </si>
  <si>
    <t>037_S_6222</t>
  </si>
  <si>
    <t>037_S_6271</t>
  </si>
  <si>
    <t>037_S_6377</t>
  </si>
  <si>
    <t>041_S_1418</t>
  </si>
  <si>
    <t>041_S_4037</t>
  </si>
  <si>
    <t>041_S_4051</t>
  </si>
  <si>
    <t>041_S_4143</t>
  </si>
  <si>
    <t>041_S_4200</t>
  </si>
  <si>
    <t>041_S_4271</t>
  </si>
  <si>
    <t>041_S_4510</t>
  </si>
  <si>
    <t>041_S_4513</t>
  </si>
  <si>
    <t>041_S_4874</t>
  </si>
  <si>
    <t>041_S_4876</t>
  </si>
  <si>
    <t>041_S_4974</t>
  </si>
  <si>
    <t>041_S_5078</t>
  </si>
  <si>
    <t>041_S_5097</t>
  </si>
  <si>
    <t>041_S_5100</t>
  </si>
  <si>
    <t>041_S_5141</t>
  </si>
  <si>
    <t>041_S_5253</t>
  </si>
  <si>
    <t>041_S_6159</t>
  </si>
  <si>
    <t>041_S_6192</t>
  </si>
  <si>
    <t>041_S_6226</t>
  </si>
  <si>
    <t>041_S_6292</t>
  </si>
  <si>
    <t>041_S_6314</t>
  </si>
  <si>
    <t>041_S_6354</t>
  </si>
  <si>
    <t>041_S_6401</t>
  </si>
  <si>
    <t>052_S_4944</t>
  </si>
  <si>
    <t>053_S_2396</t>
  </si>
  <si>
    <t>053_S_4813</t>
  </si>
  <si>
    <t>053_S_5272</t>
  </si>
  <si>
    <t>053_S_6598</t>
  </si>
  <si>
    <t>057_S_5292</t>
  </si>
  <si>
    <t>067_S_2301</t>
  </si>
  <si>
    <t>067_S_2304</t>
  </si>
  <si>
    <t>067_S_4072</t>
  </si>
  <si>
    <t>067_S_4184</t>
  </si>
  <si>
    <t>067_S_4212</t>
  </si>
  <si>
    <t>067_S_4767</t>
  </si>
  <si>
    <t>067_S_4782</t>
  </si>
  <si>
    <t>067_S_6045</t>
  </si>
  <si>
    <t>067_S_6117</t>
  </si>
  <si>
    <t>067_S_6138</t>
  </si>
  <si>
    <t>067_S_6442</t>
  </si>
  <si>
    <t>067_S_6474</t>
  </si>
  <si>
    <t>067_S_6529</t>
  </si>
  <si>
    <t>068_S_2184</t>
  </si>
  <si>
    <t>068_S_2187</t>
  </si>
  <si>
    <t>068_S_2315</t>
  </si>
  <si>
    <t>068_S_4061</t>
  </si>
  <si>
    <t>068_S_4067</t>
  </si>
  <si>
    <t>068_S_4332</t>
  </si>
  <si>
    <t>068_S_4340</t>
  </si>
  <si>
    <t>068_S_4424</t>
  </si>
  <si>
    <t>068_S_4431</t>
  </si>
  <si>
    <t>070_S_4856</t>
  </si>
  <si>
    <t>070_S_6236</t>
  </si>
  <si>
    <t>070_S_6386</t>
  </si>
  <si>
    <t>070_S_6394</t>
  </si>
  <si>
    <t>070_S_6548</t>
  </si>
  <si>
    <t>082_S_2121</t>
  </si>
  <si>
    <t>082_S_4224</t>
  </si>
  <si>
    <t>082_S_4428</t>
  </si>
  <si>
    <t>082_S_5278</t>
  </si>
  <si>
    <t>082_S_5282</t>
  </si>
  <si>
    <t>082_S_6197</t>
  </si>
  <si>
    <t>082_S_6283</t>
  </si>
  <si>
    <t>082_S_6287</t>
  </si>
  <si>
    <t>082_S_6415</t>
  </si>
  <si>
    <t>094_S_2238</t>
  </si>
  <si>
    <t>094_S_4649</t>
  </si>
  <si>
    <t>094_S_6250</t>
  </si>
  <si>
    <t>094_S_6269</t>
  </si>
  <si>
    <t>094_S_6275</t>
  </si>
  <si>
    <t>094_S_6417</t>
  </si>
  <si>
    <t>094_S_6419</t>
  </si>
  <si>
    <t>094_S_6468</t>
  </si>
  <si>
    <t>094_S_6485</t>
  </si>
  <si>
    <t>098_S_4003</t>
  </si>
  <si>
    <t>098_S_4275</t>
  </si>
  <si>
    <t>098_S_4506</t>
  </si>
  <si>
    <t>098_S_6343</t>
  </si>
  <si>
    <t>098_S_6534</t>
  </si>
  <si>
    <t>099_S_2146</t>
  </si>
  <si>
    <t>099_S_4076</t>
  </si>
  <si>
    <t>099_S_4086</t>
  </si>
  <si>
    <t>099_S_6016</t>
  </si>
  <si>
    <t>099_S_6025</t>
  </si>
  <si>
    <t>099_S_6038</t>
  </si>
  <si>
    <t>099_S_6097</t>
  </si>
  <si>
    <t>099_S_6175</t>
  </si>
  <si>
    <t>099_S_6396</t>
  </si>
  <si>
    <t>099_S_6476</t>
  </si>
  <si>
    <t>100_S_1286</t>
  </si>
  <si>
    <t>100_S_4469</t>
  </si>
  <si>
    <t>100_S_5091</t>
  </si>
  <si>
    <t>100_S_6164</t>
  </si>
  <si>
    <t>100_S_6273</t>
  </si>
  <si>
    <t>100_S_6308</t>
  </si>
  <si>
    <t>100_S_6349</t>
  </si>
  <si>
    <t>100_S_6493</t>
  </si>
  <si>
    <t>100_S_6578</t>
  </si>
  <si>
    <t>109_S_4380</t>
  </si>
  <si>
    <t>109_S_6213</t>
  </si>
  <si>
    <t>114_S_2392</t>
  </si>
  <si>
    <t>114_S_5234</t>
  </si>
  <si>
    <t>114_S_6039</t>
  </si>
  <si>
    <t>114_S_6113</t>
  </si>
  <si>
    <t>114_S_6251</t>
  </si>
  <si>
    <t>114_S_6309</t>
  </si>
  <si>
    <t>114_S_6347</t>
  </si>
  <si>
    <t>114_S_6429</t>
  </si>
  <si>
    <t>116_S_4043</t>
  </si>
  <si>
    <t>116_S_4199</t>
  </si>
  <si>
    <t>116_S_4453</t>
  </si>
  <si>
    <t>116_S_4483</t>
  </si>
  <si>
    <t>116_S_6100</t>
  </si>
  <si>
    <t>116_S_6119</t>
  </si>
  <si>
    <t>116_S_6133</t>
  </si>
  <si>
    <t>116_S_6428</t>
  </si>
  <si>
    <t>116_S_6439</t>
  </si>
  <si>
    <t>116_S_6543</t>
  </si>
  <si>
    <t>116_S_6550</t>
  </si>
  <si>
    <t>123_S_1300</t>
  </si>
  <si>
    <t>123_S_4127</t>
  </si>
  <si>
    <t>123_S_6118</t>
  </si>
  <si>
    <t>126_S_4507</t>
  </si>
  <si>
    <t>126_S_4514</t>
  </si>
  <si>
    <t>126_S_4891</t>
  </si>
  <si>
    <t>126_S_4896</t>
  </si>
  <si>
    <t>126_S_5214</t>
  </si>
  <si>
    <t>126_S_6559</t>
  </si>
  <si>
    <t>127_S_2234</t>
  </si>
  <si>
    <t>127_S_4148</t>
  </si>
  <si>
    <t>127_S_4197</t>
  </si>
  <si>
    <t>127_S_4198</t>
  </si>
  <si>
    <t>127_S_4210</t>
  </si>
  <si>
    <t>Fatto solo eddy e denoising, mancano registrazioni DTI etc.  File 2018 killed</t>
  </si>
  <si>
    <t>127_S_4301</t>
  </si>
  <si>
    <t>127_S_4604</t>
  </si>
  <si>
    <t>127_S_4645</t>
  </si>
  <si>
    <t>127_S_4765</t>
  </si>
  <si>
    <t>127_S_4928</t>
  </si>
  <si>
    <t>127_S_5132</t>
  </si>
  <si>
    <t>127_S_5185</t>
  </si>
  <si>
    <t>127_S_5228</t>
  </si>
  <si>
    <t>127_S_5266</t>
  </si>
  <si>
    <t>127_S_6024</t>
  </si>
  <si>
    <t>127_S_6147</t>
  </si>
  <si>
    <t>127_S_6168</t>
  </si>
  <si>
    <t>127_S_6173</t>
  </si>
  <si>
    <t>127_S_6232</t>
  </si>
  <si>
    <t>127_S_6330</t>
  </si>
  <si>
    <t>127_S_6348</t>
  </si>
  <si>
    <t>127_S_6357</t>
  </si>
  <si>
    <t>127_S_6433</t>
  </si>
  <si>
    <t>127_S_6436</t>
  </si>
  <si>
    <t>127_S_6512</t>
  </si>
  <si>
    <t>127_S_6549</t>
  </si>
  <si>
    <t>128_S_2002</t>
  </si>
  <si>
    <t>128_S_2036</t>
  </si>
  <si>
    <t>128_S_2123</t>
  </si>
  <si>
    <t>128_S_2130</t>
  </si>
  <si>
    <t>128_S_2220</t>
  </si>
  <si>
    <t>128_S_4742</t>
  </si>
  <si>
    <t>128_S_4842</t>
  </si>
  <si>
    <t>129_S_2332</t>
  </si>
  <si>
    <t>129_S_4369</t>
  </si>
  <si>
    <t>129_S_4396</t>
  </si>
  <si>
    <t>129_S_4422</t>
  </si>
  <si>
    <t>129_S_6146</t>
  </si>
  <si>
    <t>129_S_6228</t>
  </si>
  <si>
    <t>129_S_6244</t>
  </si>
  <si>
    <t>129_S_6288</t>
  </si>
  <si>
    <t>129_S_6452</t>
  </si>
  <si>
    <t>129_S_6457</t>
  </si>
  <si>
    <t>129_S_6459</t>
  </si>
  <si>
    <t>130_S_2373</t>
  </si>
  <si>
    <t>130_S_2403</t>
  </si>
  <si>
    <t>130_S_4294</t>
  </si>
  <si>
    <t>130_S_4343</t>
  </si>
  <si>
    <t>130_S_4352</t>
  </si>
  <si>
    <t>130_S_4405</t>
  </si>
  <si>
    <t>130_S_4415</t>
  </si>
  <si>
    <t>130_S_4417</t>
  </si>
  <si>
    <t>130_S_4817</t>
  </si>
  <si>
    <t>130_S_5175</t>
  </si>
  <si>
    <t>130_S_5258</t>
  </si>
  <si>
    <t>130_S_6019</t>
  </si>
  <si>
    <t>130_S_6035</t>
  </si>
  <si>
    <t>130_S_6037</t>
  </si>
  <si>
    <t>130_S_6043</t>
  </si>
  <si>
    <t>130_S_6047</t>
  </si>
  <si>
    <t>130_S_6072</t>
  </si>
  <si>
    <t>130_S_6105</t>
  </si>
  <si>
    <t>130_S_6111</t>
  </si>
  <si>
    <t>130_S_6161</t>
  </si>
  <si>
    <t>130_S_6319</t>
  </si>
  <si>
    <t>130_S_6329</t>
  </si>
  <si>
    <t>130_S_6372</t>
  </si>
  <si>
    <t>131_S_6143</t>
  </si>
  <si>
    <t>131_S_6170</t>
  </si>
  <si>
    <t>131_S_6519</t>
  </si>
  <si>
    <t>135_S_4356</t>
  </si>
  <si>
    <t>135_S_4446</t>
  </si>
  <si>
    <t>135_S_4489</t>
  </si>
  <si>
    <t>135_S_4598</t>
  </si>
  <si>
    <t>135_S_4722</t>
  </si>
  <si>
    <t>135_S_4723</t>
  </si>
  <si>
    <t>135_S_5113</t>
  </si>
  <si>
    <t>135_S_6104</t>
  </si>
  <si>
    <t>135_S_6110</t>
  </si>
  <si>
    <t>135_S_6284</t>
  </si>
  <si>
    <t>135_S_6359</t>
  </si>
  <si>
    <t>135_S_6360</t>
  </si>
  <si>
    <t>135_S_6389</t>
  </si>
  <si>
    <t>135_S_6411</t>
  </si>
  <si>
    <t>135_S_6446</t>
  </si>
  <si>
    <t>135_S_6473</t>
  </si>
  <si>
    <t>135_S_6510</t>
  </si>
  <si>
    <t>135_S_6544</t>
  </si>
  <si>
    <t>135_S_6545</t>
  </si>
  <si>
    <t>135_S_6586</t>
  </si>
  <si>
    <t>137_S_4299</t>
  </si>
  <si>
    <t>137_S_4351</t>
  </si>
  <si>
    <t>137_S_4466</t>
  </si>
  <si>
    <t>137_S_4482</t>
  </si>
  <si>
    <t>137_S_4520</t>
  </si>
  <si>
    <t>137_S_4536</t>
  </si>
  <si>
    <t>137_S_4631</t>
  </si>
  <si>
    <t>137_S_4862</t>
  </si>
  <si>
    <t>141_S_1052</t>
  </si>
  <si>
    <t>141_S_1378</t>
  </si>
  <si>
    <t>141_S_2333</t>
  </si>
  <si>
    <t>141_S_4160</t>
  </si>
  <si>
    <t>141_S_6008</t>
  </si>
  <si>
    <t>141_S_6015</t>
  </si>
  <si>
    <t>141_S_6041</t>
  </si>
  <si>
    <t>141_S_6061</t>
  </si>
  <si>
    <t>141_S_6075</t>
  </si>
  <si>
    <t>141_S_6116</t>
  </si>
  <si>
    <t>141_S_6178</t>
  </si>
  <si>
    <t>141_S_6240</t>
  </si>
  <si>
    <t>141_S_6253</t>
  </si>
  <si>
    <t>141_S_6416</t>
  </si>
  <si>
    <t>141_S_6423</t>
  </si>
  <si>
    <t>153_S_6274</t>
  </si>
  <si>
    <t>153_S_6336</t>
  </si>
  <si>
    <t>168_S_6049</t>
  </si>
  <si>
    <t>168_S_6059</t>
  </si>
  <si>
    <t>168_S_6062</t>
  </si>
  <si>
    <t>168_S_6065</t>
  </si>
  <si>
    <t>168_S_6085</t>
  </si>
  <si>
    <t>168_S_6131</t>
  </si>
  <si>
    <t>168_S_6142</t>
  </si>
  <si>
    <t>168_S_6151</t>
  </si>
  <si>
    <t>168_S_6180</t>
  </si>
  <si>
    <t>168_S_6233</t>
  </si>
  <si>
    <t>168_S_6318</t>
  </si>
  <si>
    <t>168_S_6320</t>
  </si>
  <si>
    <t>168_S_6321</t>
  </si>
  <si>
    <t>168_S_6350</t>
  </si>
  <si>
    <t>168_S_6371</t>
  </si>
  <si>
    <t>168_S_6426</t>
  </si>
  <si>
    <t>168_S_6467</t>
  </si>
  <si>
    <t>168_S_6492</t>
  </si>
  <si>
    <t>177_S_6335</t>
  </si>
  <si>
    <t>177_S_6408</t>
  </si>
  <si>
    <t>177_S_6409</t>
  </si>
  <si>
    <t>177_S_6448</t>
  </si>
  <si>
    <t>301_S_6056</t>
  </si>
  <si>
    <t>301_S_6224</t>
  </si>
  <si>
    <t>301_S_6297</t>
  </si>
  <si>
    <t>301_S_6326</t>
  </si>
  <si>
    <t>305_S_6157</t>
  </si>
  <si>
    <t>305_S_6188</t>
  </si>
  <si>
    <t>305_S_6313</t>
  </si>
  <si>
    <t>305_S_6378</t>
  </si>
  <si>
    <t>305_S_6498</t>
  </si>
  <si>
    <t>341_S_6494</t>
  </si>
  <si>
    <t>941_S_4036</t>
  </si>
  <si>
    <t>941_S_4100</t>
  </si>
  <si>
    <t>941_S_4187</t>
  </si>
  <si>
    <t>941_S_4292</t>
  </si>
  <si>
    <t>941_S_4365</t>
  </si>
  <si>
    <t>941_S_4376</t>
  </si>
  <si>
    <t>941_S_5124</t>
  </si>
  <si>
    <t>941_S_5193</t>
  </si>
  <si>
    <t>941_S_6017</t>
  </si>
  <si>
    <t>941_S_6044</t>
  </si>
  <si>
    <t>941_S_6052</t>
  </si>
  <si>
    <t>941_S_6054</t>
  </si>
  <si>
    <t>941_S_6058</t>
  </si>
  <si>
    <t>941_S_6068</t>
  </si>
  <si>
    <t>941_S_6080</t>
  </si>
  <si>
    <t>941_S_6094</t>
  </si>
  <si>
    <t>941_S_6333</t>
  </si>
  <si>
    <t>941_S_6345</t>
  </si>
  <si>
    <t>941_S_6384</t>
  </si>
  <si>
    <t>941_S_6422</t>
  </si>
  <si>
    <t>941_S_6454</t>
  </si>
  <si>
    <t>941_S_6471</t>
  </si>
  <si>
    <t>941_S_6499</t>
  </si>
  <si>
    <t>941_S_6514</t>
  </si>
  <si>
    <t>941_S_6546</t>
  </si>
  <si>
    <t>941_S_6575</t>
  </si>
  <si>
    <t>941_S_6580</t>
  </si>
  <si>
    <t>941_S_6581</t>
  </si>
  <si>
    <t>003_S_6833</t>
  </si>
  <si>
    <t>016_S_6839</t>
  </si>
  <si>
    <t>019_S_6585</t>
  </si>
  <si>
    <t>022_S_6796</t>
  </si>
  <si>
    <t>023_S_6661</t>
  </si>
  <si>
    <t>032_S_6600</t>
  </si>
  <si>
    <t>032_S_6855</t>
  </si>
  <si>
    <t>033_S_6705</t>
  </si>
  <si>
    <t>035_S_6650</t>
  </si>
  <si>
    <t>035_S_6660</t>
  </si>
  <si>
    <t>057_S_6746</t>
  </si>
  <si>
    <t>057_S_6869</t>
  </si>
  <si>
    <t>098_S_6658</t>
  </si>
  <si>
    <t>100_S_6713</t>
  </si>
  <si>
    <t>114_S_6368</t>
  </si>
  <si>
    <t>129_S_6763</t>
  </si>
  <si>
    <t>129_S_6784</t>
  </si>
  <si>
    <t>135_S_6687</t>
  </si>
  <si>
    <t>135_S_7003</t>
  </si>
  <si>
    <t>137_S_6812</t>
  </si>
  <si>
    <t>153_S_6665</t>
  </si>
  <si>
    <t>168_S_6754</t>
  </si>
  <si>
    <t>168_S_6827</t>
  </si>
  <si>
    <t>168_S_6828</t>
  </si>
  <si>
    <t>168_S_6843</t>
  </si>
  <si>
    <t>168_S_6921</t>
  </si>
  <si>
    <t>168_S_6938</t>
  </si>
  <si>
    <t>305_S_6850</t>
  </si>
  <si>
    <t>305_S_6881</t>
  </si>
  <si>
    <t>341_S_6820</t>
  </si>
  <si>
    <t>941_S_6962</t>
  </si>
  <si>
    <t>016_S_5057</t>
  </si>
  <si>
    <t>016_S_6708</t>
  </si>
  <si>
    <t>019_S_6712</t>
  </si>
  <si>
    <t>027_S_6849</t>
  </si>
  <si>
    <t>027_S_6965</t>
  </si>
  <si>
    <t>032_S_6602</t>
  </si>
  <si>
    <t>033_S_6824</t>
  </si>
  <si>
    <t>033_S_6976</t>
  </si>
  <si>
    <t>123_S_6825</t>
  </si>
  <si>
    <t>126_S_6683</t>
  </si>
  <si>
    <t>126_S_6721</t>
  </si>
  <si>
    <t>168_S_6735</t>
  </si>
  <si>
    <t>114_S_5047</t>
  </si>
  <si>
    <t>123_S_4170</t>
  </si>
  <si>
    <t>002_S_6652</t>
  </si>
  <si>
    <t>002_S_6695</t>
  </si>
  <si>
    <t>002_S_6864</t>
  </si>
  <si>
    <t>003_S_0908</t>
  </si>
  <si>
    <t>003_S_6432</t>
  </si>
  <si>
    <t>003_S_6606</t>
  </si>
  <si>
    <t>003_S_6678</t>
  </si>
  <si>
    <t>003_S_6954</t>
  </si>
  <si>
    <t>006_S_6291</t>
  </si>
  <si>
    <t>006_S_6610</t>
  </si>
  <si>
    <t>006_S_6651</t>
  </si>
  <si>
    <t>006_S_6657</t>
  </si>
  <si>
    <t>006_S_6672</t>
  </si>
  <si>
    <t>006_S_6674</t>
  </si>
  <si>
    <t>006_S_6677</t>
  </si>
  <si>
    <t>006_S_6681</t>
  </si>
  <si>
    <t>006_S_6682</t>
  </si>
  <si>
    <t>006_S_6696</t>
  </si>
  <si>
    <t>006_S_6727</t>
  </si>
  <si>
    <t>006_S_6770</t>
  </si>
  <si>
    <t>010_S_6748</t>
  </si>
  <si>
    <t>011_S_6618</t>
  </si>
  <si>
    <t>012_S_6503</t>
  </si>
  <si>
    <t>012_S_6760</t>
  </si>
  <si>
    <t>013_S_6725</t>
  </si>
  <si>
    <t>013_S_6970</t>
  </si>
  <si>
    <t>014_S_6087</t>
  </si>
  <si>
    <t>014_S_6765</t>
  </si>
  <si>
    <t>014_S_6944</t>
  </si>
  <si>
    <t>016_S_6771</t>
  </si>
  <si>
    <t>016_S_6789</t>
  </si>
  <si>
    <t>016_S_6800</t>
  </si>
  <si>
    <t>016_S_6809</t>
  </si>
  <si>
    <t>016_S_6816</t>
  </si>
  <si>
    <t>016_S_6836</t>
  </si>
  <si>
    <t>016_S_6904</t>
  </si>
  <si>
    <t>016_S_6926</t>
  </si>
  <si>
    <t>016_S_6939</t>
  </si>
  <si>
    <t>019_S_6630</t>
  </si>
  <si>
    <t>019_S_6635</t>
  </si>
  <si>
    <t>019_S_6668</t>
  </si>
  <si>
    <t>019_S_6757</t>
  </si>
  <si>
    <t>020_S_6901</t>
  </si>
  <si>
    <t>021_S_0178</t>
  </si>
  <si>
    <t>021_S_0626</t>
  </si>
  <si>
    <t>022_S_6280</t>
  </si>
  <si>
    <t>022_S_6716</t>
  </si>
  <si>
    <t>022_S_6847</t>
  </si>
  <si>
    <t>022_S_6863</t>
  </si>
  <si>
    <t>023_S_6702</t>
  </si>
  <si>
    <t>023_S_6723</t>
  </si>
  <si>
    <t>024_S_6846</t>
  </si>
  <si>
    <t>027_S_6640</t>
  </si>
  <si>
    <t>027_S_6643</t>
  </si>
  <si>
    <t>027_S_6788</t>
  </si>
  <si>
    <t>027_S_6793</t>
  </si>
  <si>
    <t>027_S_6842</t>
  </si>
  <si>
    <t>027_S_6961</t>
  </si>
  <si>
    <t>027_S_7007</t>
  </si>
  <si>
    <t>029_S_6579</t>
  </si>
  <si>
    <t>MANCA FMRI</t>
  </si>
  <si>
    <t>029_S_6726</t>
  </si>
  <si>
    <t>MANCA FMRI, TP diversi per sequenze (13-06-2019 quello giusto)</t>
  </si>
  <si>
    <t>029_S_6798</t>
  </si>
  <si>
    <t>MANCA FMRI, TP sbagliato (28-08-2019 quello giusto)</t>
  </si>
  <si>
    <t>031_S_6715</t>
  </si>
  <si>
    <t>032_S_6055</t>
  </si>
  <si>
    <t>032_S_6700</t>
  </si>
  <si>
    <t>032_S_6728</t>
  </si>
  <si>
    <t>032_S_6804</t>
  </si>
  <si>
    <t>033_S_6697</t>
  </si>
  <si>
    <t>033_S_6889</t>
  </si>
  <si>
    <t>035_S_6380</t>
  </si>
  <si>
    <t>035_S_6641</t>
  </si>
  <si>
    <t>035_S_6947</t>
  </si>
  <si>
    <t>035_S_6953</t>
  </si>
  <si>
    <t>035_S_7000</t>
  </si>
  <si>
    <t>035_S_7021</t>
  </si>
  <si>
    <t>036_S_6099</t>
  </si>
  <si>
    <t>036_S_6878</t>
  </si>
  <si>
    <t>036_S_6885</t>
  </si>
  <si>
    <t>036_S_6887</t>
  </si>
  <si>
    <t>036_S_6897</t>
  </si>
  <si>
    <t>036_S_6916</t>
  </si>
  <si>
    <t>036_S_7023</t>
  </si>
  <si>
    <t>037_S_0150</t>
  </si>
  <si>
    <t>037_S_0377</t>
  </si>
  <si>
    <t>037_S_6620</t>
  </si>
  <si>
    <t>037_S_6627</t>
  </si>
  <si>
    <t>041_S_0679</t>
  </si>
  <si>
    <t>041_S_6731</t>
  </si>
  <si>
    <t>051_S_6719</t>
  </si>
  <si>
    <t>051_S_6761</t>
  </si>
  <si>
    <t>052_S_1352</t>
  </si>
  <si>
    <t>MANCA DATO DMRI IN ADNI</t>
  </si>
  <si>
    <t>052_S_6832</t>
  </si>
  <si>
    <t>TP giusto e' 15-11-2019, MB quindi lasciare da parte al momento</t>
  </si>
  <si>
    <t>052_S_6844</t>
  </si>
  <si>
    <t>TP giusto e' 03-01-2020, MB quindi lasciare da parte al momento</t>
  </si>
  <si>
    <t>052_S_7027</t>
  </si>
  <si>
    <t>053_S_6861</t>
  </si>
  <si>
    <t>067_S_6525</t>
  </si>
  <si>
    <t>TP giusto e' 05-06-2019, MB quindi lasciare da parte al momento</t>
  </si>
  <si>
    <t>067_S_6912</t>
  </si>
  <si>
    <t>067_S_6986</t>
  </si>
  <si>
    <t>067_S_7008</t>
  </si>
  <si>
    <t>067_S_7020</t>
  </si>
  <si>
    <t>068_S_0802</t>
  </si>
  <si>
    <t>070_S_6229</t>
  </si>
  <si>
    <t>070_S_6911</t>
  </si>
  <si>
    <t>073_S_6669</t>
  </si>
  <si>
    <t>073_S_6673</t>
  </si>
  <si>
    <t>073_S_6929</t>
  </si>
  <si>
    <t>098_S_6155</t>
  </si>
  <si>
    <t>098_S_6593</t>
  </si>
  <si>
    <t>098_S_6707</t>
  </si>
  <si>
    <t>098_S_6747</t>
  </si>
  <si>
    <t>099_S_6379</t>
  </si>
  <si>
    <t>099_S_6632</t>
  </si>
  <si>
    <t>109_S_6215</t>
  </si>
  <si>
    <t>109_S_6219</t>
  </si>
  <si>
    <t>109_S_6220</t>
  </si>
  <si>
    <t>109_S_6221</t>
  </si>
  <si>
    <t>109_S_6300</t>
  </si>
  <si>
    <t>109_S_6363</t>
  </si>
  <si>
    <t>109_S_6364</t>
  </si>
  <si>
    <t>109_S_6373</t>
  </si>
  <si>
    <t>109_S_6376</t>
  </si>
  <si>
    <t>109_S_6406</t>
  </si>
  <si>
    <t>114_S_6597</t>
  </si>
  <si>
    <t>116_S_6775</t>
  </si>
  <si>
    <t>126_S_6724</t>
  </si>
  <si>
    <t>126_S_7015</t>
  </si>
  <si>
    <t>127_S_1427</t>
  </si>
  <si>
    <t>Problemi con ANAT, T1_biascorr tagliata</t>
  </si>
  <si>
    <t>127_S_6241</t>
  </si>
  <si>
    <t>128_S_0200</t>
  </si>
  <si>
    <t>128_S_0205</t>
  </si>
  <si>
    <t>129_S_6830</t>
  </si>
  <si>
    <t>129_S_6848</t>
  </si>
  <si>
    <t>129_S_6852</t>
  </si>
  <si>
    <t>129_S_6857</t>
  </si>
  <si>
    <t>130_S_6604</t>
  </si>
  <si>
    <t>130_S_6611</t>
  </si>
  <si>
    <t>130_S_6612</t>
  </si>
  <si>
    <t>130_S_6639</t>
  </si>
  <si>
    <t>130_S_6646</t>
  </si>
  <si>
    <t>low number of volumes</t>
  </si>
  <si>
    <t>130_S_6647</t>
  </si>
  <si>
    <t>130_S_6688</t>
  </si>
  <si>
    <t>130_S_6823</t>
  </si>
  <si>
    <t>131_S_0384</t>
  </si>
  <si>
    <t>131_S_6616</t>
  </si>
  <si>
    <t>131_S_6805</t>
  </si>
  <si>
    <t>MANCA DATO BASELINE in ADNI</t>
  </si>
  <si>
    <t>135_S_6622</t>
  </si>
  <si>
    <t>135_S_6703</t>
  </si>
  <si>
    <t>137_S_6557</t>
  </si>
  <si>
    <t>137_S_6576</t>
  </si>
  <si>
    <t>137_S_6654</t>
  </si>
  <si>
    <t>137_S_6659</t>
  </si>
  <si>
    <t>137_S_6685</t>
  </si>
  <si>
    <t>137_S_6693</t>
  </si>
  <si>
    <t>137_S_6903</t>
  </si>
  <si>
    <t>137_S_6906</t>
  </si>
  <si>
    <t>137_S_6919</t>
  </si>
  <si>
    <t>141_S_6779</t>
  </si>
  <si>
    <t>141_S_6787</t>
  </si>
  <si>
    <t>141_S_6964</t>
  </si>
  <si>
    <t>141_S_7013</t>
  </si>
  <si>
    <t>153_S_6450</t>
  </si>
  <si>
    <t>153_S_6755</t>
  </si>
  <si>
    <t>168_S_6541</t>
  </si>
  <si>
    <t>168_S_6591</t>
  </si>
  <si>
    <t>168_S_6619</t>
  </si>
  <si>
    <t>168_S_6634</t>
  </si>
  <si>
    <t>168_S_6815</t>
  </si>
  <si>
    <t>168_S_6817</t>
  </si>
  <si>
    <t>168_S_6821</t>
  </si>
  <si>
    <t>168_S_6851</t>
  </si>
  <si>
    <t>168_S_6860</t>
  </si>
  <si>
    <t>168_S_6873</t>
  </si>
  <si>
    <t>168_S_6874</t>
  </si>
  <si>
    <t>168_S_6875</t>
  </si>
  <si>
    <t>168_S_6902</t>
  </si>
  <si>
    <t>168_S_6908</t>
  </si>
  <si>
    <t>301_S_6508</t>
  </si>
  <si>
    <t>301_S_6615</t>
  </si>
  <si>
    <t>301_S_6698</t>
  </si>
  <si>
    <t>301_S_6777</t>
  </si>
  <si>
    <t>301_S_6811</t>
  </si>
  <si>
    <t>305_S_6631</t>
  </si>
  <si>
    <t>305_S_6742</t>
  </si>
  <si>
    <t>305_S_6744</t>
  </si>
  <si>
    <t>305_S_6845</t>
  </si>
  <si>
    <t>305_S_6871</t>
  </si>
  <si>
    <t>305_S_6877</t>
  </si>
  <si>
    <t>305_S_6899</t>
  </si>
  <si>
    <t>341_S_6605</t>
  </si>
  <si>
    <t>341_S_6686</t>
  </si>
  <si>
    <t>341_S_6764</t>
  </si>
  <si>
    <t>941_S_6392</t>
  </si>
  <si>
    <t>941_S_6803</t>
  </si>
  <si>
    <t>094_S_2201</t>
  </si>
  <si>
    <t>114_S_4404</t>
  </si>
  <si>
    <t>no bval bvecs</t>
  </si>
  <si>
    <t>002_S_6404</t>
  </si>
  <si>
    <t>002_S_6680</t>
  </si>
  <si>
    <t>003_S_4441</t>
  </si>
  <si>
    <t>003_S_6092</t>
  </si>
  <si>
    <t>003_S_6257</t>
  </si>
  <si>
    <t>003_S_6490</t>
  </si>
  <si>
    <t>003_S_6644</t>
  </si>
  <si>
    <t>003_S_6915</t>
  </si>
  <si>
    <t>003_S_6924</t>
  </si>
  <si>
    <t>003_S_6959</t>
  </si>
  <si>
    <t>003_S_6996</t>
  </si>
  <si>
    <t>003_S_7010</t>
  </si>
  <si>
    <t>005_S_0602</t>
  </si>
  <si>
    <t>005_S_0610</t>
  </si>
  <si>
    <t>005_S_6093</t>
  </si>
  <si>
    <t>006_S_0498</t>
  </si>
  <si>
    <t>006_S_0731</t>
  </si>
  <si>
    <t>007_S_1222</t>
  </si>
  <si>
    <t>007_S_6521</t>
  </si>
  <si>
    <t>009_S_0751</t>
  </si>
  <si>
    <t>009_S_6286</t>
  </si>
  <si>
    <t>010_S_0419</t>
  </si>
  <si>
    <t>010_S_6567</t>
  </si>
  <si>
    <t>011_S_0021</t>
  </si>
  <si>
    <t>011_S_6714</t>
  </si>
  <si>
    <t>013_S_6780</t>
  </si>
  <si>
    <t>014_S_4576</t>
  </si>
  <si>
    <t>014_S_6076</t>
  </si>
  <si>
    <t>014_S_6210</t>
  </si>
  <si>
    <t>014_S_6366</t>
  </si>
  <si>
    <t>014_S_6831</t>
  </si>
  <si>
    <t>014_S_6920</t>
  </si>
  <si>
    <t>014_S_6935</t>
  </si>
  <si>
    <t>014_S_6988</t>
  </si>
  <si>
    <t>020_S_6449</t>
  </si>
  <si>
    <t>021_S_0337</t>
  </si>
  <si>
    <t>021_S_6896</t>
  </si>
  <si>
    <t>021_S_6910</t>
  </si>
  <si>
    <t>021_S_6914</t>
  </si>
  <si>
    <t>021_S_6918</t>
  </si>
  <si>
    <t>021_S_6940</t>
  </si>
  <si>
    <t>021_S_6987</t>
  </si>
  <si>
    <t>021_S_6994</t>
  </si>
  <si>
    <t>022_S_6797</t>
  </si>
  <si>
    <t>022_S_6822</t>
  </si>
  <si>
    <t>023_S_0031</t>
  </si>
  <si>
    <t>023_S_1190</t>
  </si>
  <si>
    <t>023_S_6795</t>
  </si>
  <si>
    <t>027_S_0074</t>
  </si>
  <si>
    <t>027_S_0120</t>
  </si>
  <si>
    <t>029_S_4384</t>
  </si>
  <si>
    <t>031_S_0618</t>
  </si>
  <si>
    <t>031_S_4021</t>
  </si>
  <si>
    <t>032_S_0677</t>
  </si>
  <si>
    <t>032_S_4277</t>
  </si>
  <si>
    <t>032_S_6699</t>
  </si>
  <si>
    <t>032_S_6701</t>
  </si>
  <si>
    <t>032_S_6709</t>
  </si>
  <si>
    <t>032_S_6717</t>
  </si>
  <si>
    <t>035_S_0156</t>
  </si>
  <si>
    <t>035_S_0555</t>
  </si>
  <si>
    <t>035_S_6156</t>
  </si>
  <si>
    <t>035_S_6160</t>
  </si>
  <si>
    <t>035_S_6195</t>
  </si>
  <si>
    <t>035_S_6551</t>
  </si>
  <si>
    <t>035_S_6722</t>
  </si>
  <si>
    <t>035_S_6730</t>
  </si>
  <si>
    <t>035_S_6739</t>
  </si>
  <si>
    <t>035_S_6751</t>
  </si>
  <si>
    <t>035_S_6948</t>
  </si>
  <si>
    <t>035_S_6950</t>
  </si>
  <si>
    <t>035_S_6967</t>
  </si>
  <si>
    <t>035_S_6999</t>
  </si>
  <si>
    <t>037_S_0303</t>
  </si>
  <si>
    <t>037_S_0454</t>
  </si>
  <si>
    <t>037_S_6032</t>
  </si>
  <si>
    <t>037_S_6144</t>
  </si>
  <si>
    <t>037_S_6951</t>
  </si>
  <si>
    <t>037_S_6956</t>
  </si>
  <si>
    <t>037_S_6977</t>
  </si>
  <si>
    <t>037_S_6992</t>
  </si>
  <si>
    <t>037_S_6993</t>
  </si>
  <si>
    <t>037_S_6995</t>
  </si>
  <si>
    <t>037_S_7006</t>
  </si>
  <si>
    <t>037_S_7011</t>
  </si>
  <si>
    <t>041_S_4427</t>
  </si>
  <si>
    <t>041_S_6136</t>
  </si>
  <si>
    <t>041_S_6447</t>
  </si>
  <si>
    <t>041_S_6785</t>
  </si>
  <si>
    <t>041_S_6786</t>
  </si>
  <si>
    <t>041_S_6801</t>
  </si>
  <si>
    <t>052_S_6412</t>
  </si>
  <si>
    <t>053_S_4578</t>
  </si>
  <si>
    <t>057_S_0934</t>
  </si>
  <si>
    <t>067_S_0056</t>
  </si>
  <si>
    <t>067_S_0059</t>
  </si>
  <si>
    <t>067_S_6443</t>
  </si>
  <si>
    <t>067_S_6518</t>
  </si>
  <si>
    <t>067_S_6528</t>
  </si>
  <si>
    <t>067_S_6957</t>
  </si>
  <si>
    <t>067_S_6958</t>
  </si>
  <si>
    <t>068_S_0127</t>
  </si>
  <si>
    <t>068_S_0210</t>
  </si>
  <si>
    <t>068_S_0473</t>
  </si>
  <si>
    <t>070_S_5040</t>
  </si>
  <si>
    <t>070_S_6191</t>
  </si>
  <si>
    <t>070_S_6542</t>
  </si>
  <si>
    <t>070_S_6942</t>
  </si>
  <si>
    <t>070_S_6966</t>
  </si>
  <si>
    <t>073_S_4393</t>
  </si>
  <si>
    <t>073_S_6670</t>
  </si>
  <si>
    <t>073_S_6907</t>
  </si>
  <si>
    <t>073_S_6952</t>
  </si>
  <si>
    <t>082_S_6563</t>
  </si>
  <si>
    <t>082_S_6629</t>
  </si>
  <si>
    <t>094_S_6278</t>
  </si>
  <si>
    <t>094_S_6440</t>
  </si>
  <si>
    <t>098_S_0896</t>
  </si>
  <si>
    <t>098_S_6362</t>
  </si>
  <si>
    <t>098_S_6734</t>
  </si>
  <si>
    <t>099_S_6077</t>
  </si>
  <si>
    <t>100_S_0069</t>
  </si>
  <si>
    <t>109_S_6218</t>
  </si>
  <si>
    <t>109_S_6405</t>
  </si>
  <si>
    <t>114_S_0416</t>
  </si>
  <si>
    <t>114_S_6057</t>
  </si>
  <si>
    <t>114_S_6063</t>
  </si>
  <si>
    <t>114_S_6462</t>
  </si>
  <si>
    <t>114_S_6487</t>
  </si>
  <si>
    <t>114_S_6524</t>
  </si>
  <si>
    <t>114_S_6813</t>
  </si>
  <si>
    <t>114_S_6917</t>
  </si>
  <si>
    <t>116_S_0382</t>
  </si>
  <si>
    <t>116_S_4855</t>
  </si>
  <si>
    <t>116_S_6129</t>
  </si>
  <si>
    <t>116_S_6458</t>
  </si>
  <si>
    <t>116_S_6517</t>
  </si>
  <si>
    <t>116_S_6537</t>
  </si>
  <si>
    <t>116_S_6624</t>
  </si>
  <si>
    <t>116_S_6750</t>
  </si>
  <si>
    <t>123_S_0072</t>
  </si>
  <si>
    <t>126_S_0605</t>
  </si>
  <si>
    <t>126_S_0680</t>
  </si>
  <si>
    <t>127_S_0259</t>
  </si>
  <si>
    <t>127_S_6203</t>
  </si>
  <si>
    <t>128_S_0272</t>
  </si>
  <si>
    <t>128_S_4607</t>
  </si>
  <si>
    <t>129_S_6082</t>
  </si>
  <si>
    <t>129_S_6304</t>
  </si>
  <si>
    <t>129_S_6621</t>
  </si>
  <si>
    <t>129_S_6704</t>
  </si>
  <si>
    <t>130_S_0969</t>
  </si>
  <si>
    <t>130_S_6027</t>
  </si>
  <si>
    <t>130_S_6137</t>
  </si>
  <si>
    <t>130_S_6361</t>
  </si>
  <si>
    <t>130_S_6388</t>
  </si>
  <si>
    <t>130_S_6390</t>
  </si>
  <si>
    <t>130_S_6391</t>
  </si>
  <si>
    <t>130_S_6469</t>
  </si>
  <si>
    <t>130_S_6558</t>
  </si>
  <si>
    <t>131_S_6692</t>
  </si>
  <si>
    <t>135_S_6509</t>
  </si>
  <si>
    <t>141_S_0767</t>
  </si>
  <si>
    <t>141_S_6042</t>
  </si>
  <si>
    <t>141_S_6589</t>
  </si>
  <si>
    <t>141_S_6872</t>
  </si>
  <si>
    <t>168_S_6051</t>
  </si>
  <si>
    <t>168_S_6064</t>
  </si>
  <si>
    <t>168_S_6086</t>
  </si>
  <si>
    <t>168_S_6098</t>
  </si>
  <si>
    <t>168_S_6107</t>
  </si>
  <si>
    <t>168_S_6108</t>
  </si>
  <si>
    <t>168_S_6121</t>
  </si>
  <si>
    <t>168_S_6128</t>
  </si>
  <si>
    <t>168_S_6281</t>
  </si>
  <si>
    <t>168_S_6285</t>
  </si>
  <si>
    <t>168_S_6413</t>
  </si>
  <si>
    <t>168_S_6561</t>
  </si>
  <si>
    <t>177_S_6328</t>
  </si>
  <si>
    <t>177_S_6420</t>
  </si>
  <si>
    <t>301_S_6501</t>
  </si>
  <si>
    <t>305_S_6438</t>
  </si>
  <si>
    <t>341_S_6653</t>
  </si>
  <si>
    <t>941_S_1195</t>
  </si>
  <si>
    <t>941_S_6254</t>
  </si>
  <si>
    <t>941_S_6495</t>
  </si>
  <si>
    <t>941_S_6496</t>
  </si>
  <si>
    <t>941_S_6570</t>
  </si>
  <si>
    <t>941_S_6574</t>
  </si>
  <si>
    <t>941_S_6998</t>
  </si>
  <si>
    <t>016_S_6773</t>
  </si>
  <si>
    <t>016_S_6790</t>
  </si>
  <si>
    <t>016_S_6802</t>
  </si>
  <si>
    <t>016_S_6834</t>
  </si>
  <si>
    <t>016_S_6853</t>
  </si>
  <si>
    <t>016_S_6931</t>
  </si>
  <si>
    <t>016_S_6941</t>
  </si>
  <si>
    <t>016_S_6943</t>
  </si>
  <si>
    <t>016_S_6971</t>
  </si>
  <si>
    <t>023_S_6270</t>
  </si>
  <si>
    <t>033_S_0734</t>
  </si>
  <si>
    <t>033_S_1016</t>
  </si>
  <si>
    <t>033_S_1098</t>
  </si>
  <si>
    <t>033_S_6969</t>
  </si>
  <si>
    <t>037_S_6963</t>
  </si>
  <si>
    <t>037_S_6974</t>
  </si>
  <si>
    <t>082_S_6564</t>
  </si>
  <si>
    <t>123_S_0106</t>
  </si>
  <si>
    <t>123_S_0298</t>
  </si>
  <si>
    <t>137_S_6060</t>
  </si>
  <si>
    <t>137_S_6794</t>
  </si>
  <si>
    <t>137_S_6826</t>
  </si>
  <si>
    <t>153_S_6237</t>
  </si>
  <si>
    <t>006_S_6689</t>
  </si>
  <si>
    <t>75.1</t>
  </si>
  <si>
    <t>M</t>
  </si>
  <si>
    <t>013_S_6768</t>
  </si>
  <si>
    <t>78.5</t>
  </si>
  <si>
    <t>F</t>
  </si>
  <si>
    <t>013_S_6975</t>
  </si>
  <si>
    <t>80.3</t>
  </si>
  <si>
    <t>027_S_6648</t>
  </si>
  <si>
    <t>73.5</t>
  </si>
  <si>
    <t>027_S_6733</t>
  </si>
  <si>
    <t>75.6</t>
  </si>
  <si>
    <t>035_S_7001</t>
  </si>
  <si>
    <t>70.1</t>
  </si>
  <si>
    <t>037_S_6230</t>
  </si>
  <si>
    <t>83.6</t>
  </si>
  <si>
    <t>052_S_6305</t>
  </si>
  <si>
    <t>68.8</t>
  </si>
  <si>
    <t>067_S_7033</t>
  </si>
  <si>
    <t>59.4</t>
  </si>
  <si>
    <t>082_S_6690</t>
  </si>
  <si>
    <t>67.8</t>
  </si>
  <si>
    <t>094_S_6736</t>
  </si>
  <si>
    <t>81.2</t>
  </si>
  <si>
    <t>098_S_6601</t>
  </si>
  <si>
    <t>73.1</t>
  </si>
  <si>
    <t>098_S_6655</t>
  </si>
  <si>
    <t>80.9</t>
  </si>
  <si>
    <t>114_S_6595</t>
  </si>
  <si>
    <t>79.8</t>
  </si>
  <si>
    <t>123_S_6891</t>
  </si>
  <si>
    <t>79.4</t>
  </si>
  <si>
    <t>135_S_6840</t>
  </si>
  <si>
    <t>68.6</t>
  </si>
  <si>
    <t>301_S_6592</t>
  </si>
  <si>
    <t>71.9</t>
  </si>
  <si>
    <t>305_S_6810</t>
  </si>
  <si>
    <t>73.2</t>
  </si>
  <si>
    <t>941_S_6854</t>
  </si>
  <si>
    <t>86.2</t>
  </si>
  <si>
    <t>Acquisizioni MB, lasciare da parte per il momento</t>
  </si>
  <si>
    <t>Da sistemare, lasciare da parte per il momento</t>
  </si>
  <si>
    <t>Problemi nel dato, da escludere</t>
  </si>
  <si>
    <t>ID order</t>
  </si>
  <si>
    <t>order</t>
  </si>
  <si>
    <t>Subject ID</t>
  </si>
  <si>
    <t>Sex</t>
  </si>
  <si>
    <t>Research Group</t>
  </si>
  <si>
    <t>Visit</t>
  </si>
  <si>
    <t>Study Date</t>
  </si>
  <si>
    <t>Age</t>
  </si>
  <si>
    <t>Description</t>
  </si>
  <si>
    <t>Study date divided in columns:</t>
  </si>
  <si>
    <t>day</t>
  </si>
  <si>
    <t>month</t>
  </si>
  <si>
    <t>year</t>
  </si>
  <si>
    <t>ADNI3 Initial Visit-Cont Pt</t>
  </si>
  <si>
    <t>Axial 3D PASL (Eyes Open)</t>
  </si>
  <si>
    <t>Accelerated Sagittal MPRAGE</t>
  </si>
  <si>
    <t>Perfusion_Weighted</t>
  </si>
  <si>
    <t>ADNI Screening</t>
  </si>
  <si>
    <t>ADNI3 Year 2 Visit</t>
  </si>
  <si>
    <t>Axial 3TE T2 STAR</t>
  </si>
  <si>
    <t>ADNI3 Year 1 Visit</t>
  </si>
  <si>
    <t>3 Plane Localizer</t>
  </si>
  <si>
    <t>Calibration Scan</t>
  </si>
  <si>
    <t>Axial 2D PASL</t>
  </si>
  <si>
    <t>Axial 3TE T2 Star</t>
  </si>
  <si>
    <t>ADNI3 Year 3 Visit</t>
  </si>
  <si>
    <t>Accelerated Sagittal MPRAGE_ND</t>
  </si>
  <si>
    <t>Field_Mapping</t>
  </si>
  <si>
    <t>HighResHippocampus</t>
  </si>
  <si>
    <t>Axial 2D PASL (EYES OPEN)</t>
  </si>
  <si>
    <t>ADNI3 Year 4 Visit</t>
  </si>
  <si>
    <t>Axial Field Mapping</t>
  </si>
  <si>
    <t>Axial 2D PASL straight no ASL</t>
  </si>
  <si>
    <t>T2 DRV COR</t>
  </si>
  <si>
    <t>SCOUT</t>
  </si>
  <si>
    <t>HighResHippo</t>
  </si>
  <si>
    <t>Axial T2 Star</t>
  </si>
  <si>
    <t>Accelerated Sag IR-FSPGR</t>
  </si>
  <si>
    <t>Sagittal 3D FLAIR</t>
  </si>
  <si>
    <t>Field Mapping</t>
  </si>
  <si>
    <t>Axial 3TE T2 STAR straight no angle</t>
  </si>
  <si>
    <t>Cerebral Blood Flow</t>
  </si>
  <si>
    <t>Accelerated Sagittal MPRAGE Phase A-P</t>
  </si>
  <si>
    <t>HighResHippo Scan (Oblique - perpendicular to hippocampal tail</t>
  </si>
  <si>
    <t>Cal 8HRBRAIN</t>
  </si>
  <si>
    <t>Axial T2 STAR</t>
  </si>
  <si>
    <t>Cal RM:8HRBRAIN</t>
  </si>
  <si>
    <t>sPWI</t>
  </si>
  <si>
    <t>Accelerated Sagittal IR-FSPGR</t>
  </si>
  <si>
    <t>Axial 3D pCASL (Eyes Open)</t>
  </si>
  <si>
    <t>Cal Head 24</t>
  </si>
  <si>
    <t>SOURCE - Axial 2D PASL</t>
  </si>
  <si>
    <t>3TE Axial T2 Star</t>
  </si>
  <si>
    <t>AAHead_Scout</t>
  </si>
  <si>
    <t>AAHead_Scout_MPR_sag</t>
  </si>
  <si>
    <t>sPerfusionWeighted</t>
  </si>
  <si>
    <t>Axial 2D PASL 0 angle L</t>
  </si>
  <si>
    <t>AAHead_Scout_MPR_cor</t>
  </si>
  <si>
    <t>AAHead_Scout_MPR_tra</t>
  </si>
  <si>
    <t>Sagittal 3D Accelerated MPRAGE</t>
  </si>
  <si>
    <t>3_Plane_Localizer</t>
  </si>
  <si>
    <t>mIP_Images(SW)</t>
  </si>
  <si>
    <t>Axial T2 Star REPEAT</t>
  </si>
  <si>
    <t>ASSET Cal</t>
  </si>
  <si>
    <t>SWI_Images</t>
  </si>
  <si>
    <t>OLD</t>
  </si>
  <si>
    <t>TOTAL</t>
  </si>
  <si>
    <t>GENETICS &amp; UE ANCESTRY</t>
  </si>
  <si>
    <t>LABEL FROM DOWNLOAD</t>
  </si>
  <si>
    <t>LABEL FROM ADNIMERGE</t>
  </si>
  <si>
    <t>NEW</t>
  </si>
  <si>
    <t>OLD+NEW</t>
  </si>
  <si>
    <t>DIGAS/SCAT</t>
  </si>
  <si>
    <t>SUBJ ALREADY IN ADNI3 LIST</t>
  </si>
  <si>
    <t>137_S_0366</t>
  </si>
  <si>
    <t>ADNI1</t>
  </si>
  <si>
    <t>094_S_1397</t>
  </si>
  <si>
    <t>073_S_1207</t>
  </si>
  <si>
    <t>037_S_0627</t>
  </si>
  <si>
    <t>033_S_0733</t>
  </si>
  <si>
    <t>009_S_1354</t>
  </si>
  <si>
    <t>130_S_0956</t>
  </si>
  <si>
    <t>127_S_0754</t>
  </si>
  <si>
    <t>126_S_0606</t>
  </si>
  <si>
    <t>094_S_1027</t>
  </si>
  <si>
    <t>067_S_1253</t>
  </si>
  <si>
    <t>036_S_0760</t>
  </si>
  <si>
    <t>032_S_0147</t>
  </si>
  <si>
    <t>029_S_1184</t>
  </si>
  <si>
    <t>023_S_0139</t>
  </si>
  <si>
    <t>016_S_1263</t>
  </si>
  <si>
    <t>010_S_0829</t>
  </si>
  <si>
    <t>141_S_1152</t>
  </si>
  <si>
    <t>141_S_0696</t>
  </si>
  <si>
    <t>137_S_0841</t>
  </si>
  <si>
    <t>130_S_1290</t>
  </si>
  <si>
    <t>130_S_1201</t>
  </si>
  <si>
    <t>128_S_0701</t>
  </si>
  <si>
    <t>128_S_0528</t>
  </si>
  <si>
    <t>126_S_0891</t>
  </si>
  <si>
    <t>126_S_0784</t>
  </si>
  <si>
    <t>123_S_0094</t>
  </si>
  <si>
    <t>116_S_1083</t>
  </si>
  <si>
    <t>116_S_0370</t>
  </si>
  <si>
    <t>114_S_0374</t>
  </si>
  <si>
    <t>109_S_1192</t>
  </si>
  <si>
    <t>109_S_0777</t>
  </si>
  <si>
    <t>100_S_1113</t>
  </si>
  <si>
    <t>094_S_1164</t>
  </si>
  <si>
    <t>094_S_1102</t>
  </si>
  <si>
    <t>068_S_0109</t>
  </si>
  <si>
    <t>067_S_0828</t>
  </si>
  <si>
    <t>067_S_0812</t>
  </si>
  <si>
    <t>067_S_0020</t>
  </si>
  <si>
    <t>062_S_0730</t>
  </si>
  <si>
    <t>057_S_0474</t>
  </si>
  <si>
    <t>041_S_1368</t>
  </si>
  <si>
    <t>036_S_0577</t>
  </si>
  <si>
    <t>033_S_1281</t>
  </si>
  <si>
    <t>033_S_0889</t>
  </si>
  <si>
    <t>032_S_1101</t>
  </si>
  <si>
    <t>031_S_1209</t>
  </si>
  <si>
    <t>029_S_1056</t>
  </si>
  <si>
    <t>027_S_1385</t>
  </si>
  <si>
    <t>027_S_1082</t>
  </si>
  <si>
    <t>024_S_1307</t>
  </si>
  <si>
    <t>023_S_1289</t>
  </si>
  <si>
    <t>023_S_1262</t>
  </si>
  <si>
    <t>023_S_0093</t>
  </si>
  <si>
    <t>023_S_0084</t>
  </si>
  <si>
    <t>022_S_0543</t>
  </si>
  <si>
    <t>021_S_1109</t>
  </si>
  <si>
    <t>014_S_0357</t>
  </si>
  <si>
    <t>012_S_0720</t>
  </si>
  <si>
    <t>011_S_0183</t>
  </si>
  <si>
    <t>011_S_0010</t>
  </si>
  <si>
    <t>007_S_1304</t>
  </si>
  <si>
    <t>006_S_0653</t>
  </si>
  <si>
    <t>005_S_1341</t>
  </si>
  <si>
    <t>005_S_0814</t>
  </si>
  <si>
    <t>002_S_1018</t>
  </si>
  <si>
    <t>141_S_1137</t>
  </si>
  <si>
    <t>141_S_0852</t>
  </si>
  <si>
    <t>141_S_0790</t>
  </si>
  <si>
    <t>141_S_0340</t>
  </si>
  <si>
    <t>136_S_0299</t>
  </si>
  <si>
    <t>136_S_0194</t>
  </si>
  <si>
    <t>131_S_0457</t>
  </si>
  <si>
    <t>128_S_1430</t>
  </si>
  <si>
    <t>127_S_0844</t>
  </si>
  <si>
    <t>121_S_0953</t>
  </si>
  <si>
    <t>116_S_0392</t>
  </si>
  <si>
    <t>114_S_0228</t>
  </si>
  <si>
    <t>109_S_1157</t>
  </si>
  <si>
    <t>100_S_0893</t>
  </si>
  <si>
    <t>099_S_0470</t>
  </si>
  <si>
    <t>067_S_0110</t>
  </si>
  <si>
    <t>036_S_0759</t>
  </si>
  <si>
    <t>033_S_1285</t>
  </si>
  <si>
    <t>027_S_0404</t>
  </si>
  <si>
    <t>022_S_0129</t>
  </si>
  <si>
    <t>013_S_0996</t>
  </si>
  <si>
    <t>141_S_1024</t>
  </si>
  <si>
    <t>141_S_0853</t>
  </si>
  <si>
    <t>137_S_1041</t>
  </si>
  <si>
    <t>137_S_0796</t>
  </si>
  <si>
    <t>137_S_0438</t>
  </si>
  <si>
    <t>136_S_0426</t>
  </si>
  <si>
    <t>133_S_1170</t>
  </si>
  <si>
    <t>133_S_1055</t>
  </si>
  <si>
    <t>131_S_0497</t>
  </si>
  <si>
    <t>130_S_1337</t>
  </si>
  <si>
    <t>128_S_0805</t>
  </si>
  <si>
    <t>128_S_0740</t>
  </si>
  <si>
    <t>128_S_0517</t>
  </si>
  <si>
    <t>128_S_0310</t>
  </si>
  <si>
    <t>128_S_0266</t>
  </si>
  <si>
    <t>128_S_0216</t>
  </si>
  <si>
    <t>128_S_0167</t>
  </si>
  <si>
    <t>127_S_0431</t>
  </si>
  <si>
    <t>126_S_1221</t>
  </si>
  <si>
    <t>123_S_0162</t>
  </si>
  <si>
    <t>116_S_0487</t>
  </si>
  <si>
    <t>114_S_0979</t>
  </si>
  <si>
    <t>100_S_1062</t>
  </si>
  <si>
    <t>100_S_0747</t>
  </si>
  <si>
    <t>100_S_0743</t>
  </si>
  <si>
    <t>099_S_1144</t>
  </si>
  <si>
    <t>099_S_0492</t>
  </si>
  <si>
    <t>099_S_0372</t>
  </si>
  <si>
    <t>098_S_0884</t>
  </si>
  <si>
    <t>098_S_0149</t>
  </si>
  <si>
    <t>094_S_1402</t>
  </si>
  <si>
    <t>094_S_1090</t>
  </si>
  <si>
    <t>082_S_1377</t>
  </si>
  <si>
    <t>082_S_1079</t>
  </si>
  <si>
    <t>073_S_0565</t>
  </si>
  <si>
    <t>067_S_0076</t>
  </si>
  <si>
    <t>062_S_0793</t>
  </si>
  <si>
    <t>062_S_0690</t>
  </si>
  <si>
    <t>062_S_0535</t>
  </si>
  <si>
    <t>057_S_1379</t>
  </si>
  <si>
    <t>057_S_1373</t>
  </si>
  <si>
    <t>057_S_1371</t>
  </si>
  <si>
    <t>051_S_1296</t>
  </si>
  <si>
    <t>041_S_1435</t>
  </si>
  <si>
    <t>041_S_1391</t>
  </si>
  <si>
    <t>036_S_1001</t>
  </si>
  <si>
    <t>035_S_0341</t>
  </si>
  <si>
    <t>033_S_1308</t>
  </si>
  <si>
    <t>033_S_1087</t>
  </si>
  <si>
    <t>033_S_0888</t>
  </si>
  <si>
    <t>033_S_0739</t>
  </si>
  <si>
    <t>033_S_0724</t>
  </si>
  <si>
    <t>032_S_1037</t>
  </si>
  <si>
    <t>032_S_0400</t>
  </si>
  <si>
    <t>031_S_0773</t>
  </si>
  <si>
    <t>031_S_0554</t>
  </si>
  <si>
    <t>029_S_0999</t>
  </si>
  <si>
    <t>029_S_0836</t>
  </si>
  <si>
    <t>027_S_1254</t>
  </si>
  <si>
    <t>027_S_1081</t>
  </si>
  <si>
    <t>027_S_0850</t>
  </si>
  <si>
    <t>024_S_1171</t>
  </si>
  <si>
    <t>023_S_0916</t>
  </si>
  <si>
    <t>023_S_0083</t>
  </si>
  <si>
    <t>022_S_0219</t>
  </si>
  <si>
    <t>022_S_0007</t>
  </si>
  <si>
    <t>021_S_0642</t>
  </si>
  <si>
    <t>021_S_0343</t>
  </si>
  <si>
    <t>018_S_0682</t>
  </si>
  <si>
    <t>018_S_0633</t>
  </si>
  <si>
    <t>014_S_0356</t>
  </si>
  <si>
    <t>014_S_0328</t>
  </si>
  <si>
    <t>013_S_1205</t>
  </si>
  <si>
    <t>013_S_1161</t>
  </si>
  <si>
    <t>013_S_0699</t>
  </si>
  <si>
    <t>013_S_0592</t>
  </si>
  <si>
    <t>012_S_0712</t>
  </si>
  <si>
    <t>011_S_0053</t>
  </si>
  <si>
    <t>011_S_0003</t>
  </si>
  <si>
    <t>010_S_0786</t>
  </si>
  <si>
    <t>007_S_0316</t>
  </si>
  <si>
    <t>006_S_0547</t>
  </si>
  <si>
    <t>005_S_0929</t>
  </si>
  <si>
    <t>005_S_0221</t>
  </si>
  <si>
    <t>003_S_1257</t>
  </si>
  <si>
    <t>002_S_0816</t>
  </si>
  <si>
    <t>002_S_0619</t>
  </si>
  <si>
    <t>941_S_1197</t>
  </si>
  <si>
    <t>136_S_0196</t>
  </si>
  <si>
    <t>136_S_0184</t>
  </si>
  <si>
    <t>136_S_0086</t>
  </si>
  <si>
    <t>133_S_0525</t>
  </si>
  <si>
    <t>133_S_0488</t>
  </si>
  <si>
    <t>133_S_0433</t>
  </si>
  <si>
    <t>131_S_1301</t>
  </si>
  <si>
    <t>131_S_0319</t>
  </si>
  <si>
    <t>128_S_0245</t>
  </si>
  <si>
    <t>127_S_0684</t>
  </si>
  <si>
    <t>127_S_0622</t>
  </si>
  <si>
    <t>126_S_0506</t>
  </si>
  <si>
    <t>116_S_0657</t>
  </si>
  <si>
    <t>116_S_0648</t>
  </si>
  <si>
    <t>114_S_0601</t>
  </si>
  <si>
    <t>109_S_1014</t>
  </si>
  <si>
    <t>109_S_0876</t>
  </si>
  <si>
    <t>109_S_0840</t>
  </si>
  <si>
    <t>099_S_0533</t>
  </si>
  <si>
    <t>094_S_0692</t>
  </si>
  <si>
    <t>094_S_0526</t>
  </si>
  <si>
    <t>094_S_0489</t>
  </si>
  <si>
    <t>082_S_0640</t>
  </si>
  <si>
    <t>082_S_0363</t>
  </si>
  <si>
    <t>082_S_0304</t>
  </si>
  <si>
    <t>073_S_0386</t>
  </si>
  <si>
    <t>067_S_0177</t>
  </si>
  <si>
    <t>067_S_0024</t>
  </si>
  <si>
    <t>067_S_0019</t>
  </si>
  <si>
    <t>062_S_1099</t>
  </si>
  <si>
    <t>062_S_0578</t>
  </si>
  <si>
    <t>057_S_0818</t>
  </si>
  <si>
    <t>057_S_0643</t>
  </si>
  <si>
    <t>052_S_1251</t>
  </si>
  <si>
    <t>041_S_1002</t>
  </si>
  <si>
    <t>041_S_0898</t>
  </si>
  <si>
    <t>036_S_0672</t>
  </si>
  <si>
    <t>029_S_0866</t>
  </si>
  <si>
    <t>024_S_1063</t>
  </si>
  <si>
    <t>023_S_1306</t>
  </si>
  <si>
    <t>022_S_0014</t>
  </si>
  <si>
    <t>020_S_0899</t>
  </si>
  <si>
    <t>020_S_0883</t>
  </si>
  <si>
    <t>020_S_0097</t>
  </si>
  <si>
    <t>013_S_1276</t>
  </si>
  <si>
    <t>013_S_0575</t>
  </si>
  <si>
    <t>012_S_1212</t>
  </si>
  <si>
    <t>012_S_1133</t>
  </si>
  <si>
    <t>012_S_0637</t>
  </si>
  <si>
    <t>011_S_0008</t>
  </si>
  <si>
    <t>009_S_0862</t>
  </si>
  <si>
    <t>007_S_0068</t>
  </si>
  <si>
    <t>006_S_0681</t>
  </si>
  <si>
    <t>005_S_0223</t>
  </si>
  <si>
    <t>003_S_1021</t>
  </si>
  <si>
    <t>003_S_0931</t>
  </si>
  <si>
    <t>941_S_1194</t>
  </si>
  <si>
    <t>141_S_1094</t>
  </si>
  <si>
    <t>141_S_0810</t>
  </si>
  <si>
    <t>141_S_0726</t>
  </si>
  <si>
    <t>137_S_0686</t>
  </si>
  <si>
    <t>137_S_0459</t>
  </si>
  <si>
    <t>137_S_0283</t>
  </si>
  <si>
    <t>133_S_0493</t>
  </si>
  <si>
    <t>131_S_0436</t>
  </si>
  <si>
    <t>130_S_1200</t>
  </si>
  <si>
    <t>128_S_0500</t>
  </si>
  <si>
    <t>126_S_0405</t>
  </si>
  <si>
    <t>116_S_0360</t>
  </si>
  <si>
    <t>109_S_1013</t>
  </si>
  <si>
    <t>109_S_0967</t>
  </si>
  <si>
    <t>100_S_0047</t>
  </si>
  <si>
    <t>100_S_0035</t>
  </si>
  <si>
    <t>100_S_0015</t>
  </si>
  <si>
    <t>099_S_0534</t>
  </si>
  <si>
    <t>099_S_0090</t>
  </si>
  <si>
    <t>099_S_0040</t>
  </si>
  <si>
    <t>094_S_1267</t>
  </si>
  <si>
    <t>094_S_1241</t>
  </si>
  <si>
    <t>094_S_0711</t>
  </si>
  <si>
    <t>082_S_0761</t>
  </si>
  <si>
    <t>073_S_0312</t>
  </si>
  <si>
    <t>068_S_1191</t>
  </si>
  <si>
    <t>062_S_0768</t>
  </si>
  <si>
    <t>057_S_0779</t>
  </si>
  <si>
    <t>041_S_0262</t>
  </si>
  <si>
    <t>041_S_0125</t>
  </si>
  <si>
    <t>037_S_0327</t>
  </si>
  <si>
    <t>036_S_0813</t>
  </si>
  <si>
    <t>036_S_0576</t>
  </si>
  <si>
    <t>035_S_0048</t>
  </si>
  <si>
    <t>033_S_1086</t>
  </si>
  <si>
    <t>033_S_0516</t>
  </si>
  <si>
    <t>032_S_0095</t>
  </si>
  <si>
    <t>029_S_0845</t>
  </si>
  <si>
    <t>029_S_0843</t>
  </si>
  <si>
    <t>027_S_0403</t>
  </si>
  <si>
    <t>027_S_0118</t>
  </si>
  <si>
    <t>023_S_0963</t>
  </si>
  <si>
    <t>023_S_0081</t>
  </si>
  <si>
    <t>022_S_0066</t>
  </si>
  <si>
    <t>021_S_0647</t>
  </si>
  <si>
    <t>018_S_0425</t>
  </si>
  <si>
    <t>018_S_0369</t>
  </si>
  <si>
    <t>018_S_0043</t>
  </si>
  <si>
    <t>016_S_0538</t>
  </si>
  <si>
    <t>014_S_0558</t>
  </si>
  <si>
    <t>013_S_1035</t>
  </si>
  <si>
    <t>013_S_0502</t>
  </si>
  <si>
    <t>012_S_1009</t>
  </si>
  <si>
    <t>011_S_0022</t>
  </si>
  <si>
    <t>011_S_0016</t>
  </si>
  <si>
    <t>011_S_0005</t>
  </si>
  <si>
    <t>011_S_0002</t>
  </si>
  <si>
    <t>010_S_0472</t>
  </si>
  <si>
    <t>010_S_0067</t>
  </si>
  <si>
    <t>007_S_0070</t>
  </si>
  <si>
    <t>006_S_0484</t>
  </si>
  <si>
    <t>002_S_0559</t>
  </si>
  <si>
    <t>941_S_1363</t>
  </si>
  <si>
    <t>141_S_1245</t>
  </si>
  <si>
    <t>141_S_1231</t>
  </si>
  <si>
    <t>141_S_1051</t>
  </si>
  <si>
    <t>141_S_0982</t>
  </si>
  <si>
    <t>141_S_0851</t>
  </si>
  <si>
    <t>137_S_0158</t>
  </si>
  <si>
    <t>136_S_1227</t>
  </si>
  <si>
    <t>136_S_0874</t>
  </si>
  <si>
    <t>136_S_0873</t>
  </si>
  <si>
    <t>136_S_0579</t>
  </si>
  <si>
    <t>133_S_1031</t>
  </si>
  <si>
    <t>133_S_0913</t>
  </si>
  <si>
    <t>133_S_0912</t>
  </si>
  <si>
    <t>133_S_0771</t>
  </si>
  <si>
    <t>133_S_0727</t>
  </si>
  <si>
    <t>132_S_0987</t>
  </si>
  <si>
    <t>130_S_0783</t>
  </si>
  <si>
    <t>130_S_0460</t>
  </si>
  <si>
    <t>130_S_0449</t>
  </si>
  <si>
    <t>130_S_0102</t>
  </si>
  <si>
    <t>128_S_1406</t>
  </si>
  <si>
    <t>128_S_1148</t>
  </si>
  <si>
    <t>128_S_0947</t>
  </si>
  <si>
    <t>128_S_0715</t>
  </si>
  <si>
    <t>128_S_0611</t>
  </si>
  <si>
    <t>128_S_0608</t>
  </si>
  <si>
    <t>128_S_0258</t>
  </si>
  <si>
    <t>127_S_0394</t>
  </si>
  <si>
    <t>127_S_0393</t>
  </si>
  <si>
    <t>126_S_1340</t>
  </si>
  <si>
    <t>121_S_1350</t>
  </si>
  <si>
    <t>121_S_1322</t>
  </si>
  <si>
    <t>116_S_1315</t>
  </si>
  <si>
    <t>116_S_0890</t>
  </si>
  <si>
    <t>114_S_0458</t>
  </si>
  <si>
    <t>114_S_0410</t>
  </si>
  <si>
    <t>109_S_1114</t>
  </si>
  <si>
    <t>100_S_0995</t>
  </si>
  <si>
    <t>100_S_0892</t>
  </si>
  <si>
    <t>100_S_0006</t>
  </si>
  <si>
    <t>099_S_0111</t>
  </si>
  <si>
    <t>099_S_0054</t>
  </si>
  <si>
    <t>098_S_0542</t>
  </si>
  <si>
    <t>094_S_1398</t>
  </si>
  <si>
    <t>094_S_1314</t>
  </si>
  <si>
    <t>094_S_1188</t>
  </si>
  <si>
    <t>094_S_0531</t>
  </si>
  <si>
    <t>082_S_0928</t>
  </si>
  <si>
    <t>082_S_0469</t>
  </si>
  <si>
    <t>073_S_0909</t>
  </si>
  <si>
    <t>073_S_0652</t>
  </si>
  <si>
    <t>068_S_0476</t>
  </si>
  <si>
    <t>067_S_0607</t>
  </si>
  <si>
    <t>067_S_0284</t>
  </si>
  <si>
    <t>067_S_0243</t>
  </si>
  <si>
    <t>067_S_0098</t>
  </si>
  <si>
    <t>062_S_1182</t>
  </si>
  <si>
    <t>057_S_1217</t>
  </si>
  <si>
    <t>057_S_0941</t>
  </si>
  <si>
    <t>053_S_0621</t>
  </si>
  <si>
    <t>053_S_0507</t>
  </si>
  <si>
    <t>053_S_0389</t>
  </si>
  <si>
    <t>037_S_1421</t>
  </si>
  <si>
    <t>037_S_0182</t>
  </si>
  <si>
    <t>036_S_1240</t>
  </si>
  <si>
    <t>035_S_0204</t>
  </si>
  <si>
    <t>033_S_1309</t>
  </si>
  <si>
    <t>033_S_1279</t>
  </si>
  <si>
    <t>029_S_1073</t>
  </si>
  <si>
    <t>027_S_1213</t>
  </si>
  <si>
    <t>023_S_1247</t>
  </si>
  <si>
    <t>023_S_1104</t>
  </si>
  <si>
    <t>023_S_0078</t>
  </si>
  <si>
    <t>022_S_0750</t>
  </si>
  <si>
    <t>022_S_0544</t>
  </si>
  <si>
    <t>016_S_1121</t>
  </si>
  <si>
    <t>016_S_1028</t>
  </si>
  <si>
    <t>010_S_0788</t>
  </si>
  <si>
    <t>007_S_0128</t>
  </si>
  <si>
    <t>002_S_0954</t>
  </si>
  <si>
    <t>941_S_1311</t>
  </si>
  <si>
    <t>941_S_1295</t>
  </si>
  <si>
    <t>141_S_1244</t>
  </si>
  <si>
    <t>141_S_0697</t>
  </si>
  <si>
    <t>137_S_1426</t>
  </si>
  <si>
    <t>137_S_0973</t>
  </si>
  <si>
    <t>137_S_0825</t>
  </si>
  <si>
    <t>137_S_0669</t>
  </si>
  <si>
    <t>137_S_0631</t>
  </si>
  <si>
    <t>137_S_0481</t>
  </si>
  <si>
    <t>137_S_0443</t>
  </si>
  <si>
    <t>136_S_0695</t>
  </si>
  <si>
    <t>136_S_0429</t>
  </si>
  <si>
    <t>136_S_0195</t>
  </si>
  <si>
    <t>133_S_0792</t>
  </si>
  <si>
    <t>133_S_0638</t>
  </si>
  <si>
    <t>133_S_0629</t>
  </si>
  <si>
    <t>132_S_0339</t>
  </si>
  <si>
    <t>131_S_1389</t>
  </si>
  <si>
    <t>131_S_0409</t>
  </si>
  <si>
    <t>130_S_0423</t>
  </si>
  <si>
    <t>129_S_1204</t>
  </si>
  <si>
    <t>128_S_1181</t>
  </si>
  <si>
    <t>128_S_1088</t>
  </si>
  <si>
    <t>128_S_0770</t>
  </si>
  <si>
    <t>128_S_0188</t>
  </si>
  <si>
    <t>128_S_0138</t>
  </si>
  <si>
    <t>127_S_1210</t>
  </si>
  <si>
    <t>127_S_1140</t>
  </si>
  <si>
    <t>127_S_0397</t>
  </si>
  <si>
    <t>126_S_1077</t>
  </si>
  <si>
    <t>126_S_0865</t>
  </si>
  <si>
    <t>126_S_0708</t>
  </si>
  <si>
    <t>123_S_0390</t>
  </si>
  <si>
    <t>123_S_0050</t>
  </si>
  <si>
    <t>116_S_0834</t>
  </si>
  <si>
    <t>116_S_0649</t>
  </si>
  <si>
    <t>114_S_1103</t>
  </si>
  <si>
    <t>109_S_1343</t>
  </si>
  <si>
    <t>109_S_0950</t>
  </si>
  <si>
    <t>100_S_1154</t>
  </si>
  <si>
    <t>100_S_0930</t>
  </si>
  <si>
    <t>100_S_0190</t>
  </si>
  <si>
    <t>099_S_0958</t>
  </si>
  <si>
    <t>099_S_0551</t>
  </si>
  <si>
    <t>099_S_0060</t>
  </si>
  <si>
    <t>098_S_0288</t>
  </si>
  <si>
    <t>094_S_1417</t>
  </si>
  <si>
    <t>094_S_1330</t>
  </si>
  <si>
    <t>094_S_1293</t>
  </si>
  <si>
    <t>094_S_1015</t>
  </si>
  <si>
    <t>094_S_0964</t>
  </si>
  <si>
    <t>094_S_0921</t>
  </si>
  <si>
    <t>094_S_0434</t>
  </si>
  <si>
    <t>082_S_1119</t>
  </si>
  <si>
    <t>082_S_0832</t>
  </si>
  <si>
    <t>082_S_0641</t>
  </si>
  <si>
    <t>073_S_1357</t>
  </si>
  <si>
    <t>073_S_0518</t>
  </si>
  <si>
    <t>073_S_0445</t>
  </si>
  <si>
    <t>072_S_1211</t>
  </si>
  <si>
    <t>068_S_1075</t>
  </si>
  <si>
    <t>068_S_0478</t>
  </si>
  <si>
    <t>068_S_0442</t>
  </si>
  <si>
    <t>068_S_0401</t>
  </si>
  <si>
    <t>067_S_0336</t>
  </si>
  <si>
    <t>062_S_1091</t>
  </si>
  <si>
    <t>051_S_1131</t>
  </si>
  <si>
    <t>041_S_1412</t>
  </si>
  <si>
    <t>041_S_0721</t>
  </si>
  <si>
    <t>041_S_0549</t>
  </si>
  <si>
    <t>041_S_0446</t>
  </si>
  <si>
    <t>033_S_0513</t>
  </si>
  <si>
    <t>033_S_0511</t>
  </si>
  <si>
    <t>031_S_0351</t>
  </si>
  <si>
    <t>029_S_0871</t>
  </si>
  <si>
    <t>027_S_0485</t>
  </si>
  <si>
    <t>023_S_0604</t>
  </si>
  <si>
    <t>022_S_0004</t>
  </si>
  <si>
    <t>021_S_0273</t>
  </si>
  <si>
    <t>021_S_0231</t>
  </si>
  <si>
    <t>018_S_0450</t>
  </si>
  <si>
    <t>016_S_1138</t>
  </si>
  <si>
    <t>016_S_0769</t>
  </si>
  <si>
    <t>013_S_0240</t>
  </si>
  <si>
    <t>011_S_0861</t>
  </si>
  <si>
    <t>011_S_0856</t>
  </si>
  <si>
    <t>011_S_0168</t>
  </si>
  <si>
    <t>010_S_0422</t>
  </si>
  <si>
    <t>009_S_1199</t>
  </si>
  <si>
    <t>007_S_0293</t>
  </si>
  <si>
    <t>006_S_0322</t>
  </si>
  <si>
    <t>Non presenti in ADNIMERGE</t>
  </si>
  <si>
    <t>ADNI2</t>
  </si>
  <si>
    <t>WGS</t>
  </si>
  <si>
    <t>ADNI2 REV</t>
  </si>
  <si>
    <t>014_S_0520</t>
  </si>
  <si>
    <t>137_S_4303</t>
  </si>
  <si>
    <t>002_S_4746</t>
  </si>
  <si>
    <t>123_S_0108</t>
  </si>
  <si>
    <t>128_S_2045</t>
  </si>
  <si>
    <t>012_S_1175</t>
  </si>
  <si>
    <t>031_S_4203</t>
  </si>
  <si>
    <t>012_S_0803</t>
  </si>
  <si>
    <t>002_S_5018</t>
  </si>
  <si>
    <t>024_S_0985</t>
  </si>
  <si>
    <t>072_S_4391</t>
  </si>
  <si>
    <t>018_S_0055</t>
  </si>
  <si>
    <t>109_S_2237</t>
  </si>
  <si>
    <t>068_S_2194</t>
  </si>
  <si>
    <t>002_S_5256</t>
  </si>
  <si>
    <t>131_S_0123</t>
  </si>
  <si>
    <t>013_S_4395</t>
  </si>
  <si>
    <t>003_S_4524</t>
  </si>
  <si>
    <t>098_S_0160</t>
  </si>
  <si>
    <t>073_S_4311</t>
  </si>
  <si>
    <t>027_S_0256</t>
  </si>
  <si>
    <t>129_S_4287</t>
  </si>
  <si>
    <t>003_S_4872</t>
  </si>
  <si>
    <t>116_S_1243</t>
  </si>
  <si>
    <t>072_S_4390</t>
  </si>
  <si>
    <t>005_S_1224</t>
  </si>
  <si>
    <t>003_S_4892</t>
  </si>
  <si>
    <t>073_S_2264</t>
  </si>
  <si>
    <t>094_S_2216</t>
  </si>
  <si>
    <t>116_S_4092</t>
  </si>
  <si>
    <t>003_S_5150</t>
  </si>
  <si>
    <t>153_S_2148</t>
  </si>
  <si>
    <t>098_S_0171</t>
  </si>
  <si>
    <t>003_S_5154</t>
  </si>
  <si>
    <t>141_S_1255</t>
  </si>
  <si>
    <t>014_S_4328</t>
  </si>
  <si>
    <t>003_S_5165</t>
  </si>
  <si>
    <t>029_S_1318</t>
  </si>
  <si>
    <t>021_S_2125</t>
  </si>
  <si>
    <t>003_S_5187</t>
  </si>
  <si>
    <t>023_S_0331</t>
  </si>
  <si>
    <t>022_S_4266</t>
  </si>
  <si>
    <t>003_S_5209</t>
  </si>
  <si>
    <t>130_S_0285</t>
  </si>
  <si>
    <t>032_S_4386</t>
  </si>
  <si>
    <t>005_S_4910</t>
  </si>
  <si>
    <t>021_S_4419</t>
  </si>
  <si>
    <t>005_S_5038</t>
  </si>
  <si>
    <t>003_S_0907</t>
  </si>
  <si>
    <t>005_S_5119</t>
  </si>
  <si>
    <t>018_S_0142</t>
  </si>
  <si>
    <t>002_S_4264</t>
  </si>
  <si>
    <t>011_S_0023</t>
  </si>
  <si>
    <t>006_S_4679</t>
  </si>
  <si>
    <t>033_S_1116</t>
  </si>
  <si>
    <t>009_S_1030</t>
  </si>
  <si>
    <t>006_S_4449</t>
  </si>
  <si>
    <t>006_S_4867</t>
  </si>
  <si>
    <t>027_S_0116</t>
  </si>
  <si>
    <t>022_S_4291</t>
  </si>
  <si>
    <t>072_S_2164</t>
  </si>
  <si>
    <t>007_S_4467</t>
  </si>
  <si>
    <t>128_S_0522</t>
  </si>
  <si>
    <t>006_S_5153</t>
  </si>
  <si>
    <t>023_S_0217</t>
  </si>
  <si>
    <t>072_S_2026</t>
  </si>
  <si>
    <t>007_S_4911</t>
  </si>
  <si>
    <t>099_S_2205</t>
  </si>
  <si>
    <t>016_S_0359</t>
  </si>
  <si>
    <t>007_S_5196</t>
  </si>
  <si>
    <t>052_S_1346</t>
  </si>
  <si>
    <t>067_S_4310</t>
  </si>
  <si>
    <t>012_S_4026</t>
  </si>
  <si>
    <t>002_S_4447</t>
  </si>
  <si>
    <t>009_S_4741</t>
  </si>
  <si>
    <t>009_S_4814</t>
  </si>
  <si>
    <t>073_S_2182</t>
  </si>
  <si>
    <t>072_S_2093</t>
  </si>
  <si>
    <t>009_S_4903</t>
  </si>
  <si>
    <t>116_S_4167</t>
  </si>
  <si>
    <t>109_S_4260</t>
  </si>
  <si>
    <t>009_S_4958</t>
  </si>
  <si>
    <t>128_S_0225</t>
  </si>
  <si>
    <t>021_S_2142</t>
  </si>
  <si>
    <t>100_S_0296</t>
  </si>
  <si>
    <t>009_S_5000</t>
  </si>
  <si>
    <t>073_S_0089</t>
  </si>
  <si>
    <t>009_S_5027</t>
  </si>
  <si>
    <t>082_S_2099</t>
  </si>
  <si>
    <t>033_S_4505</t>
  </si>
  <si>
    <t>009_S_5125</t>
  </si>
  <si>
    <t>005_S_0572</t>
  </si>
  <si>
    <t>127_S_2213</t>
  </si>
  <si>
    <t>018_S_0080</t>
  </si>
  <si>
    <t>009_S_5147</t>
  </si>
  <si>
    <t>072_S_2072</t>
  </si>
  <si>
    <t>153_S_4077</t>
  </si>
  <si>
    <t>005_S_6393</t>
  </si>
  <si>
    <t>021_S_2100</t>
  </si>
  <si>
    <t>016_S_4353</t>
  </si>
  <si>
    <t>018_S_0155</t>
  </si>
  <si>
    <t>009_S_5224</t>
  </si>
  <si>
    <t>035_S_4256</t>
  </si>
  <si>
    <t>009_S_5252</t>
  </si>
  <si>
    <t>023_S_0926</t>
  </si>
  <si>
    <t>002_S_4237</t>
  </si>
  <si>
    <t>137_S_4672</t>
  </si>
  <si>
    <t>072_S_4063</t>
  </si>
  <si>
    <t>011_S_4845</t>
  </si>
  <si>
    <t>031_S_0867</t>
  </si>
  <si>
    <t>033_S_0920</t>
  </si>
  <si>
    <t>011_S_4906</t>
  </si>
  <si>
    <t>003_S_4373</t>
  </si>
  <si>
    <t>057_S_1265</t>
  </si>
  <si>
    <t>011_S_4949</t>
  </si>
  <si>
    <t>137_S_1414</t>
  </si>
  <si>
    <t>072_S_0315</t>
  </si>
  <si>
    <t>012_S_4849</t>
  </si>
  <si>
    <t>072_S_2070</t>
  </si>
  <si>
    <t>072_S_2083</t>
  </si>
  <si>
    <t>052_S_1250</t>
  </si>
  <si>
    <t>012_S_4987</t>
  </si>
  <si>
    <t>128_S_1408</t>
  </si>
  <si>
    <t>014_S_4079</t>
  </si>
  <si>
    <t>012_S_5121</t>
  </si>
  <si>
    <t>072_S_2027</t>
  </si>
  <si>
    <t>018_S_4349</t>
  </si>
  <si>
    <t>128_S_0545</t>
  </si>
  <si>
    <t>153_S_4139</t>
  </si>
  <si>
    <t>116_S_1271</t>
  </si>
  <si>
    <t>022_S_4320</t>
  </si>
  <si>
    <t>012_S_5213</t>
  </si>
  <si>
    <t>010_S_0420</t>
  </si>
  <si>
    <t>013_S_4579</t>
  </si>
  <si>
    <t>016_S_0702</t>
  </si>
  <si>
    <t>022_S_4173</t>
  </si>
  <si>
    <t>013_S_4917</t>
  </si>
  <si>
    <t>941_S_4377</t>
  </si>
  <si>
    <t>123_S_0091</t>
  </si>
  <si>
    <t>013_S_5137</t>
  </si>
  <si>
    <t>051_S_1072</t>
  </si>
  <si>
    <t>116_S_1232</t>
  </si>
  <si>
    <t>013_S_5171</t>
  </si>
  <si>
    <t>011_S_4222</t>
  </si>
  <si>
    <t>016_S_4583</t>
  </si>
  <si>
    <t>129_S_4220</t>
  </si>
  <si>
    <t>016_S_4601</t>
  </si>
  <si>
    <t>052_S_0951</t>
  </si>
  <si>
    <t>067_S_2196</t>
  </si>
  <si>
    <t>016_S_4638</t>
  </si>
  <si>
    <t>002_S_0729</t>
  </si>
  <si>
    <t>109_S_2200</t>
  </si>
  <si>
    <t>021_S_0276</t>
  </si>
  <si>
    <t>016_S_4646</t>
  </si>
  <si>
    <t>068_S_2171</t>
  </si>
  <si>
    <t>027_S_0835</t>
  </si>
  <si>
    <t>016_S_4688</t>
  </si>
  <si>
    <t>014_S_4080</t>
  </si>
  <si>
    <t>016_S_4887</t>
  </si>
  <si>
    <t>129_S_0778</t>
  </si>
  <si>
    <t>116_S_4209</t>
  </si>
  <si>
    <t>024_S_1400</t>
  </si>
  <si>
    <t>014_S_0563</t>
  </si>
  <si>
    <t>136_S_4189</t>
  </si>
  <si>
    <t>018_S_0406</t>
  </si>
  <si>
    <t>072_S_4226</t>
  </si>
  <si>
    <t>016_S_5007</t>
  </si>
  <si>
    <t>073_S_4382</t>
  </si>
  <si>
    <t>016_S_5031</t>
  </si>
  <si>
    <t>073_S_4403</t>
  </si>
  <si>
    <t>016_S_5251</t>
  </si>
  <si>
    <t>011_S_1080</t>
  </si>
  <si>
    <t>002_S_2010</t>
  </si>
  <si>
    <t>018_S_4733</t>
  </si>
  <si>
    <t>052_S_0952</t>
  </si>
  <si>
    <t>014_S_4093</t>
  </si>
  <si>
    <t>114_S_0173</t>
  </si>
  <si>
    <t>018_S_4809</t>
  </si>
  <si>
    <t>127_S_1032</t>
  </si>
  <si>
    <t>014_S_0169</t>
  </si>
  <si>
    <t>005_S_0553</t>
  </si>
  <si>
    <t>018_S_4889</t>
  </si>
  <si>
    <t>027_S_1045</t>
  </si>
  <si>
    <t>011_S_4120</t>
  </si>
  <si>
    <t>018_S_5240</t>
  </si>
  <si>
    <t>002_S_4219</t>
  </si>
  <si>
    <t>018_S_5262</t>
  </si>
  <si>
    <t>002_S_4262</t>
  </si>
  <si>
    <t>019_S_4680</t>
  </si>
  <si>
    <t>082_S_4208</t>
  </si>
  <si>
    <t>068_S_4174</t>
  </si>
  <si>
    <t>019_S_5012</t>
  </si>
  <si>
    <t>016_S_4097</t>
  </si>
  <si>
    <t>941_S_4066</t>
  </si>
  <si>
    <t>019_S_5019</t>
  </si>
  <si>
    <t>051_S_1331</t>
  </si>
  <si>
    <t>041_S_1010</t>
  </si>
  <si>
    <t>019_S_5242</t>
  </si>
  <si>
    <t>029_S_2376</t>
  </si>
  <si>
    <t>073_S_4300</t>
  </si>
  <si>
    <t>020_S_4920</t>
  </si>
  <si>
    <t>073_S_4259</t>
  </si>
  <si>
    <t>153_S_4151</t>
  </si>
  <si>
    <t>012_S_4128</t>
  </si>
  <si>
    <t>021_S_4718</t>
  </si>
  <si>
    <t>098_S_2052</t>
  </si>
  <si>
    <t>137_S_4258</t>
  </si>
  <si>
    <t>062_S_1299</t>
  </si>
  <si>
    <t>007_S_2058</t>
  </si>
  <si>
    <t>033_S_0923</t>
  </si>
  <si>
    <t>021_S_4857</t>
  </si>
  <si>
    <t>067_S_4054</t>
  </si>
  <si>
    <t>021_S_4924</t>
  </si>
  <si>
    <t>100_S_1226</t>
  </si>
  <si>
    <t>021_S_5099</t>
  </si>
  <si>
    <t>032_S_0978</t>
  </si>
  <si>
    <t>021_S_5129</t>
  </si>
  <si>
    <t>023_S_0613</t>
  </si>
  <si>
    <t>031_S_4029</t>
  </si>
  <si>
    <t>033_S_4508</t>
  </si>
  <si>
    <t>137_S_4211</t>
  </si>
  <si>
    <t>013_S_2389</t>
  </si>
  <si>
    <t>098_S_4059</t>
  </si>
  <si>
    <t>022_S_4805</t>
  </si>
  <si>
    <t>016_S_2031</t>
  </si>
  <si>
    <t>024_S_1393</t>
  </si>
  <si>
    <t>022_S_4922</t>
  </si>
  <si>
    <t>012_S_4012</t>
  </si>
  <si>
    <t>068_S_4134</t>
  </si>
  <si>
    <t>041_S_4004</t>
  </si>
  <si>
    <t>041_S_1420</t>
  </si>
  <si>
    <t>023_S_4796</t>
  </si>
  <si>
    <t>003_S_4081</t>
  </si>
  <si>
    <t>023_S_5120</t>
  </si>
  <si>
    <t>023_S_5241</t>
  </si>
  <si>
    <t>021_S_0424</t>
  </si>
  <si>
    <t>153_S_4125</t>
  </si>
  <si>
    <t>057_S_1007</t>
  </si>
  <si>
    <t>024_S_4905</t>
  </si>
  <si>
    <t>033_S_0922</t>
  </si>
  <si>
    <t>024_S_5054</t>
  </si>
  <si>
    <t>130_S_2391</t>
  </si>
  <si>
    <t>098_S_4201</t>
  </si>
  <si>
    <t>027_S_4729</t>
  </si>
  <si>
    <t>014_S_4058</t>
  </si>
  <si>
    <t>128_S_1409</t>
  </si>
  <si>
    <t>027_S_4757</t>
  </si>
  <si>
    <t>114_S_0166</t>
  </si>
  <si>
    <t>021_S_4421</t>
  </si>
  <si>
    <t>027_S_4801</t>
  </si>
  <si>
    <t>109_S_2278</t>
  </si>
  <si>
    <t>027_S_4802</t>
  </si>
  <si>
    <t>027_S_4804</t>
  </si>
  <si>
    <t>130_S_4468</t>
  </si>
  <si>
    <t>014_S_0548</t>
  </si>
  <si>
    <t>127_S_4500</t>
  </si>
  <si>
    <t>027_S_4873</t>
  </si>
  <si>
    <t>072_S_4394</t>
  </si>
  <si>
    <t>006_S_4363</t>
  </si>
  <si>
    <t>033_S_0723</t>
  </si>
  <si>
    <t>027_S_4926</t>
  </si>
  <si>
    <t>072_S_4102</t>
  </si>
  <si>
    <t>027_S_4936</t>
  </si>
  <si>
    <t>941_S_2060</t>
  </si>
  <si>
    <t>073_S_4155</t>
  </si>
  <si>
    <t>027_S_4938</t>
  </si>
  <si>
    <t>027_S_4943</t>
  </si>
  <si>
    <t>098_S_4215</t>
  </si>
  <si>
    <t>011_S_0362</t>
  </si>
  <si>
    <t>027_S_4955</t>
  </si>
  <si>
    <t>027_S_4962</t>
  </si>
  <si>
    <t>027_S_4964</t>
  </si>
  <si>
    <t>002_S_2073</t>
  </si>
  <si>
    <t>027_S_4966</t>
  </si>
  <si>
    <t>128_S_2003</t>
  </si>
  <si>
    <t>073_S_4312</t>
  </si>
  <si>
    <t>023_S_4035</t>
  </si>
  <si>
    <t>020_S_1288</t>
  </si>
  <si>
    <t>114_S_1106</t>
  </si>
  <si>
    <t>022_S_0044</t>
  </si>
  <si>
    <t>027_S_5110</t>
  </si>
  <si>
    <t>003_S_6158</t>
  </si>
  <si>
    <t>027_S_0644</t>
  </si>
  <si>
    <t>011_S_2274</t>
  </si>
  <si>
    <t>027_S_5127</t>
  </si>
  <si>
    <t>123_S_4526</t>
  </si>
  <si>
    <t>141_S_4426</t>
  </si>
  <si>
    <t>029_S_4307</t>
  </si>
  <si>
    <t>016_S_4121</t>
  </si>
  <si>
    <t>016_S_2007</t>
  </si>
  <si>
    <t>073_S_0311</t>
  </si>
  <si>
    <t>027_S_5197</t>
  </si>
  <si>
    <t>029_S_1215</t>
  </si>
  <si>
    <t>009_S_2208</t>
  </si>
  <si>
    <t>041_S_4041</t>
  </si>
  <si>
    <t>067_S_1185</t>
  </si>
  <si>
    <t>130_S_0232</t>
  </si>
  <si>
    <t>067_S_0038</t>
  </si>
  <si>
    <t>141_S_0915</t>
  </si>
  <si>
    <t>029_S_5135</t>
  </si>
  <si>
    <t>014_S_0519</t>
  </si>
  <si>
    <t>072_S_4465</t>
  </si>
  <si>
    <t>007_S_1206</t>
  </si>
  <si>
    <t>029_S_5166</t>
  </si>
  <si>
    <t>024_S_4169</t>
  </si>
  <si>
    <t>037_S_4381</t>
  </si>
  <si>
    <t>141_S_2210</t>
  </si>
  <si>
    <t>031_S_4947</t>
  </si>
  <si>
    <t>032_S_4755</t>
  </si>
  <si>
    <t>136_S_0186</t>
  </si>
  <si>
    <t>032_S_4823</t>
  </si>
  <si>
    <t>023_S_4034</t>
  </si>
  <si>
    <t>032_S_5263</t>
  </si>
  <si>
    <t>021_S_2124</t>
  </si>
  <si>
    <t>041_S_4138</t>
  </si>
  <si>
    <t>033_S_5013</t>
  </si>
  <si>
    <t>033_S_5017</t>
  </si>
  <si>
    <t>013_S_2324</t>
  </si>
  <si>
    <t>033_S_5087</t>
  </si>
  <si>
    <t>032_S_0479</t>
  </si>
  <si>
    <t>031_S_4194</t>
  </si>
  <si>
    <t>035_S_4783</t>
  </si>
  <si>
    <t>941_S_1202</t>
  </si>
  <si>
    <t>035_S_4784</t>
  </si>
  <si>
    <t>023_S_4020</t>
  </si>
  <si>
    <t>128_S_2011</t>
  </si>
  <si>
    <t>031_S_4496</t>
  </si>
  <si>
    <t>126_S_0709</t>
  </si>
  <si>
    <t>036_S_4714</t>
  </si>
  <si>
    <t>094_S_4089</t>
  </si>
  <si>
    <t>094_S_4162</t>
  </si>
  <si>
    <t>036_S_4736</t>
  </si>
  <si>
    <t>002_S_2043</t>
  </si>
  <si>
    <t>016_S_1326</t>
  </si>
  <si>
    <t>036_S_4894</t>
  </si>
  <si>
    <t>141_S_4456</t>
  </si>
  <si>
    <t>036_S_4899</t>
  </si>
  <si>
    <t>027_S_0417</t>
  </si>
  <si>
    <t>036_S_5063</t>
  </si>
  <si>
    <t>029_S_1218</t>
  </si>
  <si>
    <t>027_S_2336</t>
  </si>
  <si>
    <t>036_S_5112</t>
  </si>
  <si>
    <t>128_S_0863</t>
  </si>
  <si>
    <t>036_S_5210</t>
  </si>
  <si>
    <t>035_S_0997</t>
  </si>
  <si>
    <t>036_S_5248</t>
  </si>
  <si>
    <t>036_S_5271</t>
  </si>
  <si>
    <t>067_S_2195</t>
  </si>
  <si>
    <t>036_S_5283</t>
  </si>
  <si>
    <t>029_S_0914</t>
  </si>
  <si>
    <t>031_S_4476</t>
  </si>
  <si>
    <t>037_S_4750</t>
  </si>
  <si>
    <t>137_S_0301</t>
  </si>
  <si>
    <t>035_S_2061</t>
  </si>
  <si>
    <t>037_S_4770</t>
  </si>
  <si>
    <t>073_S_2225</t>
  </si>
  <si>
    <t>037_S_4879</t>
  </si>
  <si>
    <t>116_S_1249</t>
  </si>
  <si>
    <t>941_S_1203</t>
  </si>
  <si>
    <t>031_S_0830</t>
  </si>
  <si>
    <t>037_S_5162</t>
  </si>
  <si>
    <t>072_S_1380</t>
  </si>
  <si>
    <t>031_S_4032</t>
  </si>
  <si>
    <t>033_S_0906</t>
  </si>
  <si>
    <t>036_S_0673</t>
  </si>
  <si>
    <t>019_S_4477</t>
  </si>
  <si>
    <t>041_S_4720</t>
  </si>
  <si>
    <t>031_S_0294</t>
  </si>
  <si>
    <t>037_S_0539</t>
  </si>
  <si>
    <t>116_S_4010</t>
  </si>
  <si>
    <t>007_S_0041</t>
  </si>
  <si>
    <t>041_S_4989</t>
  </si>
  <si>
    <t>067_S_0257</t>
  </si>
  <si>
    <t>006_S_0675</t>
  </si>
  <si>
    <t>041_S_5026</t>
  </si>
  <si>
    <t>033_S_0514</t>
  </si>
  <si>
    <t>126_S_2405</t>
  </si>
  <si>
    <t>041_S_1423</t>
  </si>
  <si>
    <t>041_S_5082</t>
  </si>
  <si>
    <t>128_S_2057</t>
  </si>
  <si>
    <t>027_S_0461</t>
  </si>
  <si>
    <t>052_S_1168</t>
  </si>
  <si>
    <t>123_S_2055</t>
  </si>
  <si>
    <t>041_S_1260</t>
  </si>
  <si>
    <t>041_S_5131</t>
  </si>
  <si>
    <t>041_S_5204</t>
  </si>
  <si>
    <t>041_S_5244</t>
  </si>
  <si>
    <t>024_S_4223</t>
  </si>
  <si>
    <t>072_S_4445</t>
  </si>
  <si>
    <t>021_S_4245</t>
  </si>
  <si>
    <t>067_S_0290</t>
  </si>
  <si>
    <t>051_S_4929</t>
  </si>
  <si>
    <t>153_S_4159</t>
  </si>
  <si>
    <t>051_S_4980</t>
  </si>
  <si>
    <t>051_S_5294</t>
  </si>
  <si>
    <t>037_S_4015</t>
  </si>
  <si>
    <t>052_S_4807</t>
  </si>
  <si>
    <t>941_S_4255</t>
  </si>
  <si>
    <t>052_S_4885</t>
  </si>
  <si>
    <t>029_S_4279</t>
  </si>
  <si>
    <t>126_S_2407</t>
  </si>
  <si>
    <t>012_S_0634</t>
  </si>
  <si>
    <t>052_S_4945</t>
  </si>
  <si>
    <t>019_S_4252</t>
  </si>
  <si>
    <t>052_S_4959</t>
  </si>
  <si>
    <t>128_S_4571</t>
  </si>
  <si>
    <t>037_S_4001</t>
  </si>
  <si>
    <t>052_S_5062</t>
  </si>
  <si>
    <t>012_S_4545</t>
  </si>
  <si>
    <t>053_S_4661</t>
  </si>
  <si>
    <t>073_S_2153</t>
  </si>
  <si>
    <t>094_S_4234</t>
  </si>
  <si>
    <t>053_S_5070</t>
  </si>
  <si>
    <t>109_S_4499</t>
  </si>
  <si>
    <t>068_S_2316</t>
  </si>
  <si>
    <t>053_S_5202</t>
  </si>
  <si>
    <t>013_S_1120</t>
  </si>
  <si>
    <t>053_S_5208</t>
  </si>
  <si>
    <t>136_S_4269</t>
  </si>
  <si>
    <t>053_S_5287</t>
  </si>
  <si>
    <t>057_S_4897</t>
  </si>
  <si>
    <t>002_S_0413</t>
  </si>
  <si>
    <t>023_S_1126</t>
  </si>
  <si>
    <t>057_S_4909</t>
  </si>
  <si>
    <t>099_S_4205</t>
  </si>
  <si>
    <t>116_S_0752</t>
  </si>
  <si>
    <t>073_S_2191</t>
  </si>
  <si>
    <t>022_S_1394</t>
  </si>
  <si>
    <t>057_S_5295</t>
  </si>
  <si>
    <t>031_S_4024</t>
  </si>
  <si>
    <t>067_S_4728</t>
  </si>
  <si>
    <t>098_S_4095</t>
  </si>
  <si>
    <t>067_S_4918</t>
  </si>
  <si>
    <t>003_S_4136</t>
  </si>
  <si>
    <t>067_S_5159</t>
  </si>
  <si>
    <t>041_S_1425</t>
  </si>
  <si>
    <t>067_S_5160</t>
  </si>
  <si>
    <t>067_S_5205</t>
  </si>
  <si>
    <t>153_S_4133</t>
  </si>
  <si>
    <t>073_S_4360</t>
  </si>
  <si>
    <t>067_S_5212</t>
  </si>
  <si>
    <t>032_S_4348</t>
  </si>
  <si>
    <t>068_S_2193</t>
  </si>
  <si>
    <t>099_S_4157</t>
  </si>
  <si>
    <t>027_S_0179</t>
  </si>
  <si>
    <t>068_S_4859</t>
  </si>
  <si>
    <t>005_S_2390</t>
  </si>
  <si>
    <t>070_S_4708</t>
  </si>
  <si>
    <t>023_S_0061</t>
  </si>
  <si>
    <t>070_S_4719</t>
  </si>
  <si>
    <t>021_S_0159</t>
  </si>
  <si>
    <t>135_S_4281</t>
  </si>
  <si>
    <t>070_S_4793</t>
  </si>
  <si>
    <t>023_S_0058</t>
  </si>
  <si>
    <t>153_S_4372</t>
  </si>
  <si>
    <t>070_S_4798</t>
  </si>
  <si>
    <t>002_S_4270</t>
  </si>
  <si>
    <t>051_S_1123</t>
  </si>
  <si>
    <t>116_S_4338</t>
  </si>
  <si>
    <t>002_S_0782</t>
  </si>
  <si>
    <t>072_S_4694</t>
  </si>
  <si>
    <t>082_S_2307</t>
  </si>
  <si>
    <t>067_S_0029</t>
  </si>
  <si>
    <t>072_S_4769</t>
  </si>
  <si>
    <t>009_S_4337</t>
  </si>
  <si>
    <t>007_S_1339</t>
  </si>
  <si>
    <t>072_S_4871</t>
  </si>
  <si>
    <t>068_S_4217</t>
  </si>
  <si>
    <t>012_S_0917</t>
  </si>
  <si>
    <t>072_S_4941</t>
  </si>
  <si>
    <t>006_S_4150</t>
  </si>
  <si>
    <t>073_S_4739</t>
  </si>
  <si>
    <t>010_S_0161</t>
  </si>
  <si>
    <t>073_S_4762</t>
  </si>
  <si>
    <t>073_S_4777</t>
  </si>
  <si>
    <t>094_S_4282</t>
  </si>
  <si>
    <t>109_S_1183</t>
  </si>
  <si>
    <t>073_S_4825</t>
  </si>
  <si>
    <t>141_S_4423</t>
  </si>
  <si>
    <t>073_S_4853</t>
  </si>
  <si>
    <t>029_S_1384</t>
  </si>
  <si>
    <t>073_S_4986</t>
  </si>
  <si>
    <t>073_S_5090</t>
  </si>
  <si>
    <t>009_S_4359</t>
  </si>
  <si>
    <t>073_S_5167</t>
  </si>
  <si>
    <t>023_S_0376</t>
  </si>
  <si>
    <t>073_S_5227</t>
  </si>
  <si>
    <t>057_S_0957</t>
  </si>
  <si>
    <t>082_S_5014</t>
  </si>
  <si>
    <t>021_S_4402</t>
  </si>
  <si>
    <t>126_S_4494</t>
  </si>
  <si>
    <t>082_S_5029</t>
  </si>
  <si>
    <t>141_S_4438</t>
  </si>
  <si>
    <t>082_S_1256</t>
  </si>
  <si>
    <t>082_S_5184</t>
  </si>
  <si>
    <t>098_S_4018</t>
  </si>
  <si>
    <t>082_S_5279</t>
  </si>
  <si>
    <t>032_S_2247</t>
  </si>
  <si>
    <t>016_S_0590</t>
  </si>
  <si>
    <t>007_S_0414</t>
  </si>
  <si>
    <t>094_S_4630</t>
  </si>
  <si>
    <t>141_S_1004</t>
  </si>
  <si>
    <t>126_S_2360</t>
  </si>
  <si>
    <t>057_S_1269</t>
  </si>
  <si>
    <t>072_S_4383</t>
  </si>
  <si>
    <t>007_S_0249</t>
  </si>
  <si>
    <t>094_S_4737</t>
  </si>
  <si>
    <t>031_S_0321</t>
  </si>
  <si>
    <t>094_S_4858</t>
  </si>
  <si>
    <t>099_S_4994</t>
  </si>
  <si>
    <t>057_S_2398</t>
  </si>
  <si>
    <t>100_S_4512</t>
  </si>
  <si>
    <t>007_S_2106</t>
  </si>
  <si>
    <t>007_S_1248</t>
  </si>
  <si>
    <t>100_S_5096</t>
  </si>
  <si>
    <t>018_S_2138</t>
  </si>
  <si>
    <t>100_S_5102</t>
  </si>
  <si>
    <t>022_S_2087</t>
  </si>
  <si>
    <t>137_S_0722</t>
  </si>
  <si>
    <t>100_S_5106</t>
  </si>
  <si>
    <t>116_S_4175</t>
  </si>
  <si>
    <t>129_S_4073</t>
  </si>
  <si>
    <t>109_S_4594</t>
  </si>
  <si>
    <t>019_S_4285</t>
  </si>
  <si>
    <t>022_S_0130</t>
  </si>
  <si>
    <t>130_S_4250</t>
  </si>
  <si>
    <t>116_S_4732</t>
  </si>
  <si>
    <t>129_S_1246</t>
  </si>
  <si>
    <t>116_S_4898</t>
  </si>
  <si>
    <t>031_S_4218</t>
  </si>
  <si>
    <t>123_S_4780</t>
  </si>
  <si>
    <t>123_S_4806</t>
  </si>
  <si>
    <t>123_S_4904</t>
  </si>
  <si>
    <t>099_S_0051</t>
  </si>
  <si>
    <t>126_S_4675</t>
  </si>
  <si>
    <t>002_S_4521</t>
  </si>
  <si>
    <t>072_S_4103</t>
  </si>
  <si>
    <t>126_S_4712</t>
  </si>
  <si>
    <t>023_S_4243</t>
  </si>
  <si>
    <t>126_S_4743</t>
  </si>
  <si>
    <t>022_S_4196</t>
  </si>
  <si>
    <t>014_S_4263</t>
  </si>
  <si>
    <t>018_S_0087</t>
  </si>
  <si>
    <t>006_S_4192</t>
  </si>
  <si>
    <t>127_S_4624</t>
  </si>
  <si>
    <t>021_S_4558</t>
  </si>
  <si>
    <t>099_S_4104</t>
  </si>
  <si>
    <t>018_S_0335</t>
  </si>
  <si>
    <t>052_S_0671</t>
  </si>
  <si>
    <t>024_S_4186</t>
  </si>
  <si>
    <t>127_S_4940</t>
  </si>
  <si>
    <t>011_S_1282</t>
  </si>
  <si>
    <t>127_S_4992</t>
  </si>
  <si>
    <t>127_S_5028</t>
  </si>
  <si>
    <t>109_S_4455</t>
  </si>
  <si>
    <t>127_S_5056</t>
  </si>
  <si>
    <t>007_S_4611</t>
  </si>
  <si>
    <t>127_S_5067</t>
  </si>
  <si>
    <t>031_S_4005</t>
  </si>
  <si>
    <t>127_S_5095</t>
  </si>
  <si>
    <t>062_S_1294</t>
  </si>
  <si>
    <t>036_S_4562</t>
  </si>
  <si>
    <t>130_S_4605</t>
  </si>
  <si>
    <t>127_S_5218</t>
  </si>
  <si>
    <t>153_S_4621</t>
  </si>
  <si>
    <t>137_S_0800</t>
  </si>
  <si>
    <t>130_S_4641</t>
  </si>
  <si>
    <t>073_S_2190</t>
  </si>
  <si>
    <t>023_S_0126</t>
  </si>
  <si>
    <t>072_S_4610</t>
  </si>
  <si>
    <t>006_S_4153</t>
  </si>
  <si>
    <t>023_S_4502</t>
  </si>
  <si>
    <t>098_S_4050</t>
  </si>
  <si>
    <t>128_S_4586</t>
  </si>
  <si>
    <t>098_S_0269</t>
  </si>
  <si>
    <t>128_S_4671</t>
  </si>
  <si>
    <t>073_S_4216</t>
  </si>
  <si>
    <t>036_S_0976</t>
  </si>
  <si>
    <t>128_S_4745</t>
  </si>
  <si>
    <t>098_S_0667</t>
  </si>
  <si>
    <t>014_S_4039</t>
  </si>
  <si>
    <t>128_S_4772</t>
  </si>
  <si>
    <t>128_S_4774</t>
  </si>
  <si>
    <t>036_S_2378</t>
  </si>
  <si>
    <t>128_S_4792</t>
  </si>
  <si>
    <t>068_S_2248</t>
  </si>
  <si>
    <t>029_S_4327</t>
  </si>
  <si>
    <t>128_S_5066</t>
  </si>
  <si>
    <t>021_S_0332</t>
  </si>
  <si>
    <t>128_S_5123</t>
  </si>
  <si>
    <t>130_S_4730</t>
  </si>
  <si>
    <t>130_S_4883</t>
  </si>
  <si>
    <t>018_S_4257</t>
  </si>
  <si>
    <t>130_S_4925</t>
  </si>
  <si>
    <t>009_S_4530</t>
  </si>
  <si>
    <t>130_S_4971</t>
  </si>
  <si>
    <t>011_S_4075</t>
  </si>
  <si>
    <t>130_S_4982</t>
  </si>
  <si>
    <t>013_S_1186</t>
  </si>
  <si>
    <t>130_S_4984</t>
  </si>
  <si>
    <t>009_S_4564</t>
  </si>
  <si>
    <t>021_S_2150</t>
  </si>
  <si>
    <t>022_S_1097</t>
  </si>
  <si>
    <t>130_S_4990</t>
  </si>
  <si>
    <t>127_S_1419</t>
  </si>
  <si>
    <t>041_S_1411</t>
  </si>
  <si>
    <t>130_S_4997</t>
  </si>
  <si>
    <t>022_S_0096</t>
  </si>
  <si>
    <t>130_S_5006</t>
  </si>
  <si>
    <t>130_S_5059</t>
  </si>
  <si>
    <t>068_S_2168</t>
  </si>
  <si>
    <t>130_S_5142</t>
  </si>
  <si>
    <t>023_S_1046</t>
  </si>
  <si>
    <t>007_S_4516</t>
  </si>
  <si>
    <t>072_S_2116</t>
  </si>
  <si>
    <t>130_S_5231</t>
  </si>
  <si>
    <t>123_S_4096</t>
  </si>
  <si>
    <t>012_S_1292</t>
  </si>
  <si>
    <t>116_S_0361</t>
  </si>
  <si>
    <t>072_S_4057</t>
  </si>
  <si>
    <t>131_S_5148</t>
  </si>
  <si>
    <t>127_S_0260</t>
  </si>
  <si>
    <t>135_S_4689</t>
  </si>
  <si>
    <t>094_S_2367</t>
  </si>
  <si>
    <t>082_S_4090</t>
  </si>
  <si>
    <t>129_S_2347</t>
  </si>
  <si>
    <t>032_S_0718</t>
  </si>
  <si>
    <t>135_S_4863</t>
  </si>
  <si>
    <t>099_S_4022</t>
  </si>
  <si>
    <t>016_S_4009</t>
  </si>
  <si>
    <t>135_S_4954</t>
  </si>
  <si>
    <t>041_S_4060</t>
  </si>
  <si>
    <t>027_S_0307</t>
  </si>
  <si>
    <t>135_S_5269</t>
  </si>
  <si>
    <t>135_S_5273</t>
  </si>
  <si>
    <t>135_S_4406</t>
  </si>
  <si>
    <t>005_S_0222</t>
  </si>
  <si>
    <t>135_S_5275</t>
  </si>
  <si>
    <t>099_S_2063</t>
  </si>
  <si>
    <t>136_S_4517</t>
  </si>
  <si>
    <t>006_S_4346</t>
  </si>
  <si>
    <t>006_S_1130</t>
  </si>
  <si>
    <t>136_S_4836</t>
  </si>
  <si>
    <t>136_S_0107</t>
  </si>
  <si>
    <t>136_S_4993</t>
  </si>
  <si>
    <t>129_S_4371</t>
  </si>
  <si>
    <t>137_S_4587</t>
  </si>
  <si>
    <t>137_S_4623</t>
  </si>
  <si>
    <t>016_S_1117</t>
  </si>
  <si>
    <t>037_S_4432</t>
  </si>
  <si>
    <t>002_S_0295</t>
  </si>
  <si>
    <t>137_S_4632</t>
  </si>
  <si>
    <t>137_S_4678</t>
  </si>
  <si>
    <t>035_S_2074</t>
  </si>
  <si>
    <t>007_S_0101</t>
  </si>
  <si>
    <t>137_S_4756</t>
  </si>
  <si>
    <t>153_S_4297</t>
  </si>
  <si>
    <t>137_S_4815</t>
  </si>
  <si>
    <t>137_S_4816</t>
  </si>
  <si>
    <t>137_S_4852</t>
  </si>
  <si>
    <t>031_S_2022</t>
  </si>
  <si>
    <t>141_S_4711</t>
  </si>
  <si>
    <t>141_S_4803</t>
  </si>
  <si>
    <t>127_S_0112</t>
  </si>
  <si>
    <t>033_S_1284</t>
  </si>
  <si>
    <t>141_S_4907</t>
  </si>
  <si>
    <t>037_S_0467</t>
  </si>
  <si>
    <t>037_S_4146</t>
  </si>
  <si>
    <t>141_S_4976</t>
  </si>
  <si>
    <t>003_S_4152</t>
  </si>
  <si>
    <t>153_S_4838</t>
  </si>
  <si>
    <t>067_S_0045</t>
  </si>
  <si>
    <t>153_S_5261</t>
  </si>
  <si>
    <t>067_S_0077</t>
  </si>
  <si>
    <t>153_S_5267</t>
  </si>
  <si>
    <t>035_S_4082</t>
  </si>
  <si>
    <t>941_S_4764</t>
  </si>
  <si>
    <t>024_S_4392</t>
  </si>
  <si>
    <t>011_S_4366</t>
  </si>
  <si>
    <t>123_S_2363</t>
  </si>
  <si>
    <t>012_S_0689</t>
  </si>
  <si>
    <t>068_S_4274</t>
  </si>
  <si>
    <t>053_S_2357</t>
  </si>
  <si>
    <t>005_S_0546</t>
  </si>
  <si>
    <t>116_S_4195</t>
  </si>
  <si>
    <t>073_S_4540</t>
  </si>
  <si>
    <t>073_S_4443</t>
  </si>
  <si>
    <t>073_S_0746</t>
  </si>
  <si>
    <t>027_S_2183</t>
  </si>
  <si>
    <t>114_S_0378</t>
  </si>
  <si>
    <t>053_S_4557</t>
  </si>
  <si>
    <t>035_S_2199</t>
  </si>
  <si>
    <t>002_S_4171</t>
  </si>
  <si>
    <t>019_S_4548</t>
  </si>
  <si>
    <t>037_S_1225</t>
  </si>
  <si>
    <t>016_S_2284</t>
  </si>
  <si>
    <t>031_S_1066</t>
  </si>
  <si>
    <t>099_S_4202</t>
  </si>
  <si>
    <t>037_S_0588</t>
  </si>
  <si>
    <t>031_S_4474</t>
  </si>
  <si>
    <t>072_S_4131</t>
  </si>
  <si>
    <t>036_S_0945</t>
  </si>
  <si>
    <t>082_S_4244</t>
  </si>
  <si>
    <t>023_S_0625</t>
  </si>
  <si>
    <t>018_S_4597</t>
  </si>
  <si>
    <t>099_S_0291</t>
  </si>
  <si>
    <t>128_S_0227</t>
  </si>
  <si>
    <t>021_S_0141</t>
  </si>
  <si>
    <t>130_S_4589</t>
  </si>
  <si>
    <t>082_S_4339</t>
  </si>
  <si>
    <t>109_S_4531</t>
  </si>
  <si>
    <t>014_S_2185</t>
  </si>
  <si>
    <t>027_S_1387</t>
  </si>
  <si>
    <t>135_S_4309</t>
  </si>
  <si>
    <t>136_S_0300</t>
  </si>
  <si>
    <t>003_S_0981</t>
  </si>
  <si>
    <t>022_S_2167</t>
  </si>
  <si>
    <t>007_S_4568</t>
  </si>
  <si>
    <t>141_S_4053</t>
  </si>
  <si>
    <t>098_S_0172</t>
  </si>
  <si>
    <t>003_S_4555</t>
  </si>
  <si>
    <t>072_S_4539</t>
  </si>
  <si>
    <t>024_S_4280</t>
  </si>
  <si>
    <t>073_S_4552</t>
  </si>
  <si>
    <t>128_S_1043</t>
  </si>
  <si>
    <t>128_S_4603</t>
  </si>
  <si>
    <t>153_S_2109</t>
  </si>
  <si>
    <t>135_S_4566</t>
  </si>
  <si>
    <t>141_S_4232</t>
  </si>
  <si>
    <t>002_S_0955</t>
  </si>
  <si>
    <t>014_S_4615</t>
  </si>
  <si>
    <t>035_S_4582</t>
  </si>
  <si>
    <t>099_S_0880</t>
  </si>
  <si>
    <t>128_S_2151</t>
  </si>
  <si>
    <t>021_S_2077</t>
  </si>
  <si>
    <t>023_S_4122</t>
  </si>
  <si>
    <t>126_S_1187</t>
  </si>
  <si>
    <t>022_S_2379</t>
  </si>
  <si>
    <t>002_S_4251</t>
  </si>
  <si>
    <t>072_S_4007</t>
  </si>
  <si>
    <t>128_S_1407</t>
  </si>
  <si>
    <t>005_S_4707</t>
  </si>
  <si>
    <t>072_S_2037</t>
  </si>
  <si>
    <t>041_S_0314</t>
  </si>
  <si>
    <t>127_S_4240</t>
  </si>
  <si>
    <t>130_S_0886</t>
  </si>
  <si>
    <t>032_S_2240</t>
  </si>
  <si>
    <t>072_S_4206</t>
  </si>
  <si>
    <t>011_S_4235</t>
  </si>
  <si>
    <t>012_S_1033</t>
  </si>
  <si>
    <t>022_S_4444</t>
  </si>
  <si>
    <t>023_S_0855</t>
  </si>
  <si>
    <t>052_S_4626</t>
  </si>
  <si>
    <t>024_S_4158</t>
  </si>
  <si>
    <t>023_S_4501</t>
  </si>
  <si>
    <t>098_S_2079</t>
  </si>
  <si>
    <t>036_S_1023</t>
  </si>
  <si>
    <t>137_S_4331</t>
  </si>
  <si>
    <t>094_S_4434</t>
  </si>
  <si>
    <t>005_S_4168</t>
  </si>
  <si>
    <t>036_S_0656</t>
  </si>
  <si>
    <t>014_S_0658</t>
  </si>
  <si>
    <t>005_S_0324</t>
  </si>
  <si>
    <t>016_S_4584</t>
  </si>
  <si>
    <t>006_S_4546</t>
  </si>
  <si>
    <t>052_S_2249</t>
  </si>
  <si>
    <t>035_S_0033</t>
  </si>
  <si>
    <t>114_S_4379</t>
  </si>
  <si>
    <t>099_S_4475</t>
  </si>
  <si>
    <t>128_S_4636</t>
  </si>
  <si>
    <t>153_S_4172</t>
  </si>
  <si>
    <t>116_S_4625</t>
  </si>
  <si>
    <t>098_S_2047</t>
  </si>
  <si>
    <t>099_S_4463</t>
  </si>
  <si>
    <t>033_S_0567</t>
  </si>
  <si>
    <t>072_S_4462</t>
  </si>
  <si>
    <t>009_S_2381</t>
  </si>
  <si>
    <t>029_S_4385</t>
  </si>
  <si>
    <t>031_S_4042</t>
  </si>
  <si>
    <t>041_S_4014</t>
  </si>
  <si>
    <t>073_S_4614</t>
  </si>
  <si>
    <t>073_S_4559</t>
  </si>
  <si>
    <t>136_S_4408</t>
  </si>
  <si>
    <t>033_S_1283</t>
  </si>
  <si>
    <t>014_S_4668</t>
  </si>
  <si>
    <t>013_S_4595</t>
  </si>
  <si>
    <t>099_S_2042</t>
  </si>
  <si>
    <t>041_S_4629</t>
  </si>
  <si>
    <t>128_S_4653</t>
  </si>
  <si>
    <t>037_S_0566</t>
  </si>
  <si>
    <t>137_S_0668</t>
  </si>
  <si>
    <t>035_S_0292</t>
  </si>
  <si>
    <t>123_S_0113</t>
  </si>
  <si>
    <t>036_S_0869</t>
  </si>
  <si>
    <t>005_S_0448</t>
  </si>
  <si>
    <t>137_S_0994</t>
  </si>
  <si>
    <t>041_S_0407</t>
  </si>
  <si>
    <t>099_S_0352</t>
  </si>
  <si>
    <t>031_S_4590</t>
  </si>
  <si>
    <t>114_S_1118</t>
  </si>
  <si>
    <t>013_S_1275</t>
  </si>
  <si>
    <t>031_S_0568</t>
  </si>
  <si>
    <t>052_S_0989</t>
  </si>
  <si>
    <t>099_S_1034</t>
  </si>
  <si>
    <t>018_S_0057</t>
  </si>
  <si>
    <t>068_S_0872</t>
  </si>
  <si>
    <t>023_S_2068</t>
  </si>
  <si>
    <t>130_S_0505</t>
  </si>
  <si>
    <t>022_S_1351</t>
  </si>
  <si>
    <t>057_S_0464</t>
  </si>
  <si>
    <t>009_S_0842</t>
  </si>
  <si>
    <t>099_S_4498</t>
  </si>
  <si>
    <t>023_S_0388</t>
  </si>
  <si>
    <t>014_S_1095</t>
  </si>
  <si>
    <t>070_S_4692</t>
  </si>
  <si>
    <t>041_S_0598</t>
  </si>
  <si>
    <t>022_S_1366</t>
  </si>
  <si>
    <t>002_S_0938</t>
  </si>
  <si>
    <t>128_S_4832</t>
  </si>
  <si>
    <t>007_S_0344</t>
  </si>
  <si>
    <t>013_S_4791</t>
  </si>
  <si>
    <t>128_S_0230</t>
  </si>
  <si>
    <t>130_S_4542</t>
  </si>
  <si>
    <t>014_S_0557</t>
  </si>
  <si>
    <t>052_S_1054</t>
  </si>
  <si>
    <t>127_S_4843</t>
  </si>
  <si>
    <t>031_S_0821</t>
  </si>
  <si>
    <t>032_S_4921</t>
  </si>
  <si>
    <t>037_S_0501</t>
  </si>
  <si>
    <t>131_S_0441</t>
  </si>
  <si>
    <t>002_S_0685</t>
  </si>
  <si>
    <t>006_S_4515</t>
  </si>
  <si>
    <t>022_S_0924</t>
  </si>
  <si>
    <t>023_S_4241</t>
  </si>
  <si>
    <t>016_S_4591</t>
  </si>
  <si>
    <t>128_S_4553</t>
  </si>
  <si>
    <t>009_S_4543</t>
  </si>
  <si>
    <t>029_S_4652</t>
  </si>
  <si>
    <t>002_S_1070</t>
  </si>
  <si>
    <t>941_S_4420</t>
  </si>
  <si>
    <t>032_S_0187</t>
  </si>
  <si>
    <t>099_S_4480</t>
  </si>
  <si>
    <t>036_S_1135</t>
  </si>
  <si>
    <t>094_S_4503</t>
  </si>
  <si>
    <t>137_S_0972</t>
  </si>
  <si>
    <t>072_S_4522</t>
  </si>
  <si>
    <t>128_S_4599</t>
  </si>
  <si>
    <t>027_S_0408</t>
  </si>
  <si>
    <t>022_S_0961</t>
  </si>
  <si>
    <t>012_S_1321</t>
  </si>
  <si>
    <t>123_S_0088</t>
  </si>
  <si>
    <t>131_S_5138</t>
  </si>
  <si>
    <t>003_S_5130</t>
  </si>
  <si>
    <t>067_S_0176</t>
  </si>
  <si>
    <t>012_S_0932</t>
  </si>
  <si>
    <t>094_S_4560</t>
  </si>
  <si>
    <t>019_S_4549</t>
  </si>
  <si>
    <t>003_S_1057</t>
  </si>
  <si>
    <t>126_S_4458</t>
  </si>
  <si>
    <t>021_S_0753</t>
  </si>
  <si>
    <t>002_S_1261</t>
  </si>
  <si>
    <t>072_S_4613</t>
  </si>
  <si>
    <t>032_S_0214</t>
  </si>
  <si>
    <t>116_S_4635</t>
  </si>
  <si>
    <t>136_S_4433</t>
  </si>
  <si>
    <t>128_S_4609</t>
  </si>
  <si>
    <t>033_S_0741</t>
  </si>
  <si>
    <t>137_S_4596</t>
  </si>
  <si>
    <t>002_S_1268</t>
  </si>
  <si>
    <t>023_S_0042</t>
  </si>
  <si>
    <t>135_S_5015</t>
  </si>
  <si>
    <t>013_S_4616</t>
  </si>
  <si>
    <t>041_S_0282</t>
  </si>
  <si>
    <t>041_S_4877</t>
  </si>
  <si>
    <t>014_S_4577</t>
  </si>
  <si>
    <t>135_S_4657</t>
  </si>
  <si>
    <t>018_S_0103</t>
  </si>
  <si>
    <t>023_S_0887</t>
  </si>
  <si>
    <t>099_S_4565</t>
  </si>
  <si>
    <t>013_S_0325</t>
  </si>
  <si>
    <t>057_S_0839</t>
  </si>
  <si>
    <t>018_S_0286</t>
  </si>
  <si>
    <t>036_S_0748</t>
  </si>
  <si>
    <t>011_S_0326</t>
  </si>
  <si>
    <t>073_S_5023</t>
  </si>
  <si>
    <t>027_S_1277</t>
  </si>
  <si>
    <t>029_S_0824</t>
  </si>
  <si>
    <t>057_S_5199</t>
  </si>
  <si>
    <t>053_S_1044</t>
  </si>
  <si>
    <t>100_S_4556</t>
  </si>
  <si>
    <t>128_S_0229</t>
  </si>
  <si>
    <t>128_S_0135</t>
  </si>
  <si>
    <t>128_S_1242</t>
  </si>
  <si>
    <t>127_S_0925</t>
  </si>
  <si>
    <t>130_S_0289</t>
  </si>
  <si>
    <t>037_S_1078</t>
  </si>
  <si>
    <t>011_S_0241</t>
  </si>
  <si>
    <t>100_S_5075</t>
  </si>
  <si>
    <t>007_S_0698</t>
  </si>
  <si>
    <t>013_S_4985</t>
  </si>
  <si>
    <t>033_S_0725</t>
  </si>
  <si>
    <t>135_S_4676</t>
  </si>
  <si>
    <t>016_S_1149</t>
  </si>
  <si>
    <t>127_S_4844</t>
  </si>
  <si>
    <t>029_S_0878</t>
  </si>
  <si>
    <t>021_S_0984</t>
  </si>
  <si>
    <t>013_S_5071</t>
  </si>
  <si>
    <t>012_S_1165</t>
  </si>
  <si>
    <t>131_S_0691</t>
  </si>
  <si>
    <t>073_S_5016</t>
  </si>
  <si>
    <t>016_S_1092</t>
  </si>
  <si>
    <t>016_S_0991</t>
  </si>
  <si>
    <t>010_S_0904</t>
  </si>
  <si>
    <t>053_S_0919</t>
  </si>
  <si>
    <t>016_S_5032</t>
  </si>
  <si>
    <t>100_S_5280</t>
  </si>
  <si>
    <t>023_S_0030</t>
  </si>
  <si>
    <t>130_S_4660</t>
  </si>
  <si>
    <t>073_S_4795</t>
  </si>
  <si>
    <t>029_S_1038</t>
  </si>
  <si>
    <t>141_S_0717</t>
  </si>
  <si>
    <t>016_S_0354</t>
  </si>
  <si>
    <t>036_S_4878</t>
  </si>
  <si>
    <t>126_S_4686</t>
  </si>
  <si>
    <t>020_S_5140</t>
  </si>
  <si>
    <t>051_S_5005</t>
  </si>
  <si>
    <t>020_S_0213</t>
  </si>
  <si>
    <t>037_S_0552</t>
  </si>
  <si>
    <t>013_S_0860</t>
  </si>
  <si>
    <t>036_S_4820</t>
  </si>
  <si>
    <t>018_S_4696</t>
  </si>
  <si>
    <t>009_S_1334</t>
  </si>
  <si>
    <t>051_S_1040</t>
  </si>
  <si>
    <t>127_S_5058</t>
  </si>
  <si>
    <t>009_S_5037</t>
  </si>
  <si>
    <t>051_S_5285</t>
  </si>
  <si>
    <t xml:space="preserve">ADNI3 </t>
  </si>
  <si>
    <t xml:space="preserve">ADNI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</si>
</sst>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BOOL&quot;e&quot;AN&quot;"/>
    <numFmt numFmtId="165" formatCode="mm/dd/yy;@"/>
    <numFmt numFmtId="166" formatCode="0.0"/>
  </numFmts>
  <fonts count="36" x14ac:knownFonts="1">
    <font>
      <sz val="11"/>
      <color rgb="FF000000"/>
      <name val="Arial"/>
      <charset val="1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sz val="18"/>
      <color rgb="FF000000"/>
      <name val="Arial"/>
      <family val="2"/>
    </font>
    <font>
      <b/>
      <sz val="24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b/>
      <i/>
      <u/>
      <sz val="10"/>
      <color rgb="FF000000"/>
      <name val="Arial"/>
      <family val="2"/>
    </font>
    <font>
      <b/>
      <sz val="10"/>
      <color rgb="FF000000"/>
      <name val="Ubuntu"/>
      <family val="2"/>
      <charset val="1"/>
    </font>
    <font>
      <b/>
      <sz val="11"/>
      <color rgb="FF000000"/>
      <name val="Ubuntu"/>
      <family val="2"/>
      <charset val="1"/>
    </font>
    <font>
      <b/>
      <sz val="11"/>
      <color rgb="FF000000"/>
      <name val="Ubuntu"/>
      <charset val="1"/>
    </font>
    <font>
      <sz val="10"/>
      <color rgb="FF000000"/>
      <name val="Ubuntu"/>
      <family val="2"/>
      <charset val="1"/>
    </font>
    <font>
      <sz val="11"/>
      <color rgb="FF000000"/>
      <name val="Ubuntu"/>
      <family val="2"/>
      <charset val="1"/>
    </font>
    <font>
      <b/>
      <sz val="11"/>
      <color rgb="FF000000"/>
      <name val="Arial"/>
      <family val="2"/>
    </font>
    <font>
      <u/>
      <sz val="11"/>
      <color rgb="FF000000"/>
      <name val="Arial"/>
      <family val="2"/>
    </font>
    <font>
      <sz val="10"/>
      <name val="Arial"/>
      <family val="2"/>
      <charset val="1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Ubuntu Regular"/>
    </font>
    <font>
      <sz val="10"/>
      <color rgb="FF000000"/>
      <name val="Ubuntu"/>
    </font>
    <font>
      <sz val="11"/>
      <color theme="0"/>
      <name val="Arial"/>
      <family val="2"/>
    </font>
    <font>
      <sz val="10"/>
      <color rgb="FF000000"/>
      <name val="Ubuntu Regular"/>
    </font>
    <font>
      <b/>
      <sz val="10"/>
      <color rgb="FF000000"/>
      <name val="Ubuntu"/>
      <family val="2"/>
    </font>
    <font>
      <sz val="10"/>
      <color rgb="FF000000"/>
      <name val="Liberation Sans"/>
    </font>
    <font>
      <b/>
      <sz val="10"/>
      <color rgb="FF000000"/>
      <name val="Liberation Sans"/>
    </font>
    <font>
      <b/>
      <sz val="10"/>
      <color rgb="FF000000"/>
      <name val="Arial"/>
      <charset val="1"/>
    </font>
    <font>
      <sz val="10"/>
      <color rgb="FF000000"/>
      <name val="Ubuntu"/>
      <family val="2"/>
    </font>
    <font>
      <b/>
      <sz val="11"/>
      <color rgb="FF000000"/>
      <name val="Arial"/>
      <charset val="1"/>
    </font>
    <font>
      <u/>
      <sz val="10"/>
      <color rgb="FF000000"/>
      <name val="Ubuntu"/>
      <family val="2"/>
      <charset val="1"/>
    </font>
    <font>
      <u/>
      <sz val="11"/>
      <color rgb="FF000000"/>
      <name val="Arial"/>
      <charset val="1"/>
    </font>
  </fonts>
  <fills count="2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EEBF7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6D6D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DDDDD"/>
      </patternFill>
    </fill>
    <fill>
      <patternFill patternType="solid">
        <fgColor rgb="FFD9E1F2"/>
        <bgColor indexed="64"/>
      </patternFill>
    </fill>
    <fill>
      <patternFill patternType="solid">
        <fgColor rgb="FF9AE0A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1">
    <xf numFmtId="0" fontId="0" fillId="0" borderId="0"/>
    <xf numFmtId="0" fontId="1" fillId="2" borderId="0"/>
    <xf numFmtId="0" fontId="1" fillId="3" borderId="0"/>
    <xf numFmtId="0" fontId="2" fillId="4" borderId="0"/>
    <xf numFmtId="0" fontId="2" fillId="0" borderId="0"/>
    <xf numFmtId="0" fontId="3" fillId="5" borderId="0"/>
    <xf numFmtId="0" fontId="22" fillId="0" borderId="0"/>
    <xf numFmtId="0" fontId="22" fillId="0" borderId="0">
      <alignment horizontal="left"/>
    </xf>
    <xf numFmtId="0" fontId="4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2" fillId="8" borderId="1"/>
    <xf numFmtId="0" fontId="13" fillId="0" borderId="0"/>
    <xf numFmtId="0" fontId="22" fillId="0" borderId="0"/>
    <xf numFmtId="0" fontId="22" fillId="0" borderId="0"/>
    <xf numFmtId="0" fontId="3" fillId="0" borderId="0"/>
  </cellStyleXfs>
  <cellXfs count="133">
    <xf numFmtId="0" fontId="0" fillId="0" borderId="0" xfId="0"/>
    <xf numFmtId="49" fontId="0" fillId="0" borderId="0" xfId="0" applyNumberFormat="1" applyAlignment="1">
      <alignment horizontal="left"/>
    </xf>
    <xf numFmtId="0" fontId="14" fillId="0" borderId="0" xfId="0" applyFont="1"/>
    <xf numFmtId="49" fontId="14" fillId="0" borderId="0" xfId="0" applyNumberFormat="1" applyFont="1" applyAlignment="1">
      <alignment horizontal="left"/>
    </xf>
    <xf numFmtId="0" fontId="15" fillId="0" borderId="0" xfId="0" applyFont="1"/>
    <xf numFmtId="0" fontId="16" fillId="0" borderId="0" xfId="0" applyFont="1"/>
    <xf numFmtId="0" fontId="17" fillId="0" borderId="2" xfId="0" applyFont="1" applyBorder="1" applyAlignment="1">
      <alignment wrapText="1"/>
    </xf>
    <xf numFmtId="0" fontId="17" fillId="0" borderId="0" xfId="0" applyFont="1"/>
    <xf numFmtId="49" fontId="17" fillId="0" borderId="0" xfId="0" applyNumberFormat="1" applyFont="1" applyAlignment="1">
      <alignment horizontal="left" wrapText="1"/>
    </xf>
    <xf numFmtId="49" fontId="17" fillId="0" borderId="0" xfId="0" applyNumberFormat="1" applyFont="1" applyAlignment="1">
      <alignment horizontal="left"/>
    </xf>
    <xf numFmtId="14" fontId="17" fillId="0" borderId="0" xfId="0" applyNumberFormat="1" applyFont="1" applyAlignment="1">
      <alignment horizontal="left"/>
    </xf>
    <xf numFmtId="0" fontId="18" fillId="0" borderId="0" xfId="0" applyFont="1"/>
    <xf numFmtId="14" fontId="0" fillId="0" borderId="0" xfId="0" applyNumberFormat="1"/>
    <xf numFmtId="0" fontId="19" fillId="0" borderId="0" xfId="0" applyFont="1"/>
    <xf numFmtId="0" fontId="0" fillId="0" borderId="3" xfId="0" applyBorder="1"/>
    <xf numFmtId="0" fontId="20" fillId="0" borderId="0" xfId="0" applyFont="1"/>
    <xf numFmtId="164" fontId="0" fillId="0" borderId="0" xfId="0" applyNumberFormat="1"/>
    <xf numFmtId="0" fontId="0" fillId="9" borderId="0" xfId="0" applyFill="1"/>
    <xf numFmtId="0" fontId="0" fillId="0" borderId="4" xfId="0" applyBorder="1"/>
    <xf numFmtId="0" fontId="21" fillId="10" borderId="0" xfId="0" applyFont="1" applyFill="1"/>
    <xf numFmtId="0" fontId="21" fillId="11" borderId="0" xfId="0" applyFont="1" applyFill="1"/>
    <xf numFmtId="0" fontId="23" fillId="0" borderId="0" xfId="0" applyFont="1"/>
    <xf numFmtId="0" fontId="22" fillId="0" borderId="0" xfId="0" applyFont="1"/>
    <xf numFmtId="0" fontId="24" fillId="0" borderId="0" xfId="0" applyFont="1"/>
    <xf numFmtId="0" fontId="0" fillId="0" borderId="5" xfId="0" applyBorder="1"/>
    <xf numFmtId="0" fontId="17" fillId="13" borderId="0" xfId="0" applyFont="1" applyFill="1"/>
    <xf numFmtId="0" fontId="18" fillId="13" borderId="0" xfId="0" applyFont="1" applyFill="1"/>
    <xf numFmtId="0" fontId="0" fillId="13" borderId="0" xfId="0" applyFill="1"/>
    <xf numFmtId="0" fontId="17" fillId="13" borderId="2" xfId="0" applyFont="1" applyFill="1" applyBorder="1" applyAlignment="1">
      <alignment wrapText="1"/>
    </xf>
    <xf numFmtId="49" fontId="17" fillId="13" borderId="0" xfId="0" applyNumberFormat="1" applyFont="1" applyFill="1" applyAlignment="1">
      <alignment horizontal="left" wrapText="1"/>
    </xf>
    <xf numFmtId="0" fontId="22" fillId="13" borderId="0" xfId="0" applyFont="1" applyFill="1"/>
    <xf numFmtId="49" fontId="17" fillId="13" borderId="0" xfId="0" applyNumberFormat="1" applyFont="1" applyFill="1" applyAlignment="1">
      <alignment horizontal="left"/>
    </xf>
    <xf numFmtId="0" fontId="26" fillId="13" borderId="0" xfId="0" applyFont="1" applyFill="1"/>
    <xf numFmtId="0" fontId="17" fillId="15" borderId="2" xfId="0" applyFont="1" applyFill="1" applyBorder="1" applyAlignment="1">
      <alignment wrapText="1"/>
    </xf>
    <xf numFmtId="0" fontId="17" fillId="15" borderId="0" xfId="0" applyFont="1" applyFill="1"/>
    <xf numFmtId="49" fontId="17" fillId="15" borderId="0" xfId="0" applyNumberFormat="1" applyFont="1" applyFill="1" applyAlignment="1">
      <alignment horizontal="left" wrapText="1"/>
    </xf>
    <xf numFmtId="0" fontId="18" fillId="15" borderId="0" xfId="0" applyFont="1" applyFill="1"/>
    <xf numFmtId="0" fontId="0" fillId="15" borderId="0" xfId="0" applyFill="1"/>
    <xf numFmtId="49" fontId="17" fillId="15" borderId="0" xfId="0" applyNumberFormat="1" applyFont="1" applyFill="1" applyAlignment="1">
      <alignment horizontal="left"/>
    </xf>
    <xf numFmtId="49" fontId="0" fillId="15" borderId="0" xfId="0" applyNumberFormat="1" applyFill="1" applyAlignment="1">
      <alignment horizontal="left"/>
    </xf>
    <xf numFmtId="49" fontId="22" fillId="0" borderId="0" xfId="0" applyNumberFormat="1" applyFont="1" applyAlignment="1">
      <alignment horizontal="left"/>
    </xf>
    <xf numFmtId="49" fontId="0" fillId="14" borderId="0" xfId="0" applyNumberFormat="1" applyFill="1" applyAlignment="1">
      <alignment horizontal="left"/>
    </xf>
    <xf numFmtId="49" fontId="0" fillId="13" borderId="0" xfId="0" applyNumberFormat="1" applyFill="1" applyAlignment="1">
      <alignment horizontal="left"/>
    </xf>
    <xf numFmtId="0" fontId="17" fillId="17" borderId="0" xfId="0" applyFont="1" applyFill="1"/>
    <xf numFmtId="0" fontId="18" fillId="17" borderId="0" xfId="0" applyFont="1" applyFill="1"/>
    <xf numFmtId="0" fontId="0" fillId="17" borderId="0" xfId="0" applyFill="1"/>
    <xf numFmtId="0" fontId="17" fillId="17" borderId="2" xfId="0" applyFont="1" applyFill="1" applyBorder="1" applyAlignment="1">
      <alignment wrapText="1"/>
    </xf>
    <xf numFmtId="49" fontId="17" fillId="17" borderId="0" xfId="0" applyNumberFormat="1" applyFont="1" applyFill="1" applyAlignment="1">
      <alignment horizontal="left" wrapText="1"/>
    </xf>
    <xf numFmtId="49" fontId="17" fillId="17" borderId="0" xfId="0" applyNumberFormat="1" applyFont="1" applyFill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1" fontId="0" fillId="0" borderId="0" xfId="0" applyNumberFormat="1" applyAlignment="1">
      <alignment horizontal="left"/>
    </xf>
    <xf numFmtId="0" fontId="28" fillId="0" borderId="0" xfId="0" applyFont="1"/>
    <xf numFmtId="0" fontId="29" fillId="0" borderId="0" xfId="0" applyFont="1"/>
    <xf numFmtId="165" fontId="30" fillId="0" borderId="0" xfId="0" applyNumberFormat="1" applyFont="1" applyAlignment="1">
      <alignment horizontal="left"/>
    </xf>
    <xf numFmtId="0" fontId="29" fillId="0" borderId="0" xfId="0" applyFont="1" applyAlignment="1">
      <alignment horizontal="right"/>
    </xf>
    <xf numFmtId="1" fontId="28" fillId="0" borderId="0" xfId="0" applyNumberFormat="1" applyFont="1"/>
    <xf numFmtId="1" fontId="30" fillId="0" borderId="0" xfId="0" applyNumberFormat="1" applyFont="1" applyAlignment="1">
      <alignment horizontal="left"/>
    </xf>
    <xf numFmtId="1" fontId="31" fillId="0" borderId="0" xfId="0" applyNumberFormat="1" applyFont="1"/>
    <xf numFmtId="0" fontId="32" fillId="0" borderId="2" xfId="0" applyFont="1" applyBorder="1" applyAlignment="1">
      <alignment wrapText="1"/>
    </xf>
    <xf numFmtId="1" fontId="32" fillId="0" borderId="0" xfId="0" applyNumberFormat="1" applyFont="1" applyAlignment="1">
      <alignment horizontal="left"/>
    </xf>
    <xf numFmtId="1" fontId="29" fillId="0" borderId="0" xfId="0" applyNumberFormat="1" applyFont="1" applyAlignment="1">
      <alignment horizontal="left"/>
    </xf>
    <xf numFmtId="14" fontId="29" fillId="0" borderId="0" xfId="0" applyNumberFormat="1" applyFont="1"/>
    <xf numFmtId="1" fontId="32" fillId="0" borderId="0" xfId="7" applyNumberFormat="1" applyFont="1">
      <alignment horizontal="left"/>
    </xf>
    <xf numFmtId="0" fontId="32" fillId="13" borderId="2" xfId="0" applyFont="1" applyFill="1" applyBorder="1" applyAlignment="1">
      <alignment wrapText="1"/>
    </xf>
    <xf numFmtId="1" fontId="32" fillId="13" borderId="0" xfId="0" applyNumberFormat="1" applyFont="1" applyFill="1" applyAlignment="1">
      <alignment horizontal="left"/>
    </xf>
    <xf numFmtId="0" fontId="32" fillId="17" borderId="2" xfId="0" applyFont="1" applyFill="1" applyBorder="1" applyAlignment="1">
      <alignment wrapText="1"/>
    </xf>
    <xf numFmtId="1" fontId="32" fillId="15" borderId="0" xfId="0" applyNumberFormat="1" applyFont="1" applyFill="1" applyAlignment="1">
      <alignment horizontal="left"/>
    </xf>
    <xf numFmtId="0" fontId="32" fillId="15" borderId="2" xfId="0" applyFont="1" applyFill="1" applyBorder="1" applyAlignment="1">
      <alignment wrapText="1"/>
    </xf>
    <xf numFmtId="1" fontId="32" fillId="15" borderId="0" xfId="7" applyNumberFormat="1" applyFont="1" applyFill="1">
      <alignment horizontal="left"/>
    </xf>
    <xf numFmtId="1" fontId="32" fillId="17" borderId="0" xfId="7" applyNumberFormat="1" applyFont="1" applyFill="1">
      <alignment horizontal="left"/>
    </xf>
    <xf numFmtId="1" fontId="32" fillId="13" borderId="0" xfId="7" applyNumberFormat="1" applyFont="1" applyFill="1">
      <alignment horizontal="left"/>
    </xf>
    <xf numFmtId="0" fontId="32" fillId="12" borderId="2" xfId="0" applyFont="1" applyFill="1" applyBorder="1" applyAlignment="1">
      <alignment wrapText="1"/>
    </xf>
    <xf numFmtId="1" fontId="32" fillId="12" borderId="0" xfId="0" applyNumberFormat="1" applyFont="1" applyFill="1" applyAlignment="1">
      <alignment horizontal="left"/>
    </xf>
    <xf numFmtId="1" fontId="32" fillId="0" borderId="0" xfId="6" applyNumberFormat="1" applyFont="1" applyAlignment="1">
      <alignment horizontal="left"/>
    </xf>
    <xf numFmtId="0" fontId="32" fillId="0" borderId="0" xfId="0" applyFont="1"/>
    <xf numFmtId="0" fontId="32" fillId="16" borderId="0" xfId="0" applyFont="1" applyFill="1"/>
    <xf numFmtId="1" fontId="25" fillId="0" borderId="0" xfId="0" applyNumberFormat="1" applyFont="1" applyAlignment="1">
      <alignment horizontal="left"/>
    </xf>
    <xf numFmtId="0" fontId="32" fillId="15" borderId="0" xfId="0" applyFont="1" applyFill="1"/>
    <xf numFmtId="1" fontId="25" fillId="15" borderId="0" xfId="0" applyNumberFormat="1" applyFont="1" applyFill="1" applyAlignment="1">
      <alignment horizontal="left"/>
    </xf>
    <xf numFmtId="0" fontId="32" fillId="13" borderId="0" xfId="0" applyFont="1" applyFill="1"/>
    <xf numFmtId="1" fontId="25" fillId="13" borderId="0" xfId="0" applyNumberFormat="1" applyFont="1" applyFill="1" applyAlignment="1">
      <alignment horizontal="left"/>
    </xf>
    <xf numFmtId="1" fontId="27" fillId="0" borderId="0" xfId="0" applyNumberFormat="1" applyFont="1" applyAlignment="1">
      <alignment horizontal="left"/>
    </xf>
    <xf numFmtId="0" fontId="32" fillId="17" borderId="0" xfId="0" applyFont="1" applyFill="1"/>
    <xf numFmtId="1" fontId="32" fillId="17" borderId="0" xfId="0" applyNumberFormat="1" applyFont="1" applyFill="1" applyAlignment="1">
      <alignment horizontal="left"/>
    </xf>
    <xf numFmtId="0" fontId="32" fillId="14" borderId="0" xfId="0" applyFont="1" applyFill="1"/>
    <xf numFmtId="1" fontId="32" fillId="14" borderId="0" xfId="0" applyNumberFormat="1" applyFont="1" applyFill="1" applyAlignment="1">
      <alignment horizontal="left"/>
    </xf>
    <xf numFmtId="1" fontId="32" fillId="14" borderId="0" xfId="0" applyNumberFormat="1" applyFont="1" applyFill="1"/>
    <xf numFmtId="0" fontId="32" fillId="18" borderId="0" xfId="0" applyFont="1" applyFill="1"/>
    <xf numFmtId="0" fontId="0" fillId="17" borderId="6" xfId="0" applyFill="1" applyBorder="1"/>
    <xf numFmtId="0" fontId="0" fillId="0" borderId="6" xfId="0" applyBorder="1"/>
    <xf numFmtId="0" fontId="0" fillId="0" borderId="7" xfId="0" applyBorder="1"/>
    <xf numFmtId="14" fontId="32" fillId="0" borderId="0" xfId="0" applyNumberFormat="1" applyFont="1" applyAlignment="1">
      <alignment horizontal="left"/>
    </xf>
    <xf numFmtId="166" fontId="17" fillId="0" borderId="0" xfId="0" applyNumberFormat="1" applyFont="1" applyAlignment="1">
      <alignment horizontal="left"/>
    </xf>
    <xf numFmtId="166" fontId="32" fillId="0" borderId="0" xfId="0" applyNumberFormat="1" applyFont="1" applyAlignment="1">
      <alignment horizontal="left"/>
    </xf>
    <xf numFmtId="49" fontId="32" fillId="13" borderId="0" xfId="0" applyNumberFormat="1" applyFont="1" applyFill="1" applyAlignment="1">
      <alignment horizontal="left" wrapText="1"/>
    </xf>
    <xf numFmtId="14" fontId="32" fillId="13" borderId="0" xfId="0" applyNumberFormat="1" applyFont="1" applyFill="1" applyAlignment="1">
      <alignment horizontal="left"/>
    </xf>
    <xf numFmtId="166" fontId="32" fillId="13" borderId="0" xfId="0" applyNumberFormat="1" applyFont="1" applyFill="1" applyAlignment="1">
      <alignment horizontal="left"/>
    </xf>
    <xf numFmtId="14" fontId="14" fillId="0" borderId="0" xfId="0" applyNumberFormat="1" applyFont="1" applyAlignment="1">
      <alignment horizontal="left"/>
    </xf>
    <xf numFmtId="14" fontId="32" fillId="13" borderId="0" xfId="0" applyNumberFormat="1" applyFont="1" applyFill="1" applyAlignment="1">
      <alignment horizontal="left" wrapText="1"/>
    </xf>
    <xf numFmtId="14" fontId="0" fillId="0" borderId="0" xfId="0" applyNumberFormat="1" applyAlignment="1">
      <alignment horizontal="left"/>
    </xf>
    <xf numFmtId="166" fontId="14" fillId="0" borderId="0" xfId="0" applyNumberFormat="1" applyFont="1" applyAlignment="1">
      <alignment horizontal="left"/>
    </xf>
    <xf numFmtId="166" fontId="0" fillId="0" borderId="0" xfId="0" applyNumberFormat="1" applyAlignment="1">
      <alignment horizontal="left"/>
    </xf>
    <xf numFmtId="14" fontId="32" fillId="17" borderId="0" xfId="0" applyNumberFormat="1" applyFont="1" applyFill="1" applyAlignment="1">
      <alignment horizontal="left"/>
    </xf>
    <xf numFmtId="166" fontId="32" fillId="17" borderId="0" xfId="0" applyNumberFormat="1" applyFont="1" applyFill="1" applyAlignment="1">
      <alignment horizontal="left"/>
    </xf>
    <xf numFmtId="14" fontId="17" fillId="17" borderId="0" xfId="0" applyNumberFormat="1" applyFont="1" applyFill="1" applyAlignment="1">
      <alignment horizontal="left"/>
    </xf>
    <xf numFmtId="166" fontId="17" fillId="17" borderId="0" xfId="0" applyNumberFormat="1" applyFont="1" applyFill="1" applyAlignment="1">
      <alignment horizontal="left"/>
    </xf>
    <xf numFmtId="0" fontId="33" fillId="0" borderId="0" xfId="0" applyFont="1"/>
    <xf numFmtId="14" fontId="17" fillId="13" borderId="0" xfId="0" applyNumberFormat="1" applyFont="1" applyFill="1" applyAlignment="1">
      <alignment horizontal="left"/>
    </xf>
    <xf numFmtId="166" fontId="17" fillId="13" borderId="0" xfId="0" applyNumberFormat="1" applyFont="1" applyFill="1" applyAlignment="1">
      <alignment horizontal="left"/>
    </xf>
    <xf numFmtId="0" fontId="17" fillId="19" borderId="0" xfId="0" applyFont="1" applyFill="1"/>
    <xf numFmtId="14" fontId="32" fillId="19" borderId="0" xfId="0" applyNumberFormat="1" applyFont="1" applyFill="1" applyAlignment="1">
      <alignment horizontal="left"/>
    </xf>
    <xf numFmtId="166" fontId="32" fillId="19" borderId="0" xfId="0" applyNumberFormat="1" applyFont="1" applyFill="1" applyAlignment="1">
      <alignment horizontal="left"/>
    </xf>
    <xf numFmtId="0" fontId="18" fillId="19" borderId="0" xfId="0" applyFont="1" applyFill="1"/>
    <xf numFmtId="0" fontId="0" fillId="19" borderId="0" xfId="0" applyFill="1"/>
    <xf numFmtId="0" fontId="22" fillId="19" borderId="0" xfId="0" applyFont="1" applyFill="1"/>
    <xf numFmtId="0" fontId="32" fillId="19" borderId="0" xfId="0" applyFont="1" applyFill="1" applyAlignment="1">
      <alignment horizontal="left"/>
    </xf>
    <xf numFmtId="49" fontId="0" fillId="17" borderId="0" xfId="0" applyNumberFormat="1" applyFill="1" applyAlignment="1">
      <alignment horizontal="left"/>
    </xf>
    <xf numFmtId="14" fontId="0" fillId="17" borderId="0" xfId="0" applyNumberFormat="1" applyFill="1" applyAlignment="1">
      <alignment horizontal="left"/>
    </xf>
    <xf numFmtId="0" fontId="17" fillId="20" borderId="0" xfId="0" applyFont="1" applyFill="1"/>
    <xf numFmtId="0" fontId="17" fillId="0" borderId="0" xfId="0" applyFont="1" applyAlignment="1">
      <alignment wrapText="1"/>
    </xf>
    <xf numFmtId="0" fontId="17" fillId="13" borderId="0" xfId="0" applyFont="1" applyFill="1" applyAlignment="1">
      <alignment wrapText="1"/>
    </xf>
    <xf numFmtId="0" fontId="34" fillId="0" borderId="0" xfId="0" applyFont="1"/>
    <xf numFmtId="0" fontId="35" fillId="0" borderId="0" xfId="0" applyFont="1"/>
    <xf numFmtId="0" fontId="22" fillId="17" borderId="0" xfId="0" applyFont="1" applyFill="1"/>
    <xf numFmtId="0" fontId="34" fillId="19" borderId="0" xfId="0" applyFont="1" applyFill="1"/>
    <xf numFmtId="0" fontId="17" fillId="17" borderId="0" xfId="0" applyFont="1" applyFill="1" applyAlignment="1">
      <alignment wrapText="1"/>
    </xf>
    <xf numFmtId="0" fontId="17" fillId="16" borderId="0" xfId="0" applyFont="1" applyFill="1"/>
    <xf numFmtId="0" fontId="17" fillId="20" borderId="2" xfId="0" applyFont="1" applyFill="1" applyBorder="1" applyAlignment="1">
      <alignment wrapText="1"/>
    </xf>
    <xf numFmtId="0" fontId="0" fillId="0" borderId="3" xfId="0" applyBorder="1" applyAlignment="1">
      <alignment horizontal="center" vertical="center"/>
    </xf>
    <xf numFmtId="0" fontId="19" fillId="0" borderId="3" xfId="0" applyFont="1" applyBorder="1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 textRotation="90" wrapText="1"/>
    </xf>
  </cellXfs>
  <cellStyles count="21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Bad 8" xfId="5" xr:uid="{00000000-0005-0000-0000-00000A000000}"/>
    <cellStyle name="Campo tabella pivot" xfId="6" xr:uid="{00000000-0005-0000-0000-00000B000000}"/>
    <cellStyle name="Categoria tabella pivot" xfId="7" xr:uid="{00000000-0005-0000-0000-00000C000000}"/>
    <cellStyle name="Error 9" xfId="8" xr:uid="{00000000-0005-0000-0000-00000D000000}"/>
    <cellStyle name="Footnote 10" xfId="9" xr:uid="{00000000-0005-0000-0000-00000E000000}"/>
    <cellStyle name="Good 11" xfId="10" xr:uid="{00000000-0005-0000-0000-00000F000000}"/>
    <cellStyle name="Heading 1 13" xfId="11" xr:uid="{00000000-0005-0000-0000-000010000000}"/>
    <cellStyle name="Heading 12" xfId="12" xr:uid="{00000000-0005-0000-0000-000011000000}"/>
    <cellStyle name="Heading 2 14" xfId="13" xr:uid="{00000000-0005-0000-0000-000012000000}"/>
    <cellStyle name="Hyperlink 15" xfId="14" xr:uid="{00000000-0005-0000-0000-000013000000}"/>
    <cellStyle name="Neutral 16" xfId="15" xr:uid="{00000000-0005-0000-0000-000014000000}"/>
    <cellStyle name="Normal" xfId="0" builtinId="0"/>
    <cellStyle name="Note 17" xfId="16" xr:uid="{00000000-0005-0000-0000-000015000000}"/>
    <cellStyle name="Result 18" xfId="17" xr:uid="{00000000-0005-0000-0000-000016000000}"/>
    <cellStyle name="Status 19" xfId="18" xr:uid="{00000000-0005-0000-0000-000017000000}"/>
    <cellStyle name="Text 20" xfId="19" xr:uid="{00000000-0005-0000-0000-000018000000}"/>
    <cellStyle name="Warning 21" xfId="20" xr:uid="{00000000-0005-0000-0000-000019000000}"/>
  </cellStyles>
  <dxfs count="8">
    <dxf>
      <fill>
        <patternFill patternType="solid">
          <bgColor rgb="FF9AE0AD"/>
        </patternFill>
      </fill>
    </dxf>
    <dxf>
      <fill>
        <patternFill patternType="solid">
          <bgColor rgb="FF9AE0AD"/>
        </patternFill>
      </fill>
    </dxf>
    <dxf>
      <fill>
        <patternFill patternType="solid">
          <bgColor rgb="FFFFEB9C"/>
        </patternFill>
      </fill>
    </dxf>
    <dxf>
      <fill>
        <patternFill patternType="solid">
          <bgColor rgb="FF9AE0AD"/>
        </patternFill>
      </fill>
    </dxf>
    <dxf>
      <font>
        <color rgb="FF000000"/>
      </font>
      <fill>
        <patternFill patternType="solid">
          <bgColor rgb="FFE2EFDA"/>
        </patternFill>
      </fill>
    </dxf>
    <dxf>
      <font>
        <color rgb="FF000000"/>
      </font>
      <fill>
        <patternFill patternType="solid">
          <bgColor rgb="FFFF0000"/>
        </patternFill>
      </fill>
    </dxf>
    <dxf>
      <fill>
        <patternFill patternType="solid">
          <bgColor rgb="FFFFEB9C"/>
        </patternFill>
      </fill>
    </dxf>
    <dxf>
      <fill>
        <patternFill patternType="solid">
          <bgColor rgb="FF9AE0A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DEEBF7"/>
      <rgbColor rgb="FF660066"/>
      <rgbColor rgb="FFFF6D6D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G1048576"/>
  <sheetViews>
    <sheetView zoomScale="60" zoomScaleNormal="60" workbookViewId="0">
      <pane xSplit="1" ySplit="1" topLeftCell="P556" activePane="bottomRight" state="frozen"/>
      <selection pane="topRight" activeCell="L1" sqref="L1"/>
      <selection pane="bottomLeft" activeCell="A560" sqref="A560"/>
      <selection pane="bottomRight" activeCell="S770" sqref="S770"/>
    </sheetView>
  </sheetViews>
  <sheetFormatPr defaultColWidth="8.625" defaultRowHeight="14.25" x14ac:dyDescent="0.2"/>
  <cols>
    <col min="1" max="2" width="13.625" customWidth="1"/>
    <col min="3" max="3" width="10" customWidth="1"/>
    <col min="4" max="4" width="13.625" style="1" customWidth="1"/>
    <col min="5" max="5" width="14.5" style="1" customWidth="1"/>
    <col min="6" max="6" width="19.875" style="100" customWidth="1"/>
    <col min="7" max="8" width="7.875" style="102" customWidth="1"/>
    <col min="9" max="9" width="14.125" customWidth="1"/>
    <col min="10" max="10" width="18.5" customWidth="1"/>
    <col min="11" max="11" width="12.625" customWidth="1"/>
    <col min="12" max="12" width="7.625" customWidth="1"/>
    <col min="13" max="13" width="20.625" customWidth="1"/>
    <col min="14" max="14" width="25.125" customWidth="1"/>
    <col min="15" max="15" width="12.375" customWidth="1"/>
    <col min="16" max="16" width="20.875" customWidth="1"/>
    <col min="17" max="17" width="11.125" customWidth="1"/>
    <col min="18" max="18" width="5.625" customWidth="1"/>
    <col min="19" max="19" width="25.625" customWidth="1"/>
    <col min="20" max="21" width="10.625" customWidth="1"/>
    <col min="22" max="25" width="20.875" bestFit="1" customWidth="1"/>
    <col min="26" max="26" width="13.625" bestFit="1" customWidth="1"/>
    <col min="27" max="27" width="11.125" customWidth="1"/>
    <col min="28" max="28" width="20.375" customWidth="1"/>
    <col min="29" max="29" width="20" bestFit="1" customWidth="1"/>
    <col min="30" max="30" width="48.625" customWidth="1"/>
  </cols>
  <sheetData>
    <row r="1" spans="1:30" ht="16.5" x14ac:dyDescent="0.3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98" t="s">
        <v>5</v>
      </c>
      <c r="G1" s="101" t="s">
        <v>6</v>
      </c>
      <c r="H1" s="101" t="s">
        <v>7</v>
      </c>
      <c r="I1" s="2" t="s">
        <v>8</v>
      </c>
      <c r="J1" s="2" t="s">
        <v>9</v>
      </c>
      <c r="K1" s="2" t="s">
        <v>10</v>
      </c>
      <c r="L1" s="5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5" t="s">
        <v>25</v>
      </c>
      <c r="AA1" s="107" t="s">
        <v>26</v>
      </c>
      <c r="AB1" s="23" t="s">
        <v>27</v>
      </c>
      <c r="AC1" s="23" t="s">
        <v>28</v>
      </c>
      <c r="AD1" t="s">
        <v>29</v>
      </c>
    </row>
    <row r="2" spans="1:30" ht="15.75" hidden="1" x14ac:dyDescent="0.25">
      <c r="A2" s="6" t="s">
        <v>30</v>
      </c>
      <c r="B2" s="120">
        <v>1155</v>
      </c>
      <c r="C2" s="7" t="s">
        <v>31</v>
      </c>
      <c r="D2" s="8" t="s">
        <v>32</v>
      </c>
      <c r="E2" s="9" t="s">
        <v>33</v>
      </c>
      <c r="F2" s="10">
        <f>idasearch_ADNI3!G2</f>
        <v>42849</v>
      </c>
      <c r="G2" s="93">
        <f>idasearch_ADNI3!H2</f>
        <v>68.2</v>
      </c>
      <c r="H2" s="93" t="str">
        <f>idasearch_ADNI3!D2</f>
        <v>M</v>
      </c>
      <c r="I2" s="7">
        <v>1</v>
      </c>
      <c r="J2" s="7">
        <v>1</v>
      </c>
      <c r="K2" s="7">
        <v>1</v>
      </c>
      <c r="L2" s="75">
        <v>1</v>
      </c>
      <c r="M2" s="7">
        <v>1</v>
      </c>
      <c r="N2" s="7">
        <v>1</v>
      </c>
      <c r="O2" s="7">
        <v>1</v>
      </c>
      <c r="P2" s="7">
        <v>1</v>
      </c>
      <c r="Q2" s="7">
        <v>1</v>
      </c>
      <c r="R2" s="7">
        <v>1</v>
      </c>
      <c r="S2" s="7">
        <v>1</v>
      </c>
      <c r="T2" s="11">
        <f>INT(OR(COUNTIF(IDS_with_genetics!$A$2:$A$328,$A2),COUNTIF(IDS_with_genetics!$B$2:$B$758,$A2),COUNTIF(IDS_with_genetics!$F$2:$F$794,$A2),COUNTIF(IDS_with_genetics!$D$2:$D$813,$A2)))</f>
        <v>1</v>
      </c>
      <c r="U2" s="11">
        <f>COUNTIF(IDS_with_PRS!$A$1:$A$1582,ADNI3!$A2)</f>
        <v>1</v>
      </c>
      <c r="V2">
        <f>INT(OR(COUNTIF(IDS_genetics_UE_Ancestry!$A$2:$A$303,$A2)))</f>
        <v>0</v>
      </c>
      <c r="W2">
        <f>INT(OR(COUNTIF(IDS_genetics_UE_Ancestry!$B$2:$B$705,$A2)))</f>
        <v>1</v>
      </c>
      <c r="X2">
        <f>INT(OR(COUNTIF(IDS_genetics_UE_Ancestry!$C$2:$C$737,$A2)))</f>
        <v>0</v>
      </c>
      <c r="Y2">
        <f>INT(OR(COUNTIF(IDS_genetics_UE_Ancestry!$D$2:$D$761,$A2)))</f>
        <v>1</v>
      </c>
      <c r="Z2" s="11">
        <f>INT(OR(COUNTIF(IDS_genetics_UE_Ancestry!$A$2:$A$303,$A2),COUNTIF(IDS_genetics_UE_Ancestry!$B$2:$B$705,$A2),COUNTIF(IDS_genetics_UE_Ancestry!$C$2:$C$737,$A2),COUNTIF(IDS_genetics_UE_Ancestry!$D$2:$D$761,$A2)))</f>
        <v>1</v>
      </c>
      <c r="AA2">
        <v>1</v>
      </c>
      <c r="AB2" s="22">
        <v>0</v>
      </c>
    </row>
    <row r="3" spans="1:30" ht="15.75" hidden="1" x14ac:dyDescent="0.25">
      <c r="A3" s="6" t="s">
        <v>34</v>
      </c>
      <c r="B3" s="120">
        <v>1280</v>
      </c>
      <c r="C3" s="7" t="s">
        <v>31</v>
      </c>
      <c r="D3" s="8" t="s">
        <v>35</v>
      </c>
      <c r="E3" s="8" t="s">
        <v>35</v>
      </c>
      <c r="F3" s="10">
        <f>idasearch_ADNI3!G3</f>
        <v>42807</v>
      </c>
      <c r="G3" s="93">
        <f>idasearch_ADNI3!H3</f>
        <v>80.8</v>
      </c>
      <c r="H3" s="93" t="str">
        <f>idasearch_ADNI3!D3</f>
        <v>F</v>
      </c>
      <c r="I3" s="7">
        <v>1</v>
      </c>
      <c r="J3" s="7">
        <v>1</v>
      </c>
      <c r="K3" s="7">
        <v>1</v>
      </c>
      <c r="L3" s="75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11">
        <f>INT(OR(COUNTIF(IDS_with_genetics!$A$2:$A$328,$A3),COUNTIF(IDS_with_genetics!$B$2:$B$758,$A3),COUNTIF(IDS_with_genetics!$F$2:$F$794,$A3),COUNTIF(IDS_with_genetics!$D$2:$D$813,$A3)))</f>
        <v>1</v>
      </c>
      <c r="U3" s="11">
        <f>COUNTIF(IDS_with_PRS!$A$1:$A$1582,ADNI3!$A3)</f>
        <v>1</v>
      </c>
      <c r="V3">
        <f>INT(OR(COUNTIF(IDS_genetics_UE_Ancestry!$A$2:$A$303,$A3)))</f>
        <v>0</v>
      </c>
      <c r="W3">
        <f>INT(OR(COUNTIF(IDS_genetics_UE_Ancestry!$B$2:$B$705,$A3)))</f>
        <v>1</v>
      </c>
      <c r="X3">
        <f>INT(OR(COUNTIF(IDS_genetics_UE_Ancestry!$C$2:$C$737,$A3)))</f>
        <v>0</v>
      </c>
      <c r="Y3">
        <f>INT(OR(COUNTIF(IDS_genetics_UE_Ancestry!$D$2:$D$761,$A3)))</f>
        <v>1</v>
      </c>
      <c r="Z3" s="11">
        <f>INT(OR(COUNTIF(IDS_genetics_UE_Ancestry!$A$2:$A$303,$A3),COUNTIF(IDS_genetics_UE_Ancestry!$B$2:$B$705,$A3),COUNTIF(IDS_genetics_UE_Ancestry!$C$2:$C$737,$A3),COUNTIF(IDS_genetics_UE_Ancestry!$D$2:$D$761,$A3)))</f>
        <v>1</v>
      </c>
      <c r="AA3">
        <v>2</v>
      </c>
      <c r="AB3" s="22">
        <v>0</v>
      </c>
    </row>
    <row r="4" spans="1:30" ht="15.75" hidden="1" x14ac:dyDescent="0.25">
      <c r="A4" s="6" t="s">
        <v>36</v>
      </c>
      <c r="B4" s="120">
        <v>4213</v>
      </c>
      <c r="C4" s="7" t="s">
        <v>31</v>
      </c>
      <c r="D4" s="8" t="s">
        <v>35</v>
      </c>
      <c r="E4" s="8" t="s">
        <v>35</v>
      </c>
      <c r="F4" s="10">
        <f>idasearch_ADNI3!G4</f>
        <v>42961</v>
      </c>
      <c r="G4" s="93">
        <f>idasearch_ADNI3!H4</f>
        <v>84</v>
      </c>
      <c r="H4" s="93" t="str">
        <f>idasearch_ADNI3!D4</f>
        <v>F</v>
      </c>
      <c r="I4" s="7">
        <v>1</v>
      </c>
      <c r="J4" s="7">
        <v>1</v>
      </c>
      <c r="K4" s="7">
        <v>1</v>
      </c>
      <c r="L4" s="75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11">
        <f>INT(OR(COUNTIF(IDS_with_genetics!$A$2:$A$328,$A4),COUNTIF(IDS_with_genetics!$B$2:$B$758,$A4),COUNTIF(IDS_with_genetics!$F$2:$F$794,$A4),COUNTIF(IDS_with_genetics!$D$2:$D$813,$A4)))</f>
        <v>1</v>
      </c>
      <c r="U4" s="11">
        <f>COUNTIF(IDS_with_PRS!$A$1:$A$1582,ADNI3!$A4)</f>
        <v>1</v>
      </c>
      <c r="V4">
        <f>INT(OR(COUNTIF(IDS_genetics_UE_Ancestry!$A$2:$A$303,$A4)))</f>
        <v>0</v>
      </c>
      <c r="W4">
        <f>INT(OR(COUNTIF(IDS_genetics_UE_Ancestry!$B$2:$B$705,$A4)))</f>
        <v>0</v>
      </c>
      <c r="X4">
        <f>INT(OR(COUNTIF(IDS_genetics_UE_Ancestry!$C$2:$C$737,$A4)))</f>
        <v>1</v>
      </c>
      <c r="Y4">
        <f>INT(OR(COUNTIF(IDS_genetics_UE_Ancestry!$D$2:$D$761,$A4)))</f>
        <v>1</v>
      </c>
      <c r="Z4" s="11">
        <f>INT(OR(COUNTIF(IDS_genetics_UE_Ancestry!$A$2:$A$303,$A4),COUNTIF(IDS_genetics_UE_Ancestry!$B$2:$B$705,$A4),COUNTIF(IDS_genetics_UE_Ancestry!$C$2:$C$737,$A4),COUNTIF(IDS_genetics_UE_Ancestry!$D$2:$D$761,$A4)))</f>
        <v>1</v>
      </c>
      <c r="AA4">
        <v>3</v>
      </c>
      <c r="AB4" s="22">
        <v>0</v>
      </c>
    </row>
    <row r="5" spans="1:30" ht="15.75" hidden="1" x14ac:dyDescent="0.25">
      <c r="A5" s="6" t="s">
        <v>37</v>
      </c>
      <c r="B5" s="120">
        <v>4225</v>
      </c>
      <c r="C5" s="7" t="s">
        <v>31</v>
      </c>
      <c r="D5" s="8" t="s">
        <v>35</v>
      </c>
      <c r="E5" s="8" t="s">
        <v>35</v>
      </c>
      <c r="F5" s="10">
        <f>idasearch_ADNI3!G5</f>
        <v>43416</v>
      </c>
      <c r="G5" s="93">
        <f>idasearch_ADNI3!H5</f>
        <v>77.099999999999994</v>
      </c>
      <c r="H5" s="93" t="str">
        <f>idasearch_ADNI3!D5</f>
        <v>M</v>
      </c>
      <c r="I5" s="7">
        <v>1</v>
      </c>
      <c r="J5" s="7">
        <v>1</v>
      </c>
      <c r="K5" s="7">
        <v>1</v>
      </c>
      <c r="L5" s="75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11">
        <f>INT(OR(COUNTIF(IDS_with_genetics!$A$2:$A$328,$A5),COUNTIF(IDS_with_genetics!$B$2:$B$758,$A5),COUNTIF(IDS_with_genetics!$F$2:$F$794,$A5),COUNTIF(IDS_with_genetics!$D$2:$D$813,$A5)))</f>
        <v>1</v>
      </c>
      <c r="U5" s="11">
        <f>COUNTIF(IDS_with_PRS!$A$1:$A$1582,ADNI3!$A5)</f>
        <v>1</v>
      </c>
      <c r="V5">
        <f>INT(OR(COUNTIF(IDS_genetics_UE_Ancestry!$A$2:$A$303,$A5)))</f>
        <v>0</v>
      </c>
      <c r="W5">
        <f>INT(OR(COUNTIF(IDS_genetics_UE_Ancestry!$B$2:$B$705,$A5)))</f>
        <v>0</v>
      </c>
      <c r="X5">
        <f>INT(OR(COUNTIF(IDS_genetics_UE_Ancestry!$C$2:$C$737,$A5)))</f>
        <v>1</v>
      </c>
      <c r="Y5">
        <f>INT(OR(COUNTIF(IDS_genetics_UE_Ancestry!$D$2:$D$761,$A5)))</f>
        <v>1</v>
      </c>
      <c r="Z5" s="11">
        <f>INT(OR(COUNTIF(IDS_genetics_UE_Ancestry!$A$2:$A$303,$A5),COUNTIF(IDS_genetics_UE_Ancestry!$B$2:$B$705,$A5),COUNTIF(IDS_genetics_UE_Ancestry!$C$2:$C$737,$A5),COUNTIF(IDS_genetics_UE_Ancestry!$D$2:$D$761,$A5)))</f>
        <v>1</v>
      </c>
      <c r="AA5">
        <v>4</v>
      </c>
      <c r="AB5" s="22">
        <v>0</v>
      </c>
    </row>
    <row r="6" spans="1:30" ht="15.75" hidden="1" x14ac:dyDescent="0.25">
      <c r="A6" s="6" t="s">
        <v>38</v>
      </c>
      <c r="B6" s="120">
        <v>4229</v>
      </c>
      <c r="C6" s="7" t="s">
        <v>31</v>
      </c>
      <c r="D6" s="8" t="s">
        <v>33</v>
      </c>
      <c r="E6" s="8" t="s">
        <v>33</v>
      </c>
      <c r="F6" s="10">
        <f>idasearch_ADNI3!G6</f>
        <v>42998</v>
      </c>
      <c r="G6" s="93">
        <f>idasearch_ADNI3!H6</f>
        <v>72.400000000000006</v>
      </c>
      <c r="H6" s="93" t="str">
        <f>idasearch_ADNI3!D6</f>
        <v>M</v>
      </c>
      <c r="I6" s="7">
        <v>1</v>
      </c>
      <c r="J6" s="7">
        <v>1</v>
      </c>
      <c r="K6" s="7">
        <v>1</v>
      </c>
      <c r="L6" s="75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11">
        <f>INT(OR(COUNTIF(IDS_with_genetics!$A$2:$A$328,$A6),COUNTIF(IDS_with_genetics!$B$2:$B$758,$A6),COUNTIF(IDS_with_genetics!$F$2:$F$794,$A6),COUNTIF(IDS_with_genetics!$D$2:$D$813,$A6)))</f>
        <v>1</v>
      </c>
      <c r="U6" s="11">
        <f>COUNTIF(IDS_with_PRS!$A$1:$A$1582,ADNI3!$A6)</f>
        <v>1</v>
      </c>
      <c r="V6">
        <f>INT(OR(COUNTIF(IDS_genetics_UE_Ancestry!$A$2:$A$303,$A6)))</f>
        <v>0</v>
      </c>
      <c r="W6">
        <f>INT(OR(COUNTIF(IDS_genetics_UE_Ancestry!$B$2:$B$705,$A6)))</f>
        <v>0</v>
      </c>
      <c r="X6">
        <f>INT(OR(COUNTIF(IDS_genetics_UE_Ancestry!$C$2:$C$737,$A6)))</f>
        <v>1</v>
      </c>
      <c r="Y6">
        <f>INT(OR(COUNTIF(IDS_genetics_UE_Ancestry!$D$2:$D$761,$A6)))</f>
        <v>1</v>
      </c>
      <c r="Z6" s="11">
        <f>INT(OR(COUNTIF(IDS_genetics_UE_Ancestry!$A$2:$A$303,$A6),COUNTIF(IDS_genetics_UE_Ancestry!$B$2:$B$705,$A6),COUNTIF(IDS_genetics_UE_Ancestry!$C$2:$C$737,$A6),COUNTIF(IDS_genetics_UE_Ancestry!$D$2:$D$761,$A6)))</f>
        <v>1</v>
      </c>
      <c r="AA6">
        <v>5</v>
      </c>
      <c r="AB6" s="22">
        <v>0</v>
      </c>
    </row>
    <row r="7" spans="1:30" ht="15.75" hidden="1" x14ac:dyDescent="0.25">
      <c r="A7" s="6" t="s">
        <v>39</v>
      </c>
      <c r="B7" s="120">
        <v>4473</v>
      </c>
      <c r="C7" s="7" t="s">
        <v>31</v>
      </c>
      <c r="D7" s="8" t="s">
        <v>40</v>
      </c>
      <c r="E7" s="8" t="s">
        <v>40</v>
      </c>
      <c r="F7" s="10">
        <f>idasearch_ADNI3!G7</f>
        <v>42801</v>
      </c>
      <c r="G7" s="93">
        <f>idasearch_ADNI3!H7</f>
        <v>79.900000000000006</v>
      </c>
      <c r="H7" s="93" t="str">
        <f>idasearch_ADNI3!D7</f>
        <v>M</v>
      </c>
      <c r="I7" s="7">
        <v>1</v>
      </c>
      <c r="J7" s="7">
        <v>1</v>
      </c>
      <c r="K7" s="7">
        <v>1</v>
      </c>
      <c r="L7" s="75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11">
        <f>INT(OR(COUNTIF(IDS_with_genetics!$A$2:$A$328,$A7),COUNTIF(IDS_with_genetics!$B$2:$B$758,$A7),COUNTIF(IDS_with_genetics!$F$2:$F$794,$A7),COUNTIF(IDS_with_genetics!$D$2:$D$813,$A7)))</f>
        <v>1</v>
      </c>
      <c r="U7" s="11">
        <f>COUNTIF(IDS_with_PRS!$A$1:$A$1582,ADNI3!$A7)</f>
        <v>1</v>
      </c>
      <c r="V7">
        <f>INT(OR(COUNTIF(IDS_genetics_UE_Ancestry!$A$2:$A$303,$A7)))</f>
        <v>0</v>
      </c>
      <c r="W7">
        <f>INT(OR(COUNTIF(IDS_genetics_UE_Ancestry!$B$2:$B$705,$A7)))</f>
        <v>0</v>
      </c>
      <c r="X7">
        <f>INT(OR(COUNTIF(IDS_genetics_UE_Ancestry!$C$2:$C$737,$A7)))</f>
        <v>1</v>
      </c>
      <c r="Y7">
        <f>INT(OR(COUNTIF(IDS_genetics_UE_Ancestry!$D$2:$D$761,$A7)))</f>
        <v>1</v>
      </c>
      <c r="Z7" s="11">
        <f>INT(OR(COUNTIF(IDS_genetics_UE_Ancestry!$A$2:$A$303,$A7),COUNTIF(IDS_genetics_UE_Ancestry!$B$2:$B$705,$A7),COUNTIF(IDS_genetics_UE_Ancestry!$C$2:$C$737,$A7),COUNTIF(IDS_genetics_UE_Ancestry!$D$2:$D$761,$A7)))</f>
        <v>1</v>
      </c>
      <c r="AA7">
        <v>6</v>
      </c>
      <c r="AB7" s="22">
        <v>0</v>
      </c>
    </row>
    <row r="8" spans="1:30" ht="15.75" hidden="1" x14ac:dyDescent="0.25">
      <c r="A8" s="6" t="s">
        <v>41</v>
      </c>
      <c r="B8" s="120">
        <v>4654</v>
      </c>
      <c r="C8" s="7" t="s">
        <v>31</v>
      </c>
      <c r="D8" s="8" t="s">
        <v>33</v>
      </c>
      <c r="E8" s="8" t="s">
        <v>33</v>
      </c>
      <c r="F8" s="10">
        <f>idasearch_ADNI3!G8</f>
        <v>42858</v>
      </c>
      <c r="G8" s="93">
        <f>idasearch_ADNI3!H8</f>
        <v>80.5</v>
      </c>
      <c r="H8" s="93" t="str">
        <f>idasearch_ADNI3!D8</f>
        <v>F</v>
      </c>
      <c r="I8" s="7">
        <v>1</v>
      </c>
      <c r="J8" s="7">
        <v>1</v>
      </c>
      <c r="K8" s="7">
        <v>1</v>
      </c>
      <c r="L8" s="75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11">
        <f>INT(OR(COUNTIF(IDS_with_genetics!$A$2:$A$328,$A8),COUNTIF(IDS_with_genetics!$B$2:$B$758,$A8),COUNTIF(IDS_with_genetics!$F$2:$F$794,$A8),COUNTIF(IDS_with_genetics!$D$2:$D$813,$A8)))</f>
        <v>1</v>
      </c>
      <c r="U8" s="11">
        <f>COUNTIF(IDS_with_PRS!$A$1:$A$1582,ADNI3!$A8)</f>
        <v>1</v>
      </c>
      <c r="V8">
        <f>INT(OR(COUNTIF(IDS_genetics_UE_Ancestry!$A$2:$A$303,$A8)))</f>
        <v>0</v>
      </c>
      <c r="W8">
        <f>INT(OR(COUNTIF(IDS_genetics_UE_Ancestry!$B$2:$B$705,$A8)))</f>
        <v>0</v>
      </c>
      <c r="X8">
        <f>INT(OR(COUNTIF(IDS_genetics_UE_Ancestry!$C$2:$C$737,$A8)))</f>
        <v>0</v>
      </c>
      <c r="Y8">
        <f>INT(OR(COUNTIF(IDS_genetics_UE_Ancestry!$D$2:$D$761,$A8)))</f>
        <v>1</v>
      </c>
      <c r="Z8" s="11">
        <f>INT(OR(COUNTIF(IDS_genetics_UE_Ancestry!$A$2:$A$303,$A8),COUNTIF(IDS_genetics_UE_Ancestry!$B$2:$B$705,$A8),COUNTIF(IDS_genetics_UE_Ancestry!$C$2:$C$737,$A8),COUNTIF(IDS_genetics_UE_Ancestry!$D$2:$D$761,$A8)))</f>
        <v>1</v>
      </c>
      <c r="AA8">
        <v>7</v>
      </c>
      <c r="AB8" s="22">
        <v>0</v>
      </c>
    </row>
    <row r="9" spans="1:30" ht="15.75" hidden="1" x14ac:dyDescent="0.25">
      <c r="A9" s="6" t="s">
        <v>42</v>
      </c>
      <c r="B9" s="120">
        <v>4799</v>
      </c>
      <c r="C9" s="7" t="s">
        <v>31</v>
      </c>
      <c r="D9" s="8" t="s">
        <v>32</v>
      </c>
      <c r="E9" s="9" t="s">
        <v>40</v>
      </c>
      <c r="F9" s="92">
        <f>idasearch_ADNI3!G9</f>
        <v>42877</v>
      </c>
      <c r="G9" s="94">
        <f>idasearch_ADNI3!H9</f>
        <v>73</v>
      </c>
      <c r="H9" s="94" t="str">
        <f>idasearch_ADNI3!D9</f>
        <v>M</v>
      </c>
      <c r="I9" s="7">
        <v>1</v>
      </c>
      <c r="J9" s="7">
        <v>1</v>
      </c>
      <c r="K9" s="7">
        <v>1</v>
      </c>
      <c r="L9" s="75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11">
        <f>INT(OR(COUNTIF(IDS_with_genetics!$A$2:$A$328,$A9),COUNTIF(IDS_with_genetics!$B$2:$B$758,$A9),COUNTIF(IDS_with_genetics!$F$2:$F$794,$A9),COUNTIF(IDS_with_genetics!$D$2:$D$813,$A9)))</f>
        <v>1</v>
      </c>
      <c r="U9" s="11">
        <f>COUNTIF(IDS_with_PRS!$A$1:$A$1582,ADNI3!$A9)</f>
        <v>1</v>
      </c>
      <c r="V9">
        <f>INT(OR(COUNTIF(IDS_genetics_UE_Ancestry!$A$2:$A$303,$A9)))</f>
        <v>0</v>
      </c>
      <c r="W9">
        <f>INT(OR(COUNTIF(IDS_genetics_UE_Ancestry!$B$2:$B$705,$A9)))</f>
        <v>0</v>
      </c>
      <c r="X9">
        <f>INT(OR(COUNTIF(IDS_genetics_UE_Ancestry!$C$2:$C$737,$A9)))</f>
        <v>1</v>
      </c>
      <c r="Y9">
        <f>INT(OR(COUNTIF(IDS_genetics_UE_Ancestry!$D$2:$D$761,$A9)))</f>
        <v>0</v>
      </c>
      <c r="Z9" s="11">
        <f>INT(OR(COUNTIF(IDS_genetics_UE_Ancestry!$A$2:$A$303,$A9),COUNTIF(IDS_genetics_UE_Ancestry!$B$2:$B$705,$A9),COUNTIF(IDS_genetics_UE_Ancestry!$C$2:$C$737,$A9),COUNTIF(IDS_genetics_UE_Ancestry!$D$2:$D$761,$A9)))</f>
        <v>1</v>
      </c>
      <c r="AA9">
        <v>8</v>
      </c>
      <c r="AB9" s="22">
        <v>0</v>
      </c>
    </row>
    <row r="10" spans="1:30" ht="15.75" hidden="1" x14ac:dyDescent="0.25">
      <c r="A10" s="6" t="s">
        <v>43</v>
      </c>
      <c r="B10" s="120">
        <v>5178</v>
      </c>
      <c r="C10" s="7" t="s">
        <v>31</v>
      </c>
      <c r="D10" s="8" t="s">
        <v>44</v>
      </c>
      <c r="E10" s="8" t="s">
        <v>44</v>
      </c>
      <c r="F10" s="92">
        <f>idasearch_ADNI3!G10</f>
        <v>42886</v>
      </c>
      <c r="G10" s="94">
        <f>idasearch_ADNI3!H10</f>
        <v>72.7</v>
      </c>
      <c r="H10" s="94">
        <v>11</v>
      </c>
      <c r="I10" s="7">
        <v>1</v>
      </c>
      <c r="J10" s="7">
        <v>1</v>
      </c>
      <c r="K10" s="7">
        <v>1</v>
      </c>
      <c r="L10" s="75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11">
        <f>INT(OR(COUNTIF(IDS_with_genetics!$A$2:$A$328,$A10),COUNTIF(IDS_with_genetics!$B$2:$B$758,$A10),COUNTIF(IDS_with_genetics!$F$2:$F$794,$A10),COUNTIF(IDS_with_genetics!$D$2:$D$813,$A10)))</f>
        <v>1</v>
      </c>
      <c r="U10" s="11">
        <f>COUNTIF(IDS_with_PRS!$A$1:$A$1582,ADNI3!$A10)</f>
        <v>1</v>
      </c>
      <c r="V10">
        <f>INT(OR(COUNTIF(IDS_genetics_UE_Ancestry!$A$2:$A$303,$A10)))</f>
        <v>0</v>
      </c>
      <c r="W10">
        <f>INT(OR(COUNTIF(IDS_genetics_UE_Ancestry!$B$2:$B$705,$A10)))</f>
        <v>0</v>
      </c>
      <c r="X10">
        <f>INT(OR(COUNTIF(IDS_genetics_UE_Ancestry!$C$2:$C$737,$A10)))</f>
        <v>1</v>
      </c>
      <c r="Y10">
        <f>INT(OR(COUNTIF(IDS_genetics_UE_Ancestry!$D$2:$D$761,$A10)))</f>
        <v>0</v>
      </c>
      <c r="Z10" s="11">
        <f>INT(OR(COUNTIF(IDS_genetics_UE_Ancestry!$A$2:$A$303,$A10),COUNTIF(IDS_genetics_UE_Ancestry!$B$2:$B$705,$A10),COUNTIF(IDS_genetics_UE_Ancestry!$C$2:$C$737,$A10),COUNTIF(IDS_genetics_UE_Ancestry!$D$2:$D$761,$A10)))</f>
        <v>1</v>
      </c>
      <c r="AA10">
        <v>9</v>
      </c>
      <c r="AB10" s="22">
        <v>0</v>
      </c>
    </row>
    <row r="11" spans="1:30" ht="15.75" hidden="1" x14ac:dyDescent="0.25">
      <c r="A11" s="6" t="s">
        <v>45</v>
      </c>
      <c r="B11" s="120">
        <v>6007</v>
      </c>
      <c r="C11" s="7" t="s">
        <v>31</v>
      </c>
      <c r="D11" s="8" t="s">
        <v>35</v>
      </c>
      <c r="E11" s="9" t="s">
        <v>44</v>
      </c>
      <c r="F11" s="92">
        <f>idasearch_ADNI3!G11</f>
        <v>42825</v>
      </c>
      <c r="G11" s="94">
        <f>idasearch_ADNI3!H11</f>
        <v>76.8</v>
      </c>
      <c r="H11" s="94" t="str">
        <f>idasearch_ADNI3!D11</f>
        <v>F</v>
      </c>
      <c r="I11" s="7">
        <v>1</v>
      </c>
      <c r="J11" s="7">
        <v>1</v>
      </c>
      <c r="K11" s="7">
        <v>1</v>
      </c>
      <c r="L11" s="75">
        <v>1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11">
        <f>INT(OR(COUNTIF(IDS_with_genetics!$A$2:$A$328,$A11),COUNTIF(IDS_with_genetics!$B$2:$B$758,$A11),COUNTIF(IDS_with_genetics!$F$2:$F$794,$A11),COUNTIF(IDS_with_genetics!$D$2:$D$813,$A11)))</f>
        <v>1</v>
      </c>
      <c r="U11" s="11">
        <f>COUNTIF(IDS_with_PRS!$A$1:$A$1582,ADNI3!$A11)</f>
        <v>1</v>
      </c>
      <c r="V11">
        <f>INT(OR(COUNTIF(IDS_genetics_UE_Ancestry!$A$2:$A$303,$A11)))</f>
        <v>1</v>
      </c>
      <c r="W11">
        <f>INT(OR(COUNTIF(IDS_genetics_UE_Ancestry!$B$2:$B$705,$A11)))</f>
        <v>0</v>
      </c>
      <c r="X11">
        <f>INT(OR(COUNTIF(IDS_genetics_UE_Ancestry!$C$2:$C$737,$A11)))</f>
        <v>0</v>
      </c>
      <c r="Y11">
        <f>INT(OR(COUNTIF(IDS_genetics_UE_Ancestry!$D$2:$D$761,$A11)))</f>
        <v>0</v>
      </c>
      <c r="Z11" s="11">
        <f>INT(OR(COUNTIF(IDS_genetics_UE_Ancestry!$A$2:$A$303,$A11),COUNTIF(IDS_genetics_UE_Ancestry!$B$2:$B$705,$A11),COUNTIF(IDS_genetics_UE_Ancestry!$C$2:$C$737,$A11),COUNTIF(IDS_genetics_UE_Ancestry!$D$2:$D$761,$A11)))</f>
        <v>1</v>
      </c>
      <c r="AA11">
        <v>10</v>
      </c>
      <c r="AB11" s="22">
        <v>0</v>
      </c>
    </row>
    <row r="12" spans="1:30" ht="15.75" hidden="1" x14ac:dyDescent="0.25">
      <c r="A12" s="6" t="s">
        <v>46</v>
      </c>
      <c r="B12" s="120">
        <v>6009</v>
      </c>
      <c r="C12" s="7" t="s">
        <v>31</v>
      </c>
      <c r="D12" s="8" t="s">
        <v>35</v>
      </c>
      <c r="E12" s="9" t="s">
        <v>44</v>
      </c>
      <c r="F12" s="92">
        <f>idasearch_ADNI3!G12</f>
        <v>42842</v>
      </c>
      <c r="G12" s="94">
        <f>idasearch_ADNI3!H12</f>
        <v>67.599999999999994</v>
      </c>
      <c r="H12" s="94" t="str">
        <f>idasearch_ADNI3!D12</f>
        <v>M</v>
      </c>
      <c r="I12" s="7">
        <v>1</v>
      </c>
      <c r="J12" s="7">
        <v>1</v>
      </c>
      <c r="K12" s="7">
        <v>1</v>
      </c>
      <c r="L12" s="75">
        <v>1</v>
      </c>
      <c r="M12" s="7">
        <v>1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11">
        <f>INT(OR(COUNTIF(IDS_with_genetics!$A$2:$A$328,$A12),COUNTIF(IDS_with_genetics!$B$2:$B$758,$A12),COUNTIF(IDS_with_genetics!$F$2:$F$794,$A12),COUNTIF(IDS_with_genetics!$D$2:$D$813,$A12)))</f>
        <v>1</v>
      </c>
      <c r="U12" s="11">
        <f>COUNTIF(IDS_with_PRS!$A$1:$A$1582,ADNI3!$A12)</f>
        <v>1</v>
      </c>
      <c r="V12">
        <f>INT(OR(COUNTIF(IDS_genetics_UE_Ancestry!$A$2:$A$303,$A12)))</f>
        <v>1</v>
      </c>
      <c r="W12">
        <f>INT(OR(COUNTIF(IDS_genetics_UE_Ancestry!$B$2:$B$705,$A12)))</f>
        <v>0</v>
      </c>
      <c r="X12">
        <f>INT(OR(COUNTIF(IDS_genetics_UE_Ancestry!$C$2:$C$737,$A12)))</f>
        <v>0</v>
      </c>
      <c r="Y12">
        <f>INT(OR(COUNTIF(IDS_genetics_UE_Ancestry!$D$2:$D$761,$A12)))</f>
        <v>0</v>
      </c>
      <c r="Z12" s="11">
        <f>INT(OR(COUNTIF(IDS_genetics_UE_Ancestry!$A$2:$A$303,$A12),COUNTIF(IDS_genetics_UE_Ancestry!$B$2:$B$705,$A12),COUNTIF(IDS_genetics_UE_Ancestry!$C$2:$C$737,$A12),COUNTIF(IDS_genetics_UE_Ancestry!$D$2:$D$761,$A12)))</f>
        <v>1</v>
      </c>
      <c r="AA12">
        <v>11</v>
      </c>
      <c r="AB12" s="22">
        <v>0</v>
      </c>
    </row>
    <row r="13" spans="1:30" ht="15.75" hidden="1" x14ac:dyDescent="0.25">
      <c r="A13" s="6" t="s">
        <v>47</v>
      </c>
      <c r="B13" s="120">
        <v>6030</v>
      </c>
      <c r="C13" s="7" t="s">
        <v>31</v>
      </c>
      <c r="D13" s="8" t="s">
        <v>35</v>
      </c>
      <c r="E13" s="9" t="s">
        <v>44</v>
      </c>
      <c r="F13" s="92">
        <f>idasearch_ADNI3!G13</f>
        <v>42901</v>
      </c>
      <c r="G13" s="94">
        <f>idasearch_ADNI3!H13</f>
        <v>65.2</v>
      </c>
      <c r="H13" s="94" t="str">
        <f>idasearch_ADNI3!D13</f>
        <v>F</v>
      </c>
      <c r="I13" s="7">
        <v>1</v>
      </c>
      <c r="J13" s="7">
        <v>1</v>
      </c>
      <c r="K13" s="7">
        <v>1</v>
      </c>
      <c r="L13" s="75">
        <v>1</v>
      </c>
      <c r="M13" s="7">
        <v>1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7">
        <v>1</v>
      </c>
      <c r="T13" s="11">
        <f>INT(OR(COUNTIF(IDS_with_genetics!$A$2:$A$328,$A13),COUNTIF(IDS_with_genetics!$B$2:$B$758,$A13),COUNTIF(IDS_with_genetics!$F$2:$F$794,$A13),COUNTIF(IDS_with_genetics!$D$2:$D$813,$A13)))</f>
        <v>1</v>
      </c>
      <c r="U13" s="11">
        <f>COUNTIF(IDS_with_PRS!$A$1:$A$1582,ADNI3!$A13)</f>
        <v>1</v>
      </c>
      <c r="V13">
        <f>INT(OR(COUNTIF(IDS_genetics_UE_Ancestry!$A$2:$A$303,$A13)))</f>
        <v>1</v>
      </c>
      <c r="W13">
        <f>INT(OR(COUNTIF(IDS_genetics_UE_Ancestry!$B$2:$B$705,$A13)))</f>
        <v>0</v>
      </c>
      <c r="X13">
        <f>INT(OR(COUNTIF(IDS_genetics_UE_Ancestry!$C$2:$C$737,$A13)))</f>
        <v>0</v>
      </c>
      <c r="Y13">
        <f>INT(OR(COUNTIF(IDS_genetics_UE_Ancestry!$D$2:$D$761,$A13)))</f>
        <v>0</v>
      </c>
      <c r="Z13" s="11">
        <f>INT(OR(COUNTIF(IDS_genetics_UE_Ancestry!$A$2:$A$303,$A13),COUNTIF(IDS_genetics_UE_Ancestry!$B$2:$B$705,$A13),COUNTIF(IDS_genetics_UE_Ancestry!$C$2:$C$737,$A13),COUNTIF(IDS_genetics_UE_Ancestry!$D$2:$D$761,$A13)))</f>
        <v>1</v>
      </c>
      <c r="AA13">
        <v>12</v>
      </c>
      <c r="AB13" s="22">
        <v>0</v>
      </c>
    </row>
    <row r="14" spans="1:30" ht="15.75" hidden="1" x14ac:dyDescent="0.25">
      <c r="A14" s="6" t="s">
        <v>48</v>
      </c>
      <c r="B14" s="120">
        <v>6053</v>
      </c>
      <c r="C14" s="7" t="s">
        <v>31</v>
      </c>
      <c r="D14" s="8" t="s">
        <v>35</v>
      </c>
      <c r="E14" s="9" t="s">
        <v>44</v>
      </c>
      <c r="F14" s="92">
        <f>idasearch_ADNI3!G14</f>
        <v>42934</v>
      </c>
      <c r="G14" s="94">
        <f>idasearch_ADNI3!H14</f>
        <v>68</v>
      </c>
      <c r="H14" s="94" t="str">
        <f>idasearch_ADNI3!D14</f>
        <v>M</v>
      </c>
      <c r="I14" s="7">
        <v>1</v>
      </c>
      <c r="J14" s="7">
        <v>1</v>
      </c>
      <c r="K14" s="7">
        <v>1</v>
      </c>
      <c r="L14" s="75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11">
        <f>INT(OR(COUNTIF(IDS_with_genetics!$A$2:$A$328,$A14),COUNTIF(IDS_with_genetics!$B$2:$B$758,$A14),COUNTIF(IDS_with_genetics!$F$2:$F$794,$A14),COUNTIF(IDS_with_genetics!$D$2:$D$813,$A14)))</f>
        <v>1</v>
      </c>
      <c r="U14" s="11">
        <f>COUNTIF(IDS_with_PRS!$A$1:$A$1582,ADNI3!$A14)</f>
        <v>1</v>
      </c>
      <c r="V14">
        <f>INT(OR(COUNTIF(IDS_genetics_UE_Ancestry!$A$2:$A$303,$A14)))</f>
        <v>1</v>
      </c>
      <c r="W14">
        <f>INT(OR(COUNTIF(IDS_genetics_UE_Ancestry!$B$2:$B$705,$A14)))</f>
        <v>0</v>
      </c>
      <c r="X14">
        <f>INT(OR(COUNTIF(IDS_genetics_UE_Ancestry!$C$2:$C$737,$A14)))</f>
        <v>0</v>
      </c>
      <c r="Y14">
        <f>INT(OR(COUNTIF(IDS_genetics_UE_Ancestry!$D$2:$D$761,$A14)))</f>
        <v>0</v>
      </c>
      <c r="Z14" s="11">
        <f>INT(OR(COUNTIF(IDS_genetics_UE_Ancestry!$A$2:$A$303,$A14),COUNTIF(IDS_genetics_UE_Ancestry!$B$2:$B$705,$A14),COUNTIF(IDS_genetics_UE_Ancestry!$C$2:$C$737,$A14),COUNTIF(IDS_genetics_UE_Ancestry!$D$2:$D$761,$A14)))</f>
        <v>1</v>
      </c>
      <c r="AA14">
        <v>13</v>
      </c>
      <c r="AB14" s="22">
        <v>0</v>
      </c>
    </row>
    <row r="15" spans="1:30" ht="15.75" hidden="1" x14ac:dyDescent="0.25">
      <c r="A15" s="6" t="s">
        <v>49</v>
      </c>
      <c r="B15" s="120">
        <v>6066</v>
      </c>
      <c r="C15" s="7" t="s">
        <v>31</v>
      </c>
      <c r="D15" s="8" t="s">
        <v>35</v>
      </c>
      <c r="E15" s="9" t="s">
        <v>44</v>
      </c>
      <c r="F15" s="92">
        <f>idasearch_ADNI3!G15</f>
        <v>42963</v>
      </c>
      <c r="G15" s="94">
        <f>idasearch_ADNI3!H15</f>
        <v>68.400000000000006</v>
      </c>
      <c r="H15" s="94" t="str">
        <f>idasearch_ADNI3!D15</f>
        <v>F</v>
      </c>
      <c r="I15" s="7">
        <v>1</v>
      </c>
      <c r="J15" s="7">
        <v>1</v>
      </c>
      <c r="K15" s="7">
        <v>1</v>
      </c>
      <c r="L15" s="75">
        <v>1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  <c r="S15" s="7">
        <v>1</v>
      </c>
      <c r="T15" s="11">
        <f>INT(OR(COUNTIF(IDS_with_genetics!$A$2:$A$328,$A15),COUNTIF(IDS_with_genetics!$B$2:$B$758,$A15),COUNTIF(IDS_with_genetics!$F$2:$F$794,$A15),COUNTIF(IDS_with_genetics!$D$2:$D$813,$A15)))</f>
        <v>1</v>
      </c>
      <c r="U15" s="11">
        <f>COUNTIF(IDS_with_PRS!$A$1:$A$1582,ADNI3!$A15)</f>
        <v>1</v>
      </c>
      <c r="V15">
        <f>INT(OR(COUNTIF(IDS_genetics_UE_Ancestry!$A$2:$A$303,$A15)))</f>
        <v>1</v>
      </c>
      <c r="W15">
        <f>INT(OR(COUNTIF(IDS_genetics_UE_Ancestry!$B$2:$B$705,$A15)))</f>
        <v>0</v>
      </c>
      <c r="X15">
        <f>INT(OR(COUNTIF(IDS_genetics_UE_Ancestry!$C$2:$C$737,$A15)))</f>
        <v>0</v>
      </c>
      <c r="Y15">
        <f>INT(OR(COUNTIF(IDS_genetics_UE_Ancestry!$D$2:$D$761,$A15)))</f>
        <v>0</v>
      </c>
      <c r="Z15" s="11">
        <f>INT(OR(COUNTIF(IDS_genetics_UE_Ancestry!$A$2:$A$303,$A15),COUNTIF(IDS_genetics_UE_Ancestry!$B$2:$B$705,$A15),COUNTIF(IDS_genetics_UE_Ancestry!$C$2:$C$737,$A15),COUNTIF(IDS_genetics_UE_Ancestry!$D$2:$D$761,$A15)))</f>
        <v>1</v>
      </c>
      <c r="AA15">
        <v>14</v>
      </c>
      <c r="AB15" s="22">
        <v>0</v>
      </c>
    </row>
    <row r="16" spans="1:30" ht="15.75" hidden="1" x14ac:dyDescent="0.25">
      <c r="A16" s="6" t="s">
        <v>50</v>
      </c>
      <c r="B16" s="120">
        <v>6103</v>
      </c>
      <c r="C16" s="7" t="s">
        <v>31</v>
      </c>
      <c r="D16" s="8" t="s">
        <v>35</v>
      </c>
      <c r="E16" s="9" t="s">
        <v>44</v>
      </c>
      <c r="F16" s="10">
        <f>idasearch_ADNI3!G16</f>
        <v>43059</v>
      </c>
      <c r="G16" s="93">
        <f>idasearch_ADNI3!H16</f>
        <v>70</v>
      </c>
      <c r="H16" s="93" t="str">
        <f>idasearch_ADNI3!D16</f>
        <v>F</v>
      </c>
      <c r="I16" s="7">
        <v>1</v>
      </c>
      <c r="J16" s="7">
        <v>1</v>
      </c>
      <c r="K16" s="7">
        <v>1</v>
      </c>
      <c r="L16" s="75">
        <v>1</v>
      </c>
      <c r="M16" s="7">
        <v>1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11">
        <f>INT(OR(COUNTIF(IDS_with_genetics!$A$2:$A$328,$A16),COUNTIF(IDS_with_genetics!$B$2:$B$758,$A16),COUNTIF(IDS_with_genetics!$F$2:$F$794,$A16),COUNTIF(IDS_with_genetics!$D$2:$D$813,$A16)))</f>
        <v>1</v>
      </c>
      <c r="U16" s="11">
        <f>COUNTIF(IDS_with_PRS!$A$1:$A$1582,ADNI3!$A16)</f>
        <v>1</v>
      </c>
      <c r="V16">
        <f>INT(OR(COUNTIF(IDS_genetics_UE_Ancestry!$A$2:$A$303,$A16)))</f>
        <v>1</v>
      </c>
      <c r="W16">
        <f>INT(OR(COUNTIF(IDS_genetics_UE_Ancestry!$B$2:$B$705,$A16)))</f>
        <v>0</v>
      </c>
      <c r="X16">
        <f>INT(OR(COUNTIF(IDS_genetics_UE_Ancestry!$C$2:$C$737,$A16)))</f>
        <v>0</v>
      </c>
      <c r="Y16">
        <f>INT(OR(COUNTIF(IDS_genetics_UE_Ancestry!$D$2:$D$761,$A16)))</f>
        <v>0</v>
      </c>
      <c r="Z16" s="11">
        <f>INT(OR(COUNTIF(IDS_genetics_UE_Ancestry!$A$2:$A$303,$A16),COUNTIF(IDS_genetics_UE_Ancestry!$B$2:$B$705,$A16),COUNTIF(IDS_genetics_UE_Ancestry!$C$2:$C$737,$A16),COUNTIF(IDS_genetics_UE_Ancestry!$D$2:$D$761,$A16)))</f>
        <v>1</v>
      </c>
      <c r="AA16">
        <v>15</v>
      </c>
      <c r="AB16" s="22">
        <v>0</v>
      </c>
    </row>
    <row r="17" spans="1:28" ht="15.75" hidden="1" x14ac:dyDescent="0.25">
      <c r="A17" s="6" t="s">
        <v>51</v>
      </c>
      <c r="B17" s="120">
        <v>6456</v>
      </c>
      <c r="C17" s="7" t="s">
        <v>31</v>
      </c>
      <c r="D17" s="8" t="s">
        <v>35</v>
      </c>
      <c r="E17" s="9" t="s">
        <v>44</v>
      </c>
      <c r="F17" s="10">
        <f>idasearch_ADNI3!G17</f>
        <v>43284</v>
      </c>
      <c r="G17" s="93">
        <f>idasearch_ADNI3!H17</f>
        <v>86.4</v>
      </c>
      <c r="H17" s="93" t="str">
        <f>idasearch_ADNI3!D17</f>
        <v>M</v>
      </c>
      <c r="I17" s="7">
        <v>1</v>
      </c>
      <c r="J17" s="7">
        <v>1</v>
      </c>
      <c r="K17" s="7">
        <v>1</v>
      </c>
      <c r="L17" s="75">
        <v>1</v>
      </c>
      <c r="M17" s="7">
        <v>1</v>
      </c>
      <c r="N17" s="7">
        <v>1</v>
      </c>
      <c r="O17" s="7">
        <v>1</v>
      </c>
      <c r="P17" s="7">
        <v>1</v>
      </c>
      <c r="Q17" s="7">
        <v>1</v>
      </c>
      <c r="R17" s="7">
        <v>1</v>
      </c>
      <c r="S17" s="7">
        <v>1</v>
      </c>
      <c r="T17" s="11">
        <f>INT(OR(COUNTIF(IDS_with_genetics!$A$2:$A$328,$A17),COUNTIF(IDS_with_genetics!$B$2:$B$758,$A17),COUNTIF(IDS_with_genetics!$F$2:$F$794,$A17),COUNTIF(IDS_with_genetics!$D$2:$D$813,$A17)))</f>
        <v>1</v>
      </c>
      <c r="U17" s="11">
        <f>COUNTIF(IDS_with_PRS!$A$1:$A$1582,ADNI3!$A17)</f>
        <v>1</v>
      </c>
      <c r="V17">
        <f>INT(OR(COUNTIF(IDS_genetics_UE_Ancestry!$A$2:$A$303,$A17)))</f>
        <v>1</v>
      </c>
      <c r="W17">
        <f>INT(OR(COUNTIF(IDS_genetics_UE_Ancestry!$B$2:$B$705,$A17)))</f>
        <v>0</v>
      </c>
      <c r="X17">
        <f>INT(OR(COUNTIF(IDS_genetics_UE_Ancestry!$C$2:$C$737,$A17)))</f>
        <v>0</v>
      </c>
      <c r="Y17">
        <f>INT(OR(COUNTIF(IDS_genetics_UE_Ancestry!$D$2:$D$761,$A17)))</f>
        <v>0</v>
      </c>
      <c r="Z17" s="11">
        <f>INT(OR(COUNTIF(IDS_genetics_UE_Ancestry!$A$2:$A$303,$A17),COUNTIF(IDS_genetics_UE_Ancestry!$B$2:$B$705,$A17),COUNTIF(IDS_genetics_UE_Ancestry!$C$2:$C$737,$A17),COUNTIF(IDS_genetics_UE_Ancestry!$D$2:$D$761,$A17)))</f>
        <v>1</v>
      </c>
      <c r="AA17">
        <v>16</v>
      </c>
      <c r="AB17" s="22">
        <v>0</v>
      </c>
    </row>
    <row r="18" spans="1:28" ht="15.75" hidden="1" x14ac:dyDescent="0.25">
      <c r="A18" s="6" t="s">
        <v>52</v>
      </c>
      <c r="B18" s="120">
        <v>1074</v>
      </c>
      <c r="C18" s="7" t="s">
        <v>31</v>
      </c>
      <c r="D18" s="8" t="s">
        <v>32</v>
      </c>
      <c r="E18" s="9" t="s">
        <v>33</v>
      </c>
      <c r="F18" s="10">
        <f>idasearch_ADNI3!G18</f>
        <v>43000</v>
      </c>
      <c r="G18" s="93">
        <f>idasearch_ADNI3!H18</f>
        <v>95.9</v>
      </c>
      <c r="H18" s="93" t="str">
        <f>idasearch_ADNI3!D18</f>
        <v>F</v>
      </c>
      <c r="I18" s="7">
        <v>1</v>
      </c>
      <c r="J18" s="7">
        <v>1</v>
      </c>
      <c r="K18" s="7">
        <v>1</v>
      </c>
      <c r="L18" s="75">
        <v>1</v>
      </c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11">
        <f>INT(OR(COUNTIF(IDS_with_genetics!$A$2:$A$328,$A18),COUNTIF(IDS_with_genetics!$B$2:$B$758,$A18),COUNTIF(IDS_with_genetics!$F$2:$F$794,$A18),COUNTIF(IDS_with_genetics!$D$2:$D$813,$A18)))</f>
        <v>1</v>
      </c>
      <c r="U18" s="11">
        <f>COUNTIF(IDS_with_PRS!$A$1:$A$1582,ADNI3!$A18)</f>
        <v>1</v>
      </c>
      <c r="V18">
        <f>INT(OR(COUNTIF(IDS_genetics_UE_Ancestry!$A$2:$A$303,$A18)))</f>
        <v>0</v>
      </c>
      <c r="W18">
        <f>INT(OR(COUNTIF(IDS_genetics_UE_Ancestry!$B$2:$B$705,$A18)))</f>
        <v>0</v>
      </c>
      <c r="X18">
        <f>INT(OR(COUNTIF(IDS_genetics_UE_Ancestry!$C$2:$C$737,$A18)))</f>
        <v>0</v>
      </c>
      <c r="Y18">
        <f>INT(OR(COUNTIF(IDS_genetics_UE_Ancestry!$D$2:$D$761,$A18)))</f>
        <v>1</v>
      </c>
      <c r="Z18" s="11">
        <f>INT(OR(COUNTIF(IDS_genetics_UE_Ancestry!$A$2:$A$303,$A18),COUNTIF(IDS_genetics_UE_Ancestry!$B$2:$B$705,$A18),COUNTIF(IDS_genetics_UE_Ancestry!$C$2:$C$737,$A18),COUNTIF(IDS_genetics_UE_Ancestry!$D$2:$D$761,$A18)))</f>
        <v>1</v>
      </c>
      <c r="AA18">
        <v>17</v>
      </c>
      <c r="AB18" s="22">
        <v>0</v>
      </c>
    </row>
    <row r="19" spans="1:28" ht="15.75" hidden="1" x14ac:dyDescent="0.25">
      <c r="A19" s="6" t="s">
        <v>53</v>
      </c>
      <c r="B19" s="120">
        <v>1122</v>
      </c>
      <c r="C19" s="7" t="s">
        <v>31</v>
      </c>
      <c r="D19" s="8" t="s">
        <v>32</v>
      </c>
      <c r="E19" s="9" t="s">
        <v>33</v>
      </c>
      <c r="F19" s="10">
        <f>idasearch_ADNI3!G19</f>
        <v>42873</v>
      </c>
      <c r="G19" s="93">
        <f>idasearch_ADNI3!H19</f>
        <v>87.2</v>
      </c>
      <c r="H19" s="93" t="str">
        <f>idasearch_ADNI3!D19</f>
        <v>F</v>
      </c>
      <c r="I19" s="7">
        <v>1</v>
      </c>
      <c r="J19" s="7">
        <v>1</v>
      </c>
      <c r="K19" s="7">
        <v>1</v>
      </c>
      <c r="L19" s="75">
        <v>1</v>
      </c>
      <c r="M19" s="7">
        <v>1</v>
      </c>
      <c r="N19" s="7">
        <v>1</v>
      </c>
      <c r="O19" s="7">
        <v>1</v>
      </c>
      <c r="P19" s="7">
        <v>1</v>
      </c>
      <c r="Q19" s="7">
        <v>1</v>
      </c>
      <c r="R19" s="7">
        <v>1</v>
      </c>
      <c r="S19" s="7">
        <v>1</v>
      </c>
      <c r="T19" s="11">
        <f>INT(OR(COUNTIF(IDS_with_genetics!$A$2:$A$328,$A19),COUNTIF(IDS_with_genetics!$B$2:$B$758,$A19),COUNTIF(IDS_with_genetics!$F$2:$F$794,$A19),COUNTIF(IDS_with_genetics!$D$2:$D$813,$A19)))</f>
        <v>1</v>
      </c>
      <c r="U19" s="11">
        <f>COUNTIF(IDS_with_PRS!$A$1:$A$1582,ADNI3!$A19)</f>
        <v>1</v>
      </c>
      <c r="V19">
        <f>INT(OR(COUNTIF(IDS_genetics_UE_Ancestry!$A$2:$A$303,$A19)))</f>
        <v>0</v>
      </c>
      <c r="W19">
        <f>INT(OR(COUNTIF(IDS_genetics_UE_Ancestry!$B$2:$B$705,$A19)))</f>
        <v>0</v>
      </c>
      <c r="X19">
        <f>INT(OR(COUNTIF(IDS_genetics_UE_Ancestry!$C$2:$C$737,$A19)))</f>
        <v>0</v>
      </c>
      <c r="Y19">
        <f>INT(OR(COUNTIF(IDS_genetics_UE_Ancestry!$D$2:$D$761,$A19)))</f>
        <v>1</v>
      </c>
      <c r="Z19" s="11">
        <f>INT(OR(COUNTIF(IDS_genetics_UE_Ancestry!$A$2:$A$303,$A19),COUNTIF(IDS_genetics_UE_Ancestry!$B$2:$B$705,$A19),COUNTIF(IDS_genetics_UE_Ancestry!$C$2:$C$737,$A19),COUNTIF(IDS_genetics_UE_Ancestry!$D$2:$D$761,$A19)))</f>
        <v>1</v>
      </c>
      <c r="AA19">
        <v>18</v>
      </c>
      <c r="AB19" s="22">
        <v>0</v>
      </c>
    </row>
    <row r="20" spans="1:28" ht="15.75" hidden="1" x14ac:dyDescent="0.25">
      <c r="A20" s="6" t="s">
        <v>54</v>
      </c>
      <c r="B20" s="120">
        <v>2374</v>
      </c>
      <c r="C20" s="7" t="s">
        <v>31</v>
      </c>
      <c r="D20" s="8" t="s">
        <v>40</v>
      </c>
      <c r="E20" s="8" t="s">
        <v>40</v>
      </c>
      <c r="F20" s="10">
        <f>idasearch_ADNI3!G20</f>
        <v>43448</v>
      </c>
      <c r="G20" s="93">
        <f>idasearch_ADNI3!H20</f>
        <v>88.9</v>
      </c>
      <c r="H20" s="93" t="str">
        <f>idasearch_ADNI3!D20</f>
        <v>F</v>
      </c>
      <c r="I20" s="7">
        <v>1</v>
      </c>
      <c r="J20" s="7">
        <v>1</v>
      </c>
      <c r="K20" s="7">
        <v>1</v>
      </c>
      <c r="L20" s="75">
        <v>1</v>
      </c>
      <c r="M20" s="7">
        <v>1</v>
      </c>
      <c r="N20" s="7">
        <v>1</v>
      </c>
      <c r="O20" s="7">
        <v>1</v>
      </c>
      <c r="P20" s="7">
        <v>1</v>
      </c>
      <c r="Q20" s="7">
        <v>1</v>
      </c>
      <c r="R20" s="7">
        <v>1</v>
      </c>
      <c r="S20" s="7">
        <v>1</v>
      </c>
      <c r="T20" s="11">
        <f>INT(OR(COUNTIF(IDS_with_genetics!$A$2:$A$328,$A20),COUNTIF(IDS_with_genetics!$B$2:$B$758,$A20),COUNTIF(IDS_with_genetics!$F$2:$F$794,$A20),COUNTIF(IDS_with_genetics!$D$2:$D$813,$A20)))</f>
        <v>1</v>
      </c>
      <c r="U20" s="11">
        <f>COUNTIF(IDS_with_PRS!$A$1:$A$1582,ADNI3!$A20)</f>
        <v>1</v>
      </c>
      <c r="V20">
        <f>INT(OR(COUNTIF(IDS_genetics_UE_Ancestry!$A$2:$A$303,$A20)))</f>
        <v>0</v>
      </c>
      <c r="W20">
        <f>INT(OR(COUNTIF(IDS_genetics_UE_Ancestry!$B$2:$B$705,$A20)))</f>
        <v>0</v>
      </c>
      <c r="X20">
        <f>INT(OR(COUNTIF(IDS_genetics_UE_Ancestry!$C$2:$C$737,$A20)))</f>
        <v>1</v>
      </c>
      <c r="Y20">
        <f>INT(OR(COUNTIF(IDS_genetics_UE_Ancestry!$D$2:$D$761,$A20)))</f>
        <v>1</v>
      </c>
      <c r="Z20" s="11">
        <f>INT(OR(COUNTIF(IDS_genetics_UE_Ancestry!$A$2:$A$303,$A20),COUNTIF(IDS_genetics_UE_Ancestry!$B$2:$B$705,$A20),COUNTIF(IDS_genetics_UE_Ancestry!$C$2:$C$737,$A20),COUNTIF(IDS_genetics_UE_Ancestry!$D$2:$D$761,$A20)))</f>
        <v>1</v>
      </c>
      <c r="AA20">
        <v>19</v>
      </c>
      <c r="AB20" s="22">
        <v>0</v>
      </c>
    </row>
    <row r="21" spans="1:28" ht="15.75" hidden="1" x14ac:dyDescent="0.25">
      <c r="A21" s="6" t="s">
        <v>55</v>
      </c>
      <c r="B21" s="120">
        <v>4119</v>
      </c>
      <c r="C21" s="7" t="s">
        <v>31</v>
      </c>
      <c r="D21" s="8" t="s">
        <v>35</v>
      </c>
      <c r="E21" s="8" t="s">
        <v>35</v>
      </c>
      <c r="F21" s="10">
        <f>idasearch_ADNI3!G21</f>
        <v>43767</v>
      </c>
      <c r="G21" s="93">
        <f>idasearch_ADNI3!H21</f>
        <v>87.6</v>
      </c>
      <c r="H21" s="93" t="str">
        <f>idasearch_ADNI3!D21</f>
        <v>M</v>
      </c>
      <c r="I21" s="7">
        <v>1</v>
      </c>
      <c r="J21" s="7">
        <v>1</v>
      </c>
      <c r="K21" s="7">
        <v>1</v>
      </c>
      <c r="L21" s="75">
        <v>1</v>
      </c>
      <c r="M21" s="7">
        <v>1</v>
      </c>
      <c r="N21" s="7">
        <v>1</v>
      </c>
      <c r="O21" s="7">
        <v>1</v>
      </c>
      <c r="P21" s="7">
        <v>1</v>
      </c>
      <c r="Q21" s="7">
        <v>1</v>
      </c>
      <c r="R21" s="7">
        <v>1</v>
      </c>
      <c r="S21" s="7">
        <v>1</v>
      </c>
      <c r="T21" s="11">
        <f>INT(OR(COUNTIF(IDS_with_genetics!$A$2:$A$328,$A21),COUNTIF(IDS_with_genetics!$B$2:$B$758,$A21),COUNTIF(IDS_with_genetics!$F$2:$F$794,$A21),COUNTIF(IDS_with_genetics!$D$2:$D$813,$A21)))</f>
        <v>1</v>
      </c>
      <c r="U21" s="11">
        <f>COUNTIF(IDS_with_PRS!$A$1:$A$1582,ADNI3!$A21)</f>
        <v>1</v>
      </c>
      <c r="V21">
        <f>INT(OR(COUNTIF(IDS_genetics_UE_Ancestry!$A$2:$A$303,$A21)))</f>
        <v>0</v>
      </c>
      <c r="W21">
        <f>INT(OR(COUNTIF(IDS_genetics_UE_Ancestry!$B$2:$B$705,$A21)))</f>
        <v>0</v>
      </c>
      <c r="X21">
        <f>INT(OR(COUNTIF(IDS_genetics_UE_Ancestry!$C$2:$C$737,$A21)))</f>
        <v>1</v>
      </c>
      <c r="Y21">
        <f>INT(OR(COUNTIF(IDS_genetics_UE_Ancestry!$D$2:$D$761,$A21)))</f>
        <v>1</v>
      </c>
      <c r="Z21" s="11">
        <f>INT(OR(COUNTIF(IDS_genetics_UE_Ancestry!$A$2:$A$303,$A21),COUNTIF(IDS_genetics_UE_Ancestry!$B$2:$B$705,$A21),COUNTIF(IDS_genetics_UE_Ancestry!$C$2:$C$737,$A21),COUNTIF(IDS_genetics_UE_Ancestry!$D$2:$D$761,$A21)))</f>
        <v>1</v>
      </c>
      <c r="AA21">
        <v>20</v>
      </c>
      <c r="AB21" s="22">
        <v>0</v>
      </c>
    </row>
    <row r="22" spans="1:28" ht="15.75" hidden="1" x14ac:dyDescent="0.25">
      <c r="A22" s="6" t="s">
        <v>56</v>
      </c>
      <c r="B22" s="120">
        <v>4288</v>
      </c>
      <c r="C22" s="7" t="s">
        <v>31</v>
      </c>
      <c r="D22" s="8" t="s">
        <v>35</v>
      </c>
      <c r="E22" s="8" t="s">
        <v>35</v>
      </c>
      <c r="F22" s="92">
        <f>idasearch_ADNI3!G22</f>
        <v>43011</v>
      </c>
      <c r="G22" s="94">
        <f>idasearch_ADNI3!H22</f>
        <v>78.400000000000006</v>
      </c>
      <c r="H22" s="94" t="str">
        <f>idasearch_ADNI3!D22</f>
        <v>F</v>
      </c>
      <c r="I22" s="7">
        <v>1</v>
      </c>
      <c r="J22" s="7">
        <v>1</v>
      </c>
      <c r="K22" s="7">
        <v>1</v>
      </c>
      <c r="L22" s="75">
        <v>1</v>
      </c>
      <c r="M22" s="7">
        <v>1</v>
      </c>
      <c r="N22" s="7">
        <v>1</v>
      </c>
      <c r="O22" s="7">
        <v>1</v>
      </c>
      <c r="P22" s="7">
        <v>1</v>
      </c>
      <c r="Q22" s="7">
        <v>1</v>
      </c>
      <c r="R22" s="7">
        <v>1</v>
      </c>
      <c r="S22" s="7">
        <v>1</v>
      </c>
      <c r="T22" s="11">
        <f>INT(OR(COUNTIF(IDS_with_genetics!$A$2:$A$328,$A22),COUNTIF(IDS_with_genetics!$B$2:$B$758,$A22),COUNTIF(IDS_with_genetics!$F$2:$F$794,$A22),COUNTIF(IDS_with_genetics!$D$2:$D$813,$A22)))</f>
        <v>1</v>
      </c>
      <c r="U22" s="11">
        <f>COUNTIF(IDS_with_PRS!$A$1:$A$1582,ADNI3!$A22)</f>
        <v>1</v>
      </c>
      <c r="V22">
        <f>INT(OR(COUNTIF(IDS_genetics_UE_Ancestry!$A$2:$A$303,$A22)))</f>
        <v>0</v>
      </c>
      <c r="W22">
        <f>INT(OR(COUNTIF(IDS_genetics_UE_Ancestry!$B$2:$B$705,$A22)))</f>
        <v>0</v>
      </c>
      <c r="X22">
        <f>INT(OR(COUNTIF(IDS_genetics_UE_Ancestry!$C$2:$C$737,$A22)))</f>
        <v>1</v>
      </c>
      <c r="Y22">
        <f>INT(OR(COUNTIF(IDS_genetics_UE_Ancestry!$D$2:$D$761,$A22)))</f>
        <v>1</v>
      </c>
      <c r="Z22" s="11">
        <f>INT(OR(COUNTIF(IDS_genetics_UE_Ancestry!$A$2:$A$303,$A22),COUNTIF(IDS_genetics_UE_Ancestry!$B$2:$B$705,$A22),COUNTIF(IDS_genetics_UE_Ancestry!$C$2:$C$737,$A22),COUNTIF(IDS_genetics_UE_Ancestry!$D$2:$D$761,$A22)))</f>
        <v>1</v>
      </c>
      <c r="AA22">
        <v>21</v>
      </c>
      <c r="AB22" s="22">
        <v>0</v>
      </c>
    </row>
    <row r="23" spans="1:28" ht="15.75" hidden="1" x14ac:dyDescent="0.25">
      <c r="A23" s="6" t="s">
        <v>57</v>
      </c>
      <c r="B23" s="120">
        <v>4350</v>
      </c>
      <c r="C23" s="7" t="s">
        <v>31</v>
      </c>
      <c r="D23" s="8" t="s">
        <v>35</v>
      </c>
      <c r="E23" s="8" t="s">
        <v>35</v>
      </c>
      <c r="F23" s="92">
        <f>idasearch_ADNI3!G23</f>
        <v>43773</v>
      </c>
      <c r="G23" s="94">
        <f>idasearch_ADNI3!H23</f>
        <v>80.900000000000006</v>
      </c>
      <c r="H23" s="94" t="str">
        <f>idasearch_ADNI3!D23</f>
        <v>M</v>
      </c>
      <c r="I23" s="7">
        <v>1</v>
      </c>
      <c r="J23" s="7">
        <v>1</v>
      </c>
      <c r="K23" s="7">
        <v>1</v>
      </c>
      <c r="L23" s="75">
        <v>1</v>
      </c>
      <c r="M23" s="7">
        <v>1</v>
      </c>
      <c r="N23" s="7">
        <v>1</v>
      </c>
      <c r="O23" s="7">
        <v>1</v>
      </c>
      <c r="P23" s="7">
        <v>1</v>
      </c>
      <c r="Q23" s="7">
        <v>1</v>
      </c>
      <c r="R23" s="7">
        <v>1</v>
      </c>
      <c r="S23" s="7">
        <v>1</v>
      </c>
      <c r="T23" s="11">
        <f>INT(OR(COUNTIF(IDS_with_genetics!$A$2:$A$328,$A23),COUNTIF(IDS_with_genetics!$B$2:$B$758,$A23),COUNTIF(IDS_with_genetics!$F$2:$F$794,$A23),COUNTIF(IDS_with_genetics!$D$2:$D$813,$A23)))</f>
        <v>1</v>
      </c>
      <c r="U23" s="11">
        <f>COUNTIF(IDS_with_PRS!$A$1:$A$1582,ADNI3!$A23)</f>
        <v>1</v>
      </c>
      <c r="V23">
        <f>INT(OR(COUNTIF(IDS_genetics_UE_Ancestry!$A$2:$A$303,$A23)))</f>
        <v>0</v>
      </c>
      <c r="W23">
        <f>INT(OR(COUNTIF(IDS_genetics_UE_Ancestry!$B$2:$B$705,$A23)))</f>
        <v>0</v>
      </c>
      <c r="X23">
        <f>INT(OR(COUNTIF(IDS_genetics_UE_Ancestry!$C$2:$C$737,$A23)))</f>
        <v>1</v>
      </c>
      <c r="Y23">
        <f>INT(OR(COUNTIF(IDS_genetics_UE_Ancestry!$D$2:$D$761,$A23)))</f>
        <v>1</v>
      </c>
      <c r="Z23" s="11">
        <f>INT(OR(COUNTIF(IDS_genetics_UE_Ancestry!$A$2:$A$303,$A23),COUNTIF(IDS_genetics_UE_Ancestry!$B$2:$B$705,$A23),COUNTIF(IDS_genetics_UE_Ancestry!$C$2:$C$737,$A23),COUNTIF(IDS_genetics_UE_Ancestry!$D$2:$D$761,$A23)))</f>
        <v>1</v>
      </c>
      <c r="AA23">
        <v>22</v>
      </c>
      <c r="AB23" s="22">
        <v>0</v>
      </c>
    </row>
    <row r="24" spans="1:28" ht="15.75" hidden="1" x14ac:dyDescent="0.25">
      <c r="A24" s="6" t="s">
        <v>58</v>
      </c>
      <c r="B24" s="120">
        <v>4354</v>
      </c>
      <c r="C24" s="7" t="s">
        <v>31</v>
      </c>
      <c r="D24" s="8" t="s">
        <v>33</v>
      </c>
      <c r="E24" s="8" t="s">
        <v>33</v>
      </c>
      <c r="F24" s="92">
        <f>idasearch_ADNI3!G24</f>
        <v>42899</v>
      </c>
      <c r="G24" s="94">
        <f>idasearch_ADNI3!H24</f>
        <v>81.3</v>
      </c>
      <c r="H24" s="94" t="str">
        <f>idasearch_ADNI3!D24</f>
        <v>M</v>
      </c>
      <c r="I24" s="7">
        <v>1</v>
      </c>
      <c r="J24" s="7">
        <v>1</v>
      </c>
      <c r="K24" s="7">
        <v>1</v>
      </c>
      <c r="L24" s="75">
        <v>1</v>
      </c>
      <c r="M24" s="7">
        <v>1</v>
      </c>
      <c r="N24" s="7">
        <v>1</v>
      </c>
      <c r="O24" s="7">
        <v>1</v>
      </c>
      <c r="P24" s="7">
        <v>1</v>
      </c>
      <c r="Q24" s="7">
        <v>1</v>
      </c>
      <c r="R24" s="7">
        <v>1</v>
      </c>
      <c r="S24" s="7">
        <v>1</v>
      </c>
      <c r="T24" s="11">
        <f>INT(OR(COUNTIF(IDS_with_genetics!$A$2:$A$328,$A24),COUNTIF(IDS_with_genetics!$B$2:$B$758,$A24),COUNTIF(IDS_with_genetics!$F$2:$F$794,$A24),COUNTIF(IDS_with_genetics!$D$2:$D$813,$A24)))</f>
        <v>1</v>
      </c>
      <c r="U24" s="11">
        <f>COUNTIF(IDS_with_PRS!$A$1:$A$1582,ADNI3!$A24)</f>
        <v>1</v>
      </c>
      <c r="V24">
        <f>INT(OR(COUNTIF(IDS_genetics_UE_Ancestry!$A$2:$A$303,$A24)))</f>
        <v>0</v>
      </c>
      <c r="W24">
        <f>INT(OR(COUNTIF(IDS_genetics_UE_Ancestry!$B$2:$B$705,$A24)))</f>
        <v>0</v>
      </c>
      <c r="X24">
        <f>INT(OR(COUNTIF(IDS_genetics_UE_Ancestry!$C$2:$C$737,$A24)))</f>
        <v>1</v>
      </c>
      <c r="Y24">
        <f>INT(OR(COUNTIF(IDS_genetics_UE_Ancestry!$D$2:$D$761,$A24)))</f>
        <v>1</v>
      </c>
      <c r="Z24" s="11">
        <f>INT(OR(COUNTIF(IDS_genetics_UE_Ancestry!$A$2:$A$303,$A24),COUNTIF(IDS_genetics_UE_Ancestry!$B$2:$B$705,$A24),COUNTIF(IDS_genetics_UE_Ancestry!$C$2:$C$737,$A24),COUNTIF(IDS_genetics_UE_Ancestry!$D$2:$D$761,$A24)))</f>
        <v>1</v>
      </c>
      <c r="AA24">
        <v>23</v>
      </c>
      <c r="AB24" s="22">
        <v>0</v>
      </c>
    </row>
    <row r="25" spans="1:28" ht="15.75" hidden="1" x14ac:dyDescent="0.25">
      <c r="A25" s="6" t="s">
        <v>59</v>
      </c>
      <c r="B25" s="120">
        <v>4644</v>
      </c>
      <c r="C25" s="7" t="s">
        <v>31</v>
      </c>
      <c r="D25" s="8" t="s">
        <v>35</v>
      </c>
      <c r="E25" s="8" t="s">
        <v>35</v>
      </c>
      <c r="F25" s="10">
        <f>idasearch_ADNI3!G25</f>
        <v>42907</v>
      </c>
      <c r="G25" s="93">
        <f>idasearch_ADNI3!H25</f>
        <v>72.8</v>
      </c>
      <c r="H25" s="93" t="str">
        <f>idasearch_ADNI3!D25</f>
        <v>F</v>
      </c>
      <c r="I25" s="7">
        <v>1</v>
      </c>
      <c r="J25" s="7">
        <v>1</v>
      </c>
      <c r="K25" s="7">
        <v>1</v>
      </c>
      <c r="L25" s="75">
        <v>1</v>
      </c>
      <c r="M25" s="7">
        <v>1</v>
      </c>
      <c r="N25" s="7">
        <v>1</v>
      </c>
      <c r="O25" s="7">
        <v>1</v>
      </c>
      <c r="P25" s="7">
        <v>1</v>
      </c>
      <c r="Q25" s="7">
        <v>1</v>
      </c>
      <c r="R25" s="7">
        <v>1</v>
      </c>
      <c r="S25" s="7">
        <v>1</v>
      </c>
      <c r="T25" s="11">
        <f>INT(OR(COUNTIF(IDS_with_genetics!$A$2:$A$328,$A25),COUNTIF(IDS_with_genetics!$B$2:$B$758,$A25),COUNTIF(IDS_with_genetics!$F$2:$F$794,$A25),COUNTIF(IDS_with_genetics!$D$2:$D$813,$A25)))</f>
        <v>1</v>
      </c>
      <c r="U25" s="11">
        <f>COUNTIF(IDS_with_PRS!$A$1:$A$1582,ADNI3!$A25)</f>
        <v>1</v>
      </c>
      <c r="V25">
        <f>INT(OR(COUNTIF(IDS_genetics_UE_Ancestry!$A$2:$A$303,$A25)))</f>
        <v>0</v>
      </c>
      <c r="W25">
        <f>INT(OR(COUNTIF(IDS_genetics_UE_Ancestry!$B$2:$B$705,$A25)))</f>
        <v>0</v>
      </c>
      <c r="X25">
        <f>INT(OR(COUNTIF(IDS_genetics_UE_Ancestry!$C$2:$C$737,$A25)))</f>
        <v>1</v>
      </c>
      <c r="Y25">
        <f>INT(OR(COUNTIF(IDS_genetics_UE_Ancestry!$D$2:$D$761,$A25)))</f>
        <v>0</v>
      </c>
      <c r="Z25" s="11">
        <f>INT(OR(COUNTIF(IDS_genetics_UE_Ancestry!$A$2:$A$303,$A25),COUNTIF(IDS_genetics_UE_Ancestry!$B$2:$B$705,$A25),COUNTIF(IDS_genetics_UE_Ancestry!$C$2:$C$737,$A25),COUNTIF(IDS_genetics_UE_Ancestry!$D$2:$D$761,$A25)))</f>
        <v>1</v>
      </c>
      <c r="AA25">
        <v>24</v>
      </c>
      <c r="AB25" s="22">
        <v>0</v>
      </c>
    </row>
    <row r="26" spans="1:28" ht="15.75" hidden="1" x14ac:dyDescent="0.25">
      <c r="A26" s="6" t="s">
        <v>60</v>
      </c>
      <c r="B26" s="120">
        <v>4900</v>
      </c>
      <c r="C26" s="7" t="s">
        <v>31</v>
      </c>
      <c r="D26" s="8" t="s">
        <v>35</v>
      </c>
      <c r="E26" s="8" t="s">
        <v>35</v>
      </c>
      <c r="F26" s="92">
        <f>idasearch_ADNI3!G26</f>
        <v>43777</v>
      </c>
      <c r="G26" s="94">
        <f>idasearch_ADNI3!H26</f>
        <v>67.099999999999994</v>
      </c>
      <c r="H26" s="94" t="str">
        <f>idasearch_ADNI3!D26</f>
        <v>F</v>
      </c>
      <c r="I26" s="7">
        <v>1</v>
      </c>
      <c r="J26" s="7">
        <v>1</v>
      </c>
      <c r="K26" s="7">
        <v>1</v>
      </c>
      <c r="L26" s="75">
        <v>1</v>
      </c>
      <c r="M26" s="7">
        <v>1</v>
      </c>
      <c r="N26" s="7">
        <v>1</v>
      </c>
      <c r="O26" s="7">
        <v>1</v>
      </c>
      <c r="P26" s="7">
        <v>1</v>
      </c>
      <c r="Q26" s="7">
        <v>1</v>
      </c>
      <c r="R26" s="7">
        <v>1</v>
      </c>
      <c r="S26" s="7">
        <v>1</v>
      </c>
      <c r="T26" s="11">
        <f>INT(OR(COUNTIF(IDS_with_genetics!$A$2:$A$328,$A26),COUNTIF(IDS_with_genetics!$B$2:$B$758,$A26),COUNTIF(IDS_with_genetics!$F$2:$F$794,$A26),COUNTIF(IDS_with_genetics!$D$2:$D$813,$A26)))</f>
        <v>1</v>
      </c>
      <c r="U26" s="11">
        <f>COUNTIF(IDS_with_PRS!$A$1:$A$1582,ADNI3!$A26)</f>
        <v>1</v>
      </c>
      <c r="V26">
        <f>INT(OR(COUNTIF(IDS_genetics_UE_Ancestry!$A$2:$A$303,$A26)))</f>
        <v>0</v>
      </c>
      <c r="W26">
        <f>INT(OR(COUNTIF(IDS_genetics_UE_Ancestry!$B$2:$B$705,$A26)))</f>
        <v>0</v>
      </c>
      <c r="X26">
        <f>INT(OR(COUNTIF(IDS_genetics_UE_Ancestry!$C$2:$C$737,$A26)))</f>
        <v>1</v>
      </c>
      <c r="Y26">
        <f>INT(OR(COUNTIF(IDS_genetics_UE_Ancestry!$D$2:$D$761,$A26)))</f>
        <v>0</v>
      </c>
      <c r="Z26" s="11">
        <f>INT(OR(COUNTIF(IDS_genetics_UE_Ancestry!$A$2:$A$303,$A26),COUNTIF(IDS_genetics_UE_Ancestry!$B$2:$B$705,$A26),COUNTIF(IDS_genetics_UE_Ancestry!$C$2:$C$737,$A26),COUNTIF(IDS_genetics_UE_Ancestry!$D$2:$D$761,$A26)))</f>
        <v>1</v>
      </c>
      <c r="AA26">
        <v>25</v>
      </c>
      <c r="AB26" s="22">
        <v>0</v>
      </c>
    </row>
    <row r="27" spans="1:28" ht="15.75" hidden="1" x14ac:dyDescent="0.25">
      <c r="A27" s="6" t="s">
        <v>61</v>
      </c>
      <c r="B27" s="120">
        <v>6014</v>
      </c>
      <c r="C27" s="7" t="s">
        <v>31</v>
      </c>
      <c r="D27" s="8" t="s">
        <v>35</v>
      </c>
      <c r="E27" s="8" t="s">
        <v>35</v>
      </c>
      <c r="F27" s="92">
        <f>idasearch_ADNI3!G27</f>
        <v>43146</v>
      </c>
      <c r="G27" s="94">
        <f>idasearch_ADNI3!H27</f>
        <v>67.099999999999994</v>
      </c>
      <c r="H27" s="94" t="str">
        <f>idasearch_ADNI3!D27</f>
        <v>M</v>
      </c>
      <c r="I27" s="7">
        <v>1</v>
      </c>
      <c r="J27" s="7">
        <v>1</v>
      </c>
      <c r="K27" s="7">
        <v>1</v>
      </c>
      <c r="L27" s="75">
        <v>1</v>
      </c>
      <c r="M27" s="7">
        <v>1</v>
      </c>
      <c r="N27" s="7">
        <v>1</v>
      </c>
      <c r="O27" s="7">
        <v>1</v>
      </c>
      <c r="P27" s="7">
        <v>1</v>
      </c>
      <c r="Q27" s="7">
        <v>1</v>
      </c>
      <c r="R27" s="7">
        <v>1</v>
      </c>
      <c r="S27" s="7">
        <v>1</v>
      </c>
      <c r="T27" s="11">
        <f>INT(OR(COUNTIF(IDS_with_genetics!$A$2:$A$328,$A27),COUNTIF(IDS_with_genetics!$B$2:$B$758,$A27),COUNTIF(IDS_with_genetics!$F$2:$F$794,$A27),COUNTIF(IDS_with_genetics!$D$2:$D$813,$A27)))</f>
        <v>1</v>
      </c>
      <c r="U27" s="11">
        <f>COUNTIF(IDS_with_PRS!$A$1:$A$1582,ADNI3!$A27)</f>
        <v>1</v>
      </c>
      <c r="V27">
        <f>INT(OR(COUNTIF(IDS_genetics_UE_Ancestry!$A$2:$A$303,$A27)))</f>
        <v>1</v>
      </c>
      <c r="W27">
        <f>INT(OR(COUNTIF(IDS_genetics_UE_Ancestry!$B$2:$B$705,$A27)))</f>
        <v>0</v>
      </c>
      <c r="X27">
        <f>INT(OR(COUNTIF(IDS_genetics_UE_Ancestry!$C$2:$C$737,$A27)))</f>
        <v>0</v>
      </c>
      <c r="Y27">
        <f>INT(OR(COUNTIF(IDS_genetics_UE_Ancestry!$D$2:$D$761,$A27)))</f>
        <v>0</v>
      </c>
      <c r="Z27" s="11">
        <f>INT(OR(COUNTIF(IDS_genetics_UE_Ancestry!$A$2:$A$303,$A27),COUNTIF(IDS_genetics_UE_Ancestry!$B$2:$B$705,$A27),COUNTIF(IDS_genetics_UE_Ancestry!$C$2:$C$737,$A27),COUNTIF(IDS_genetics_UE_Ancestry!$D$2:$D$761,$A27)))</f>
        <v>1</v>
      </c>
      <c r="AA27">
        <v>26</v>
      </c>
      <c r="AB27" s="22">
        <v>0</v>
      </c>
    </row>
    <row r="28" spans="1:28" ht="15.75" hidden="1" x14ac:dyDescent="0.25">
      <c r="A28" s="6" t="s">
        <v>62</v>
      </c>
      <c r="B28" s="120">
        <v>6067</v>
      </c>
      <c r="C28" s="7" t="s">
        <v>31</v>
      </c>
      <c r="D28" s="8" t="s">
        <v>35</v>
      </c>
      <c r="E28" s="8" t="s">
        <v>35</v>
      </c>
      <c r="F28" s="92">
        <f>idasearch_ADNI3!G28</f>
        <v>42965</v>
      </c>
      <c r="G28" s="94">
        <f>idasearch_ADNI3!H28</f>
        <v>63.1</v>
      </c>
      <c r="H28" s="94" t="str">
        <f>idasearch_ADNI3!D28</f>
        <v>F</v>
      </c>
      <c r="I28" s="7">
        <v>1</v>
      </c>
      <c r="J28" s="7">
        <v>1</v>
      </c>
      <c r="K28" s="7">
        <v>1</v>
      </c>
      <c r="L28" s="75">
        <v>1</v>
      </c>
      <c r="M28" s="7">
        <v>1</v>
      </c>
      <c r="N28" s="7">
        <v>1</v>
      </c>
      <c r="O28" s="7">
        <v>1</v>
      </c>
      <c r="P28" s="7">
        <v>1</v>
      </c>
      <c r="Q28" s="7">
        <v>1</v>
      </c>
      <c r="R28" s="7">
        <v>1</v>
      </c>
      <c r="S28" s="7">
        <v>1</v>
      </c>
      <c r="T28" s="11">
        <f>INT(OR(COUNTIF(IDS_with_genetics!$A$2:$A$328,$A28),COUNTIF(IDS_with_genetics!$B$2:$B$758,$A28),COUNTIF(IDS_with_genetics!$F$2:$F$794,$A28),COUNTIF(IDS_with_genetics!$D$2:$D$813,$A28)))</f>
        <v>1</v>
      </c>
      <c r="U28" s="11">
        <f>COUNTIF(IDS_with_PRS!$A$1:$A$1582,ADNI3!$A28)</f>
        <v>1</v>
      </c>
      <c r="V28">
        <f>INT(OR(COUNTIF(IDS_genetics_UE_Ancestry!$A$2:$A$303,$A28)))</f>
        <v>1</v>
      </c>
      <c r="W28">
        <f>INT(OR(COUNTIF(IDS_genetics_UE_Ancestry!$B$2:$B$705,$A28)))</f>
        <v>0</v>
      </c>
      <c r="X28">
        <f>INT(OR(COUNTIF(IDS_genetics_UE_Ancestry!$C$2:$C$737,$A28)))</f>
        <v>0</v>
      </c>
      <c r="Y28">
        <f>INT(OR(COUNTIF(IDS_genetics_UE_Ancestry!$D$2:$D$761,$A28)))</f>
        <v>0</v>
      </c>
      <c r="Z28" s="11">
        <f>INT(OR(COUNTIF(IDS_genetics_UE_Ancestry!$A$2:$A$303,$A28),COUNTIF(IDS_genetics_UE_Ancestry!$B$2:$B$705,$A28),COUNTIF(IDS_genetics_UE_Ancestry!$C$2:$C$737,$A28),COUNTIF(IDS_genetics_UE_Ancestry!$D$2:$D$761,$A28)))</f>
        <v>1</v>
      </c>
      <c r="AA28">
        <v>27</v>
      </c>
      <c r="AB28" s="22">
        <v>0</v>
      </c>
    </row>
    <row r="29" spans="1:28" ht="15.75" hidden="1" x14ac:dyDescent="0.25">
      <c r="A29" s="6" t="s">
        <v>63</v>
      </c>
      <c r="B29" s="120">
        <v>6256</v>
      </c>
      <c r="C29" s="7" t="s">
        <v>31</v>
      </c>
      <c r="D29" s="8" t="s">
        <v>35</v>
      </c>
      <c r="E29" s="8" t="s">
        <v>35</v>
      </c>
      <c r="F29" s="10">
        <f>idasearch_ADNI3!G29</f>
        <v>43172</v>
      </c>
      <c r="G29" s="93">
        <f>idasearch_ADNI3!H29</f>
        <v>66.400000000000006</v>
      </c>
      <c r="H29" s="93" t="str">
        <f>idasearch_ADNI3!D29</f>
        <v>F</v>
      </c>
      <c r="I29" s="7">
        <v>1</v>
      </c>
      <c r="J29" s="7">
        <v>1</v>
      </c>
      <c r="K29" s="7">
        <v>1</v>
      </c>
      <c r="L29" s="75">
        <v>1</v>
      </c>
      <c r="M29" s="7">
        <v>1</v>
      </c>
      <c r="N29" s="7">
        <v>1</v>
      </c>
      <c r="O29" s="7">
        <v>1</v>
      </c>
      <c r="P29" s="7">
        <v>1</v>
      </c>
      <c r="Q29" s="7">
        <v>1</v>
      </c>
      <c r="R29" s="7">
        <v>1</v>
      </c>
      <c r="S29" s="7">
        <v>1</v>
      </c>
      <c r="T29" s="11">
        <f>INT(OR(COUNTIF(IDS_with_genetics!$A$2:$A$328,$A29),COUNTIF(IDS_with_genetics!$B$2:$B$758,$A29),COUNTIF(IDS_with_genetics!$F$2:$F$794,$A29),COUNTIF(IDS_with_genetics!$D$2:$D$813,$A29)))</f>
        <v>1</v>
      </c>
      <c r="U29" s="11">
        <f>COUNTIF(IDS_with_PRS!$A$1:$A$1582,ADNI3!$A29)</f>
        <v>1</v>
      </c>
      <c r="V29">
        <f>INT(OR(COUNTIF(IDS_genetics_UE_Ancestry!$A$2:$A$303,$A29)))</f>
        <v>1</v>
      </c>
      <c r="W29">
        <f>INT(OR(COUNTIF(IDS_genetics_UE_Ancestry!$B$2:$B$705,$A29)))</f>
        <v>0</v>
      </c>
      <c r="X29">
        <f>INT(OR(COUNTIF(IDS_genetics_UE_Ancestry!$C$2:$C$737,$A29)))</f>
        <v>0</v>
      </c>
      <c r="Y29">
        <f>INT(OR(COUNTIF(IDS_genetics_UE_Ancestry!$D$2:$D$761,$A29)))</f>
        <v>0</v>
      </c>
      <c r="Z29" s="11">
        <f>INT(OR(COUNTIF(IDS_genetics_UE_Ancestry!$A$2:$A$303,$A29),COUNTIF(IDS_genetics_UE_Ancestry!$B$2:$B$705,$A29),COUNTIF(IDS_genetics_UE_Ancestry!$C$2:$C$737,$A29),COUNTIF(IDS_genetics_UE_Ancestry!$D$2:$D$761,$A29)))</f>
        <v>1</v>
      </c>
      <c r="AA29">
        <v>28</v>
      </c>
      <c r="AB29" s="22">
        <v>0</v>
      </c>
    </row>
    <row r="30" spans="1:28" ht="15.75" hidden="1" x14ac:dyDescent="0.25">
      <c r="A30" s="6" t="s">
        <v>64</v>
      </c>
      <c r="B30" s="120">
        <v>6258</v>
      </c>
      <c r="C30" s="7" t="s">
        <v>31</v>
      </c>
      <c r="D30" s="8" t="s">
        <v>32</v>
      </c>
      <c r="E30" s="9" t="s">
        <v>40</v>
      </c>
      <c r="F30" s="92">
        <f>idasearch_ADNI3!G30</f>
        <v>43172</v>
      </c>
      <c r="G30" s="94">
        <f>idasearch_ADNI3!H30</f>
        <v>81</v>
      </c>
      <c r="H30" s="94" t="str">
        <f>idasearch_ADNI3!D30</f>
        <v>M</v>
      </c>
      <c r="I30" s="7">
        <v>1</v>
      </c>
      <c r="J30" s="7">
        <v>1</v>
      </c>
      <c r="K30" s="7">
        <v>1</v>
      </c>
      <c r="L30" s="75">
        <v>1</v>
      </c>
      <c r="M30" s="7">
        <v>1</v>
      </c>
      <c r="N30" s="7">
        <v>1</v>
      </c>
      <c r="O30" s="7">
        <v>1</v>
      </c>
      <c r="P30" s="7">
        <v>1</v>
      </c>
      <c r="Q30" s="7">
        <v>1</v>
      </c>
      <c r="R30" s="7">
        <v>1</v>
      </c>
      <c r="S30" s="7">
        <v>1</v>
      </c>
      <c r="T30" s="11">
        <f>INT(OR(COUNTIF(IDS_with_genetics!$A$2:$A$328,$A30),COUNTIF(IDS_with_genetics!$B$2:$B$758,$A30),COUNTIF(IDS_with_genetics!$F$2:$F$794,$A30),COUNTIF(IDS_with_genetics!$D$2:$D$813,$A30)))</f>
        <v>1</v>
      </c>
      <c r="U30" s="11">
        <f>COUNTIF(IDS_with_PRS!$A$1:$A$1582,ADNI3!$A30)</f>
        <v>1</v>
      </c>
      <c r="V30">
        <f>INT(OR(COUNTIF(IDS_genetics_UE_Ancestry!$A$2:$A$303,$A30)))</f>
        <v>1</v>
      </c>
      <c r="W30">
        <f>INT(OR(COUNTIF(IDS_genetics_UE_Ancestry!$B$2:$B$705,$A30)))</f>
        <v>0</v>
      </c>
      <c r="X30">
        <f>INT(OR(COUNTIF(IDS_genetics_UE_Ancestry!$C$2:$C$737,$A30)))</f>
        <v>0</v>
      </c>
      <c r="Y30">
        <f>INT(OR(COUNTIF(IDS_genetics_UE_Ancestry!$D$2:$D$761,$A30)))</f>
        <v>0</v>
      </c>
      <c r="Z30" s="11">
        <f>INT(OR(COUNTIF(IDS_genetics_UE_Ancestry!$A$2:$A$303,$A30),COUNTIF(IDS_genetics_UE_Ancestry!$B$2:$B$705,$A30),COUNTIF(IDS_genetics_UE_Ancestry!$C$2:$C$737,$A30),COUNTIF(IDS_genetics_UE_Ancestry!$D$2:$D$761,$A30)))</f>
        <v>1</v>
      </c>
      <c r="AA30">
        <v>29</v>
      </c>
      <c r="AB30" s="22">
        <v>0</v>
      </c>
    </row>
    <row r="31" spans="1:28" ht="15.75" hidden="1" x14ac:dyDescent="0.25">
      <c r="A31" s="6" t="s">
        <v>65</v>
      </c>
      <c r="B31" s="120">
        <v>6259</v>
      </c>
      <c r="C31" s="7" t="s">
        <v>31</v>
      </c>
      <c r="D31" s="8" t="s">
        <v>35</v>
      </c>
      <c r="E31" s="9" t="s">
        <v>44</v>
      </c>
      <c r="F31" s="10">
        <f>idasearch_ADNI3!G31</f>
        <v>43182</v>
      </c>
      <c r="G31" s="93">
        <f>idasearch_ADNI3!H31</f>
        <v>71.400000000000006</v>
      </c>
      <c r="H31" s="93" t="str">
        <f>idasearch_ADNI3!D31</f>
        <v>M</v>
      </c>
      <c r="I31" s="7">
        <v>1</v>
      </c>
      <c r="J31" s="7">
        <v>1</v>
      </c>
      <c r="K31" s="7">
        <v>1</v>
      </c>
      <c r="L31" s="75">
        <v>1</v>
      </c>
      <c r="M31" s="7">
        <v>1</v>
      </c>
      <c r="N31" s="7">
        <v>1</v>
      </c>
      <c r="O31" s="7">
        <v>1</v>
      </c>
      <c r="P31" s="7">
        <v>1</v>
      </c>
      <c r="Q31" s="7">
        <v>1</v>
      </c>
      <c r="R31" s="7">
        <v>1</v>
      </c>
      <c r="S31" s="7">
        <v>1</v>
      </c>
      <c r="T31" s="11">
        <f>INT(OR(COUNTIF(IDS_with_genetics!$A$2:$A$328,$A31),COUNTIF(IDS_with_genetics!$B$2:$B$758,$A31),COUNTIF(IDS_with_genetics!$F$2:$F$794,$A31),COUNTIF(IDS_with_genetics!$D$2:$D$813,$A31)))</f>
        <v>1</v>
      </c>
      <c r="U31" s="11">
        <f>COUNTIF(IDS_with_PRS!$A$1:$A$1582,ADNI3!$A31)</f>
        <v>1</v>
      </c>
      <c r="V31">
        <f>INT(OR(COUNTIF(IDS_genetics_UE_Ancestry!$A$2:$A$303,$A31)))</f>
        <v>1</v>
      </c>
      <c r="W31">
        <f>INT(OR(COUNTIF(IDS_genetics_UE_Ancestry!$B$2:$B$705,$A31)))</f>
        <v>0</v>
      </c>
      <c r="X31">
        <f>INT(OR(COUNTIF(IDS_genetics_UE_Ancestry!$C$2:$C$737,$A31)))</f>
        <v>0</v>
      </c>
      <c r="Y31">
        <f>INT(OR(COUNTIF(IDS_genetics_UE_Ancestry!$D$2:$D$761,$A31)))</f>
        <v>0</v>
      </c>
      <c r="Z31" s="11">
        <f>INT(OR(COUNTIF(IDS_genetics_UE_Ancestry!$A$2:$A$303,$A31),COUNTIF(IDS_genetics_UE_Ancestry!$B$2:$B$705,$A31),COUNTIF(IDS_genetics_UE_Ancestry!$C$2:$C$737,$A31),COUNTIF(IDS_genetics_UE_Ancestry!$D$2:$D$761,$A31)))</f>
        <v>1</v>
      </c>
      <c r="AA31">
        <v>30</v>
      </c>
      <c r="AB31" s="22">
        <v>0</v>
      </c>
    </row>
    <row r="32" spans="1:28" ht="15.75" hidden="1" x14ac:dyDescent="0.25">
      <c r="A32" s="6" t="s">
        <v>66</v>
      </c>
      <c r="B32" s="120">
        <v>6260</v>
      </c>
      <c r="C32" s="7" t="s">
        <v>31</v>
      </c>
      <c r="D32" s="8" t="s">
        <v>35</v>
      </c>
      <c r="E32" s="9" t="s">
        <v>44</v>
      </c>
      <c r="F32" s="10">
        <f>idasearch_ADNI3!G32</f>
        <v>43242</v>
      </c>
      <c r="G32" s="93">
        <f>idasearch_ADNI3!H32</f>
        <v>69</v>
      </c>
      <c r="H32" s="93" t="str">
        <f>idasearch_ADNI3!D32</f>
        <v>M</v>
      </c>
      <c r="I32" s="7">
        <v>1</v>
      </c>
      <c r="J32" s="7">
        <v>1</v>
      </c>
      <c r="K32" s="7">
        <v>1</v>
      </c>
      <c r="L32" s="75">
        <v>1</v>
      </c>
      <c r="M32" s="7">
        <v>1</v>
      </c>
      <c r="N32" s="7">
        <v>1</v>
      </c>
      <c r="O32" s="7">
        <v>1</v>
      </c>
      <c r="P32" s="7">
        <v>1</v>
      </c>
      <c r="Q32" s="7">
        <v>1</v>
      </c>
      <c r="R32" s="7">
        <v>1</v>
      </c>
      <c r="S32" s="7">
        <v>1</v>
      </c>
      <c r="T32" s="11">
        <f>INT(OR(COUNTIF(IDS_with_genetics!$A$2:$A$328,$A32),COUNTIF(IDS_with_genetics!$B$2:$B$758,$A32),COUNTIF(IDS_with_genetics!$F$2:$F$794,$A32),COUNTIF(IDS_with_genetics!$D$2:$D$813,$A32)))</f>
        <v>1</v>
      </c>
      <c r="U32" s="11">
        <f>COUNTIF(IDS_with_PRS!$A$1:$A$1582,ADNI3!$A32)</f>
        <v>1</v>
      </c>
      <c r="V32">
        <f>INT(OR(COUNTIF(IDS_genetics_UE_Ancestry!$A$2:$A$303,$A32)))</f>
        <v>1</v>
      </c>
      <c r="W32">
        <f>INT(OR(COUNTIF(IDS_genetics_UE_Ancestry!$B$2:$B$705,$A32)))</f>
        <v>0</v>
      </c>
      <c r="X32">
        <f>INT(OR(COUNTIF(IDS_genetics_UE_Ancestry!$C$2:$C$737,$A32)))</f>
        <v>0</v>
      </c>
      <c r="Y32">
        <f>INT(OR(COUNTIF(IDS_genetics_UE_Ancestry!$D$2:$D$761,$A32)))</f>
        <v>0</v>
      </c>
      <c r="Z32" s="11">
        <f>INT(OR(COUNTIF(IDS_genetics_UE_Ancestry!$A$2:$A$303,$A32),COUNTIF(IDS_genetics_UE_Ancestry!$B$2:$B$705,$A32),COUNTIF(IDS_genetics_UE_Ancestry!$C$2:$C$737,$A32),COUNTIF(IDS_genetics_UE_Ancestry!$D$2:$D$761,$A32)))</f>
        <v>1</v>
      </c>
      <c r="AA32">
        <v>31</v>
      </c>
      <c r="AB32" s="22">
        <v>0</v>
      </c>
    </row>
    <row r="33" spans="1:29" ht="15.75" hidden="1" x14ac:dyDescent="0.25">
      <c r="A33" s="6" t="s">
        <v>67</v>
      </c>
      <c r="B33" s="120">
        <v>6264</v>
      </c>
      <c r="C33" s="7" t="s">
        <v>31</v>
      </c>
      <c r="D33" s="8" t="s">
        <v>68</v>
      </c>
      <c r="E33" s="8" t="s">
        <v>68</v>
      </c>
      <c r="F33" s="92">
        <f>idasearch_ADNI3!G33</f>
        <v>43255</v>
      </c>
      <c r="G33" s="94">
        <f>idasearch_ADNI3!H33</f>
        <v>55.3</v>
      </c>
      <c r="H33" s="94" t="str">
        <f>idasearch_ADNI3!D33</f>
        <v>M</v>
      </c>
      <c r="I33" s="7">
        <v>1</v>
      </c>
      <c r="J33" s="7">
        <v>1</v>
      </c>
      <c r="K33" s="7">
        <v>1</v>
      </c>
      <c r="L33" s="75">
        <v>1</v>
      </c>
      <c r="M33" s="7">
        <v>1</v>
      </c>
      <c r="N33" s="7">
        <v>1</v>
      </c>
      <c r="O33" s="7">
        <v>1</v>
      </c>
      <c r="P33" s="7">
        <v>1</v>
      </c>
      <c r="Q33" s="7">
        <v>1</v>
      </c>
      <c r="R33" s="7">
        <v>1</v>
      </c>
      <c r="S33" s="7">
        <v>1</v>
      </c>
      <c r="T33" s="11">
        <f>INT(OR(COUNTIF(IDS_with_genetics!$A$2:$A$328,$A33),COUNTIF(IDS_with_genetics!$B$2:$B$758,$A33),COUNTIF(IDS_with_genetics!$F$2:$F$794,$A33),COUNTIF(IDS_with_genetics!$D$2:$D$813,$A33)))</f>
        <v>1</v>
      </c>
      <c r="U33" s="11">
        <f>COUNTIF(IDS_with_PRS!$A$1:$A$1582,ADNI3!$A33)</f>
        <v>1</v>
      </c>
      <c r="V33">
        <f>INT(OR(COUNTIF(IDS_genetics_UE_Ancestry!$A$2:$A$303,$A33)))</f>
        <v>1</v>
      </c>
      <c r="W33">
        <f>INT(OR(COUNTIF(IDS_genetics_UE_Ancestry!$B$2:$B$705,$A33)))</f>
        <v>0</v>
      </c>
      <c r="X33">
        <f>INT(OR(COUNTIF(IDS_genetics_UE_Ancestry!$C$2:$C$737,$A33)))</f>
        <v>0</v>
      </c>
      <c r="Y33">
        <f>INT(OR(COUNTIF(IDS_genetics_UE_Ancestry!$D$2:$D$761,$A33)))</f>
        <v>0</v>
      </c>
      <c r="Z33" s="11">
        <f>INT(OR(COUNTIF(IDS_genetics_UE_Ancestry!$A$2:$A$303,$A33),COUNTIF(IDS_genetics_UE_Ancestry!$B$2:$B$705,$A33),COUNTIF(IDS_genetics_UE_Ancestry!$C$2:$C$737,$A33),COUNTIF(IDS_genetics_UE_Ancestry!$D$2:$D$761,$A33)))</f>
        <v>1</v>
      </c>
      <c r="AA33">
        <v>32</v>
      </c>
      <c r="AB33" s="22">
        <v>0</v>
      </c>
    </row>
    <row r="34" spans="1:29" ht="15.75" hidden="1" x14ac:dyDescent="0.25">
      <c r="A34" s="6" t="s">
        <v>69</v>
      </c>
      <c r="B34" s="120">
        <v>6268</v>
      </c>
      <c r="C34" s="7" t="s">
        <v>31</v>
      </c>
      <c r="D34" s="8" t="s">
        <v>32</v>
      </c>
      <c r="E34" s="9" t="s">
        <v>40</v>
      </c>
      <c r="F34" s="10">
        <f>idasearch_ADNI3!G34</f>
        <v>43256</v>
      </c>
      <c r="G34" s="93">
        <f>idasearch_ADNI3!H34</f>
        <v>69.599999999999994</v>
      </c>
      <c r="H34" s="93" t="str">
        <f>idasearch_ADNI3!D34</f>
        <v>M</v>
      </c>
      <c r="I34" s="7">
        <v>1</v>
      </c>
      <c r="J34" s="7">
        <v>1</v>
      </c>
      <c r="K34" s="7">
        <v>1</v>
      </c>
      <c r="L34" s="75">
        <v>1</v>
      </c>
      <c r="M34" s="7">
        <v>1</v>
      </c>
      <c r="N34" s="7">
        <v>1</v>
      </c>
      <c r="O34" s="7">
        <v>1</v>
      </c>
      <c r="P34" s="7">
        <v>1</v>
      </c>
      <c r="Q34" s="7">
        <v>1</v>
      </c>
      <c r="R34" s="7">
        <v>1</v>
      </c>
      <c r="S34" s="7">
        <v>1</v>
      </c>
      <c r="T34" s="11">
        <f>INT(OR(COUNTIF(IDS_with_genetics!$A$2:$A$328,$A34),COUNTIF(IDS_with_genetics!$B$2:$B$758,$A34),COUNTIF(IDS_with_genetics!$F$2:$F$794,$A34),COUNTIF(IDS_with_genetics!$D$2:$D$813,$A34)))</f>
        <v>1</v>
      </c>
      <c r="U34" s="11">
        <f>COUNTIF(IDS_with_PRS!$A$1:$A$1582,ADNI3!$A34)</f>
        <v>1</v>
      </c>
      <c r="V34">
        <f>INT(OR(COUNTIF(IDS_genetics_UE_Ancestry!$A$2:$A$303,$A34)))</f>
        <v>1</v>
      </c>
      <c r="W34">
        <f>INT(OR(COUNTIF(IDS_genetics_UE_Ancestry!$B$2:$B$705,$A34)))</f>
        <v>0</v>
      </c>
      <c r="X34">
        <f>INT(OR(COUNTIF(IDS_genetics_UE_Ancestry!$C$2:$C$737,$A34)))</f>
        <v>0</v>
      </c>
      <c r="Y34">
        <f>INT(OR(COUNTIF(IDS_genetics_UE_Ancestry!$D$2:$D$761,$A34)))</f>
        <v>0</v>
      </c>
      <c r="Z34" s="11">
        <f>INT(OR(COUNTIF(IDS_genetics_UE_Ancestry!$A$2:$A$303,$A34),COUNTIF(IDS_genetics_UE_Ancestry!$B$2:$B$705,$A34),COUNTIF(IDS_genetics_UE_Ancestry!$C$2:$C$737,$A34),COUNTIF(IDS_genetics_UE_Ancestry!$D$2:$D$761,$A34)))</f>
        <v>1</v>
      </c>
      <c r="AA34">
        <v>33</v>
      </c>
      <c r="AB34" s="22">
        <v>0</v>
      </c>
    </row>
    <row r="35" spans="1:29" ht="15.75" hidden="1" x14ac:dyDescent="0.25">
      <c r="A35" s="6" t="s">
        <v>70</v>
      </c>
      <c r="B35" s="120">
        <v>6307</v>
      </c>
      <c r="C35" s="7" t="s">
        <v>31</v>
      </c>
      <c r="D35" s="8" t="s">
        <v>35</v>
      </c>
      <c r="E35" s="9" t="s">
        <v>44</v>
      </c>
      <c r="F35" s="10">
        <f>idasearch_ADNI3!G35</f>
        <v>43270</v>
      </c>
      <c r="G35" s="93">
        <f>idasearch_ADNI3!H35</f>
        <v>76.3</v>
      </c>
      <c r="H35" s="93" t="str">
        <f>idasearch_ADNI3!D35</f>
        <v>M</v>
      </c>
      <c r="I35" s="7">
        <v>1</v>
      </c>
      <c r="J35" s="7">
        <v>1</v>
      </c>
      <c r="K35" s="7">
        <v>1</v>
      </c>
      <c r="L35" s="75">
        <v>1</v>
      </c>
      <c r="M35" s="7">
        <v>1</v>
      </c>
      <c r="N35" s="7">
        <v>1</v>
      </c>
      <c r="O35" s="7">
        <v>1</v>
      </c>
      <c r="P35" s="7">
        <v>1</v>
      </c>
      <c r="Q35" s="7">
        <v>1</v>
      </c>
      <c r="R35" s="7">
        <v>1</v>
      </c>
      <c r="S35" s="7">
        <v>1</v>
      </c>
      <c r="T35" s="11">
        <f>INT(OR(COUNTIF(IDS_with_genetics!$A$2:$A$328,$A35),COUNTIF(IDS_with_genetics!$B$2:$B$758,$A35),COUNTIF(IDS_with_genetics!$F$2:$F$794,$A35),COUNTIF(IDS_with_genetics!$D$2:$D$813,$A35)))</f>
        <v>1</v>
      </c>
      <c r="U35" s="11">
        <f>COUNTIF(IDS_with_PRS!$A$1:$A$1582,ADNI3!$A35)</f>
        <v>1</v>
      </c>
      <c r="V35">
        <f>INT(OR(COUNTIF(IDS_genetics_UE_Ancestry!$A$2:$A$303,$A35)))</f>
        <v>1</v>
      </c>
      <c r="W35">
        <f>INT(OR(COUNTIF(IDS_genetics_UE_Ancestry!$B$2:$B$705,$A35)))</f>
        <v>0</v>
      </c>
      <c r="X35">
        <f>INT(OR(COUNTIF(IDS_genetics_UE_Ancestry!$C$2:$C$737,$A35)))</f>
        <v>0</v>
      </c>
      <c r="Y35">
        <f>INT(OR(COUNTIF(IDS_genetics_UE_Ancestry!$D$2:$D$761,$A35)))</f>
        <v>0</v>
      </c>
      <c r="Z35" s="11">
        <f>INT(OR(COUNTIF(IDS_genetics_UE_Ancestry!$A$2:$A$303,$A35),COUNTIF(IDS_genetics_UE_Ancestry!$B$2:$B$705,$A35),COUNTIF(IDS_genetics_UE_Ancestry!$C$2:$C$737,$A35),COUNTIF(IDS_genetics_UE_Ancestry!$D$2:$D$761,$A35)))</f>
        <v>1</v>
      </c>
      <c r="AA35">
        <v>34</v>
      </c>
      <c r="AB35" s="22">
        <v>0</v>
      </c>
    </row>
    <row r="36" spans="1:29" ht="15.75" hidden="1" x14ac:dyDescent="0.25">
      <c r="A36" s="6" t="s">
        <v>71</v>
      </c>
      <c r="B36" s="120">
        <v>6479</v>
      </c>
      <c r="C36" s="7" t="s">
        <v>31</v>
      </c>
      <c r="D36" s="8" t="s">
        <v>32</v>
      </c>
      <c r="E36" s="9" t="s">
        <v>33</v>
      </c>
      <c r="F36" s="10">
        <f>idasearch_ADNI3!G36</f>
        <v>43763</v>
      </c>
      <c r="G36" s="93">
        <f>idasearch_ADNI3!H36</f>
        <v>61.5</v>
      </c>
      <c r="H36" s="93" t="str">
        <f>idasearch_ADNI3!D36</f>
        <v>F</v>
      </c>
      <c r="I36" s="7">
        <v>1</v>
      </c>
      <c r="J36" s="7">
        <v>1</v>
      </c>
      <c r="K36" s="7">
        <v>1</v>
      </c>
      <c r="L36" s="75">
        <v>1</v>
      </c>
      <c r="M36" s="7">
        <v>1</v>
      </c>
      <c r="N36" s="7">
        <v>1</v>
      </c>
      <c r="O36" s="7">
        <v>1</v>
      </c>
      <c r="P36" s="7">
        <v>1</v>
      </c>
      <c r="Q36" s="7">
        <v>1</v>
      </c>
      <c r="R36" s="7">
        <v>1</v>
      </c>
      <c r="S36" s="7">
        <v>1</v>
      </c>
      <c r="T36" s="11">
        <f>INT(OR(COUNTIF(IDS_with_genetics!$A$2:$A$328,$A36),COUNTIF(IDS_with_genetics!$B$2:$B$758,$A36),COUNTIF(IDS_with_genetics!$F$2:$F$794,$A36),COUNTIF(IDS_with_genetics!$D$2:$D$813,$A36)))</f>
        <v>1</v>
      </c>
      <c r="U36" s="11">
        <f>COUNTIF(IDS_with_PRS!$A$1:$A$1582,ADNI3!$A36)</f>
        <v>1</v>
      </c>
      <c r="V36">
        <f>INT(OR(COUNTIF(IDS_genetics_UE_Ancestry!$A$2:$A$303,$A36)))</f>
        <v>1</v>
      </c>
      <c r="W36">
        <f>INT(OR(COUNTIF(IDS_genetics_UE_Ancestry!$B$2:$B$705,$A36)))</f>
        <v>0</v>
      </c>
      <c r="X36">
        <f>INT(OR(COUNTIF(IDS_genetics_UE_Ancestry!$C$2:$C$737,$A36)))</f>
        <v>0</v>
      </c>
      <c r="Y36">
        <f>INT(OR(COUNTIF(IDS_genetics_UE_Ancestry!$D$2:$D$761,$A36)))</f>
        <v>0</v>
      </c>
      <c r="Z36" s="11">
        <f>INT(OR(COUNTIF(IDS_genetics_UE_Ancestry!$A$2:$A$303,$A36),COUNTIF(IDS_genetics_UE_Ancestry!$B$2:$B$705,$A36),COUNTIF(IDS_genetics_UE_Ancestry!$C$2:$C$737,$A36),COUNTIF(IDS_genetics_UE_Ancestry!$D$2:$D$761,$A36)))</f>
        <v>1</v>
      </c>
      <c r="AA36">
        <v>35</v>
      </c>
      <c r="AB36" s="22">
        <v>0</v>
      </c>
    </row>
    <row r="37" spans="1:29" ht="15.75" hidden="1" x14ac:dyDescent="0.25">
      <c r="A37" s="6" t="s">
        <v>72</v>
      </c>
      <c r="B37" s="120">
        <v>4185</v>
      </c>
      <c r="C37" s="7" t="s">
        <v>31</v>
      </c>
      <c r="D37" s="8" t="s">
        <v>40</v>
      </c>
      <c r="E37" s="8" t="s">
        <v>40</v>
      </c>
      <c r="F37" s="10">
        <f>idasearch_ADNI3!G37</f>
        <v>42999</v>
      </c>
      <c r="G37" s="93">
        <f>idasearch_ADNI3!H37</f>
        <v>86.5</v>
      </c>
      <c r="H37" s="93" t="str">
        <f>idasearch_ADNI3!D37</f>
        <v>M</v>
      </c>
      <c r="I37" s="7">
        <v>1</v>
      </c>
      <c r="J37" s="7">
        <v>1</v>
      </c>
      <c r="K37" s="7">
        <v>1</v>
      </c>
      <c r="L37" s="75">
        <v>1</v>
      </c>
      <c r="M37" s="7">
        <v>1</v>
      </c>
      <c r="N37" s="7">
        <v>1</v>
      </c>
      <c r="O37" s="7">
        <v>1</v>
      </c>
      <c r="P37" s="7">
        <v>1</v>
      </c>
      <c r="Q37" s="7">
        <v>1</v>
      </c>
      <c r="R37" s="7">
        <v>1</v>
      </c>
      <c r="S37" s="7">
        <v>1</v>
      </c>
      <c r="T37" s="11">
        <f>INT(OR(COUNTIF(IDS_with_genetics!$A$2:$A$328,$A37),COUNTIF(IDS_with_genetics!$B$2:$B$758,$A37),COUNTIF(IDS_with_genetics!$F$2:$F$794,$A37),COUNTIF(IDS_with_genetics!$D$2:$D$813,$A37)))</f>
        <v>1</v>
      </c>
      <c r="U37" s="11">
        <f>COUNTIF(IDS_with_PRS!$A$1:$A$1582,ADNI3!$A37)</f>
        <v>1</v>
      </c>
      <c r="V37">
        <f>INT(OR(COUNTIF(IDS_genetics_UE_Ancestry!$A$2:$A$303,$A37)))</f>
        <v>0</v>
      </c>
      <c r="W37">
        <f>INT(OR(COUNTIF(IDS_genetics_UE_Ancestry!$B$2:$B$705,$A37)))</f>
        <v>0</v>
      </c>
      <c r="X37">
        <f>INT(OR(COUNTIF(IDS_genetics_UE_Ancestry!$C$2:$C$737,$A37)))</f>
        <v>1</v>
      </c>
      <c r="Y37">
        <f>INT(OR(COUNTIF(IDS_genetics_UE_Ancestry!$D$2:$D$761,$A37)))</f>
        <v>1</v>
      </c>
      <c r="Z37" s="11">
        <f>INT(OR(COUNTIF(IDS_genetics_UE_Ancestry!$A$2:$A$303,$A37),COUNTIF(IDS_genetics_UE_Ancestry!$B$2:$B$705,$A37),COUNTIF(IDS_genetics_UE_Ancestry!$C$2:$C$737,$A37),COUNTIF(IDS_genetics_UE_Ancestry!$D$2:$D$761,$A37)))</f>
        <v>1</v>
      </c>
      <c r="AA37">
        <v>36</v>
      </c>
      <c r="AB37" s="22">
        <v>0</v>
      </c>
    </row>
    <row r="38" spans="1:29" ht="15.75" hidden="1" x14ac:dyDescent="0.25">
      <c r="A38" s="6" t="s">
        <v>73</v>
      </c>
      <c r="B38" s="120">
        <v>6084</v>
      </c>
      <c r="C38" s="7" t="s">
        <v>31</v>
      </c>
      <c r="D38" s="8" t="s">
        <v>35</v>
      </c>
      <c r="E38" s="9" t="s">
        <v>44</v>
      </c>
      <c r="F38" s="10">
        <f>idasearch_ADNI3!G38</f>
        <v>43013</v>
      </c>
      <c r="G38" s="93">
        <f>idasearch_ADNI3!H38</f>
        <v>78.400000000000006</v>
      </c>
      <c r="H38" s="93" t="str">
        <f>idasearch_ADNI3!D38</f>
        <v>M</v>
      </c>
      <c r="I38" s="7">
        <v>1</v>
      </c>
      <c r="J38" s="7">
        <v>1</v>
      </c>
      <c r="K38" s="7">
        <v>1</v>
      </c>
      <c r="L38" s="75">
        <v>1</v>
      </c>
      <c r="M38" s="7">
        <v>1</v>
      </c>
      <c r="N38" s="7">
        <v>1</v>
      </c>
      <c r="O38" s="7">
        <v>1</v>
      </c>
      <c r="P38" s="7">
        <v>1</v>
      </c>
      <c r="Q38" s="7">
        <v>1</v>
      </c>
      <c r="R38" s="7">
        <v>1</v>
      </c>
      <c r="S38" s="7">
        <v>1</v>
      </c>
      <c r="T38" s="11">
        <f>INT(OR(COUNTIF(IDS_with_genetics!$A$2:$A$328,$A38),COUNTIF(IDS_with_genetics!$B$2:$B$758,$A38),COUNTIF(IDS_with_genetics!$F$2:$F$794,$A38),COUNTIF(IDS_with_genetics!$D$2:$D$813,$A38)))</f>
        <v>1</v>
      </c>
      <c r="U38" s="11">
        <f>COUNTIF(IDS_with_PRS!$A$1:$A$1582,ADNI3!$A38)</f>
        <v>1</v>
      </c>
      <c r="V38">
        <f>INT(OR(COUNTIF(IDS_genetics_UE_Ancestry!$A$2:$A$303,$A38)))</f>
        <v>1</v>
      </c>
      <c r="W38">
        <f>INT(OR(COUNTIF(IDS_genetics_UE_Ancestry!$B$2:$B$705,$A38)))</f>
        <v>0</v>
      </c>
      <c r="X38">
        <f>INT(OR(COUNTIF(IDS_genetics_UE_Ancestry!$C$2:$C$737,$A38)))</f>
        <v>0</v>
      </c>
      <c r="Y38">
        <f>INT(OR(COUNTIF(IDS_genetics_UE_Ancestry!$D$2:$D$761,$A38)))</f>
        <v>0</v>
      </c>
      <c r="Z38" s="11">
        <f>INT(OR(COUNTIF(IDS_genetics_UE_Ancestry!$A$2:$A$303,$A38),COUNTIF(IDS_genetics_UE_Ancestry!$B$2:$B$705,$A38),COUNTIF(IDS_genetics_UE_Ancestry!$C$2:$C$737,$A38),COUNTIF(IDS_genetics_UE_Ancestry!$D$2:$D$761,$A38)))</f>
        <v>1</v>
      </c>
      <c r="AA38">
        <v>37</v>
      </c>
      <c r="AB38" s="22">
        <v>0</v>
      </c>
    </row>
    <row r="39" spans="1:29" ht="15.75" hidden="1" x14ac:dyDescent="0.25">
      <c r="A39" s="6" t="s">
        <v>74</v>
      </c>
      <c r="B39" s="120">
        <v>6427</v>
      </c>
      <c r="C39" s="7" t="s">
        <v>31</v>
      </c>
      <c r="D39" s="8" t="s">
        <v>32</v>
      </c>
      <c r="E39" s="9" t="s">
        <v>40</v>
      </c>
      <c r="F39" s="92">
        <f>idasearch_ADNI3!G39</f>
        <v>43276</v>
      </c>
      <c r="G39" s="94">
        <f>idasearch_ADNI3!H39</f>
        <v>65.400000000000006</v>
      </c>
      <c r="H39" s="94" t="str">
        <f>idasearch_ADNI3!D39</f>
        <v>F</v>
      </c>
      <c r="I39" s="7">
        <v>1</v>
      </c>
      <c r="J39" s="7">
        <v>1</v>
      </c>
      <c r="K39" s="7">
        <v>1</v>
      </c>
      <c r="L39" s="75">
        <v>1</v>
      </c>
      <c r="M39" s="7">
        <v>1</v>
      </c>
      <c r="N39" s="7">
        <v>1</v>
      </c>
      <c r="O39" s="7">
        <v>1</v>
      </c>
      <c r="P39" s="7">
        <v>1</v>
      </c>
      <c r="Q39" s="7">
        <v>1</v>
      </c>
      <c r="R39" s="7">
        <v>1</v>
      </c>
      <c r="S39" s="7">
        <v>1</v>
      </c>
      <c r="T39" s="11">
        <f>INT(OR(COUNTIF(IDS_with_genetics!$A$2:$A$328,$A39),COUNTIF(IDS_with_genetics!$B$2:$B$758,$A39),COUNTIF(IDS_with_genetics!$F$2:$F$794,$A39),COUNTIF(IDS_with_genetics!$D$2:$D$813,$A39)))</f>
        <v>1</v>
      </c>
      <c r="U39" s="11">
        <f>COUNTIF(IDS_with_PRS!$A$1:$A$1582,ADNI3!$A39)</f>
        <v>1</v>
      </c>
      <c r="V39">
        <f>INT(OR(COUNTIF(IDS_genetics_UE_Ancestry!$A$2:$A$303,$A39)))</f>
        <v>1</v>
      </c>
      <c r="W39">
        <f>INT(OR(COUNTIF(IDS_genetics_UE_Ancestry!$B$2:$B$705,$A39)))</f>
        <v>0</v>
      </c>
      <c r="X39">
        <f>INT(OR(COUNTIF(IDS_genetics_UE_Ancestry!$C$2:$C$737,$A39)))</f>
        <v>0</v>
      </c>
      <c r="Y39">
        <f>INT(OR(COUNTIF(IDS_genetics_UE_Ancestry!$D$2:$D$761,$A39)))</f>
        <v>0</v>
      </c>
      <c r="Z39" s="11">
        <f>INT(OR(COUNTIF(IDS_genetics_UE_Ancestry!$A$2:$A$303,$A39),COUNTIF(IDS_genetics_UE_Ancestry!$B$2:$B$705,$A39),COUNTIF(IDS_genetics_UE_Ancestry!$C$2:$C$737,$A39),COUNTIF(IDS_genetics_UE_Ancestry!$D$2:$D$761,$A39)))</f>
        <v>1</v>
      </c>
      <c r="AA39">
        <v>38</v>
      </c>
      <c r="AB39" s="22">
        <v>0</v>
      </c>
    </row>
    <row r="40" spans="1:29" ht="15.75" hidden="1" x14ac:dyDescent="0.25">
      <c r="A40" s="6" t="s">
        <v>75</v>
      </c>
      <c r="B40" s="120">
        <v>4357</v>
      </c>
      <c r="C40" s="7" t="s">
        <v>31</v>
      </c>
      <c r="D40" s="8" t="s">
        <v>35</v>
      </c>
      <c r="E40" s="8" t="s">
        <v>35</v>
      </c>
      <c r="F40" s="92">
        <f>idasearch_ADNI3!G40</f>
        <v>43146</v>
      </c>
      <c r="G40" s="94">
        <f>idasearch_ADNI3!H40</f>
        <v>79.900000000000006</v>
      </c>
      <c r="H40" s="94" t="str">
        <f>idasearch_ADNI3!D40</f>
        <v>F</v>
      </c>
      <c r="I40" s="7">
        <v>1</v>
      </c>
      <c r="J40" s="7">
        <v>1</v>
      </c>
      <c r="K40" s="7">
        <v>1</v>
      </c>
      <c r="L40" s="75">
        <v>1</v>
      </c>
      <c r="M40" s="7">
        <v>1</v>
      </c>
      <c r="N40" s="7">
        <v>1</v>
      </c>
      <c r="O40" s="7">
        <v>1</v>
      </c>
      <c r="P40" s="7">
        <v>1</v>
      </c>
      <c r="Q40" s="7">
        <v>1</v>
      </c>
      <c r="R40" s="7">
        <v>1</v>
      </c>
      <c r="S40" s="7">
        <v>1</v>
      </c>
      <c r="T40" s="11">
        <f>INT(OR(COUNTIF(IDS_with_genetics!$A$2:$A$328,$A40),COUNTIF(IDS_with_genetics!$B$2:$B$758,$A40),COUNTIF(IDS_with_genetics!$F$2:$F$794,$A40),COUNTIF(IDS_with_genetics!$D$2:$D$813,$A40)))</f>
        <v>1</v>
      </c>
      <c r="U40" s="11">
        <f>COUNTIF(IDS_with_PRS!$A$1:$A$1582,ADNI3!$A40)</f>
        <v>1</v>
      </c>
      <c r="V40">
        <f>INT(OR(COUNTIF(IDS_genetics_UE_Ancestry!$A$2:$A$303,$A40)))</f>
        <v>0</v>
      </c>
      <c r="W40">
        <f>INT(OR(COUNTIF(IDS_genetics_UE_Ancestry!$B$2:$B$705,$A40)))</f>
        <v>0</v>
      </c>
      <c r="X40">
        <f>INT(OR(COUNTIF(IDS_genetics_UE_Ancestry!$C$2:$C$737,$A40)))</f>
        <v>1</v>
      </c>
      <c r="Y40">
        <f>INT(OR(COUNTIF(IDS_genetics_UE_Ancestry!$D$2:$D$761,$A40)))</f>
        <v>1</v>
      </c>
      <c r="Z40" s="11">
        <f>INT(OR(COUNTIF(IDS_genetics_UE_Ancestry!$A$2:$A$303,$A40),COUNTIF(IDS_genetics_UE_Ancestry!$B$2:$B$705,$A40),COUNTIF(IDS_genetics_UE_Ancestry!$C$2:$C$737,$A40),COUNTIF(IDS_genetics_UE_Ancestry!$D$2:$D$761,$A40)))</f>
        <v>1</v>
      </c>
      <c r="AA40">
        <v>39</v>
      </c>
      <c r="AB40" s="22">
        <v>0</v>
      </c>
    </row>
    <row r="41" spans="1:29" s="27" customFormat="1" ht="15.75" x14ac:dyDescent="0.25">
      <c r="A41" s="28" t="s">
        <v>76</v>
      </c>
      <c r="B41" s="120">
        <v>4485</v>
      </c>
      <c r="C41" s="25" t="s">
        <v>31</v>
      </c>
      <c r="D41" s="29" t="s">
        <v>35</v>
      </c>
      <c r="E41" s="29" t="s">
        <v>35</v>
      </c>
      <c r="F41" s="99">
        <f>idasearch_ADNI3!G41</f>
        <v>43368</v>
      </c>
      <c r="G41" s="95">
        <f>idasearch_ADNI3!H41</f>
        <v>80</v>
      </c>
      <c r="H41" s="97" t="str">
        <f>idasearch_ADNI3!D41</f>
        <v>M</v>
      </c>
      <c r="I41" s="25">
        <v>1</v>
      </c>
      <c r="J41" s="25">
        <v>1</v>
      </c>
      <c r="K41" s="7">
        <v>1</v>
      </c>
      <c r="L41" s="80">
        <v>1</v>
      </c>
      <c r="M41" s="25">
        <v>0</v>
      </c>
      <c r="N41" s="25">
        <v>0</v>
      </c>
      <c r="O41" s="25">
        <v>0</v>
      </c>
      <c r="P41" s="25">
        <v>1</v>
      </c>
      <c r="Q41" s="25">
        <v>1</v>
      </c>
      <c r="R41" s="25">
        <v>1</v>
      </c>
      <c r="S41" s="25">
        <v>0</v>
      </c>
      <c r="T41" s="26">
        <f>INT(OR(COUNTIF(IDS_with_genetics!$A$2:$A$328,$A41),COUNTIF(IDS_with_genetics!$B$2:$B$758,$A41),COUNTIF(IDS_with_genetics!$F$2:$F$794,$A41),COUNTIF(IDS_with_genetics!$D$2:$D$813,$A41)))</f>
        <v>1</v>
      </c>
      <c r="U41" s="26">
        <f>COUNTIF(IDS_with_PRS!$A$1:$A$1582,ADNI3!$A41)</f>
        <v>1</v>
      </c>
      <c r="V41" s="27">
        <f>INT(OR(COUNTIF(IDS_genetics_UE_Ancestry!$A$2:$A$303,$A41)))</f>
        <v>0</v>
      </c>
      <c r="W41" s="27">
        <f>INT(OR(COUNTIF(IDS_genetics_UE_Ancestry!$B$2:$B$705,$A41)))</f>
        <v>0</v>
      </c>
      <c r="X41" s="27">
        <f>INT(OR(COUNTIF(IDS_genetics_UE_Ancestry!$C$2:$C$737,$A41)))</f>
        <v>1</v>
      </c>
      <c r="Y41" s="27">
        <f>INT(OR(COUNTIF(IDS_genetics_UE_Ancestry!$D$2:$D$761,$A41)))</f>
        <v>1</v>
      </c>
      <c r="Z41" s="26">
        <f>INT(OR(COUNTIF(IDS_genetics_UE_Ancestry!$A$2:$A$303,$A41),COUNTIF(IDS_genetics_UE_Ancestry!$B$2:$B$705,$A41),COUNTIF(IDS_genetics_UE_Ancestry!$C$2:$C$737,$A41),COUNTIF(IDS_genetics_UE_Ancestry!$D$2:$D$761,$A41)))</f>
        <v>1</v>
      </c>
      <c r="AA41" s="27">
        <v>40</v>
      </c>
      <c r="AB41" s="30">
        <v>0</v>
      </c>
      <c r="AC41" s="27">
        <v>1</v>
      </c>
    </row>
    <row r="42" spans="1:29" ht="15.75" hidden="1" x14ac:dyDescent="0.25">
      <c r="A42" s="6" t="s">
        <v>77</v>
      </c>
      <c r="B42" s="120">
        <v>4713</v>
      </c>
      <c r="C42" s="7" t="s">
        <v>31</v>
      </c>
      <c r="D42" s="8" t="s">
        <v>33</v>
      </c>
      <c r="E42" s="8" t="s">
        <v>33</v>
      </c>
      <c r="F42" s="10">
        <f>idasearch_ADNI3!G42</f>
        <v>43787</v>
      </c>
      <c r="G42" s="93">
        <f>idasearch_ADNI3!H42</f>
        <v>78.099999999999994</v>
      </c>
      <c r="H42" s="93" t="str">
        <f>idasearch_ADNI3!D42</f>
        <v>M</v>
      </c>
      <c r="I42" s="7">
        <v>1</v>
      </c>
      <c r="J42" s="7">
        <v>1</v>
      </c>
      <c r="K42" s="7">
        <v>1</v>
      </c>
      <c r="L42" s="75">
        <v>1</v>
      </c>
      <c r="M42" s="7">
        <v>1</v>
      </c>
      <c r="N42" s="7">
        <v>1</v>
      </c>
      <c r="O42" s="7">
        <v>1</v>
      </c>
      <c r="P42" s="7">
        <v>1</v>
      </c>
      <c r="Q42" s="7">
        <v>1</v>
      </c>
      <c r="R42" s="7">
        <v>1</v>
      </c>
      <c r="S42" s="7">
        <v>1</v>
      </c>
      <c r="T42" s="11">
        <f>INT(OR(COUNTIF(IDS_with_genetics!$A$2:$A$328,$A42),COUNTIF(IDS_with_genetics!$B$2:$B$758,$A42),COUNTIF(IDS_with_genetics!$F$2:$F$794,$A42),COUNTIF(IDS_with_genetics!$D$2:$D$813,$A42)))</f>
        <v>1</v>
      </c>
      <c r="U42" s="11">
        <f>COUNTIF(IDS_with_PRS!$A$1:$A$1582,ADNI3!$A42)</f>
        <v>1</v>
      </c>
      <c r="V42">
        <f>INT(OR(COUNTIF(IDS_genetics_UE_Ancestry!$A$2:$A$303,$A42)))</f>
        <v>0</v>
      </c>
      <c r="W42">
        <f>INT(OR(COUNTIF(IDS_genetics_UE_Ancestry!$B$2:$B$705,$A42)))</f>
        <v>0</v>
      </c>
      <c r="X42">
        <f>INT(OR(COUNTIF(IDS_genetics_UE_Ancestry!$C$2:$C$737,$A42)))</f>
        <v>1</v>
      </c>
      <c r="Y42">
        <f>INT(OR(COUNTIF(IDS_genetics_UE_Ancestry!$D$2:$D$761,$A42)))</f>
        <v>0</v>
      </c>
      <c r="Z42" s="11">
        <f>INT(OR(COUNTIF(IDS_genetics_UE_Ancestry!$A$2:$A$303,$A42),COUNTIF(IDS_genetics_UE_Ancestry!$B$2:$B$705,$A42),COUNTIF(IDS_genetics_UE_Ancestry!$C$2:$C$737,$A42),COUNTIF(IDS_genetics_UE_Ancestry!$D$2:$D$761,$A42)))</f>
        <v>1</v>
      </c>
      <c r="AA42">
        <v>41</v>
      </c>
      <c r="AB42" s="22">
        <v>0</v>
      </c>
    </row>
    <row r="43" spans="1:29" ht="15.75" hidden="1" x14ac:dyDescent="0.25">
      <c r="A43" s="6" t="s">
        <v>78</v>
      </c>
      <c r="B43" s="120">
        <v>4960</v>
      </c>
      <c r="C43" s="7" t="s">
        <v>31</v>
      </c>
      <c r="D43" s="8" t="s">
        <v>33</v>
      </c>
      <c r="E43" s="8" t="s">
        <v>33</v>
      </c>
      <c r="F43" s="92">
        <f>idasearch_ADNI3!G43</f>
        <v>43249</v>
      </c>
      <c r="G43" s="94">
        <f>idasearch_ADNI3!H43</f>
        <v>65.3</v>
      </c>
      <c r="H43" s="94" t="str">
        <f>idasearch_ADNI3!D43</f>
        <v>M</v>
      </c>
      <c r="I43" s="7">
        <v>1</v>
      </c>
      <c r="J43" s="7">
        <v>1</v>
      </c>
      <c r="K43" s="7">
        <v>1</v>
      </c>
      <c r="L43" s="75">
        <v>1</v>
      </c>
      <c r="M43" s="7">
        <v>1</v>
      </c>
      <c r="N43" s="7">
        <v>1</v>
      </c>
      <c r="O43" s="7">
        <v>1</v>
      </c>
      <c r="P43" s="7">
        <v>1</v>
      </c>
      <c r="Q43" s="7">
        <v>1</v>
      </c>
      <c r="R43" s="7">
        <v>1</v>
      </c>
      <c r="S43" s="7">
        <v>1</v>
      </c>
      <c r="T43" s="11">
        <f>INT(OR(COUNTIF(IDS_with_genetics!$A$2:$A$328,$A43),COUNTIF(IDS_with_genetics!$B$2:$B$758,$A43),COUNTIF(IDS_with_genetics!$F$2:$F$794,$A43),COUNTIF(IDS_with_genetics!$D$2:$D$813,$A43)))</f>
        <v>1</v>
      </c>
      <c r="U43" s="11">
        <f>COUNTIF(IDS_with_PRS!$A$1:$A$1582,ADNI3!$A43)</f>
        <v>1</v>
      </c>
      <c r="V43">
        <f>INT(OR(COUNTIF(IDS_genetics_UE_Ancestry!$A$2:$A$303,$A43)))</f>
        <v>0</v>
      </c>
      <c r="W43">
        <f>INT(OR(COUNTIF(IDS_genetics_UE_Ancestry!$B$2:$B$705,$A43)))</f>
        <v>0</v>
      </c>
      <c r="X43">
        <f>INT(OR(COUNTIF(IDS_genetics_UE_Ancestry!$C$2:$C$737,$A43)))</f>
        <v>1</v>
      </c>
      <c r="Y43">
        <f>INT(OR(COUNTIF(IDS_genetics_UE_Ancestry!$D$2:$D$761,$A43)))</f>
        <v>0</v>
      </c>
      <c r="Z43" s="11">
        <f>INT(OR(COUNTIF(IDS_genetics_UE_Ancestry!$A$2:$A$303,$A43),COUNTIF(IDS_genetics_UE_Ancestry!$B$2:$B$705,$A43),COUNTIF(IDS_genetics_UE_Ancestry!$C$2:$C$737,$A43),COUNTIF(IDS_genetics_UE_Ancestry!$D$2:$D$761,$A43)))</f>
        <v>1</v>
      </c>
      <c r="AA43">
        <v>42</v>
      </c>
      <c r="AB43" s="22">
        <v>0</v>
      </c>
    </row>
    <row r="44" spans="1:29" ht="15.75" hidden="1" x14ac:dyDescent="0.25">
      <c r="A44" s="6" t="s">
        <v>79</v>
      </c>
      <c r="B44" s="120">
        <v>6209</v>
      </c>
      <c r="C44" s="7" t="s">
        <v>31</v>
      </c>
      <c r="D44" s="8" t="s">
        <v>35</v>
      </c>
      <c r="E44" s="9" t="s">
        <v>44</v>
      </c>
      <c r="F44" s="92">
        <f>idasearch_ADNI3!G44</f>
        <v>43145</v>
      </c>
      <c r="G44" s="94">
        <f>idasearch_ADNI3!H44</f>
        <v>72.3</v>
      </c>
      <c r="H44" s="94" t="str">
        <f>idasearch_ADNI3!D44</f>
        <v>M</v>
      </c>
      <c r="I44" s="7">
        <v>1</v>
      </c>
      <c r="J44" s="7">
        <v>1</v>
      </c>
      <c r="K44" s="7">
        <v>1</v>
      </c>
      <c r="L44" s="75">
        <v>1</v>
      </c>
      <c r="M44" s="7">
        <v>1</v>
      </c>
      <c r="N44" s="7">
        <v>1</v>
      </c>
      <c r="O44" s="7">
        <v>1</v>
      </c>
      <c r="P44" s="7">
        <v>1</v>
      </c>
      <c r="Q44" s="7">
        <v>1</v>
      </c>
      <c r="R44" s="7">
        <v>1</v>
      </c>
      <c r="S44" s="7">
        <v>1</v>
      </c>
      <c r="T44" s="11">
        <f>INT(OR(COUNTIF(IDS_with_genetics!$A$2:$A$328,$A44),COUNTIF(IDS_with_genetics!$B$2:$B$758,$A44),COUNTIF(IDS_with_genetics!$F$2:$F$794,$A44),COUNTIF(IDS_with_genetics!$D$2:$D$813,$A44)))</f>
        <v>1</v>
      </c>
      <c r="U44" s="11">
        <f>COUNTIF(IDS_with_PRS!$A$1:$A$1582,ADNI3!$A44)</f>
        <v>1</v>
      </c>
      <c r="V44">
        <f>INT(OR(COUNTIF(IDS_genetics_UE_Ancestry!$A$2:$A$303,$A44)))</f>
        <v>1</v>
      </c>
      <c r="W44">
        <f>INT(OR(COUNTIF(IDS_genetics_UE_Ancestry!$B$2:$B$705,$A44)))</f>
        <v>0</v>
      </c>
      <c r="X44">
        <f>INT(OR(COUNTIF(IDS_genetics_UE_Ancestry!$C$2:$C$737,$A44)))</f>
        <v>0</v>
      </c>
      <c r="Y44">
        <f>INT(OR(COUNTIF(IDS_genetics_UE_Ancestry!$D$2:$D$761,$A44)))</f>
        <v>0</v>
      </c>
      <c r="Z44" s="11">
        <f>INT(OR(COUNTIF(IDS_genetics_UE_Ancestry!$A$2:$A$303,$A44),COUNTIF(IDS_genetics_UE_Ancestry!$B$2:$B$705,$A44),COUNTIF(IDS_genetics_UE_Ancestry!$C$2:$C$737,$A44),COUNTIF(IDS_genetics_UE_Ancestry!$D$2:$D$761,$A44)))</f>
        <v>1</v>
      </c>
      <c r="AA44">
        <v>43</v>
      </c>
      <c r="AB44" s="22">
        <v>0</v>
      </c>
    </row>
    <row r="45" spans="1:29" ht="15.75" hidden="1" x14ac:dyDescent="0.25">
      <c r="A45" s="6" t="s">
        <v>80</v>
      </c>
      <c r="B45" s="120">
        <v>6234</v>
      </c>
      <c r="C45" s="7" t="s">
        <v>31</v>
      </c>
      <c r="D45" s="8" t="s">
        <v>35</v>
      </c>
      <c r="E45" s="9" t="s">
        <v>44</v>
      </c>
      <c r="F45" s="10">
        <f>idasearch_ADNI3!G45</f>
        <v>43150</v>
      </c>
      <c r="G45" s="93">
        <f>idasearch_ADNI3!H45</f>
        <v>70.599999999999994</v>
      </c>
      <c r="H45" s="93" t="str">
        <f>idasearch_ADNI3!D45</f>
        <v>F</v>
      </c>
      <c r="I45" s="7">
        <v>1</v>
      </c>
      <c r="J45" s="7">
        <v>1</v>
      </c>
      <c r="K45" s="7">
        <v>1</v>
      </c>
      <c r="L45" s="75">
        <v>1</v>
      </c>
      <c r="M45" s="7">
        <v>1</v>
      </c>
      <c r="N45" s="7">
        <v>1</v>
      </c>
      <c r="O45" s="7">
        <v>1</v>
      </c>
      <c r="P45" s="7">
        <v>1</v>
      </c>
      <c r="Q45" s="7">
        <v>1</v>
      </c>
      <c r="R45" s="7">
        <v>1</v>
      </c>
      <c r="S45" s="7">
        <v>1</v>
      </c>
      <c r="T45" s="11">
        <f>INT(OR(COUNTIF(IDS_with_genetics!$A$2:$A$328,$A45),COUNTIF(IDS_with_genetics!$B$2:$B$758,$A45),COUNTIF(IDS_with_genetics!$F$2:$F$794,$A45),COUNTIF(IDS_with_genetics!$D$2:$D$813,$A45)))</f>
        <v>1</v>
      </c>
      <c r="U45" s="11">
        <f>COUNTIF(IDS_with_PRS!$A$1:$A$1582,ADNI3!$A45)</f>
        <v>1</v>
      </c>
      <c r="V45">
        <f>INT(OR(COUNTIF(IDS_genetics_UE_Ancestry!$A$2:$A$303,$A45)))</f>
        <v>1</v>
      </c>
      <c r="W45">
        <f>INT(OR(COUNTIF(IDS_genetics_UE_Ancestry!$B$2:$B$705,$A45)))</f>
        <v>0</v>
      </c>
      <c r="X45">
        <f>INT(OR(COUNTIF(IDS_genetics_UE_Ancestry!$C$2:$C$737,$A45)))</f>
        <v>0</v>
      </c>
      <c r="Y45">
        <f>INT(OR(COUNTIF(IDS_genetics_UE_Ancestry!$D$2:$D$761,$A45)))</f>
        <v>0</v>
      </c>
      <c r="Z45" s="11">
        <f>INT(OR(COUNTIF(IDS_genetics_UE_Ancestry!$A$2:$A$303,$A45),COUNTIF(IDS_genetics_UE_Ancestry!$B$2:$B$705,$A45),COUNTIF(IDS_genetics_UE_Ancestry!$C$2:$C$737,$A45),COUNTIF(IDS_genetics_UE_Ancestry!$D$2:$D$761,$A45)))</f>
        <v>1</v>
      </c>
      <c r="AA45">
        <v>44</v>
      </c>
      <c r="AB45" s="22">
        <v>0</v>
      </c>
    </row>
    <row r="46" spans="1:29" ht="15.75" hidden="1" x14ac:dyDescent="0.25">
      <c r="A46" s="6" t="s">
        <v>81</v>
      </c>
      <c r="B46" s="120">
        <v>6243</v>
      </c>
      <c r="C46" s="7" t="s">
        <v>31</v>
      </c>
      <c r="D46" s="8" t="s">
        <v>32</v>
      </c>
      <c r="E46" s="9" t="s">
        <v>40</v>
      </c>
      <c r="F46" s="92">
        <f>idasearch_ADNI3!G46</f>
        <v>43160</v>
      </c>
      <c r="G46" s="94">
        <f>idasearch_ADNI3!H46</f>
        <v>66.8</v>
      </c>
      <c r="H46" s="94" t="str">
        <f>idasearch_ADNI3!D46</f>
        <v>M</v>
      </c>
      <c r="I46" s="7">
        <v>1</v>
      </c>
      <c r="J46" s="7">
        <v>1</v>
      </c>
      <c r="K46" s="7">
        <v>1</v>
      </c>
      <c r="L46" s="75">
        <v>1</v>
      </c>
      <c r="M46" s="7">
        <v>1</v>
      </c>
      <c r="N46" s="7">
        <v>1</v>
      </c>
      <c r="O46" s="7">
        <v>1</v>
      </c>
      <c r="P46" s="7">
        <v>1</v>
      </c>
      <c r="Q46" s="7">
        <v>1</v>
      </c>
      <c r="R46" s="7">
        <v>1</v>
      </c>
      <c r="S46" s="7">
        <v>1</v>
      </c>
      <c r="T46" s="11">
        <f>INT(OR(COUNTIF(IDS_with_genetics!$A$2:$A$328,$A46),COUNTIF(IDS_with_genetics!$B$2:$B$758,$A46),COUNTIF(IDS_with_genetics!$F$2:$F$794,$A46),COUNTIF(IDS_with_genetics!$D$2:$D$813,$A46)))</f>
        <v>1</v>
      </c>
      <c r="U46" s="11">
        <f>COUNTIF(IDS_with_PRS!$A$1:$A$1582,ADNI3!$A46)</f>
        <v>1</v>
      </c>
      <c r="V46">
        <f>INT(OR(COUNTIF(IDS_genetics_UE_Ancestry!$A$2:$A$303,$A46)))</f>
        <v>1</v>
      </c>
      <c r="W46">
        <f>INT(OR(COUNTIF(IDS_genetics_UE_Ancestry!$B$2:$B$705,$A46)))</f>
        <v>0</v>
      </c>
      <c r="X46">
        <f>INT(OR(COUNTIF(IDS_genetics_UE_Ancestry!$C$2:$C$737,$A46)))</f>
        <v>0</v>
      </c>
      <c r="Y46">
        <f>INT(OR(COUNTIF(IDS_genetics_UE_Ancestry!$D$2:$D$761,$A46)))</f>
        <v>0</v>
      </c>
      <c r="Z46" s="11">
        <f>INT(OR(COUNTIF(IDS_genetics_UE_Ancestry!$A$2:$A$303,$A46),COUNTIF(IDS_genetics_UE_Ancestry!$B$2:$B$705,$A46),COUNTIF(IDS_genetics_UE_Ancestry!$C$2:$C$737,$A46),COUNTIF(IDS_genetics_UE_Ancestry!$D$2:$D$761,$A46)))</f>
        <v>1</v>
      </c>
      <c r="AA46">
        <v>45</v>
      </c>
      <c r="AB46" s="22">
        <v>0</v>
      </c>
    </row>
    <row r="47" spans="1:29" ht="15.75" hidden="1" x14ac:dyDescent="0.25">
      <c r="A47" s="6" t="s">
        <v>82</v>
      </c>
      <c r="B47" s="120">
        <v>6252</v>
      </c>
      <c r="C47" s="7" t="s">
        <v>31</v>
      </c>
      <c r="D47" s="8" t="s">
        <v>32</v>
      </c>
      <c r="E47" s="9" t="s">
        <v>33</v>
      </c>
      <c r="F47" s="10">
        <f>idasearch_ADNI3!G47</f>
        <v>43164</v>
      </c>
      <c r="G47" s="93">
        <f>idasearch_ADNI3!H47</f>
        <v>74.7</v>
      </c>
      <c r="H47" s="93" t="str">
        <f>idasearch_ADNI3!D47</f>
        <v>F</v>
      </c>
      <c r="I47" s="7">
        <v>1</v>
      </c>
      <c r="J47" s="7">
        <v>1</v>
      </c>
      <c r="K47" s="7">
        <v>1</v>
      </c>
      <c r="L47" s="75">
        <v>1</v>
      </c>
      <c r="M47" s="7">
        <v>1</v>
      </c>
      <c r="N47" s="7">
        <v>1</v>
      </c>
      <c r="O47" s="7">
        <v>1</v>
      </c>
      <c r="P47" s="7">
        <v>1</v>
      </c>
      <c r="Q47" s="7">
        <v>1</v>
      </c>
      <c r="R47" s="7">
        <v>1</v>
      </c>
      <c r="S47" s="7">
        <v>1</v>
      </c>
      <c r="T47" s="11">
        <f>INT(OR(COUNTIF(IDS_with_genetics!$A$2:$A$328,$A47),COUNTIF(IDS_with_genetics!$B$2:$B$758,$A47),COUNTIF(IDS_with_genetics!$F$2:$F$794,$A47),COUNTIF(IDS_with_genetics!$D$2:$D$813,$A47)))</f>
        <v>1</v>
      </c>
      <c r="U47" s="11">
        <f>COUNTIF(IDS_with_PRS!$A$1:$A$1582,ADNI3!$A47)</f>
        <v>1</v>
      </c>
      <c r="V47">
        <f>INT(OR(COUNTIF(IDS_genetics_UE_Ancestry!$A$2:$A$303,$A47)))</f>
        <v>1</v>
      </c>
      <c r="W47">
        <f>INT(OR(COUNTIF(IDS_genetics_UE_Ancestry!$B$2:$B$705,$A47)))</f>
        <v>0</v>
      </c>
      <c r="X47">
        <f>INT(OR(COUNTIF(IDS_genetics_UE_Ancestry!$C$2:$C$737,$A47)))</f>
        <v>0</v>
      </c>
      <c r="Y47">
        <f>INT(OR(COUNTIF(IDS_genetics_UE_Ancestry!$D$2:$D$761,$A47)))</f>
        <v>0</v>
      </c>
      <c r="Z47" s="11">
        <f>INT(OR(COUNTIF(IDS_genetics_UE_Ancestry!$A$2:$A$303,$A47),COUNTIF(IDS_genetics_UE_Ancestry!$B$2:$B$705,$A47),COUNTIF(IDS_genetics_UE_Ancestry!$C$2:$C$737,$A47),COUNTIF(IDS_genetics_UE_Ancestry!$D$2:$D$761,$A47)))</f>
        <v>1</v>
      </c>
      <c r="AA47">
        <v>46</v>
      </c>
      <c r="AB47" s="22">
        <v>0</v>
      </c>
    </row>
    <row r="48" spans="1:29" s="27" customFormat="1" ht="15.75" x14ac:dyDescent="0.25">
      <c r="A48" s="28" t="s">
        <v>83</v>
      </c>
      <c r="B48" s="120">
        <v>6277</v>
      </c>
      <c r="C48" s="25" t="s">
        <v>31</v>
      </c>
      <c r="D48" s="29" t="s">
        <v>35</v>
      </c>
      <c r="E48" s="29" t="s">
        <v>35</v>
      </c>
      <c r="F48" s="96">
        <f>idasearch_ADNI3!G48</f>
        <v>43187</v>
      </c>
      <c r="G48" s="97">
        <f>idasearch_ADNI3!H48</f>
        <v>70.8</v>
      </c>
      <c r="H48" s="97" t="str">
        <f>idasearch_ADNI3!D48</f>
        <v>F</v>
      </c>
      <c r="I48" s="25">
        <v>1</v>
      </c>
      <c r="J48" s="25">
        <v>1</v>
      </c>
      <c r="K48" s="7">
        <v>1</v>
      </c>
      <c r="L48" s="80">
        <v>1</v>
      </c>
      <c r="M48" s="25">
        <v>0</v>
      </c>
      <c r="N48" s="25">
        <v>0</v>
      </c>
      <c r="O48" s="25">
        <v>0</v>
      </c>
      <c r="P48" s="25">
        <v>1</v>
      </c>
      <c r="Q48" s="25">
        <v>1</v>
      </c>
      <c r="R48" s="25">
        <v>1</v>
      </c>
      <c r="S48" s="25">
        <v>0</v>
      </c>
      <c r="T48" s="26">
        <f>INT(OR(COUNTIF(IDS_with_genetics!$A$2:$A$328,$A48),COUNTIF(IDS_with_genetics!$B$2:$B$758,$A48),COUNTIF(IDS_with_genetics!$F$2:$F$794,$A48),COUNTIF(IDS_with_genetics!$D$2:$D$813,$A48)))</f>
        <v>1</v>
      </c>
      <c r="U48" s="26">
        <f>COUNTIF(IDS_with_PRS!$A$1:$A$1582,ADNI3!$A48)</f>
        <v>1</v>
      </c>
      <c r="V48" s="27">
        <f>INT(OR(COUNTIF(IDS_genetics_UE_Ancestry!$A$2:$A$303,$A48)))</f>
        <v>1</v>
      </c>
      <c r="W48" s="27">
        <f>INT(OR(COUNTIF(IDS_genetics_UE_Ancestry!$B$2:$B$705,$A48)))</f>
        <v>0</v>
      </c>
      <c r="X48" s="27">
        <f>INT(OR(COUNTIF(IDS_genetics_UE_Ancestry!$C$2:$C$737,$A48)))</f>
        <v>0</v>
      </c>
      <c r="Y48" s="27">
        <f>INT(OR(COUNTIF(IDS_genetics_UE_Ancestry!$D$2:$D$761,$A48)))</f>
        <v>0</v>
      </c>
      <c r="Z48" s="26">
        <f>INT(OR(COUNTIF(IDS_genetics_UE_Ancestry!$A$2:$A$303,$A48),COUNTIF(IDS_genetics_UE_Ancestry!$B$2:$B$705,$A48),COUNTIF(IDS_genetics_UE_Ancestry!$C$2:$C$737,$A48),COUNTIF(IDS_genetics_UE_Ancestry!$D$2:$D$761,$A48)))</f>
        <v>1</v>
      </c>
      <c r="AA48" s="27">
        <v>47</v>
      </c>
      <c r="AB48" s="30">
        <v>0</v>
      </c>
      <c r="AC48" s="27">
        <v>1</v>
      </c>
    </row>
    <row r="49" spans="1:29" ht="15.75" hidden="1" x14ac:dyDescent="0.25">
      <c r="A49" s="6" t="s">
        <v>84</v>
      </c>
      <c r="B49" s="120">
        <v>6375</v>
      </c>
      <c r="C49" s="7" t="s">
        <v>31</v>
      </c>
      <c r="D49" s="8" t="s">
        <v>35</v>
      </c>
      <c r="E49" s="9" t="s">
        <v>44</v>
      </c>
      <c r="F49" s="10">
        <f>idasearch_ADNI3!G49</f>
        <v>43245</v>
      </c>
      <c r="G49" s="93">
        <f>idasearch_ADNI3!H49</f>
        <v>69.400000000000006</v>
      </c>
      <c r="H49" s="93" t="str">
        <f>idasearch_ADNI3!D49</f>
        <v>F</v>
      </c>
      <c r="I49" s="7">
        <v>1</v>
      </c>
      <c r="J49" s="7">
        <v>1</v>
      </c>
      <c r="K49" s="7">
        <v>1</v>
      </c>
      <c r="L49" s="75">
        <v>1</v>
      </c>
      <c r="M49" s="7">
        <v>1</v>
      </c>
      <c r="N49" s="7">
        <v>1</v>
      </c>
      <c r="O49" s="7">
        <v>1</v>
      </c>
      <c r="P49" s="7">
        <v>1</v>
      </c>
      <c r="Q49" s="7">
        <v>1</v>
      </c>
      <c r="R49" s="7">
        <v>1</v>
      </c>
      <c r="S49" s="7">
        <v>1</v>
      </c>
      <c r="T49" s="11">
        <f>INT(OR(COUNTIF(IDS_with_genetics!$A$2:$A$328,$A49),COUNTIF(IDS_with_genetics!$B$2:$B$758,$A49),COUNTIF(IDS_with_genetics!$F$2:$F$794,$A49),COUNTIF(IDS_with_genetics!$D$2:$D$813,$A49)))</f>
        <v>1</v>
      </c>
      <c r="U49" s="11">
        <f>COUNTIF(IDS_with_PRS!$A$1:$A$1582,ADNI3!$A49)</f>
        <v>1</v>
      </c>
      <c r="V49">
        <f>INT(OR(COUNTIF(IDS_genetics_UE_Ancestry!$A$2:$A$303,$A49)))</f>
        <v>1</v>
      </c>
      <c r="W49">
        <f>INT(OR(COUNTIF(IDS_genetics_UE_Ancestry!$B$2:$B$705,$A49)))</f>
        <v>0</v>
      </c>
      <c r="X49">
        <f>INT(OR(COUNTIF(IDS_genetics_UE_Ancestry!$C$2:$C$737,$A49)))</f>
        <v>0</v>
      </c>
      <c r="Y49">
        <f>INT(OR(COUNTIF(IDS_genetics_UE_Ancestry!$D$2:$D$761,$A49)))</f>
        <v>0</v>
      </c>
      <c r="Z49" s="11">
        <f>INT(OR(COUNTIF(IDS_genetics_UE_Ancestry!$A$2:$A$303,$A49),COUNTIF(IDS_genetics_UE_Ancestry!$B$2:$B$705,$A49),COUNTIF(IDS_genetics_UE_Ancestry!$C$2:$C$737,$A49),COUNTIF(IDS_genetics_UE_Ancestry!$D$2:$D$761,$A49)))</f>
        <v>1</v>
      </c>
      <c r="AA49">
        <v>48</v>
      </c>
      <c r="AB49" s="22">
        <v>0</v>
      </c>
    </row>
    <row r="50" spans="1:29" ht="15.75" hidden="1" x14ac:dyDescent="0.25">
      <c r="A50" s="6" t="s">
        <v>85</v>
      </c>
      <c r="B50" s="120">
        <v>6441</v>
      </c>
      <c r="C50" s="7" t="s">
        <v>31</v>
      </c>
      <c r="D50" s="8" t="s">
        <v>32</v>
      </c>
      <c r="E50" s="9" t="s">
        <v>33</v>
      </c>
      <c r="F50" s="10">
        <f>idasearch_ADNI3!G50</f>
        <v>43293</v>
      </c>
      <c r="G50" s="93">
        <f>idasearch_ADNI3!H50</f>
        <v>88.7</v>
      </c>
      <c r="H50" s="93" t="str">
        <f>idasearch_ADNI3!D50</f>
        <v>M</v>
      </c>
      <c r="I50" s="7">
        <v>1</v>
      </c>
      <c r="J50" s="7">
        <v>1</v>
      </c>
      <c r="K50" s="7">
        <v>1</v>
      </c>
      <c r="L50" s="75">
        <v>1</v>
      </c>
      <c r="M50" s="7">
        <v>1</v>
      </c>
      <c r="N50" s="7">
        <v>1</v>
      </c>
      <c r="O50" s="7">
        <v>1</v>
      </c>
      <c r="P50" s="7">
        <v>1</v>
      </c>
      <c r="Q50" s="7">
        <v>1</v>
      </c>
      <c r="R50" s="7">
        <v>1</v>
      </c>
      <c r="S50" s="7">
        <v>1</v>
      </c>
      <c r="T50" s="11">
        <f>INT(OR(COUNTIF(IDS_with_genetics!$A$2:$A$328,$A50),COUNTIF(IDS_with_genetics!$B$2:$B$758,$A50),COUNTIF(IDS_with_genetics!$F$2:$F$794,$A50),COUNTIF(IDS_with_genetics!$D$2:$D$813,$A50)))</f>
        <v>1</v>
      </c>
      <c r="U50" s="11">
        <f>COUNTIF(IDS_with_PRS!$A$1:$A$1582,ADNI3!$A50)</f>
        <v>1</v>
      </c>
      <c r="V50">
        <f>INT(OR(COUNTIF(IDS_genetics_UE_Ancestry!$A$2:$A$303,$A50)))</f>
        <v>1</v>
      </c>
      <c r="W50">
        <f>INT(OR(COUNTIF(IDS_genetics_UE_Ancestry!$B$2:$B$705,$A50)))</f>
        <v>0</v>
      </c>
      <c r="X50">
        <f>INT(OR(COUNTIF(IDS_genetics_UE_Ancestry!$C$2:$C$737,$A50)))</f>
        <v>0</v>
      </c>
      <c r="Y50">
        <f>INT(OR(COUNTIF(IDS_genetics_UE_Ancestry!$D$2:$D$761,$A50)))</f>
        <v>0</v>
      </c>
      <c r="Z50" s="11">
        <f>INT(OR(COUNTIF(IDS_genetics_UE_Ancestry!$A$2:$A$303,$A50),COUNTIF(IDS_genetics_UE_Ancestry!$B$2:$B$705,$A50),COUNTIF(IDS_genetics_UE_Ancestry!$C$2:$C$737,$A50),COUNTIF(IDS_genetics_UE_Ancestry!$D$2:$D$761,$A50)))</f>
        <v>1</v>
      </c>
      <c r="AA50">
        <v>49</v>
      </c>
      <c r="AB50" s="22">
        <v>0</v>
      </c>
    </row>
    <row r="51" spans="1:29" s="27" customFormat="1" ht="15.75" x14ac:dyDescent="0.25">
      <c r="A51" s="28" t="s">
        <v>86</v>
      </c>
      <c r="B51" s="120">
        <v>6500</v>
      </c>
      <c r="C51" s="25" t="s">
        <v>31</v>
      </c>
      <c r="D51" s="29" t="s">
        <v>35</v>
      </c>
      <c r="E51" s="31" t="s">
        <v>44</v>
      </c>
      <c r="F51" s="96">
        <f>idasearch_ADNI3!G51</f>
        <v>43311</v>
      </c>
      <c r="G51" s="97">
        <f>idasearch_ADNI3!H51</f>
        <v>66.900000000000006</v>
      </c>
      <c r="H51" s="97" t="str">
        <f>idasearch_ADNI3!D51</f>
        <v>M</v>
      </c>
      <c r="I51" s="25">
        <v>1</v>
      </c>
      <c r="J51" s="25">
        <v>1</v>
      </c>
      <c r="K51" s="7">
        <v>1</v>
      </c>
      <c r="L51" s="80">
        <v>1</v>
      </c>
      <c r="M51" s="25">
        <v>0</v>
      </c>
      <c r="N51" s="25">
        <v>0</v>
      </c>
      <c r="O51" s="25">
        <v>0</v>
      </c>
      <c r="P51" s="25">
        <v>1</v>
      </c>
      <c r="Q51" s="25">
        <v>1</v>
      </c>
      <c r="R51" s="25">
        <v>1</v>
      </c>
      <c r="S51" s="25">
        <v>0</v>
      </c>
      <c r="T51" s="26">
        <f>INT(OR(COUNTIF(IDS_with_genetics!$A$2:$A$328,$A51),COUNTIF(IDS_with_genetics!$B$2:$B$758,$A51),COUNTIF(IDS_with_genetics!$F$2:$F$794,$A51),COUNTIF(IDS_with_genetics!$D$2:$D$813,$A51)))</f>
        <v>1</v>
      </c>
      <c r="U51" s="26">
        <f>COUNTIF(IDS_with_PRS!$A$1:$A$1582,ADNI3!$A51)</f>
        <v>1</v>
      </c>
      <c r="V51" s="27">
        <f>INT(OR(COUNTIF(IDS_genetics_UE_Ancestry!$A$2:$A$303,$A51)))</f>
        <v>1</v>
      </c>
      <c r="W51" s="27">
        <f>INT(OR(COUNTIF(IDS_genetics_UE_Ancestry!$B$2:$B$705,$A51)))</f>
        <v>0</v>
      </c>
      <c r="X51" s="27">
        <f>INT(OR(COUNTIF(IDS_genetics_UE_Ancestry!$C$2:$C$737,$A51)))</f>
        <v>0</v>
      </c>
      <c r="Y51" s="27">
        <f>INT(OR(COUNTIF(IDS_genetics_UE_Ancestry!$D$2:$D$761,$A51)))</f>
        <v>0</v>
      </c>
      <c r="Z51" s="26">
        <f>INT(OR(COUNTIF(IDS_genetics_UE_Ancestry!$A$2:$A$303,$A51),COUNTIF(IDS_genetics_UE_Ancestry!$B$2:$B$705,$A51),COUNTIF(IDS_genetics_UE_Ancestry!$C$2:$C$737,$A51),COUNTIF(IDS_genetics_UE_Ancestry!$D$2:$D$761,$A51)))</f>
        <v>1</v>
      </c>
      <c r="AA51" s="27">
        <v>50</v>
      </c>
      <c r="AB51" s="30">
        <v>0</v>
      </c>
      <c r="AC51" s="27">
        <v>1</v>
      </c>
    </row>
    <row r="52" spans="1:29" s="37" customFormat="1" ht="15.75" x14ac:dyDescent="0.25">
      <c r="A52" s="33" t="s">
        <v>87</v>
      </c>
      <c r="B52" s="120">
        <v>2394</v>
      </c>
      <c r="C52" s="34" t="s">
        <v>31</v>
      </c>
      <c r="D52" s="35" t="s">
        <v>40</v>
      </c>
      <c r="E52" s="35" t="s">
        <v>40</v>
      </c>
      <c r="F52" s="103">
        <f>idasearch_ADNI3!G52</f>
        <v>42961</v>
      </c>
      <c r="G52" s="104">
        <f>idasearch_ADNI3!H52</f>
        <v>73.5</v>
      </c>
      <c r="H52" s="104" t="str">
        <f>idasearch_ADNI3!D52</f>
        <v>M</v>
      </c>
      <c r="I52" s="34">
        <v>1</v>
      </c>
      <c r="J52" s="34">
        <v>1</v>
      </c>
      <c r="K52" s="7">
        <v>1</v>
      </c>
      <c r="L52" s="83">
        <v>1</v>
      </c>
      <c r="M52" s="34">
        <v>0</v>
      </c>
      <c r="N52" s="34">
        <v>0</v>
      </c>
      <c r="O52" s="34">
        <v>0</v>
      </c>
      <c r="P52" s="34">
        <v>1</v>
      </c>
      <c r="Q52" s="34">
        <v>1</v>
      </c>
      <c r="R52" s="34">
        <v>1</v>
      </c>
      <c r="S52" s="34">
        <v>0</v>
      </c>
      <c r="T52" s="36">
        <f>INT(OR(COUNTIF(IDS_with_genetics!$A$2:$A$328,$A52),COUNTIF(IDS_with_genetics!$B$2:$B$758,$A52),COUNTIF(IDS_with_genetics!$F$2:$F$794,$A52),COUNTIF(IDS_with_genetics!$D$2:$D$813,$A52)))</f>
        <v>1</v>
      </c>
      <c r="U52" s="36">
        <f>COUNTIF(IDS_with_PRS!$A$1:$A$1582,ADNI3!$A52)</f>
        <v>1</v>
      </c>
      <c r="V52" s="37">
        <f>INT(OR(COUNTIF(IDS_genetics_UE_Ancestry!$A$2:$A$303,$A52)))</f>
        <v>0</v>
      </c>
      <c r="W52" s="37">
        <f>INT(OR(COUNTIF(IDS_genetics_UE_Ancestry!$B$2:$B$705,$A52)))</f>
        <v>0</v>
      </c>
      <c r="X52" s="37">
        <f>INT(OR(COUNTIF(IDS_genetics_UE_Ancestry!$C$2:$C$737,$A52)))</f>
        <v>1</v>
      </c>
      <c r="Y52" s="37">
        <f>INT(OR(COUNTIF(IDS_genetics_UE_Ancestry!$D$2:$D$761,$A52)))</f>
        <v>1</v>
      </c>
      <c r="Z52" s="36">
        <f>INT(OR(COUNTIF(IDS_genetics_UE_Ancestry!$A$2:$A$303,$A52),COUNTIF(IDS_genetics_UE_Ancestry!$B$2:$B$705,$A52),COUNTIF(IDS_genetics_UE_Ancestry!$C$2:$C$737,$A52),COUNTIF(IDS_genetics_UE_Ancestry!$D$2:$D$761,$A52)))</f>
        <v>1</v>
      </c>
      <c r="AA52">
        <v>51</v>
      </c>
      <c r="AB52" s="37">
        <v>1</v>
      </c>
    </row>
    <row r="53" spans="1:29" s="37" customFormat="1" ht="15.75" x14ac:dyDescent="0.25">
      <c r="A53" s="33" t="s">
        <v>88</v>
      </c>
      <c r="B53" s="120">
        <v>4272</v>
      </c>
      <c r="C53" s="34" t="s">
        <v>31</v>
      </c>
      <c r="D53" s="35" t="s">
        <v>40</v>
      </c>
      <c r="E53" s="35" t="s">
        <v>40</v>
      </c>
      <c r="F53" s="103">
        <f>idasearch_ADNI3!G53</f>
        <v>43116</v>
      </c>
      <c r="G53" s="104">
        <f>idasearch_ADNI3!H53</f>
        <v>77.2</v>
      </c>
      <c r="H53" s="104" t="str">
        <f>idasearch_ADNI3!D53</f>
        <v>M</v>
      </c>
      <c r="I53" s="34">
        <v>1</v>
      </c>
      <c r="J53" s="34">
        <v>1</v>
      </c>
      <c r="K53" s="7">
        <v>1</v>
      </c>
      <c r="L53" s="83">
        <v>1</v>
      </c>
      <c r="M53" s="34">
        <v>0</v>
      </c>
      <c r="N53" s="34">
        <v>0</v>
      </c>
      <c r="O53" s="34">
        <v>0</v>
      </c>
      <c r="P53" s="34">
        <v>1</v>
      </c>
      <c r="Q53" s="34">
        <v>1</v>
      </c>
      <c r="R53" s="34">
        <v>1</v>
      </c>
      <c r="S53" s="34">
        <v>0</v>
      </c>
      <c r="T53" s="36">
        <f>INT(OR(COUNTIF(IDS_with_genetics!$A$2:$A$328,$A53),COUNTIF(IDS_with_genetics!$B$2:$B$758,$A53),COUNTIF(IDS_with_genetics!$F$2:$F$794,$A53),COUNTIF(IDS_with_genetics!$D$2:$D$813,$A53)))</f>
        <v>1</v>
      </c>
      <c r="U53" s="36">
        <f>COUNTIF(IDS_with_PRS!$A$1:$A$1582,ADNI3!$A53)</f>
        <v>1</v>
      </c>
      <c r="V53" s="37">
        <f>INT(OR(COUNTIF(IDS_genetics_UE_Ancestry!$A$2:$A$303,$A53)))</f>
        <v>0</v>
      </c>
      <c r="W53" s="37">
        <f>INT(OR(COUNTIF(IDS_genetics_UE_Ancestry!$B$2:$B$705,$A53)))</f>
        <v>0</v>
      </c>
      <c r="X53" s="37">
        <f>INT(OR(COUNTIF(IDS_genetics_UE_Ancestry!$C$2:$C$737,$A53)))</f>
        <v>1</v>
      </c>
      <c r="Y53" s="37">
        <f>INT(OR(COUNTIF(IDS_genetics_UE_Ancestry!$D$2:$D$761,$A53)))</f>
        <v>1</v>
      </c>
      <c r="Z53" s="36">
        <f>INT(OR(COUNTIF(IDS_genetics_UE_Ancestry!$A$2:$A$303,$A53),COUNTIF(IDS_genetics_UE_Ancestry!$B$2:$B$705,$A53),COUNTIF(IDS_genetics_UE_Ancestry!$C$2:$C$737,$A53),COUNTIF(IDS_genetics_UE_Ancestry!$D$2:$D$761,$A53)))</f>
        <v>1</v>
      </c>
      <c r="AA53">
        <v>52</v>
      </c>
      <c r="AB53" s="37">
        <v>1</v>
      </c>
    </row>
    <row r="54" spans="1:29" s="37" customFormat="1" ht="15.75" x14ac:dyDescent="0.25">
      <c r="A54" s="33" t="s">
        <v>89</v>
      </c>
      <c r="B54" s="120">
        <v>4387</v>
      </c>
      <c r="C54" s="34" t="s">
        <v>31</v>
      </c>
      <c r="D54" s="35" t="s">
        <v>35</v>
      </c>
      <c r="E54" s="35" t="s">
        <v>35</v>
      </c>
      <c r="F54" s="103">
        <f>idasearch_ADNI3!G54</f>
        <v>43040</v>
      </c>
      <c r="G54" s="104">
        <f>idasearch_ADNI3!H54</f>
        <v>82</v>
      </c>
      <c r="H54" s="104" t="str">
        <f>idasearch_ADNI3!D54</f>
        <v>F</v>
      </c>
      <c r="I54" s="34">
        <v>1</v>
      </c>
      <c r="J54" s="34">
        <v>1</v>
      </c>
      <c r="K54" s="7">
        <v>1</v>
      </c>
      <c r="L54" s="83">
        <v>1</v>
      </c>
      <c r="M54" s="34">
        <v>0</v>
      </c>
      <c r="N54" s="34">
        <v>0</v>
      </c>
      <c r="O54" s="34">
        <v>0</v>
      </c>
      <c r="P54" s="34">
        <v>1</v>
      </c>
      <c r="Q54" s="34">
        <v>1</v>
      </c>
      <c r="R54" s="34">
        <v>1</v>
      </c>
      <c r="S54" s="34">
        <v>0</v>
      </c>
      <c r="T54" s="36">
        <f>INT(OR(COUNTIF(IDS_with_genetics!$A$2:$A$328,$A54),COUNTIF(IDS_with_genetics!$B$2:$B$758,$A54),COUNTIF(IDS_with_genetics!$F$2:$F$794,$A54),COUNTIF(IDS_with_genetics!$D$2:$D$813,$A54)))</f>
        <v>1</v>
      </c>
      <c r="U54" s="36">
        <f>COUNTIF(IDS_with_PRS!$A$1:$A$1582,ADNI3!$A54)</f>
        <v>1</v>
      </c>
      <c r="V54" s="37">
        <f>INT(OR(COUNTIF(IDS_genetics_UE_Ancestry!$A$2:$A$303,$A54)))</f>
        <v>0</v>
      </c>
      <c r="W54" s="37">
        <f>INT(OR(COUNTIF(IDS_genetics_UE_Ancestry!$B$2:$B$705,$A54)))</f>
        <v>0</v>
      </c>
      <c r="X54" s="37">
        <f>INT(OR(COUNTIF(IDS_genetics_UE_Ancestry!$C$2:$C$737,$A54)))</f>
        <v>1</v>
      </c>
      <c r="Y54" s="37">
        <f>INT(OR(COUNTIF(IDS_genetics_UE_Ancestry!$D$2:$D$761,$A54)))</f>
        <v>1</v>
      </c>
      <c r="Z54" s="36">
        <f>INT(OR(COUNTIF(IDS_genetics_UE_Ancestry!$A$2:$A$303,$A54),COUNTIF(IDS_genetics_UE_Ancestry!$B$2:$B$705,$A54),COUNTIF(IDS_genetics_UE_Ancestry!$C$2:$C$737,$A54),COUNTIF(IDS_genetics_UE_Ancestry!$D$2:$D$761,$A54)))</f>
        <v>1</v>
      </c>
      <c r="AA54">
        <v>53</v>
      </c>
      <c r="AB54" s="37">
        <v>1</v>
      </c>
    </row>
    <row r="55" spans="1:29" s="37" customFormat="1" ht="15.75" x14ac:dyDescent="0.25">
      <c r="A55" s="33" t="s">
        <v>90</v>
      </c>
      <c r="B55" s="120">
        <v>4488</v>
      </c>
      <c r="C55" s="34" t="s">
        <v>31</v>
      </c>
      <c r="D55" s="35" t="s">
        <v>35</v>
      </c>
      <c r="E55" s="35" t="s">
        <v>35</v>
      </c>
      <c r="F55" s="103">
        <f>idasearch_ADNI3!G55</f>
        <v>42990</v>
      </c>
      <c r="G55" s="104">
        <f>idasearch_ADNI3!H55</f>
        <v>78.3</v>
      </c>
      <c r="H55" s="104" t="str">
        <f>idasearch_ADNI3!D55</f>
        <v>M</v>
      </c>
      <c r="I55" s="34">
        <v>1</v>
      </c>
      <c r="J55" s="34">
        <v>1</v>
      </c>
      <c r="K55" s="7">
        <v>1</v>
      </c>
      <c r="L55" s="83">
        <v>1</v>
      </c>
      <c r="M55" s="34">
        <v>0</v>
      </c>
      <c r="N55" s="34">
        <v>0</v>
      </c>
      <c r="O55" s="34">
        <v>0</v>
      </c>
      <c r="P55" s="34">
        <v>1</v>
      </c>
      <c r="Q55" s="34">
        <v>1</v>
      </c>
      <c r="R55" s="34">
        <v>1</v>
      </c>
      <c r="S55" s="34">
        <v>0</v>
      </c>
      <c r="T55" s="36">
        <f>INT(OR(COUNTIF(IDS_with_genetics!$A$2:$A$328,$A55),COUNTIF(IDS_with_genetics!$B$2:$B$758,$A55),COUNTIF(IDS_with_genetics!$F$2:$F$794,$A55),COUNTIF(IDS_with_genetics!$D$2:$D$813,$A55)))</f>
        <v>1</v>
      </c>
      <c r="U55" s="36">
        <f>COUNTIF(IDS_with_PRS!$A$1:$A$1582,ADNI3!$A55)</f>
        <v>1</v>
      </c>
      <c r="V55" s="37">
        <f>INT(OR(COUNTIF(IDS_genetics_UE_Ancestry!$A$2:$A$303,$A55)))</f>
        <v>0</v>
      </c>
      <c r="W55" s="37">
        <f>INT(OR(COUNTIF(IDS_genetics_UE_Ancestry!$B$2:$B$705,$A55)))</f>
        <v>0</v>
      </c>
      <c r="X55" s="37">
        <f>INT(OR(COUNTIF(IDS_genetics_UE_Ancestry!$C$2:$C$737,$A55)))</f>
        <v>1</v>
      </c>
      <c r="Y55" s="37">
        <f>INT(OR(COUNTIF(IDS_genetics_UE_Ancestry!$D$2:$D$761,$A55)))</f>
        <v>1</v>
      </c>
      <c r="Z55" s="36">
        <f>INT(OR(COUNTIF(IDS_genetics_UE_Ancestry!$A$2:$A$303,$A55),COUNTIF(IDS_genetics_UE_Ancestry!$B$2:$B$705,$A55),COUNTIF(IDS_genetics_UE_Ancestry!$C$2:$C$737,$A55),COUNTIF(IDS_genetics_UE_Ancestry!$D$2:$D$761,$A55)))</f>
        <v>1</v>
      </c>
      <c r="AA55">
        <v>54</v>
      </c>
      <c r="AB55" s="37">
        <v>1</v>
      </c>
    </row>
    <row r="56" spans="1:29" s="37" customFormat="1" ht="15.75" x14ac:dyDescent="0.25">
      <c r="A56" s="33" t="s">
        <v>91</v>
      </c>
      <c r="B56" s="120">
        <v>4620</v>
      </c>
      <c r="C56" s="34" t="s">
        <v>31</v>
      </c>
      <c r="D56" s="35" t="s">
        <v>35</v>
      </c>
      <c r="E56" s="35" t="s">
        <v>35</v>
      </c>
      <c r="F56" s="103">
        <f>idasearch_ADNI3!G56</f>
        <v>43074</v>
      </c>
      <c r="G56" s="104">
        <f>idasearch_ADNI3!H56</f>
        <v>82.8</v>
      </c>
      <c r="H56" s="104" t="str">
        <f>idasearch_ADNI3!D56</f>
        <v>M</v>
      </c>
      <c r="I56" s="34">
        <v>1</v>
      </c>
      <c r="J56" s="34">
        <v>1</v>
      </c>
      <c r="K56" s="7">
        <v>1</v>
      </c>
      <c r="L56" s="83">
        <v>1</v>
      </c>
      <c r="M56" s="34">
        <v>0</v>
      </c>
      <c r="N56" s="34">
        <v>0</v>
      </c>
      <c r="O56" s="34">
        <v>0</v>
      </c>
      <c r="P56" s="34">
        <v>1</v>
      </c>
      <c r="Q56" s="34">
        <v>1</v>
      </c>
      <c r="R56" s="34">
        <v>1</v>
      </c>
      <c r="S56" s="34">
        <v>0</v>
      </c>
      <c r="T56" s="36">
        <f>INT(OR(COUNTIF(IDS_with_genetics!$A$2:$A$328,$A56),COUNTIF(IDS_with_genetics!$B$2:$B$758,$A56),COUNTIF(IDS_with_genetics!$F$2:$F$794,$A56),COUNTIF(IDS_with_genetics!$D$2:$D$813,$A56)))</f>
        <v>1</v>
      </c>
      <c r="U56" s="36">
        <f>COUNTIF(IDS_with_PRS!$A$1:$A$1582,ADNI3!$A56)</f>
        <v>1</v>
      </c>
      <c r="V56" s="37">
        <f>INT(OR(COUNTIF(IDS_genetics_UE_Ancestry!$A$2:$A$303,$A56)))</f>
        <v>0</v>
      </c>
      <c r="W56" s="37">
        <f>INT(OR(COUNTIF(IDS_genetics_UE_Ancestry!$B$2:$B$705,$A56)))</f>
        <v>0</v>
      </c>
      <c r="X56" s="37">
        <f>INT(OR(COUNTIF(IDS_genetics_UE_Ancestry!$C$2:$C$737,$A56)))</f>
        <v>0</v>
      </c>
      <c r="Y56" s="37">
        <f>INT(OR(COUNTIF(IDS_genetics_UE_Ancestry!$D$2:$D$761,$A56)))</f>
        <v>1</v>
      </c>
      <c r="Z56" s="36">
        <f>INT(OR(COUNTIF(IDS_genetics_UE_Ancestry!$A$2:$A$303,$A56),COUNTIF(IDS_genetics_UE_Ancestry!$B$2:$B$705,$A56),COUNTIF(IDS_genetics_UE_Ancestry!$C$2:$C$737,$A56),COUNTIF(IDS_genetics_UE_Ancestry!$D$2:$D$761,$A56)))</f>
        <v>1</v>
      </c>
      <c r="AA56">
        <v>55</v>
      </c>
      <c r="AB56" s="37">
        <v>1</v>
      </c>
    </row>
    <row r="57" spans="1:29" s="37" customFormat="1" ht="15.75" x14ac:dyDescent="0.25">
      <c r="A57" s="33" t="s">
        <v>92</v>
      </c>
      <c r="B57" s="120">
        <v>4637</v>
      </c>
      <c r="C57" s="34" t="s">
        <v>31</v>
      </c>
      <c r="D57" s="35" t="s">
        <v>35</v>
      </c>
      <c r="E57" s="35" t="s">
        <v>35</v>
      </c>
      <c r="F57" s="103">
        <f>idasearch_ADNI3!G57</f>
        <v>43018</v>
      </c>
      <c r="G57" s="104">
        <f>idasearch_ADNI3!H57</f>
        <v>76.400000000000006</v>
      </c>
      <c r="H57" s="104" t="str">
        <f>idasearch_ADNI3!D57</f>
        <v>F</v>
      </c>
      <c r="I57" s="34">
        <v>1</v>
      </c>
      <c r="J57" s="34">
        <v>1</v>
      </c>
      <c r="K57" s="7">
        <v>1</v>
      </c>
      <c r="L57" s="83">
        <v>1</v>
      </c>
      <c r="M57" s="34">
        <v>0</v>
      </c>
      <c r="N57" s="34">
        <v>0</v>
      </c>
      <c r="O57" s="34">
        <v>0</v>
      </c>
      <c r="P57" s="34">
        <v>1</v>
      </c>
      <c r="Q57" s="34">
        <v>1</v>
      </c>
      <c r="R57" s="34">
        <v>1</v>
      </c>
      <c r="S57" s="34">
        <v>0</v>
      </c>
      <c r="T57" s="36">
        <f>INT(OR(COUNTIF(IDS_with_genetics!$A$2:$A$328,$A57),COUNTIF(IDS_with_genetics!$B$2:$B$758,$A57),COUNTIF(IDS_with_genetics!$F$2:$F$794,$A57),COUNTIF(IDS_with_genetics!$D$2:$D$813,$A57)))</f>
        <v>1</v>
      </c>
      <c r="U57" s="36">
        <f>COUNTIF(IDS_with_PRS!$A$1:$A$1582,ADNI3!$A57)</f>
        <v>1</v>
      </c>
      <c r="V57" s="37">
        <f>INT(OR(COUNTIF(IDS_genetics_UE_Ancestry!$A$2:$A$303,$A57)))</f>
        <v>0</v>
      </c>
      <c r="W57" s="37">
        <f>INT(OR(COUNTIF(IDS_genetics_UE_Ancestry!$B$2:$B$705,$A57)))</f>
        <v>0</v>
      </c>
      <c r="X57" s="37">
        <f>INT(OR(COUNTIF(IDS_genetics_UE_Ancestry!$C$2:$C$737,$A57)))</f>
        <v>0</v>
      </c>
      <c r="Y57" s="37">
        <f>INT(OR(COUNTIF(IDS_genetics_UE_Ancestry!$D$2:$D$761,$A57)))</f>
        <v>1</v>
      </c>
      <c r="Z57" s="36">
        <f>INT(OR(COUNTIF(IDS_genetics_UE_Ancestry!$A$2:$A$303,$A57),COUNTIF(IDS_genetics_UE_Ancestry!$B$2:$B$705,$A57),COUNTIF(IDS_genetics_UE_Ancestry!$C$2:$C$737,$A57),COUNTIF(IDS_genetics_UE_Ancestry!$D$2:$D$761,$A57)))</f>
        <v>1</v>
      </c>
      <c r="AA57">
        <v>56</v>
      </c>
      <c r="AB57" s="37">
        <v>1</v>
      </c>
    </row>
    <row r="58" spans="1:29" s="37" customFormat="1" ht="15.75" x14ac:dyDescent="0.25">
      <c r="A58" s="33" t="s">
        <v>93</v>
      </c>
      <c r="B58" s="120">
        <v>5265</v>
      </c>
      <c r="C58" s="34" t="s">
        <v>31</v>
      </c>
      <c r="D58" s="35" t="s">
        <v>44</v>
      </c>
      <c r="E58" s="35" t="s">
        <v>44</v>
      </c>
      <c r="F58" s="103">
        <f>idasearch_ADNI3!G58</f>
        <v>42996</v>
      </c>
      <c r="G58" s="104">
        <f>idasearch_ADNI3!H58</f>
        <v>79.2</v>
      </c>
      <c r="H58" s="104" t="str">
        <f>idasearch_ADNI3!D58</f>
        <v>F</v>
      </c>
      <c r="I58" s="34">
        <v>1</v>
      </c>
      <c r="J58" s="34">
        <v>1</v>
      </c>
      <c r="K58" s="7">
        <v>1</v>
      </c>
      <c r="L58" s="83">
        <v>1</v>
      </c>
      <c r="M58" s="34">
        <v>0</v>
      </c>
      <c r="N58" s="34">
        <v>0</v>
      </c>
      <c r="O58" s="34">
        <v>0</v>
      </c>
      <c r="P58" s="34">
        <v>1</v>
      </c>
      <c r="Q58" s="34">
        <v>1</v>
      </c>
      <c r="R58" s="34">
        <v>1</v>
      </c>
      <c r="S58" s="34">
        <v>0</v>
      </c>
      <c r="T58" s="36">
        <f>INT(OR(COUNTIF(IDS_with_genetics!$A$2:$A$328,$A58),COUNTIF(IDS_with_genetics!$B$2:$B$758,$A58),COUNTIF(IDS_with_genetics!$F$2:$F$794,$A58),COUNTIF(IDS_with_genetics!$D$2:$D$813,$A58)))</f>
        <v>1</v>
      </c>
      <c r="U58" s="36">
        <f>COUNTIF(IDS_with_PRS!$A$1:$A$1582,ADNI3!$A58)</f>
        <v>1</v>
      </c>
      <c r="V58" s="37">
        <f>INT(OR(COUNTIF(IDS_genetics_UE_Ancestry!$A$2:$A$303,$A58)))</f>
        <v>0</v>
      </c>
      <c r="W58" s="37">
        <f>INT(OR(COUNTIF(IDS_genetics_UE_Ancestry!$B$2:$B$705,$A58)))</f>
        <v>0</v>
      </c>
      <c r="X58" s="37">
        <f>INT(OR(COUNTIF(IDS_genetics_UE_Ancestry!$C$2:$C$737,$A58)))</f>
        <v>1</v>
      </c>
      <c r="Y58" s="37">
        <f>INT(OR(COUNTIF(IDS_genetics_UE_Ancestry!$D$2:$D$761,$A58)))</f>
        <v>0</v>
      </c>
      <c r="Z58" s="36">
        <f>INT(OR(COUNTIF(IDS_genetics_UE_Ancestry!$A$2:$A$303,$A58),COUNTIF(IDS_genetics_UE_Ancestry!$B$2:$B$705,$A58),COUNTIF(IDS_genetics_UE_Ancestry!$C$2:$C$737,$A58),COUNTIF(IDS_genetics_UE_Ancestry!$D$2:$D$761,$A58)))</f>
        <v>1</v>
      </c>
      <c r="AA58">
        <v>57</v>
      </c>
      <c r="AB58" s="37">
        <v>1</v>
      </c>
    </row>
    <row r="59" spans="1:29" s="37" customFormat="1" ht="15.75" x14ac:dyDescent="0.25">
      <c r="A59" s="33" t="s">
        <v>94</v>
      </c>
      <c r="B59" s="120">
        <v>6120</v>
      </c>
      <c r="C59" s="34" t="s">
        <v>31</v>
      </c>
      <c r="D59" s="35" t="s">
        <v>35</v>
      </c>
      <c r="E59" s="38" t="s">
        <v>44</v>
      </c>
      <c r="F59" s="103">
        <f>idasearch_ADNI3!G59</f>
        <v>43056</v>
      </c>
      <c r="G59" s="104">
        <f>idasearch_ADNI3!H59</f>
        <v>67.8</v>
      </c>
      <c r="H59" s="104" t="str">
        <f>idasearch_ADNI3!D59</f>
        <v>M</v>
      </c>
      <c r="I59" s="34">
        <v>1</v>
      </c>
      <c r="J59" s="34">
        <v>1</v>
      </c>
      <c r="K59" s="7">
        <v>1</v>
      </c>
      <c r="L59" s="83">
        <v>1</v>
      </c>
      <c r="M59" s="34">
        <v>0</v>
      </c>
      <c r="N59" s="34">
        <v>0</v>
      </c>
      <c r="O59" s="34">
        <v>0</v>
      </c>
      <c r="P59" s="34">
        <v>1</v>
      </c>
      <c r="Q59" s="34">
        <v>1</v>
      </c>
      <c r="R59" s="34">
        <v>1</v>
      </c>
      <c r="S59" s="34">
        <v>0</v>
      </c>
      <c r="T59" s="36">
        <f>INT(OR(COUNTIF(IDS_with_genetics!$A$2:$A$328,$A59),COUNTIF(IDS_with_genetics!$B$2:$B$758,$A59),COUNTIF(IDS_with_genetics!$F$2:$F$794,$A59),COUNTIF(IDS_with_genetics!$D$2:$D$813,$A59)))</f>
        <v>1</v>
      </c>
      <c r="U59" s="36">
        <f>COUNTIF(IDS_with_PRS!$A$1:$A$1582,ADNI3!$A59)</f>
        <v>1</v>
      </c>
      <c r="V59" s="37">
        <f>INT(OR(COUNTIF(IDS_genetics_UE_Ancestry!$A$2:$A$303,$A59)))</f>
        <v>1</v>
      </c>
      <c r="W59" s="37">
        <f>INT(OR(COUNTIF(IDS_genetics_UE_Ancestry!$B$2:$B$705,$A59)))</f>
        <v>0</v>
      </c>
      <c r="X59" s="37">
        <f>INT(OR(COUNTIF(IDS_genetics_UE_Ancestry!$C$2:$C$737,$A59)))</f>
        <v>0</v>
      </c>
      <c r="Y59" s="37">
        <f>INT(OR(COUNTIF(IDS_genetics_UE_Ancestry!$D$2:$D$761,$A59)))</f>
        <v>0</v>
      </c>
      <c r="Z59" s="36">
        <f>INT(OR(COUNTIF(IDS_genetics_UE_Ancestry!$A$2:$A$303,$A59),COUNTIF(IDS_genetics_UE_Ancestry!$B$2:$B$705,$A59),COUNTIF(IDS_genetics_UE_Ancestry!$C$2:$C$737,$A59),COUNTIF(IDS_genetics_UE_Ancestry!$D$2:$D$761,$A59)))</f>
        <v>1</v>
      </c>
      <c r="AA59">
        <v>58</v>
      </c>
      <c r="AB59" s="37">
        <v>1</v>
      </c>
    </row>
    <row r="60" spans="1:29" s="37" customFormat="1" ht="15.75" x14ac:dyDescent="0.25">
      <c r="A60" s="33" t="s">
        <v>95</v>
      </c>
      <c r="B60" s="120">
        <v>6255</v>
      </c>
      <c r="C60" s="34" t="s">
        <v>31</v>
      </c>
      <c r="D60" s="35" t="s">
        <v>35</v>
      </c>
      <c r="E60" s="38" t="s">
        <v>44</v>
      </c>
      <c r="F60" s="103">
        <f>idasearch_ADNI3!G60</f>
        <v>43164</v>
      </c>
      <c r="G60" s="104">
        <f>idasearch_ADNI3!H60</f>
        <v>75.3</v>
      </c>
      <c r="H60" s="104" t="str">
        <f>idasearch_ADNI3!D60</f>
        <v>F</v>
      </c>
      <c r="I60" s="34">
        <v>1</v>
      </c>
      <c r="J60" s="34">
        <v>1</v>
      </c>
      <c r="K60" s="7">
        <v>1</v>
      </c>
      <c r="L60" s="83">
        <v>1</v>
      </c>
      <c r="M60" s="34">
        <v>0</v>
      </c>
      <c r="N60" s="34">
        <v>0</v>
      </c>
      <c r="O60" s="34">
        <v>0</v>
      </c>
      <c r="P60" s="34">
        <v>1</v>
      </c>
      <c r="Q60" s="34">
        <v>1</v>
      </c>
      <c r="R60" s="34">
        <v>1</v>
      </c>
      <c r="S60" s="34">
        <v>0</v>
      </c>
      <c r="T60" s="36">
        <f>INT(OR(COUNTIF(IDS_with_genetics!$A$2:$A$328,$A60),COUNTIF(IDS_with_genetics!$B$2:$B$758,$A60),COUNTIF(IDS_with_genetics!$F$2:$F$794,$A60),COUNTIF(IDS_with_genetics!$D$2:$D$813,$A60)))</f>
        <v>1</v>
      </c>
      <c r="U60" s="36">
        <f>COUNTIF(IDS_with_PRS!$A$1:$A$1582,ADNI3!$A60)</f>
        <v>1</v>
      </c>
      <c r="V60" s="37">
        <f>INT(OR(COUNTIF(IDS_genetics_UE_Ancestry!$A$2:$A$303,$A60)))</f>
        <v>1</v>
      </c>
      <c r="W60" s="37">
        <f>INT(OR(COUNTIF(IDS_genetics_UE_Ancestry!$B$2:$B$705,$A60)))</f>
        <v>0</v>
      </c>
      <c r="X60" s="37">
        <f>INT(OR(COUNTIF(IDS_genetics_UE_Ancestry!$C$2:$C$737,$A60)))</f>
        <v>0</v>
      </c>
      <c r="Y60" s="37">
        <f>INT(OR(COUNTIF(IDS_genetics_UE_Ancestry!$D$2:$D$761,$A60)))</f>
        <v>0</v>
      </c>
      <c r="Z60" s="36">
        <f>INT(OR(COUNTIF(IDS_genetics_UE_Ancestry!$A$2:$A$303,$A60),COUNTIF(IDS_genetics_UE_Ancestry!$B$2:$B$705,$A60),COUNTIF(IDS_genetics_UE_Ancestry!$C$2:$C$737,$A60),COUNTIF(IDS_genetics_UE_Ancestry!$D$2:$D$761,$A60)))</f>
        <v>1</v>
      </c>
      <c r="AA60">
        <v>59</v>
      </c>
      <c r="AB60" s="37">
        <v>1</v>
      </c>
    </row>
    <row r="61" spans="1:29" s="37" customFormat="1" ht="15.75" x14ac:dyDescent="0.25">
      <c r="A61" s="33" t="s">
        <v>96</v>
      </c>
      <c r="B61" s="120">
        <v>6310</v>
      </c>
      <c r="C61" s="34" t="s">
        <v>31</v>
      </c>
      <c r="D61" s="35" t="s">
        <v>35</v>
      </c>
      <c r="E61" s="38" t="s">
        <v>44</v>
      </c>
      <c r="F61" s="103">
        <f>idasearch_ADNI3!G61</f>
        <v>43199</v>
      </c>
      <c r="G61" s="104">
        <f>idasearch_ADNI3!H61</f>
        <v>67.2</v>
      </c>
      <c r="H61" s="104" t="str">
        <f>idasearch_ADNI3!D61</f>
        <v>F</v>
      </c>
      <c r="I61" s="34">
        <v>1</v>
      </c>
      <c r="J61" s="34">
        <v>1</v>
      </c>
      <c r="K61" s="7">
        <v>1</v>
      </c>
      <c r="L61" s="83">
        <v>1</v>
      </c>
      <c r="M61" s="34">
        <v>0</v>
      </c>
      <c r="N61" s="34">
        <v>0</v>
      </c>
      <c r="O61" s="34">
        <v>0</v>
      </c>
      <c r="P61" s="34">
        <v>1</v>
      </c>
      <c r="Q61" s="34">
        <v>1</v>
      </c>
      <c r="R61" s="34">
        <v>1</v>
      </c>
      <c r="S61" s="34">
        <v>0</v>
      </c>
      <c r="T61" s="36">
        <f>INT(OR(COUNTIF(IDS_with_genetics!$A$2:$A$328,$A61),COUNTIF(IDS_with_genetics!$B$2:$B$758,$A61),COUNTIF(IDS_with_genetics!$F$2:$F$794,$A61),COUNTIF(IDS_with_genetics!$D$2:$D$813,$A61)))</f>
        <v>1</v>
      </c>
      <c r="U61" s="36">
        <f>COUNTIF(IDS_with_PRS!$A$1:$A$1582,ADNI3!$A61)</f>
        <v>1</v>
      </c>
      <c r="V61" s="37">
        <f>INT(OR(COUNTIF(IDS_genetics_UE_Ancestry!$A$2:$A$303,$A61)))</f>
        <v>1</v>
      </c>
      <c r="W61" s="37">
        <f>INT(OR(COUNTIF(IDS_genetics_UE_Ancestry!$B$2:$B$705,$A61)))</f>
        <v>0</v>
      </c>
      <c r="X61" s="37">
        <f>INT(OR(COUNTIF(IDS_genetics_UE_Ancestry!$C$2:$C$737,$A61)))</f>
        <v>0</v>
      </c>
      <c r="Y61" s="37">
        <f>INT(OR(COUNTIF(IDS_genetics_UE_Ancestry!$D$2:$D$761,$A61)))</f>
        <v>0</v>
      </c>
      <c r="Z61" s="36">
        <f>INT(OR(COUNTIF(IDS_genetics_UE_Ancestry!$A$2:$A$303,$A61),COUNTIF(IDS_genetics_UE_Ancestry!$B$2:$B$705,$A61),COUNTIF(IDS_genetics_UE_Ancestry!$C$2:$C$737,$A61),COUNTIF(IDS_genetics_UE_Ancestry!$D$2:$D$761,$A61)))</f>
        <v>1</v>
      </c>
      <c r="AA61">
        <v>60</v>
      </c>
      <c r="AB61" s="37">
        <v>1</v>
      </c>
    </row>
    <row r="62" spans="1:29" s="37" customFormat="1" ht="15.75" x14ac:dyDescent="0.25">
      <c r="A62" s="33" t="s">
        <v>97</v>
      </c>
      <c r="B62" s="120">
        <v>6323</v>
      </c>
      <c r="C62" s="34" t="s">
        <v>31</v>
      </c>
      <c r="D62" s="35" t="s">
        <v>35</v>
      </c>
      <c r="E62" s="38" t="s">
        <v>44</v>
      </c>
      <c r="F62" s="103">
        <f>idasearch_ADNI3!G62</f>
        <v>43207</v>
      </c>
      <c r="G62" s="104">
        <f>idasearch_ADNI3!H62</f>
        <v>66.2</v>
      </c>
      <c r="H62" s="104" t="str">
        <f>idasearch_ADNI3!D62</f>
        <v>M</v>
      </c>
      <c r="I62" s="34">
        <v>1</v>
      </c>
      <c r="J62" s="34">
        <v>1</v>
      </c>
      <c r="K62" s="7">
        <v>1</v>
      </c>
      <c r="L62" s="83">
        <v>1</v>
      </c>
      <c r="M62" s="34">
        <v>0</v>
      </c>
      <c r="N62" s="34">
        <v>0</v>
      </c>
      <c r="O62" s="34">
        <v>0</v>
      </c>
      <c r="P62" s="34">
        <v>1</v>
      </c>
      <c r="Q62" s="34">
        <v>1</v>
      </c>
      <c r="R62" s="34">
        <v>1</v>
      </c>
      <c r="S62" s="34">
        <v>0</v>
      </c>
      <c r="T62" s="36">
        <f>INT(OR(COUNTIF(IDS_with_genetics!$A$2:$A$328,$A62),COUNTIF(IDS_with_genetics!$B$2:$B$758,$A62),COUNTIF(IDS_with_genetics!$F$2:$F$794,$A62),COUNTIF(IDS_with_genetics!$D$2:$D$813,$A62)))</f>
        <v>1</v>
      </c>
      <c r="U62" s="36">
        <f>COUNTIF(IDS_with_PRS!$A$1:$A$1582,ADNI3!$A62)</f>
        <v>1</v>
      </c>
      <c r="V62" s="37">
        <f>INT(OR(COUNTIF(IDS_genetics_UE_Ancestry!$A$2:$A$303,$A62)))</f>
        <v>1</v>
      </c>
      <c r="W62" s="37">
        <f>INT(OR(COUNTIF(IDS_genetics_UE_Ancestry!$B$2:$B$705,$A62)))</f>
        <v>0</v>
      </c>
      <c r="X62" s="37">
        <f>INT(OR(COUNTIF(IDS_genetics_UE_Ancestry!$C$2:$C$737,$A62)))</f>
        <v>0</v>
      </c>
      <c r="Y62" s="37">
        <f>INT(OR(COUNTIF(IDS_genetics_UE_Ancestry!$D$2:$D$761,$A62)))</f>
        <v>0</v>
      </c>
      <c r="Z62" s="36">
        <f>INT(OR(COUNTIF(IDS_genetics_UE_Ancestry!$A$2:$A$303,$A62),COUNTIF(IDS_genetics_UE_Ancestry!$B$2:$B$705,$A62),COUNTIF(IDS_genetics_UE_Ancestry!$C$2:$C$737,$A62),COUNTIF(IDS_genetics_UE_Ancestry!$D$2:$D$761,$A62)))</f>
        <v>1</v>
      </c>
      <c r="AA62">
        <v>61</v>
      </c>
      <c r="AB62" s="37">
        <v>1</v>
      </c>
    </row>
    <row r="63" spans="1:29" s="37" customFormat="1" ht="15.75" x14ac:dyDescent="0.25">
      <c r="A63" s="33" t="s">
        <v>98</v>
      </c>
      <c r="B63" s="120">
        <v>6341</v>
      </c>
      <c r="C63" s="34" t="s">
        <v>31</v>
      </c>
      <c r="D63" s="35" t="s">
        <v>32</v>
      </c>
      <c r="E63" s="38" t="s">
        <v>33</v>
      </c>
      <c r="F63" s="103">
        <f>idasearch_ADNI3!G63</f>
        <v>43220</v>
      </c>
      <c r="G63" s="104">
        <f>idasearch_ADNI3!H63</f>
        <v>67.099999999999994</v>
      </c>
      <c r="H63" s="104" t="str">
        <f>idasearch_ADNI3!D63</f>
        <v>M</v>
      </c>
      <c r="I63" s="34">
        <v>1</v>
      </c>
      <c r="J63" s="34">
        <v>1</v>
      </c>
      <c r="K63" s="7">
        <v>1</v>
      </c>
      <c r="L63" s="83">
        <v>1</v>
      </c>
      <c r="M63" s="34">
        <v>0</v>
      </c>
      <c r="N63" s="34">
        <v>0</v>
      </c>
      <c r="O63" s="34">
        <v>0</v>
      </c>
      <c r="P63" s="34">
        <v>1</v>
      </c>
      <c r="Q63" s="34">
        <v>1</v>
      </c>
      <c r="R63" s="34">
        <v>1</v>
      </c>
      <c r="S63" s="34">
        <v>0</v>
      </c>
      <c r="T63" s="36">
        <f>INT(OR(COUNTIF(IDS_with_genetics!$A$2:$A$328,$A63),COUNTIF(IDS_with_genetics!$B$2:$B$758,$A63),COUNTIF(IDS_with_genetics!$F$2:$F$794,$A63),COUNTIF(IDS_with_genetics!$D$2:$D$813,$A63)))</f>
        <v>1</v>
      </c>
      <c r="U63" s="36">
        <f>COUNTIF(IDS_with_PRS!$A$1:$A$1582,ADNI3!$A63)</f>
        <v>1</v>
      </c>
      <c r="V63" s="37">
        <f>INT(OR(COUNTIF(IDS_genetics_UE_Ancestry!$A$2:$A$303,$A63)))</f>
        <v>1</v>
      </c>
      <c r="W63" s="37">
        <f>INT(OR(COUNTIF(IDS_genetics_UE_Ancestry!$B$2:$B$705,$A63)))</f>
        <v>0</v>
      </c>
      <c r="X63" s="37">
        <f>INT(OR(COUNTIF(IDS_genetics_UE_Ancestry!$C$2:$C$737,$A63)))</f>
        <v>0</v>
      </c>
      <c r="Y63" s="37">
        <f>INT(OR(COUNTIF(IDS_genetics_UE_Ancestry!$D$2:$D$761,$A63)))</f>
        <v>0</v>
      </c>
      <c r="Z63" s="36">
        <f>INT(OR(COUNTIF(IDS_genetics_UE_Ancestry!$A$2:$A$303,$A63),COUNTIF(IDS_genetics_UE_Ancestry!$B$2:$B$705,$A63),COUNTIF(IDS_genetics_UE_Ancestry!$C$2:$C$737,$A63),COUNTIF(IDS_genetics_UE_Ancestry!$D$2:$D$761,$A63)))</f>
        <v>1</v>
      </c>
      <c r="AA63">
        <v>62</v>
      </c>
      <c r="AB63" s="37">
        <v>1</v>
      </c>
    </row>
    <row r="64" spans="1:29" s="37" customFormat="1" ht="15.75" x14ac:dyDescent="0.25">
      <c r="A64" s="33" t="s">
        <v>99</v>
      </c>
      <c r="B64" s="120">
        <v>6421</v>
      </c>
      <c r="C64" s="34" t="s">
        <v>31</v>
      </c>
      <c r="D64" s="35" t="s">
        <v>32</v>
      </c>
      <c r="E64" s="38" t="s">
        <v>40</v>
      </c>
      <c r="F64" s="103">
        <f>idasearch_ADNI3!G64</f>
        <v>43256</v>
      </c>
      <c r="G64" s="104">
        <f>idasearch_ADNI3!H64</f>
        <v>65.2</v>
      </c>
      <c r="H64" s="104" t="str">
        <f>idasearch_ADNI3!D64</f>
        <v>M</v>
      </c>
      <c r="I64" s="34">
        <v>1</v>
      </c>
      <c r="J64" s="34">
        <v>1</v>
      </c>
      <c r="K64" s="7">
        <v>1</v>
      </c>
      <c r="L64" s="83">
        <v>1</v>
      </c>
      <c r="M64" s="34">
        <v>0</v>
      </c>
      <c r="N64" s="34">
        <v>0</v>
      </c>
      <c r="O64" s="34">
        <v>0</v>
      </c>
      <c r="P64" s="34">
        <v>1</v>
      </c>
      <c r="Q64" s="34">
        <v>1</v>
      </c>
      <c r="R64" s="34">
        <v>1</v>
      </c>
      <c r="S64" s="34">
        <v>0</v>
      </c>
      <c r="T64" s="36">
        <f>INT(OR(COUNTIF(IDS_with_genetics!$A$2:$A$328,$A64),COUNTIF(IDS_with_genetics!$B$2:$B$758,$A64),COUNTIF(IDS_with_genetics!$F$2:$F$794,$A64),COUNTIF(IDS_with_genetics!$D$2:$D$813,$A64)))</f>
        <v>1</v>
      </c>
      <c r="U64" s="36">
        <f>COUNTIF(IDS_with_PRS!$A$1:$A$1582,ADNI3!$A64)</f>
        <v>1</v>
      </c>
      <c r="V64" s="37">
        <f>INT(OR(COUNTIF(IDS_genetics_UE_Ancestry!$A$2:$A$303,$A64)))</f>
        <v>1</v>
      </c>
      <c r="W64" s="37">
        <f>INT(OR(COUNTIF(IDS_genetics_UE_Ancestry!$B$2:$B$705,$A64)))</f>
        <v>0</v>
      </c>
      <c r="X64" s="37">
        <f>INT(OR(COUNTIF(IDS_genetics_UE_Ancestry!$C$2:$C$737,$A64)))</f>
        <v>0</v>
      </c>
      <c r="Y64" s="37">
        <f>INT(OR(COUNTIF(IDS_genetics_UE_Ancestry!$D$2:$D$761,$A64)))</f>
        <v>0</v>
      </c>
      <c r="Z64" s="36">
        <f>INT(OR(COUNTIF(IDS_genetics_UE_Ancestry!$A$2:$A$303,$A64),COUNTIF(IDS_genetics_UE_Ancestry!$B$2:$B$705,$A64),COUNTIF(IDS_genetics_UE_Ancestry!$C$2:$C$737,$A64),COUNTIF(IDS_genetics_UE_Ancestry!$D$2:$D$761,$A64)))</f>
        <v>1</v>
      </c>
      <c r="AA64">
        <v>63</v>
      </c>
      <c r="AB64" s="37">
        <v>1</v>
      </c>
    </row>
    <row r="65" spans="1:29" s="37" customFormat="1" ht="15.75" x14ac:dyDescent="0.25">
      <c r="A65" s="33" t="s">
        <v>100</v>
      </c>
      <c r="B65" s="120">
        <v>6455</v>
      </c>
      <c r="C65" s="34" t="s">
        <v>31</v>
      </c>
      <c r="D65" s="35" t="s">
        <v>35</v>
      </c>
      <c r="E65" s="38" t="s">
        <v>44</v>
      </c>
      <c r="F65" s="103">
        <f>idasearch_ADNI3!G65</f>
        <v>43270</v>
      </c>
      <c r="G65" s="104">
        <f>idasearch_ADNI3!H65</f>
        <v>68</v>
      </c>
      <c r="H65" s="104" t="str">
        <f>idasearch_ADNI3!D65</f>
        <v>F</v>
      </c>
      <c r="I65" s="34">
        <v>1</v>
      </c>
      <c r="J65" s="34">
        <v>1</v>
      </c>
      <c r="K65" s="7">
        <v>1</v>
      </c>
      <c r="L65" s="83">
        <v>1</v>
      </c>
      <c r="M65" s="34">
        <v>0</v>
      </c>
      <c r="N65" s="34">
        <v>0</v>
      </c>
      <c r="O65" s="34">
        <v>0</v>
      </c>
      <c r="P65" s="34">
        <v>1</v>
      </c>
      <c r="Q65" s="34">
        <v>1</v>
      </c>
      <c r="R65" s="34">
        <v>1</v>
      </c>
      <c r="S65" s="34">
        <v>0</v>
      </c>
      <c r="T65" s="36">
        <f>INT(OR(COUNTIF(IDS_with_genetics!$A$2:$A$328,$A65),COUNTIF(IDS_with_genetics!$B$2:$B$758,$A65),COUNTIF(IDS_with_genetics!$F$2:$F$794,$A65),COUNTIF(IDS_with_genetics!$D$2:$D$813,$A65)))</f>
        <v>1</v>
      </c>
      <c r="U65" s="36">
        <f>COUNTIF(IDS_with_PRS!$A$1:$A$1582,ADNI3!$A65)</f>
        <v>1</v>
      </c>
      <c r="V65" s="37">
        <f>INT(OR(COUNTIF(IDS_genetics_UE_Ancestry!$A$2:$A$303,$A65)))</f>
        <v>1</v>
      </c>
      <c r="W65" s="37">
        <f>INT(OR(COUNTIF(IDS_genetics_UE_Ancestry!$B$2:$B$705,$A65)))</f>
        <v>0</v>
      </c>
      <c r="X65" s="37">
        <f>INT(OR(COUNTIF(IDS_genetics_UE_Ancestry!$C$2:$C$737,$A65)))</f>
        <v>0</v>
      </c>
      <c r="Y65" s="37">
        <f>INT(OR(COUNTIF(IDS_genetics_UE_Ancestry!$D$2:$D$761,$A65)))</f>
        <v>0</v>
      </c>
      <c r="Z65" s="36">
        <f>INT(OR(COUNTIF(IDS_genetics_UE_Ancestry!$A$2:$A$303,$A65),COUNTIF(IDS_genetics_UE_Ancestry!$B$2:$B$705,$A65),COUNTIF(IDS_genetics_UE_Ancestry!$C$2:$C$737,$A65),COUNTIF(IDS_genetics_UE_Ancestry!$D$2:$D$761,$A65)))</f>
        <v>1</v>
      </c>
      <c r="AA65">
        <v>64</v>
      </c>
      <c r="AB65" s="37">
        <v>1</v>
      </c>
    </row>
    <row r="66" spans="1:29" s="45" customFormat="1" ht="15.75" x14ac:dyDescent="0.25">
      <c r="A66" s="46" t="s">
        <v>101</v>
      </c>
      <c r="B66" s="120">
        <v>6515</v>
      </c>
      <c r="C66" s="43" t="s">
        <v>31</v>
      </c>
      <c r="D66" s="47" t="s">
        <v>35</v>
      </c>
      <c r="E66" s="48" t="s">
        <v>44</v>
      </c>
      <c r="F66" s="103">
        <f>idasearch_ADNI3!G66</f>
        <v>43297</v>
      </c>
      <c r="G66" s="104">
        <f>idasearch_ADNI3!H66</f>
        <v>89.9</v>
      </c>
      <c r="H66" s="104" t="str">
        <f>idasearch_ADNI3!D66</f>
        <v>F</v>
      </c>
      <c r="I66" s="43">
        <v>1</v>
      </c>
      <c r="J66" s="43">
        <v>1</v>
      </c>
      <c r="K66" s="7">
        <v>1</v>
      </c>
      <c r="L66" s="83">
        <v>1</v>
      </c>
      <c r="M66" s="43">
        <v>0</v>
      </c>
      <c r="N66" s="43">
        <v>0</v>
      </c>
      <c r="O66" s="43">
        <v>0</v>
      </c>
      <c r="P66" s="43">
        <v>1</v>
      </c>
      <c r="Q66" s="43">
        <v>1</v>
      </c>
      <c r="R66" s="43">
        <v>1</v>
      </c>
      <c r="S66" s="43">
        <v>0</v>
      </c>
      <c r="T66" s="44">
        <f>INT(OR(COUNTIF(IDS_with_genetics!$A$2:$A$328,$A66),COUNTIF(IDS_with_genetics!$B$2:$B$758,$A66),COUNTIF(IDS_with_genetics!$F$2:$F$794,$A66),COUNTIF(IDS_with_genetics!$D$2:$D$813,$A66)))</f>
        <v>1</v>
      </c>
      <c r="U66" s="44">
        <f>COUNTIF(IDS_with_PRS!$A$1:$A$1582,ADNI3!$A66)</f>
        <v>1</v>
      </c>
      <c r="V66" s="45">
        <f>INT(OR(COUNTIF(IDS_genetics_UE_Ancestry!$A$2:$A$303,$A66)))</f>
        <v>1</v>
      </c>
      <c r="W66" s="45">
        <f>INT(OR(COUNTIF(IDS_genetics_UE_Ancestry!$B$2:$B$705,$A66)))</f>
        <v>0</v>
      </c>
      <c r="X66" s="45">
        <f>INT(OR(COUNTIF(IDS_genetics_UE_Ancestry!$C$2:$C$737,$A66)))</f>
        <v>0</v>
      </c>
      <c r="Y66" s="45">
        <f>INT(OR(COUNTIF(IDS_genetics_UE_Ancestry!$D$2:$D$761,$A66)))</f>
        <v>0</v>
      </c>
      <c r="Z66" s="44">
        <f>INT(OR(COUNTIF(IDS_genetics_UE_Ancestry!$A$2:$A$303,$A66),COUNTIF(IDS_genetics_UE_Ancestry!$B$2:$B$705,$A66),COUNTIF(IDS_genetics_UE_Ancestry!$C$2:$C$737,$A66),COUNTIF(IDS_genetics_UE_Ancestry!$D$2:$D$761,$A66)))</f>
        <v>1</v>
      </c>
      <c r="AA66">
        <v>65</v>
      </c>
      <c r="AB66" s="45">
        <v>1</v>
      </c>
    </row>
    <row r="67" spans="1:29" ht="15.75" hidden="1" x14ac:dyDescent="0.25">
      <c r="A67" s="6" t="s">
        <v>102</v>
      </c>
      <c r="B67" s="120">
        <v>4324</v>
      </c>
      <c r="C67" s="7" t="s">
        <v>31</v>
      </c>
      <c r="D67" s="8" t="s">
        <v>33</v>
      </c>
      <c r="E67" s="8" t="s">
        <v>33</v>
      </c>
      <c r="F67" s="92">
        <f>idasearch_ADNI3!G67</f>
        <v>43292</v>
      </c>
      <c r="G67" s="94">
        <f>idasearch_ADNI3!H67</f>
        <v>69.599999999999994</v>
      </c>
      <c r="H67" s="94" t="str">
        <f>idasearch_ADNI3!D67</f>
        <v>F</v>
      </c>
      <c r="I67" s="7">
        <v>1</v>
      </c>
      <c r="J67" s="7">
        <v>1</v>
      </c>
      <c r="K67" s="7">
        <v>1</v>
      </c>
      <c r="L67" s="75">
        <v>1</v>
      </c>
      <c r="M67" s="7">
        <v>1</v>
      </c>
      <c r="N67" s="7">
        <v>1</v>
      </c>
      <c r="O67" s="7">
        <v>1</v>
      </c>
      <c r="P67" s="7">
        <v>1</v>
      </c>
      <c r="Q67" s="7">
        <v>1</v>
      </c>
      <c r="R67" s="7">
        <v>1</v>
      </c>
      <c r="S67" s="7">
        <v>1</v>
      </c>
      <c r="T67" s="11">
        <f>INT(OR(COUNTIF(IDS_with_genetics!$A$2:$A$328,$A67),COUNTIF(IDS_with_genetics!$B$2:$B$758,$A67),COUNTIF(IDS_with_genetics!$F$2:$F$794,$A67),COUNTIF(IDS_with_genetics!$D$2:$D$813,$A67)))</f>
        <v>1</v>
      </c>
      <c r="U67" s="11">
        <f>COUNTIF(IDS_with_PRS!$A$1:$A$1582,ADNI3!$A67)</f>
        <v>1</v>
      </c>
      <c r="V67">
        <f>INT(OR(COUNTIF(IDS_genetics_UE_Ancestry!$A$2:$A$303,$A67)))</f>
        <v>0</v>
      </c>
      <c r="W67">
        <f>INT(OR(COUNTIF(IDS_genetics_UE_Ancestry!$B$2:$B$705,$A67)))</f>
        <v>0</v>
      </c>
      <c r="X67">
        <f>INT(OR(COUNTIF(IDS_genetics_UE_Ancestry!$C$2:$C$737,$A67)))</f>
        <v>1</v>
      </c>
      <c r="Y67">
        <f>INT(OR(COUNTIF(IDS_genetics_UE_Ancestry!$D$2:$D$761,$A67)))</f>
        <v>1</v>
      </c>
      <c r="Z67" s="11">
        <f>INT(OR(COUNTIF(IDS_genetics_UE_Ancestry!$A$2:$A$303,$A67),COUNTIF(IDS_genetics_UE_Ancestry!$B$2:$B$705,$A67),COUNTIF(IDS_genetics_UE_Ancestry!$C$2:$C$737,$A67),COUNTIF(IDS_genetics_UE_Ancestry!$D$2:$D$761,$A67)))</f>
        <v>1</v>
      </c>
      <c r="AA67">
        <v>66</v>
      </c>
      <c r="AB67">
        <v>0</v>
      </c>
    </row>
    <row r="68" spans="1:29" s="27" customFormat="1" ht="15.75" x14ac:dyDescent="0.25">
      <c r="A68" s="28" t="s">
        <v>103</v>
      </c>
      <c r="B68" s="120">
        <v>4388</v>
      </c>
      <c r="C68" s="25" t="s">
        <v>31</v>
      </c>
      <c r="D68" s="29" t="s">
        <v>35</v>
      </c>
      <c r="E68" s="29" t="s">
        <v>35</v>
      </c>
      <c r="F68" s="96">
        <f>idasearch_ADNI3!G68</f>
        <v>42943</v>
      </c>
      <c r="G68" s="97">
        <f>idasearch_ADNI3!H68</f>
        <v>72.5</v>
      </c>
      <c r="H68" s="97" t="str">
        <f>idasearch_ADNI3!D68</f>
        <v>M</v>
      </c>
      <c r="I68" s="25">
        <v>1</v>
      </c>
      <c r="J68" s="25">
        <v>1</v>
      </c>
      <c r="K68" s="7">
        <v>1</v>
      </c>
      <c r="L68" s="80">
        <v>1</v>
      </c>
      <c r="M68" s="25">
        <v>0</v>
      </c>
      <c r="N68" s="25">
        <v>0</v>
      </c>
      <c r="O68" s="25">
        <v>0</v>
      </c>
      <c r="P68" s="25">
        <v>1</v>
      </c>
      <c r="Q68" s="25">
        <v>1</v>
      </c>
      <c r="R68" s="25">
        <v>1</v>
      </c>
      <c r="S68" s="25">
        <v>0</v>
      </c>
      <c r="T68" s="26">
        <f>INT(OR(COUNTIF(IDS_with_genetics!$A$2:$A$328,$A68),COUNTIF(IDS_with_genetics!$B$2:$B$758,$A68),COUNTIF(IDS_with_genetics!$F$2:$F$794,$A68),COUNTIF(IDS_with_genetics!$D$2:$D$813,$A68)))</f>
        <v>1</v>
      </c>
      <c r="U68" s="26">
        <f>COUNTIF(IDS_with_PRS!$A$1:$A$1582,ADNI3!$A68)</f>
        <v>1</v>
      </c>
      <c r="V68" s="27">
        <f>INT(OR(COUNTIF(IDS_genetics_UE_Ancestry!$A$2:$A$303,$A68)))</f>
        <v>0</v>
      </c>
      <c r="W68" s="27">
        <f>INT(OR(COUNTIF(IDS_genetics_UE_Ancestry!$B$2:$B$705,$A68)))</f>
        <v>0</v>
      </c>
      <c r="X68" s="27">
        <f>INT(OR(COUNTIF(IDS_genetics_UE_Ancestry!$C$2:$C$737,$A68)))</f>
        <v>1</v>
      </c>
      <c r="Y68" s="27">
        <f>INT(OR(COUNTIF(IDS_genetics_UE_Ancestry!$D$2:$D$761,$A68)))</f>
        <v>1</v>
      </c>
      <c r="Z68" s="26">
        <f>INT(OR(COUNTIF(IDS_genetics_UE_Ancestry!$A$2:$A$303,$A68),COUNTIF(IDS_genetics_UE_Ancestry!$B$2:$B$705,$A68),COUNTIF(IDS_genetics_UE_Ancestry!$C$2:$C$737,$A68),COUNTIF(IDS_genetics_UE_Ancestry!$D$2:$D$761,$A68)))</f>
        <v>1</v>
      </c>
      <c r="AA68" s="27">
        <v>67</v>
      </c>
      <c r="AB68" s="27">
        <v>0</v>
      </c>
      <c r="AC68" s="27">
        <v>1</v>
      </c>
    </row>
    <row r="69" spans="1:29" ht="15.75" hidden="1" x14ac:dyDescent="0.25">
      <c r="A69" s="6" t="s">
        <v>104</v>
      </c>
      <c r="B69" s="120">
        <v>4612</v>
      </c>
      <c r="C69" s="7" t="s">
        <v>31</v>
      </c>
      <c r="D69" s="8" t="s">
        <v>35</v>
      </c>
      <c r="E69" s="8" t="s">
        <v>35</v>
      </c>
      <c r="F69" s="10">
        <f>idasearch_ADNI3!G69</f>
        <v>43682</v>
      </c>
      <c r="G69" s="93">
        <f>idasearch_ADNI3!H69</f>
        <v>75.8</v>
      </c>
      <c r="H69" s="93" t="str">
        <f>idasearch_ADNI3!D69</f>
        <v>F</v>
      </c>
      <c r="I69" s="7">
        <v>1</v>
      </c>
      <c r="J69" s="7">
        <v>1</v>
      </c>
      <c r="K69" s="7">
        <v>1</v>
      </c>
      <c r="L69" s="75">
        <v>1</v>
      </c>
      <c r="M69" s="7">
        <v>1</v>
      </c>
      <c r="N69" s="7">
        <v>1</v>
      </c>
      <c r="O69" s="7">
        <v>1</v>
      </c>
      <c r="P69" s="7">
        <v>1</v>
      </c>
      <c r="Q69" s="7">
        <v>1</v>
      </c>
      <c r="R69" s="7">
        <v>1</v>
      </c>
      <c r="S69" s="7">
        <v>1</v>
      </c>
      <c r="T69" s="11">
        <f>INT(OR(COUNTIF(IDS_with_genetics!$A$2:$A$328,$A69),COUNTIF(IDS_with_genetics!$B$2:$B$758,$A69),COUNTIF(IDS_with_genetics!$F$2:$F$794,$A69),COUNTIF(IDS_with_genetics!$D$2:$D$813,$A69)))</f>
        <v>1</v>
      </c>
      <c r="U69" s="11">
        <f>COUNTIF(IDS_with_PRS!$A$1:$A$1582,ADNI3!$A69)</f>
        <v>1</v>
      </c>
      <c r="V69">
        <f>INT(OR(COUNTIF(IDS_genetics_UE_Ancestry!$A$2:$A$303,$A69)))</f>
        <v>0</v>
      </c>
      <c r="W69">
        <f>INT(OR(COUNTIF(IDS_genetics_UE_Ancestry!$B$2:$B$705,$A69)))</f>
        <v>0</v>
      </c>
      <c r="X69">
        <f>INT(OR(COUNTIF(IDS_genetics_UE_Ancestry!$C$2:$C$737,$A69)))</f>
        <v>0</v>
      </c>
      <c r="Y69">
        <f>INT(OR(COUNTIF(IDS_genetics_UE_Ancestry!$D$2:$D$761,$A69)))</f>
        <v>1</v>
      </c>
      <c r="Z69" s="11">
        <f>INT(OR(COUNTIF(IDS_genetics_UE_Ancestry!$A$2:$A$303,$A69),COUNTIF(IDS_genetics_UE_Ancestry!$B$2:$B$705,$A69),COUNTIF(IDS_genetics_UE_Ancestry!$C$2:$C$737,$A69),COUNTIF(IDS_genetics_UE_Ancestry!$D$2:$D$761,$A69)))</f>
        <v>1</v>
      </c>
      <c r="AA69">
        <v>68</v>
      </c>
      <c r="AB69">
        <v>0</v>
      </c>
    </row>
    <row r="70" spans="1:29" ht="15.75" hidden="1" x14ac:dyDescent="0.25">
      <c r="A70" s="6" t="s">
        <v>105</v>
      </c>
      <c r="B70" s="120">
        <v>5176</v>
      </c>
      <c r="C70" s="7" t="s">
        <v>31</v>
      </c>
      <c r="D70" s="8" t="s">
        <v>44</v>
      </c>
      <c r="E70" s="8" t="s">
        <v>44</v>
      </c>
      <c r="F70" s="10">
        <f>idasearch_ADNI3!G70</f>
        <v>43014</v>
      </c>
      <c r="G70" s="93">
        <f>idasearch_ADNI3!H70</f>
        <v>70.099999999999994</v>
      </c>
      <c r="H70" s="93" t="str">
        <f>idasearch_ADNI3!D70</f>
        <v>F</v>
      </c>
      <c r="I70" s="7">
        <v>1</v>
      </c>
      <c r="J70" s="7">
        <v>1</v>
      </c>
      <c r="K70" s="7">
        <v>1</v>
      </c>
      <c r="L70" s="75">
        <v>1</v>
      </c>
      <c r="M70" s="7">
        <v>1</v>
      </c>
      <c r="N70" s="7">
        <v>1</v>
      </c>
      <c r="O70" s="7">
        <v>1</v>
      </c>
      <c r="P70" s="7">
        <v>1</v>
      </c>
      <c r="Q70" s="7">
        <v>1</v>
      </c>
      <c r="R70" s="7">
        <v>1</v>
      </c>
      <c r="S70" s="7">
        <v>1</v>
      </c>
      <c r="T70" s="11">
        <f>INT(OR(COUNTIF(IDS_with_genetics!$A$2:$A$328,$A70),COUNTIF(IDS_with_genetics!$B$2:$B$758,$A70),COUNTIF(IDS_with_genetics!$F$2:$F$794,$A70),COUNTIF(IDS_with_genetics!$D$2:$D$813,$A70)))</f>
        <v>1</v>
      </c>
      <c r="U70" s="11">
        <f>COUNTIF(IDS_with_PRS!$A$1:$A$1582,ADNI3!$A70)</f>
        <v>1</v>
      </c>
      <c r="V70">
        <f>INT(OR(COUNTIF(IDS_genetics_UE_Ancestry!$A$2:$A$303,$A70)))</f>
        <v>0</v>
      </c>
      <c r="W70">
        <f>INT(OR(COUNTIF(IDS_genetics_UE_Ancestry!$B$2:$B$705,$A70)))</f>
        <v>0</v>
      </c>
      <c r="X70">
        <f>INT(OR(COUNTIF(IDS_genetics_UE_Ancestry!$C$2:$C$737,$A70)))</f>
        <v>1</v>
      </c>
      <c r="Y70">
        <f>INT(OR(COUNTIF(IDS_genetics_UE_Ancestry!$D$2:$D$761,$A70)))</f>
        <v>0</v>
      </c>
      <c r="Z70" s="11">
        <f>INT(OR(COUNTIF(IDS_genetics_UE_Ancestry!$A$2:$A$303,$A70),COUNTIF(IDS_genetics_UE_Ancestry!$B$2:$B$705,$A70),COUNTIF(IDS_genetics_UE_Ancestry!$C$2:$C$737,$A70),COUNTIF(IDS_genetics_UE_Ancestry!$D$2:$D$761,$A70)))</f>
        <v>1</v>
      </c>
      <c r="AA70">
        <v>69</v>
      </c>
      <c r="AB70">
        <v>0</v>
      </c>
    </row>
    <row r="71" spans="1:29" ht="15.75" hidden="1" x14ac:dyDescent="0.25">
      <c r="A71" s="6" t="s">
        <v>106</v>
      </c>
      <c r="B71" s="120">
        <v>6163</v>
      </c>
      <c r="C71" s="7" t="s">
        <v>31</v>
      </c>
      <c r="D71" s="8" t="s">
        <v>35</v>
      </c>
      <c r="E71" s="9" t="s">
        <v>44</v>
      </c>
      <c r="F71" s="10">
        <f>idasearch_ADNI3!G71</f>
        <v>43144</v>
      </c>
      <c r="G71" s="93">
        <f>idasearch_ADNI3!H71</f>
        <v>68.2</v>
      </c>
      <c r="H71" s="93" t="str">
        <f>idasearch_ADNI3!D71</f>
        <v>M</v>
      </c>
      <c r="I71" s="7">
        <v>1</v>
      </c>
      <c r="J71" s="7">
        <v>1</v>
      </c>
      <c r="K71" s="7">
        <v>1</v>
      </c>
      <c r="L71" s="75">
        <v>1</v>
      </c>
      <c r="M71" s="7">
        <v>1</v>
      </c>
      <c r="N71" s="7">
        <v>1</v>
      </c>
      <c r="O71" s="7">
        <v>1</v>
      </c>
      <c r="P71" s="7">
        <v>1</v>
      </c>
      <c r="Q71" s="7">
        <v>1</v>
      </c>
      <c r="R71" s="7">
        <v>1</v>
      </c>
      <c r="S71" s="7">
        <v>1</v>
      </c>
      <c r="T71" s="11">
        <f>INT(OR(COUNTIF(IDS_with_genetics!$A$2:$A$328,$A71),COUNTIF(IDS_with_genetics!$B$2:$B$758,$A71),COUNTIF(IDS_with_genetics!$F$2:$F$794,$A71),COUNTIF(IDS_with_genetics!$D$2:$D$813,$A71)))</f>
        <v>1</v>
      </c>
      <c r="U71" s="11">
        <f>COUNTIF(IDS_with_PRS!$A$1:$A$1582,ADNI3!$A71)</f>
        <v>1</v>
      </c>
      <c r="V71">
        <f>INT(OR(COUNTIF(IDS_genetics_UE_Ancestry!$A$2:$A$303,$A71)))</f>
        <v>1</v>
      </c>
      <c r="W71">
        <f>INT(OR(COUNTIF(IDS_genetics_UE_Ancestry!$B$2:$B$705,$A71)))</f>
        <v>0</v>
      </c>
      <c r="X71">
        <f>INT(OR(COUNTIF(IDS_genetics_UE_Ancestry!$C$2:$C$737,$A71)))</f>
        <v>0</v>
      </c>
      <c r="Y71">
        <f>INT(OR(COUNTIF(IDS_genetics_UE_Ancestry!$D$2:$D$761,$A71)))</f>
        <v>0</v>
      </c>
      <c r="Z71" s="11">
        <f>INT(OR(COUNTIF(IDS_genetics_UE_Ancestry!$A$2:$A$303,$A71),COUNTIF(IDS_genetics_UE_Ancestry!$B$2:$B$705,$A71),COUNTIF(IDS_genetics_UE_Ancestry!$C$2:$C$737,$A71),COUNTIF(IDS_genetics_UE_Ancestry!$D$2:$D$761,$A71)))</f>
        <v>1</v>
      </c>
      <c r="AA71">
        <v>70</v>
      </c>
      <c r="AB71">
        <v>0</v>
      </c>
    </row>
    <row r="72" spans="1:29" ht="15.75" hidden="1" x14ac:dyDescent="0.25">
      <c r="A72" s="6" t="s">
        <v>107</v>
      </c>
      <c r="B72" s="120">
        <v>6212</v>
      </c>
      <c r="C72" s="7" t="s">
        <v>31</v>
      </c>
      <c r="D72" s="8" t="s">
        <v>35</v>
      </c>
      <c r="E72" s="9" t="s">
        <v>44</v>
      </c>
      <c r="F72" s="10">
        <f>idasearch_ADNI3!G72</f>
        <v>43157</v>
      </c>
      <c r="G72" s="93">
        <f>idasearch_ADNI3!H72</f>
        <v>71.400000000000006</v>
      </c>
      <c r="H72" s="93" t="str">
        <f>idasearch_ADNI3!D72</f>
        <v>F</v>
      </c>
      <c r="I72" s="7">
        <v>1</v>
      </c>
      <c r="J72" s="7">
        <v>1</v>
      </c>
      <c r="K72" s="7">
        <v>1</v>
      </c>
      <c r="L72" s="75">
        <v>1</v>
      </c>
      <c r="M72" s="7">
        <v>1</v>
      </c>
      <c r="N72" s="7">
        <v>1</v>
      </c>
      <c r="O72" s="7">
        <v>1</v>
      </c>
      <c r="P72" s="7">
        <v>1</v>
      </c>
      <c r="Q72" s="7">
        <v>1</v>
      </c>
      <c r="R72" s="7">
        <v>1</v>
      </c>
      <c r="S72" s="7">
        <v>1</v>
      </c>
      <c r="T72" s="11">
        <f>INT(OR(COUNTIF(IDS_with_genetics!$A$2:$A$328,$A72),COUNTIF(IDS_with_genetics!$B$2:$B$758,$A72),COUNTIF(IDS_with_genetics!$F$2:$F$794,$A72),COUNTIF(IDS_with_genetics!$D$2:$D$813,$A72)))</f>
        <v>1</v>
      </c>
      <c r="U72" s="11">
        <f>COUNTIF(IDS_with_PRS!$A$1:$A$1582,ADNI3!$A72)</f>
        <v>1</v>
      </c>
      <c r="V72">
        <f>INT(OR(COUNTIF(IDS_genetics_UE_Ancestry!$A$2:$A$303,$A72)))</f>
        <v>1</v>
      </c>
      <c r="W72">
        <f>INT(OR(COUNTIF(IDS_genetics_UE_Ancestry!$B$2:$B$705,$A72)))</f>
        <v>0</v>
      </c>
      <c r="X72">
        <f>INT(OR(COUNTIF(IDS_genetics_UE_Ancestry!$C$2:$C$737,$A72)))</f>
        <v>0</v>
      </c>
      <c r="Y72">
        <f>INT(OR(COUNTIF(IDS_genetics_UE_Ancestry!$D$2:$D$761,$A72)))</f>
        <v>0</v>
      </c>
      <c r="Z72" s="11">
        <f>INT(OR(COUNTIF(IDS_genetics_UE_Ancestry!$A$2:$A$303,$A72),COUNTIF(IDS_genetics_UE_Ancestry!$B$2:$B$705,$A72),COUNTIF(IDS_genetics_UE_Ancestry!$C$2:$C$737,$A72),COUNTIF(IDS_genetics_UE_Ancestry!$D$2:$D$761,$A72)))</f>
        <v>1</v>
      </c>
      <c r="AA72">
        <v>71</v>
      </c>
      <c r="AB72">
        <v>0</v>
      </c>
    </row>
    <row r="73" spans="1:29" ht="15.75" hidden="1" x14ac:dyDescent="0.25">
      <c r="A73" s="6" t="s">
        <v>108</v>
      </c>
      <c r="B73" s="120">
        <v>6402</v>
      </c>
      <c r="C73" s="7" t="s">
        <v>31</v>
      </c>
      <c r="D73" s="8" t="s">
        <v>32</v>
      </c>
      <c r="E73" s="9" t="s">
        <v>33</v>
      </c>
      <c r="F73" s="92">
        <f>idasearch_ADNI3!G73</f>
        <v>43287</v>
      </c>
      <c r="G73" s="94">
        <f>idasearch_ADNI3!H73</f>
        <v>79.8</v>
      </c>
      <c r="H73" s="94" t="str">
        <f>idasearch_ADNI3!D73</f>
        <v>M</v>
      </c>
      <c r="I73" s="7">
        <v>1</v>
      </c>
      <c r="J73" s="7">
        <v>1</v>
      </c>
      <c r="K73" s="7">
        <v>1</v>
      </c>
      <c r="L73" s="75">
        <v>1</v>
      </c>
      <c r="M73" s="7">
        <v>1</v>
      </c>
      <c r="N73" s="7">
        <v>1</v>
      </c>
      <c r="O73" s="7">
        <v>1</v>
      </c>
      <c r="P73" s="7">
        <v>1</v>
      </c>
      <c r="Q73" s="7">
        <v>1</v>
      </c>
      <c r="R73" s="7">
        <v>1</v>
      </c>
      <c r="S73" s="7">
        <v>1</v>
      </c>
      <c r="T73" s="11">
        <f>INT(OR(COUNTIF(IDS_with_genetics!$A$2:$A$328,$A73),COUNTIF(IDS_with_genetics!$B$2:$B$758,$A73),COUNTIF(IDS_with_genetics!$F$2:$F$794,$A73),COUNTIF(IDS_with_genetics!$D$2:$D$813,$A73)))</f>
        <v>1</v>
      </c>
      <c r="U73" s="11">
        <f>COUNTIF(IDS_with_PRS!$A$1:$A$1582,ADNI3!$A73)</f>
        <v>1</v>
      </c>
      <c r="V73">
        <f>INT(OR(COUNTIF(IDS_genetics_UE_Ancestry!$A$2:$A$303,$A73)))</f>
        <v>1</v>
      </c>
      <c r="W73">
        <f>INT(OR(COUNTIF(IDS_genetics_UE_Ancestry!$B$2:$B$705,$A73)))</f>
        <v>0</v>
      </c>
      <c r="X73">
        <f>INT(OR(COUNTIF(IDS_genetics_UE_Ancestry!$C$2:$C$737,$A73)))</f>
        <v>0</v>
      </c>
      <c r="Y73">
        <f>INT(OR(COUNTIF(IDS_genetics_UE_Ancestry!$D$2:$D$761,$A73)))</f>
        <v>0</v>
      </c>
      <c r="Z73" s="11">
        <f>INT(OR(COUNTIF(IDS_genetics_UE_Ancestry!$A$2:$A$303,$A73),COUNTIF(IDS_genetics_UE_Ancestry!$B$2:$B$705,$A73),COUNTIF(IDS_genetics_UE_Ancestry!$C$2:$C$737,$A73),COUNTIF(IDS_genetics_UE_Ancestry!$D$2:$D$761,$A73)))</f>
        <v>1</v>
      </c>
      <c r="AA73">
        <v>72</v>
      </c>
      <c r="AB73">
        <v>0</v>
      </c>
    </row>
    <row r="74" spans="1:29" ht="15.75" hidden="1" x14ac:dyDescent="0.25">
      <c r="A74" s="6" t="s">
        <v>109</v>
      </c>
      <c r="B74" s="120">
        <v>4105</v>
      </c>
      <c r="C74" s="7" t="s">
        <v>31</v>
      </c>
      <c r="D74" s="8" t="s">
        <v>35</v>
      </c>
      <c r="E74" s="8" t="s">
        <v>35</v>
      </c>
      <c r="F74" s="92">
        <f>idasearch_ADNI3!G74</f>
        <v>43018</v>
      </c>
      <c r="G74" s="94">
        <f>idasearch_ADNI3!H74</f>
        <v>77.099999999999994</v>
      </c>
      <c r="H74" s="94" t="str">
        <f>idasearch_ADNI3!D74</f>
        <v>F</v>
      </c>
      <c r="I74" s="7">
        <v>1</v>
      </c>
      <c r="J74" s="7">
        <v>1</v>
      </c>
      <c r="K74" s="7">
        <v>1</v>
      </c>
      <c r="L74" s="75">
        <v>1</v>
      </c>
      <c r="M74" s="7">
        <v>1</v>
      </c>
      <c r="N74" s="7">
        <v>1</v>
      </c>
      <c r="O74" s="7">
        <v>1</v>
      </c>
      <c r="P74" s="7">
        <v>1</v>
      </c>
      <c r="Q74" s="7">
        <v>1</v>
      </c>
      <c r="R74" s="7">
        <v>1</v>
      </c>
      <c r="S74" s="7">
        <v>1</v>
      </c>
      <c r="T74" s="11">
        <f>INT(OR(COUNTIF(IDS_with_genetics!$A$2:$A$328,$A74),COUNTIF(IDS_with_genetics!$B$2:$B$758,$A74),COUNTIF(IDS_with_genetics!$F$2:$F$794,$A74),COUNTIF(IDS_with_genetics!$D$2:$D$813,$A74)))</f>
        <v>1</v>
      </c>
      <c r="U74" s="11">
        <f>COUNTIF(IDS_with_PRS!$A$1:$A$1582,ADNI3!$A74)</f>
        <v>1</v>
      </c>
      <c r="V74">
        <f>INT(OR(COUNTIF(IDS_genetics_UE_Ancestry!$A$2:$A$303,$A74)))</f>
        <v>0</v>
      </c>
      <c r="W74">
        <f>INT(OR(COUNTIF(IDS_genetics_UE_Ancestry!$B$2:$B$705,$A74)))</f>
        <v>0</v>
      </c>
      <c r="X74">
        <f>INT(OR(COUNTIF(IDS_genetics_UE_Ancestry!$C$2:$C$737,$A74)))</f>
        <v>1</v>
      </c>
      <c r="Y74">
        <f>INT(OR(COUNTIF(IDS_genetics_UE_Ancestry!$D$2:$D$761,$A74)))</f>
        <v>1</v>
      </c>
      <c r="Z74" s="11">
        <f>INT(OR(COUNTIF(IDS_genetics_UE_Ancestry!$A$2:$A$303,$A74),COUNTIF(IDS_genetics_UE_Ancestry!$B$2:$B$705,$A74),COUNTIF(IDS_genetics_UE_Ancestry!$C$2:$C$737,$A74),COUNTIF(IDS_genetics_UE_Ancestry!$D$2:$D$761,$A74)))</f>
        <v>1</v>
      </c>
      <c r="AA74">
        <v>73</v>
      </c>
      <c r="AB74">
        <v>0</v>
      </c>
    </row>
    <row r="75" spans="1:29" ht="15.75" hidden="1" x14ac:dyDescent="0.25">
      <c r="A75" s="6" t="s">
        <v>110</v>
      </c>
      <c r="B75" s="120">
        <v>4278</v>
      </c>
      <c r="C75" s="7" t="s">
        <v>31</v>
      </c>
      <c r="D75" s="8" t="s">
        <v>35</v>
      </c>
      <c r="E75" s="8" t="s">
        <v>35</v>
      </c>
      <c r="F75" s="92">
        <f>idasearch_ADNI3!G75</f>
        <v>43069</v>
      </c>
      <c r="G75" s="94">
        <f>idasearch_ADNI3!H75</f>
        <v>85</v>
      </c>
      <c r="H75" s="94" t="str">
        <f>idasearch_ADNI3!D75</f>
        <v>M</v>
      </c>
      <c r="I75" s="7">
        <v>1</v>
      </c>
      <c r="J75" s="7">
        <v>1</v>
      </c>
      <c r="K75" s="7">
        <v>1</v>
      </c>
      <c r="L75" s="75">
        <v>1</v>
      </c>
      <c r="M75" s="7">
        <v>1</v>
      </c>
      <c r="N75" s="7">
        <v>1</v>
      </c>
      <c r="O75" s="7">
        <v>1</v>
      </c>
      <c r="P75" s="7">
        <v>1</v>
      </c>
      <c r="Q75" s="7">
        <v>1</v>
      </c>
      <c r="R75" s="7">
        <v>1</v>
      </c>
      <c r="S75" s="7">
        <v>1</v>
      </c>
      <c r="T75" s="11">
        <f>INT(OR(COUNTIF(IDS_with_genetics!$A$2:$A$328,$A75),COUNTIF(IDS_with_genetics!$B$2:$B$758,$A75),COUNTIF(IDS_with_genetics!$F$2:$F$794,$A75),COUNTIF(IDS_with_genetics!$D$2:$D$813,$A75)))</f>
        <v>1</v>
      </c>
      <c r="U75" s="11">
        <f>COUNTIF(IDS_with_PRS!$A$1:$A$1582,ADNI3!$A75)</f>
        <v>1</v>
      </c>
      <c r="V75">
        <f>INT(OR(COUNTIF(IDS_genetics_UE_Ancestry!$A$2:$A$303,$A75)))</f>
        <v>0</v>
      </c>
      <c r="W75">
        <f>INT(OR(COUNTIF(IDS_genetics_UE_Ancestry!$B$2:$B$705,$A75)))</f>
        <v>0</v>
      </c>
      <c r="X75">
        <f>INT(OR(COUNTIF(IDS_genetics_UE_Ancestry!$C$2:$C$737,$A75)))</f>
        <v>1</v>
      </c>
      <c r="Y75">
        <f>INT(OR(COUNTIF(IDS_genetics_UE_Ancestry!$D$2:$D$761,$A75)))</f>
        <v>1</v>
      </c>
      <c r="Z75" s="11">
        <f>INT(OR(COUNTIF(IDS_genetics_UE_Ancestry!$A$2:$A$303,$A75),COUNTIF(IDS_genetics_UE_Ancestry!$B$2:$B$705,$A75),COUNTIF(IDS_genetics_UE_Ancestry!$C$2:$C$737,$A75),COUNTIF(IDS_genetics_UE_Ancestry!$D$2:$D$761,$A75)))</f>
        <v>1</v>
      </c>
      <c r="AA75">
        <v>74</v>
      </c>
      <c r="AB75">
        <v>0</v>
      </c>
    </row>
    <row r="76" spans="1:29" ht="15.75" hidden="1" x14ac:dyDescent="0.25">
      <c r="A76" s="6" t="s">
        <v>111</v>
      </c>
      <c r="B76" s="120">
        <v>4547</v>
      </c>
      <c r="C76" s="7" t="s">
        <v>31</v>
      </c>
      <c r="D76" s="8" t="s">
        <v>40</v>
      </c>
      <c r="E76" s="8" t="s">
        <v>40</v>
      </c>
      <c r="F76" s="92">
        <f>idasearch_ADNI3!G76</f>
        <v>42965</v>
      </c>
      <c r="G76" s="94">
        <f>idasearch_ADNI3!H76</f>
        <v>82.8</v>
      </c>
      <c r="H76" s="94" t="str">
        <f>idasearch_ADNI3!D76</f>
        <v>M</v>
      </c>
      <c r="I76" s="7">
        <v>1</v>
      </c>
      <c r="J76" s="7">
        <v>1</v>
      </c>
      <c r="K76" s="7">
        <v>1</v>
      </c>
      <c r="L76" s="75">
        <v>1</v>
      </c>
      <c r="M76" s="7">
        <v>1</v>
      </c>
      <c r="N76" s="7">
        <v>1</v>
      </c>
      <c r="O76" s="7">
        <v>1</v>
      </c>
      <c r="P76" s="7">
        <v>1</v>
      </c>
      <c r="Q76" s="7">
        <v>1</v>
      </c>
      <c r="R76" s="7">
        <v>1</v>
      </c>
      <c r="S76" s="7">
        <v>1</v>
      </c>
      <c r="T76" s="11">
        <f>INT(OR(COUNTIF(IDS_with_genetics!$A$2:$A$328,$A76),COUNTIF(IDS_with_genetics!$B$2:$B$758,$A76),COUNTIF(IDS_with_genetics!$F$2:$F$794,$A76),COUNTIF(IDS_with_genetics!$D$2:$D$813,$A76)))</f>
        <v>1</v>
      </c>
      <c r="U76" s="11">
        <f>COUNTIF(IDS_with_PRS!$A$1:$A$1582,ADNI3!$A76)</f>
        <v>1</v>
      </c>
      <c r="V76">
        <f>INT(OR(COUNTIF(IDS_genetics_UE_Ancestry!$A$2:$A$303,$A76)))</f>
        <v>0</v>
      </c>
      <c r="W76">
        <f>INT(OR(COUNTIF(IDS_genetics_UE_Ancestry!$B$2:$B$705,$A76)))</f>
        <v>0</v>
      </c>
      <c r="X76">
        <f>INT(OR(COUNTIF(IDS_genetics_UE_Ancestry!$C$2:$C$737,$A76)))</f>
        <v>0</v>
      </c>
      <c r="Y76">
        <f>INT(OR(COUNTIF(IDS_genetics_UE_Ancestry!$D$2:$D$761,$A76)))</f>
        <v>1</v>
      </c>
      <c r="Z76" s="11">
        <f>INT(OR(COUNTIF(IDS_genetics_UE_Ancestry!$A$2:$A$303,$A76),COUNTIF(IDS_genetics_UE_Ancestry!$B$2:$B$705,$A76),COUNTIF(IDS_genetics_UE_Ancestry!$C$2:$C$737,$A76),COUNTIF(IDS_genetics_UE_Ancestry!$D$2:$D$761,$A76)))</f>
        <v>1</v>
      </c>
      <c r="AA76">
        <v>75</v>
      </c>
      <c r="AB76">
        <v>0</v>
      </c>
    </row>
    <row r="77" spans="1:29" ht="15.75" hidden="1" x14ac:dyDescent="0.25">
      <c r="A77" s="6" t="s">
        <v>112</v>
      </c>
      <c r="B77" s="120">
        <v>4827</v>
      </c>
      <c r="C77" s="7" t="s">
        <v>31</v>
      </c>
      <c r="D77" s="8" t="s">
        <v>68</v>
      </c>
      <c r="E77" s="8" t="s">
        <v>68</v>
      </c>
      <c r="F77" s="10">
        <f>idasearch_ADNI3!G77</f>
        <v>42978</v>
      </c>
      <c r="G77" s="93">
        <f>idasearch_ADNI3!H77</f>
        <v>76.2</v>
      </c>
      <c r="H77" s="93" t="str">
        <f>idasearch_ADNI3!D77</f>
        <v>M</v>
      </c>
      <c r="I77" s="7">
        <v>1</v>
      </c>
      <c r="J77" s="7">
        <v>1</v>
      </c>
      <c r="K77" s="7">
        <v>1</v>
      </c>
      <c r="L77" s="75">
        <v>1</v>
      </c>
      <c r="M77" s="7">
        <v>1</v>
      </c>
      <c r="N77" s="7">
        <v>1</v>
      </c>
      <c r="O77" s="7">
        <v>1</v>
      </c>
      <c r="P77" s="7">
        <v>1</v>
      </c>
      <c r="Q77" s="7">
        <v>1</v>
      </c>
      <c r="R77" s="7">
        <v>1</v>
      </c>
      <c r="S77" s="7">
        <v>1</v>
      </c>
      <c r="T77" s="11">
        <f>INT(OR(COUNTIF(IDS_with_genetics!$A$2:$A$328,$A77),COUNTIF(IDS_with_genetics!$B$2:$B$758,$A77),COUNTIF(IDS_with_genetics!$F$2:$F$794,$A77),COUNTIF(IDS_with_genetics!$D$2:$D$813,$A77)))</f>
        <v>1</v>
      </c>
      <c r="U77" s="11">
        <f>COUNTIF(IDS_with_PRS!$A$1:$A$1582,ADNI3!$A77)</f>
        <v>1</v>
      </c>
      <c r="V77">
        <f>INT(OR(COUNTIF(IDS_genetics_UE_Ancestry!$A$2:$A$303,$A77)))</f>
        <v>0</v>
      </c>
      <c r="W77">
        <f>INT(OR(COUNTIF(IDS_genetics_UE_Ancestry!$B$2:$B$705,$A77)))</f>
        <v>0</v>
      </c>
      <c r="X77">
        <f>INT(OR(COUNTIF(IDS_genetics_UE_Ancestry!$C$2:$C$737,$A77)))</f>
        <v>1</v>
      </c>
      <c r="Y77">
        <f>INT(OR(COUNTIF(IDS_genetics_UE_Ancestry!$D$2:$D$761,$A77)))</f>
        <v>0</v>
      </c>
      <c r="Z77" s="11">
        <f>INT(OR(COUNTIF(IDS_genetics_UE_Ancestry!$A$2:$A$303,$A77),COUNTIF(IDS_genetics_UE_Ancestry!$B$2:$B$705,$A77),COUNTIF(IDS_genetics_UE_Ancestry!$C$2:$C$737,$A77),COUNTIF(IDS_genetics_UE_Ancestry!$D$2:$D$761,$A77)))</f>
        <v>1</v>
      </c>
      <c r="AA77">
        <v>76</v>
      </c>
      <c r="AB77">
        <v>0</v>
      </c>
    </row>
    <row r="78" spans="1:29" ht="15.75" hidden="1" x14ac:dyDescent="0.25">
      <c r="A78" s="6" t="s">
        <v>113</v>
      </c>
      <c r="B78" s="120">
        <v>4893</v>
      </c>
      <c r="C78" s="7" t="s">
        <v>31</v>
      </c>
      <c r="D78" s="8" t="s">
        <v>40</v>
      </c>
      <c r="E78" s="8" t="s">
        <v>40</v>
      </c>
      <c r="F78" s="10">
        <f>idasearch_ADNI3!G78</f>
        <v>43047</v>
      </c>
      <c r="G78" s="93">
        <f>idasearch_ADNI3!H78</f>
        <v>73.400000000000006</v>
      </c>
      <c r="H78" s="93" t="str">
        <f>idasearch_ADNI3!D78</f>
        <v>F</v>
      </c>
      <c r="I78" s="7">
        <v>1</v>
      </c>
      <c r="J78" s="7">
        <v>1</v>
      </c>
      <c r="K78" s="7">
        <v>1</v>
      </c>
      <c r="L78" s="75">
        <v>1</v>
      </c>
      <c r="M78" s="7">
        <v>1</v>
      </c>
      <c r="N78" s="7">
        <v>1</v>
      </c>
      <c r="O78" s="7">
        <v>1</v>
      </c>
      <c r="P78" s="7">
        <v>1</v>
      </c>
      <c r="Q78" s="7">
        <v>1</v>
      </c>
      <c r="R78" s="7">
        <v>1</v>
      </c>
      <c r="S78" s="7">
        <v>1</v>
      </c>
      <c r="T78" s="11">
        <f>INT(OR(COUNTIF(IDS_with_genetics!$A$2:$A$328,$A78),COUNTIF(IDS_with_genetics!$B$2:$B$758,$A78),COUNTIF(IDS_with_genetics!$F$2:$F$794,$A78),COUNTIF(IDS_with_genetics!$D$2:$D$813,$A78)))</f>
        <v>1</v>
      </c>
      <c r="U78" s="11">
        <f>COUNTIF(IDS_with_PRS!$A$1:$A$1582,ADNI3!$A78)</f>
        <v>1</v>
      </c>
      <c r="V78">
        <f>INT(OR(COUNTIF(IDS_genetics_UE_Ancestry!$A$2:$A$303,$A78)))</f>
        <v>0</v>
      </c>
      <c r="W78">
        <f>INT(OR(COUNTIF(IDS_genetics_UE_Ancestry!$B$2:$B$705,$A78)))</f>
        <v>0</v>
      </c>
      <c r="X78">
        <f>INT(OR(COUNTIF(IDS_genetics_UE_Ancestry!$C$2:$C$737,$A78)))</f>
        <v>1</v>
      </c>
      <c r="Y78">
        <f>INT(OR(COUNTIF(IDS_genetics_UE_Ancestry!$D$2:$D$761,$A78)))</f>
        <v>0</v>
      </c>
      <c r="Z78" s="11">
        <f>INT(OR(COUNTIF(IDS_genetics_UE_Ancestry!$A$2:$A$303,$A78),COUNTIF(IDS_genetics_UE_Ancestry!$B$2:$B$705,$A78),COUNTIF(IDS_genetics_UE_Ancestry!$C$2:$C$737,$A78),COUNTIF(IDS_genetics_UE_Ancestry!$D$2:$D$761,$A78)))</f>
        <v>1</v>
      </c>
      <c r="AA78">
        <v>77</v>
      </c>
      <c r="AB78">
        <v>0</v>
      </c>
    </row>
    <row r="79" spans="1:29" ht="15.75" hidden="1" x14ac:dyDescent="0.25">
      <c r="A79" s="6" t="s">
        <v>114</v>
      </c>
      <c r="B79" s="120">
        <v>6303</v>
      </c>
      <c r="C79" s="7" t="s">
        <v>31</v>
      </c>
      <c r="D79" s="8" t="s">
        <v>68</v>
      </c>
      <c r="E79" s="8" t="s">
        <v>68</v>
      </c>
      <c r="F79" s="10">
        <f>idasearch_ADNI3!G79</f>
        <v>43202</v>
      </c>
      <c r="G79" s="93">
        <f>idasearch_ADNI3!H79</f>
        <v>70.400000000000006</v>
      </c>
      <c r="H79" s="93" t="str">
        <f>idasearch_ADNI3!D79</f>
        <v>M</v>
      </c>
      <c r="I79" s="7">
        <v>1</v>
      </c>
      <c r="J79" s="7">
        <v>1</v>
      </c>
      <c r="K79" s="7">
        <v>1</v>
      </c>
      <c r="L79" s="75">
        <v>1</v>
      </c>
      <c r="M79" s="7">
        <v>1</v>
      </c>
      <c r="N79" s="7">
        <v>1</v>
      </c>
      <c r="O79" s="7">
        <v>1</v>
      </c>
      <c r="P79" s="7">
        <v>1</v>
      </c>
      <c r="Q79" s="7">
        <v>1</v>
      </c>
      <c r="R79" s="7">
        <v>1</v>
      </c>
      <c r="S79" s="7">
        <v>1</v>
      </c>
      <c r="T79" s="11">
        <f>INT(OR(COUNTIF(IDS_with_genetics!$A$2:$A$328,$A79),COUNTIF(IDS_with_genetics!$B$2:$B$758,$A79),COUNTIF(IDS_with_genetics!$F$2:$F$794,$A79),COUNTIF(IDS_with_genetics!$D$2:$D$813,$A79)))</f>
        <v>1</v>
      </c>
      <c r="U79" s="11">
        <f>COUNTIF(IDS_with_PRS!$A$1:$A$1582,ADNI3!$A79)</f>
        <v>1</v>
      </c>
      <c r="V79">
        <f>INT(OR(COUNTIF(IDS_genetics_UE_Ancestry!$A$2:$A$303,$A79)))</f>
        <v>1</v>
      </c>
      <c r="W79">
        <f>INT(OR(COUNTIF(IDS_genetics_UE_Ancestry!$B$2:$B$705,$A79)))</f>
        <v>0</v>
      </c>
      <c r="X79">
        <f>INT(OR(COUNTIF(IDS_genetics_UE_Ancestry!$C$2:$C$737,$A79)))</f>
        <v>0</v>
      </c>
      <c r="Y79">
        <f>INT(OR(COUNTIF(IDS_genetics_UE_Ancestry!$D$2:$D$761,$A79)))</f>
        <v>0</v>
      </c>
      <c r="Z79" s="11">
        <f>INT(OR(COUNTIF(IDS_genetics_UE_Ancestry!$A$2:$A$303,$A79),COUNTIF(IDS_genetics_UE_Ancestry!$B$2:$B$705,$A79),COUNTIF(IDS_genetics_UE_Ancestry!$C$2:$C$737,$A79),COUNTIF(IDS_genetics_UE_Ancestry!$D$2:$D$761,$A79)))</f>
        <v>1</v>
      </c>
      <c r="AA79">
        <v>78</v>
      </c>
      <c r="AB79">
        <v>0</v>
      </c>
    </row>
    <row r="80" spans="1:29" ht="15.75" hidden="1" x14ac:dyDescent="0.25">
      <c r="A80" s="6" t="s">
        <v>115</v>
      </c>
      <c r="B80" s="120">
        <v>6367</v>
      </c>
      <c r="C80" s="7" t="s">
        <v>31</v>
      </c>
      <c r="D80" s="8" t="s">
        <v>35</v>
      </c>
      <c r="E80" s="8" t="s">
        <v>35</v>
      </c>
      <c r="F80" s="10">
        <f>idasearch_ADNI3!G80</f>
        <v>43236</v>
      </c>
      <c r="G80" s="93">
        <f>idasearch_ADNI3!H80</f>
        <v>81.2</v>
      </c>
      <c r="H80" s="93" t="str">
        <f>idasearch_ADNI3!D80</f>
        <v>F</v>
      </c>
      <c r="I80" s="7">
        <v>1</v>
      </c>
      <c r="J80" s="7">
        <v>1</v>
      </c>
      <c r="K80" s="7">
        <v>1</v>
      </c>
      <c r="L80" s="75">
        <v>1</v>
      </c>
      <c r="M80" s="7">
        <v>1</v>
      </c>
      <c r="N80" s="7">
        <v>1</v>
      </c>
      <c r="O80" s="7">
        <v>1</v>
      </c>
      <c r="P80" s="7">
        <v>1</v>
      </c>
      <c r="Q80" s="7">
        <v>1</v>
      </c>
      <c r="R80" s="7">
        <v>1</v>
      </c>
      <c r="S80" s="7">
        <v>1</v>
      </c>
      <c r="T80" s="11">
        <f>INT(OR(COUNTIF(IDS_with_genetics!$A$2:$A$328,$A80),COUNTIF(IDS_with_genetics!$B$2:$B$758,$A80),COUNTIF(IDS_with_genetics!$F$2:$F$794,$A80),COUNTIF(IDS_with_genetics!$D$2:$D$813,$A80)))</f>
        <v>1</v>
      </c>
      <c r="U80" s="11">
        <f>COUNTIF(IDS_with_PRS!$A$1:$A$1582,ADNI3!$A80)</f>
        <v>1</v>
      </c>
      <c r="V80">
        <f>INT(OR(COUNTIF(IDS_genetics_UE_Ancestry!$A$2:$A$303,$A80)))</f>
        <v>1</v>
      </c>
      <c r="W80">
        <f>INT(OR(COUNTIF(IDS_genetics_UE_Ancestry!$B$2:$B$705,$A80)))</f>
        <v>0</v>
      </c>
      <c r="X80">
        <f>INT(OR(COUNTIF(IDS_genetics_UE_Ancestry!$C$2:$C$737,$A80)))</f>
        <v>0</v>
      </c>
      <c r="Y80">
        <f>INT(OR(COUNTIF(IDS_genetics_UE_Ancestry!$D$2:$D$761,$A80)))</f>
        <v>0</v>
      </c>
      <c r="Z80" s="11">
        <f>INT(OR(COUNTIF(IDS_genetics_UE_Ancestry!$A$2:$A$303,$A80),COUNTIF(IDS_genetics_UE_Ancestry!$B$2:$B$705,$A80),COUNTIF(IDS_genetics_UE_Ancestry!$C$2:$C$737,$A80),COUNTIF(IDS_genetics_UE_Ancestry!$D$2:$D$761,$A80)))</f>
        <v>1</v>
      </c>
      <c r="AA80">
        <v>79</v>
      </c>
      <c r="AB80">
        <v>0</v>
      </c>
    </row>
    <row r="81" spans="1:29" ht="15.75" hidden="1" x14ac:dyDescent="0.25">
      <c r="A81" s="6" t="s">
        <v>116</v>
      </c>
      <c r="B81" s="120">
        <v>6418</v>
      </c>
      <c r="C81" s="7" t="s">
        <v>31</v>
      </c>
      <c r="D81" s="8" t="s">
        <v>35</v>
      </c>
      <c r="E81" s="8" t="s">
        <v>35</v>
      </c>
      <c r="F81" s="10">
        <f>idasearch_ADNI3!G81</f>
        <v>43265</v>
      </c>
      <c r="G81" s="93">
        <f>idasearch_ADNI3!H81</f>
        <v>66.7</v>
      </c>
      <c r="H81" s="93" t="str">
        <f>idasearch_ADNI3!D81</f>
        <v>M</v>
      </c>
      <c r="I81" s="7">
        <v>1</v>
      </c>
      <c r="J81" s="7">
        <v>1</v>
      </c>
      <c r="K81" s="7">
        <v>1</v>
      </c>
      <c r="L81" s="75">
        <v>1</v>
      </c>
      <c r="M81" s="7">
        <v>1</v>
      </c>
      <c r="N81" s="7">
        <v>1</v>
      </c>
      <c r="O81" s="7">
        <v>1</v>
      </c>
      <c r="P81" s="7">
        <v>1</v>
      </c>
      <c r="Q81" s="7">
        <v>1</v>
      </c>
      <c r="R81" s="7">
        <v>1</v>
      </c>
      <c r="S81" s="7">
        <v>1</v>
      </c>
      <c r="T81" s="11">
        <f>INT(OR(COUNTIF(IDS_with_genetics!$A$2:$A$328,$A81),COUNTIF(IDS_with_genetics!$B$2:$B$758,$A81),COUNTIF(IDS_with_genetics!$F$2:$F$794,$A81),COUNTIF(IDS_with_genetics!$D$2:$D$813,$A81)))</f>
        <v>1</v>
      </c>
      <c r="U81" s="11">
        <f>COUNTIF(IDS_with_PRS!$A$1:$A$1582,ADNI3!$A81)</f>
        <v>1</v>
      </c>
      <c r="V81">
        <f>INT(OR(COUNTIF(IDS_genetics_UE_Ancestry!$A$2:$A$303,$A81)))</f>
        <v>1</v>
      </c>
      <c r="W81">
        <f>INT(OR(COUNTIF(IDS_genetics_UE_Ancestry!$B$2:$B$705,$A81)))</f>
        <v>0</v>
      </c>
      <c r="X81">
        <f>INT(OR(COUNTIF(IDS_genetics_UE_Ancestry!$C$2:$C$737,$A81)))</f>
        <v>0</v>
      </c>
      <c r="Y81">
        <f>INT(OR(COUNTIF(IDS_genetics_UE_Ancestry!$D$2:$D$761,$A81)))</f>
        <v>0</v>
      </c>
      <c r="Z81" s="11">
        <f>INT(OR(COUNTIF(IDS_genetics_UE_Ancestry!$A$2:$A$303,$A81),COUNTIF(IDS_genetics_UE_Ancestry!$B$2:$B$705,$A81),COUNTIF(IDS_genetics_UE_Ancestry!$C$2:$C$737,$A81),COUNTIF(IDS_genetics_UE_Ancestry!$D$2:$D$761,$A81)))</f>
        <v>1</v>
      </c>
      <c r="AA81">
        <v>80</v>
      </c>
      <c r="AB81">
        <v>0</v>
      </c>
    </row>
    <row r="82" spans="1:29" ht="15.75" hidden="1" x14ac:dyDescent="0.25">
      <c r="A82" s="6" t="s">
        <v>117</v>
      </c>
      <c r="B82" s="120">
        <v>6465</v>
      </c>
      <c r="C82" s="7" t="s">
        <v>31</v>
      </c>
      <c r="D82" s="8" t="s">
        <v>35</v>
      </c>
      <c r="E82" s="8" t="s">
        <v>35</v>
      </c>
      <c r="F82" s="10">
        <f>idasearch_ADNI3!G82</f>
        <v>43279</v>
      </c>
      <c r="G82" s="93">
        <f>idasearch_ADNI3!H82</f>
        <v>66.8</v>
      </c>
      <c r="H82" s="93" t="str">
        <f>idasearch_ADNI3!D82</f>
        <v>M</v>
      </c>
      <c r="I82" s="7">
        <v>1</v>
      </c>
      <c r="J82" s="7">
        <v>1</v>
      </c>
      <c r="K82" s="7">
        <v>1</v>
      </c>
      <c r="L82" s="75">
        <v>1</v>
      </c>
      <c r="M82" s="7">
        <v>1</v>
      </c>
      <c r="N82" s="7">
        <v>1</v>
      </c>
      <c r="O82" s="7">
        <v>1</v>
      </c>
      <c r="P82" s="7">
        <v>1</v>
      </c>
      <c r="Q82" s="7">
        <v>1</v>
      </c>
      <c r="R82" s="7">
        <v>1</v>
      </c>
      <c r="S82" s="7">
        <v>1</v>
      </c>
      <c r="T82" s="11">
        <f>INT(OR(COUNTIF(IDS_with_genetics!$A$2:$A$328,$A82),COUNTIF(IDS_with_genetics!$B$2:$B$758,$A82),COUNTIF(IDS_with_genetics!$F$2:$F$794,$A82),COUNTIF(IDS_with_genetics!$D$2:$D$813,$A82)))</f>
        <v>1</v>
      </c>
      <c r="U82" s="11">
        <f>COUNTIF(IDS_with_PRS!$A$1:$A$1582,ADNI3!$A82)</f>
        <v>1</v>
      </c>
      <c r="V82">
        <f>INT(OR(COUNTIF(IDS_genetics_UE_Ancestry!$A$2:$A$303,$A82)))</f>
        <v>1</v>
      </c>
      <c r="W82">
        <f>INT(OR(COUNTIF(IDS_genetics_UE_Ancestry!$B$2:$B$705,$A82)))</f>
        <v>0</v>
      </c>
      <c r="X82">
        <f>INT(OR(COUNTIF(IDS_genetics_UE_Ancestry!$C$2:$C$737,$A82)))</f>
        <v>0</v>
      </c>
      <c r="Y82">
        <f>INT(OR(COUNTIF(IDS_genetics_UE_Ancestry!$D$2:$D$761,$A82)))</f>
        <v>0</v>
      </c>
      <c r="Z82" s="11">
        <f>INT(OR(COUNTIF(IDS_genetics_UE_Ancestry!$A$2:$A$303,$A82),COUNTIF(IDS_genetics_UE_Ancestry!$B$2:$B$705,$A82),COUNTIF(IDS_genetics_UE_Ancestry!$C$2:$C$737,$A82),COUNTIF(IDS_genetics_UE_Ancestry!$D$2:$D$761,$A82)))</f>
        <v>1</v>
      </c>
      <c r="AA82">
        <v>81</v>
      </c>
      <c r="AB82">
        <v>0</v>
      </c>
    </row>
    <row r="83" spans="1:29" ht="15.75" hidden="1" x14ac:dyDescent="0.25">
      <c r="A83" s="6" t="s">
        <v>118</v>
      </c>
      <c r="B83" s="120">
        <v>4094</v>
      </c>
      <c r="C83" s="7" t="s">
        <v>31</v>
      </c>
      <c r="D83" s="8" t="s">
        <v>33</v>
      </c>
      <c r="E83" s="8" t="s">
        <v>33</v>
      </c>
      <c r="F83" s="10">
        <f>idasearch_ADNI3!G83</f>
        <v>42985</v>
      </c>
      <c r="G83" s="93">
        <f>idasearch_ADNI3!H83</f>
        <v>66.2</v>
      </c>
      <c r="H83" s="93" t="str">
        <f>idasearch_ADNI3!D83</f>
        <v>F</v>
      </c>
      <c r="I83" s="7">
        <v>1</v>
      </c>
      <c r="J83" s="7">
        <v>1</v>
      </c>
      <c r="K83" s="7">
        <v>1</v>
      </c>
      <c r="L83" s="75">
        <v>1</v>
      </c>
      <c r="M83" s="7">
        <v>1</v>
      </c>
      <c r="N83" s="7">
        <v>1</v>
      </c>
      <c r="O83" s="7">
        <v>1</v>
      </c>
      <c r="P83" s="7">
        <v>1</v>
      </c>
      <c r="Q83" s="7">
        <v>1</v>
      </c>
      <c r="R83" s="7">
        <v>1</v>
      </c>
      <c r="S83" s="7">
        <v>1</v>
      </c>
      <c r="T83" s="11">
        <f>INT(OR(COUNTIF(IDS_with_genetics!$A$2:$A$328,$A83),COUNTIF(IDS_with_genetics!$B$2:$B$758,$A83),COUNTIF(IDS_with_genetics!$F$2:$F$794,$A83),COUNTIF(IDS_with_genetics!$D$2:$D$813,$A83)))</f>
        <v>1</v>
      </c>
      <c r="U83" s="11">
        <f>COUNTIF(IDS_with_PRS!$A$1:$A$1582,ADNI3!$A83)</f>
        <v>1</v>
      </c>
      <c r="V83">
        <f>INT(OR(COUNTIF(IDS_genetics_UE_Ancestry!$A$2:$A$303,$A83)))</f>
        <v>0</v>
      </c>
      <c r="W83">
        <f>INT(OR(COUNTIF(IDS_genetics_UE_Ancestry!$B$2:$B$705,$A83)))</f>
        <v>0</v>
      </c>
      <c r="X83">
        <f>INT(OR(COUNTIF(IDS_genetics_UE_Ancestry!$C$2:$C$737,$A83)))</f>
        <v>1</v>
      </c>
      <c r="Y83">
        <f>INT(OR(COUNTIF(IDS_genetics_UE_Ancestry!$D$2:$D$761,$A83)))</f>
        <v>1</v>
      </c>
      <c r="Z83" s="11">
        <f>INT(OR(COUNTIF(IDS_genetics_UE_Ancestry!$A$2:$A$303,$A83),COUNTIF(IDS_genetics_UE_Ancestry!$B$2:$B$705,$A83),COUNTIF(IDS_genetics_UE_Ancestry!$C$2:$C$737,$A83),COUNTIF(IDS_genetics_UE_Ancestry!$D$2:$D$761,$A83)))</f>
        <v>1</v>
      </c>
      <c r="AA83">
        <v>82</v>
      </c>
      <c r="AB83">
        <v>0</v>
      </c>
    </row>
    <row r="84" spans="1:29" s="27" customFormat="1" ht="15.75" x14ac:dyDescent="0.25">
      <c r="A84" s="28" t="s">
        <v>119</v>
      </c>
      <c r="B84" s="120">
        <v>4188</v>
      </c>
      <c r="C84" s="25" t="s">
        <v>31</v>
      </c>
      <c r="D84" s="29" t="s">
        <v>40</v>
      </c>
      <c r="E84" s="29" t="s">
        <v>40</v>
      </c>
      <c r="F84" s="96">
        <f>idasearch_ADNI3!G84</f>
        <v>42989</v>
      </c>
      <c r="G84" s="97">
        <f>idasearch_ADNI3!H84</f>
        <v>83.2</v>
      </c>
      <c r="H84" s="97" t="str">
        <f>idasearch_ADNI3!D84</f>
        <v>M</v>
      </c>
      <c r="I84" s="25">
        <v>1</v>
      </c>
      <c r="J84" s="25">
        <v>1</v>
      </c>
      <c r="K84" s="7">
        <v>1</v>
      </c>
      <c r="L84" s="80">
        <v>1</v>
      </c>
      <c r="M84" s="25">
        <v>0</v>
      </c>
      <c r="N84" s="25">
        <v>0</v>
      </c>
      <c r="O84" s="25">
        <v>0</v>
      </c>
      <c r="P84" s="25">
        <v>1</v>
      </c>
      <c r="Q84" s="25">
        <v>1</v>
      </c>
      <c r="R84" s="25">
        <v>1</v>
      </c>
      <c r="S84" s="25">
        <v>0</v>
      </c>
      <c r="T84" s="26">
        <f>INT(OR(COUNTIF(IDS_with_genetics!$A$2:$A$328,$A84),COUNTIF(IDS_with_genetics!$B$2:$B$758,$A84),COUNTIF(IDS_with_genetics!$F$2:$F$794,$A84),COUNTIF(IDS_with_genetics!$D$2:$D$813,$A84)))</f>
        <v>1</v>
      </c>
      <c r="U84" s="26">
        <f>COUNTIF(IDS_with_PRS!$A$1:$A$1582,ADNI3!$A84)</f>
        <v>1</v>
      </c>
      <c r="V84" s="27">
        <f>INT(OR(COUNTIF(IDS_genetics_UE_Ancestry!$A$2:$A$303,$A84)))</f>
        <v>0</v>
      </c>
      <c r="W84" s="27">
        <f>INT(OR(COUNTIF(IDS_genetics_UE_Ancestry!$B$2:$B$705,$A84)))</f>
        <v>0</v>
      </c>
      <c r="X84" s="27">
        <f>INT(OR(COUNTIF(IDS_genetics_UE_Ancestry!$C$2:$C$737,$A84)))</f>
        <v>1</v>
      </c>
      <c r="Y84" s="27">
        <f>INT(OR(COUNTIF(IDS_genetics_UE_Ancestry!$D$2:$D$761,$A84)))</f>
        <v>1</v>
      </c>
      <c r="Z84" s="26">
        <f>INT(OR(COUNTIF(IDS_genetics_UE_Ancestry!$A$2:$A$303,$A84),COUNTIF(IDS_genetics_UE_Ancestry!$B$2:$B$705,$A84),COUNTIF(IDS_genetics_UE_Ancestry!$C$2:$C$737,$A84),COUNTIF(IDS_genetics_UE_Ancestry!$D$2:$D$761,$A84)))</f>
        <v>1</v>
      </c>
      <c r="AA84" s="27">
        <v>83</v>
      </c>
      <c r="AB84" s="27">
        <v>0</v>
      </c>
      <c r="AC84" s="27">
        <v>1</v>
      </c>
    </row>
    <row r="85" spans="1:29" ht="15.75" hidden="1" x14ac:dyDescent="0.25">
      <c r="A85" s="6" t="s">
        <v>120</v>
      </c>
      <c r="B85" s="120">
        <v>4643</v>
      </c>
      <c r="C85" s="7" t="s">
        <v>31</v>
      </c>
      <c r="D85" s="8" t="s">
        <v>35</v>
      </c>
      <c r="E85" s="8" t="s">
        <v>35</v>
      </c>
      <c r="F85" s="10">
        <f>idasearch_ADNI3!G85</f>
        <v>43011</v>
      </c>
      <c r="G85" s="93">
        <f>idasearch_ADNI3!H85</f>
        <v>70.599999999999994</v>
      </c>
      <c r="H85" s="93" t="str">
        <f>idasearch_ADNI3!D85</f>
        <v>F</v>
      </c>
      <c r="I85" s="7">
        <v>1</v>
      </c>
      <c r="J85" s="7">
        <v>1</v>
      </c>
      <c r="K85" s="7">
        <v>1</v>
      </c>
      <c r="L85" s="75">
        <v>1</v>
      </c>
      <c r="M85" s="7">
        <v>1</v>
      </c>
      <c r="N85" s="7">
        <v>1</v>
      </c>
      <c r="O85" s="7">
        <v>1</v>
      </c>
      <c r="P85" s="7">
        <v>1</v>
      </c>
      <c r="Q85" s="7">
        <v>1</v>
      </c>
      <c r="R85" s="7">
        <v>1</v>
      </c>
      <c r="S85" s="7">
        <v>1</v>
      </c>
      <c r="T85" s="11">
        <f>INT(OR(COUNTIF(IDS_with_genetics!$A$2:$A$328,$A85),COUNTIF(IDS_with_genetics!$B$2:$B$758,$A85),COUNTIF(IDS_with_genetics!$F$2:$F$794,$A85),COUNTIF(IDS_with_genetics!$D$2:$D$813,$A85)))</f>
        <v>1</v>
      </c>
      <c r="U85" s="11">
        <f>COUNTIF(IDS_with_PRS!$A$1:$A$1582,ADNI3!$A85)</f>
        <v>1</v>
      </c>
      <c r="V85">
        <f>INT(OR(COUNTIF(IDS_genetics_UE_Ancestry!$A$2:$A$303,$A85)))</f>
        <v>0</v>
      </c>
      <c r="W85">
        <f>INT(OR(COUNTIF(IDS_genetics_UE_Ancestry!$B$2:$B$705,$A85)))</f>
        <v>0</v>
      </c>
      <c r="X85">
        <f>INT(OR(COUNTIF(IDS_genetics_UE_Ancestry!$C$2:$C$737,$A85)))</f>
        <v>0</v>
      </c>
      <c r="Y85">
        <f>INT(OR(COUNTIF(IDS_genetics_UE_Ancestry!$D$2:$D$761,$A85)))</f>
        <v>1</v>
      </c>
      <c r="Z85" s="11">
        <f>INT(OR(COUNTIF(IDS_genetics_UE_Ancestry!$A$2:$A$303,$A85),COUNTIF(IDS_genetics_UE_Ancestry!$B$2:$B$705,$A85),COUNTIF(IDS_genetics_UE_Ancestry!$C$2:$C$737,$A85),COUNTIF(IDS_genetics_UE_Ancestry!$D$2:$D$761,$A85)))</f>
        <v>1</v>
      </c>
      <c r="AA85">
        <v>84</v>
      </c>
      <c r="AB85">
        <v>0</v>
      </c>
    </row>
    <row r="86" spans="1:29" ht="15.75" hidden="1" x14ac:dyDescent="0.25">
      <c r="A86" s="6" t="s">
        <v>121</v>
      </c>
      <c r="B86" s="120">
        <v>5157</v>
      </c>
      <c r="C86" s="7" t="s">
        <v>31</v>
      </c>
      <c r="D86" s="8" t="s">
        <v>44</v>
      </c>
      <c r="E86" s="8" t="s">
        <v>44</v>
      </c>
      <c r="F86" s="10">
        <f>idasearch_ADNI3!G86</f>
        <v>43480</v>
      </c>
      <c r="G86" s="93">
        <f>idasearch_ADNI3!H86</f>
        <v>71.2</v>
      </c>
      <c r="H86" s="93" t="str">
        <f>idasearch_ADNI3!D86</f>
        <v>M</v>
      </c>
      <c r="I86" s="7">
        <v>1</v>
      </c>
      <c r="J86" s="7">
        <v>1</v>
      </c>
      <c r="K86" s="7">
        <v>1</v>
      </c>
      <c r="L86" s="75">
        <v>1</v>
      </c>
      <c r="M86" s="7">
        <v>1</v>
      </c>
      <c r="N86" s="7">
        <v>1</v>
      </c>
      <c r="O86" s="7">
        <v>1</v>
      </c>
      <c r="P86" s="7">
        <v>1</v>
      </c>
      <c r="Q86" s="7">
        <v>1</v>
      </c>
      <c r="R86" s="7">
        <v>1</v>
      </c>
      <c r="S86" s="7">
        <v>1</v>
      </c>
      <c r="T86" s="11">
        <f>INT(OR(COUNTIF(IDS_with_genetics!$A$2:$A$328,$A86),COUNTIF(IDS_with_genetics!$B$2:$B$758,$A86),COUNTIF(IDS_with_genetics!$F$2:$F$794,$A86),COUNTIF(IDS_with_genetics!$D$2:$D$813,$A86)))</f>
        <v>1</v>
      </c>
      <c r="U86" s="11">
        <f>COUNTIF(IDS_with_PRS!$A$1:$A$1582,ADNI3!$A86)</f>
        <v>1</v>
      </c>
      <c r="V86">
        <f>INT(OR(COUNTIF(IDS_genetics_UE_Ancestry!$A$2:$A$303,$A86)))</f>
        <v>0</v>
      </c>
      <c r="W86">
        <f>INT(OR(COUNTIF(IDS_genetics_UE_Ancestry!$B$2:$B$705,$A86)))</f>
        <v>0</v>
      </c>
      <c r="X86">
        <f>INT(OR(COUNTIF(IDS_genetics_UE_Ancestry!$C$2:$C$737,$A86)))</f>
        <v>1</v>
      </c>
      <c r="Y86">
        <f>INT(OR(COUNTIF(IDS_genetics_UE_Ancestry!$D$2:$D$761,$A86)))</f>
        <v>0</v>
      </c>
      <c r="Z86" s="11">
        <f>INT(OR(COUNTIF(IDS_genetics_UE_Ancestry!$A$2:$A$303,$A86),COUNTIF(IDS_genetics_UE_Ancestry!$B$2:$B$705,$A86),COUNTIF(IDS_genetics_UE_Ancestry!$C$2:$C$737,$A86),COUNTIF(IDS_genetics_UE_Ancestry!$D$2:$D$761,$A86)))</f>
        <v>1</v>
      </c>
      <c r="AA86">
        <v>85</v>
      </c>
      <c r="AB86">
        <v>0</v>
      </c>
    </row>
    <row r="87" spans="1:29" ht="15.75" hidden="1" x14ac:dyDescent="0.25">
      <c r="A87" s="6" t="s">
        <v>122</v>
      </c>
      <c r="B87" s="120">
        <v>5195</v>
      </c>
      <c r="C87" s="7" t="s">
        <v>31</v>
      </c>
      <c r="D87" s="8" t="s">
        <v>44</v>
      </c>
      <c r="E87" s="8" t="s">
        <v>44</v>
      </c>
      <c r="F87" s="92">
        <f>idasearch_ADNI3!G87</f>
        <v>43416</v>
      </c>
      <c r="G87" s="94">
        <f>idasearch_ADNI3!H87</f>
        <v>70.599999999999994</v>
      </c>
      <c r="H87" s="94" t="str">
        <f>idasearch_ADNI3!D87</f>
        <v>F</v>
      </c>
      <c r="I87" s="7">
        <v>1</v>
      </c>
      <c r="J87" s="7">
        <v>1</v>
      </c>
      <c r="K87" s="7">
        <v>1</v>
      </c>
      <c r="L87" s="75">
        <v>1</v>
      </c>
      <c r="M87" s="7">
        <v>1</v>
      </c>
      <c r="N87" s="7">
        <v>1</v>
      </c>
      <c r="O87" s="7">
        <v>1</v>
      </c>
      <c r="P87" s="7">
        <v>1</v>
      </c>
      <c r="Q87" s="7">
        <v>1</v>
      </c>
      <c r="R87" s="7">
        <v>1</v>
      </c>
      <c r="S87" s="7">
        <v>1</v>
      </c>
      <c r="T87" s="11">
        <f>INT(OR(COUNTIF(IDS_with_genetics!$A$2:$A$328,$A87),COUNTIF(IDS_with_genetics!$B$2:$B$758,$A87),COUNTIF(IDS_with_genetics!$F$2:$F$794,$A87),COUNTIF(IDS_with_genetics!$D$2:$D$813,$A87)))</f>
        <v>1</v>
      </c>
      <c r="U87" s="11">
        <f>COUNTIF(IDS_with_PRS!$A$1:$A$1582,ADNI3!$A87)</f>
        <v>1</v>
      </c>
      <c r="V87">
        <f>INT(OR(COUNTIF(IDS_genetics_UE_Ancestry!$A$2:$A$303,$A87)))</f>
        <v>0</v>
      </c>
      <c r="W87">
        <f>INT(OR(COUNTIF(IDS_genetics_UE_Ancestry!$B$2:$B$705,$A87)))</f>
        <v>0</v>
      </c>
      <c r="X87">
        <f>INT(OR(COUNTIF(IDS_genetics_UE_Ancestry!$C$2:$C$737,$A87)))</f>
        <v>1</v>
      </c>
      <c r="Y87">
        <f>INT(OR(COUNTIF(IDS_genetics_UE_Ancestry!$D$2:$D$761,$A87)))</f>
        <v>0</v>
      </c>
      <c r="Z87" s="11">
        <f>INT(OR(COUNTIF(IDS_genetics_UE_Ancestry!$A$2:$A$303,$A87),COUNTIF(IDS_genetics_UE_Ancestry!$B$2:$B$705,$A87),COUNTIF(IDS_genetics_UE_Ancestry!$C$2:$C$737,$A87),COUNTIF(IDS_genetics_UE_Ancestry!$D$2:$D$761,$A87)))</f>
        <v>1</v>
      </c>
      <c r="AA87">
        <v>86</v>
      </c>
      <c r="AB87">
        <v>0</v>
      </c>
    </row>
    <row r="88" spans="1:29" ht="15.75" hidden="1" x14ac:dyDescent="0.25">
      <c r="A88" s="6" t="s">
        <v>123</v>
      </c>
      <c r="B88" s="120">
        <v>6073</v>
      </c>
      <c r="C88" s="7" t="s">
        <v>31</v>
      </c>
      <c r="D88" s="8" t="s">
        <v>32</v>
      </c>
      <c r="E88" s="9" t="s">
        <v>33</v>
      </c>
      <c r="F88" s="92">
        <f>idasearch_ADNI3!G88</f>
        <v>43000</v>
      </c>
      <c r="G88" s="94">
        <f>idasearch_ADNI3!H88</f>
        <v>63</v>
      </c>
      <c r="H88" s="94" t="str">
        <f>idasearch_ADNI3!D88</f>
        <v>M</v>
      </c>
      <c r="I88" s="7">
        <v>1</v>
      </c>
      <c r="J88" s="7">
        <v>1</v>
      </c>
      <c r="K88" s="7">
        <v>1</v>
      </c>
      <c r="L88" s="75">
        <v>1</v>
      </c>
      <c r="M88" s="7">
        <v>1</v>
      </c>
      <c r="N88" s="7">
        <v>1</v>
      </c>
      <c r="O88" s="7">
        <v>1</v>
      </c>
      <c r="P88" s="7">
        <v>1</v>
      </c>
      <c r="Q88" s="7">
        <v>1</v>
      </c>
      <c r="R88" s="7">
        <v>1</v>
      </c>
      <c r="S88" s="7">
        <v>1</v>
      </c>
      <c r="T88" s="11">
        <f>INT(OR(COUNTIF(IDS_with_genetics!$A$2:$A$328,$A88),COUNTIF(IDS_with_genetics!$B$2:$B$758,$A88),COUNTIF(IDS_with_genetics!$F$2:$F$794,$A88),COUNTIF(IDS_with_genetics!$D$2:$D$813,$A88)))</f>
        <v>1</v>
      </c>
      <c r="U88" s="11">
        <f>COUNTIF(IDS_with_PRS!$A$1:$A$1582,ADNI3!$A88)</f>
        <v>1</v>
      </c>
      <c r="V88">
        <f>INT(OR(COUNTIF(IDS_genetics_UE_Ancestry!$A$2:$A$303,$A88)))</f>
        <v>1</v>
      </c>
      <c r="W88">
        <f>INT(OR(COUNTIF(IDS_genetics_UE_Ancestry!$B$2:$B$705,$A88)))</f>
        <v>0</v>
      </c>
      <c r="X88">
        <f>INT(OR(COUNTIF(IDS_genetics_UE_Ancestry!$C$2:$C$737,$A88)))</f>
        <v>0</v>
      </c>
      <c r="Y88">
        <f>INT(OR(COUNTIF(IDS_genetics_UE_Ancestry!$D$2:$D$761,$A88)))</f>
        <v>0</v>
      </c>
      <c r="Z88" s="11">
        <f>INT(OR(COUNTIF(IDS_genetics_UE_Ancestry!$A$2:$A$303,$A88),COUNTIF(IDS_genetics_UE_Ancestry!$B$2:$B$705,$A88),COUNTIF(IDS_genetics_UE_Ancestry!$C$2:$C$737,$A88),COUNTIF(IDS_genetics_UE_Ancestry!$D$2:$D$761,$A88)))</f>
        <v>1</v>
      </c>
      <c r="AA88">
        <v>87</v>
      </c>
      <c r="AB88">
        <v>0</v>
      </c>
    </row>
    <row r="89" spans="1:29" ht="15.75" hidden="1" x14ac:dyDescent="0.25">
      <c r="A89" s="6" t="s">
        <v>124</v>
      </c>
      <c r="B89" s="120">
        <v>4268</v>
      </c>
      <c r="C89" s="7" t="s">
        <v>31</v>
      </c>
      <c r="D89" s="8" t="s">
        <v>40</v>
      </c>
      <c r="E89" s="8" t="s">
        <v>40</v>
      </c>
      <c r="F89" s="92">
        <f>idasearch_ADNI3!G89</f>
        <v>43423</v>
      </c>
      <c r="G89" s="94">
        <f>idasearch_ADNI3!H89</f>
        <v>70.7</v>
      </c>
      <c r="H89" s="94" t="str">
        <f>idasearch_ADNI3!D89</f>
        <v>F</v>
      </c>
      <c r="I89" s="7">
        <v>1</v>
      </c>
      <c r="J89" s="7">
        <v>1</v>
      </c>
      <c r="K89" s="7">
        <v>1</v>
      </c>
      <c r="L89" s="75">
        <v>1</v>
      </c>
      <c r="M89" s="7">
        <v>1</v>
      </c>
      <c r="N89" s="7">
        <v>1</v>
      </c>
      <c r="O89" s="7">
        <v>1</v>
      </c>
      <c r="P89" s="7">
        <v>1</v>
      </c>
      <c r="Q89" s="7">
        <v>1</v>
      </c>
      <c r="R89" s="7">
        <v>1</v>
      </c>
      <c r="S89" s="7">
        <v>1</v>
      </c>
      <c r="T89" s="11">
        <f>INT(OR(COUNTIF(IDS_with_genetics!$A$2:$A$328,$A89),COUNTIF(IDS_with_genetics!$B$2:$B$758,$A89),COUNTIF(IDS_with_genetics!$F$2:$F$794,$A89),COUNTIF(IDS_with_genetics!$D$2:$D$813,$A89)))</f>
        <v>1</v>
      </c>
      <c r="U89" s="11">
        <f>COUNTIF(IDS_with_PRS!$A$1:$A$1582,ADNI3!$A89)</f>
        <v>1</v>
      </c>
      <c r="V89">
        <f>INT(OR(COUNTIF(IDS_genetics_UE_Ancestry!$A$2:$A$303,$A89)))</f>
        <v>0</v>
      </c>
      <c r="W89">
        <f>INT(OR(COUNTIF(IDS_genetics_UE_Ancestry!$B$2:$B$705,$A89)))</f>
        <v>0</v>
      </c>
      <c r="X89">
        <f>INT(OR(COUNTIF(IDS_genetics_UE_Ancestry!$C$2:$C$737,$A89)))</f>
        <v>1</v>
      </c>
      <c r="Y89">
        <f>INT(OR(COUNTIF(IDS_genetics_UE_Ancestry!$D$2:$D$761,$A89)))</f>
        <v>1</v>
      </c>
      <c r="Z89" s="11">
        <f>INT(OR(COUNTIF(IDS_genetics_UE_Ancestry!$A$2:$A$303,$A89),COUNTIF(IDS_genetics_UE_Ancestry!$B$2:$B$705,$A89),COUNTIF(IDS_genetics_UE_Ancestry!$C$2:$C$737,$A89),COUNTIF(IDS_genetics_UE_Ancestry!$D$2:$D$761,$A89)))</f>
        <v>1</v>
      </c>
      <c r="AA89">
        <v>88</v>
      </c>
      <c r="AB89">
        <v>0</v>
      </c>
    </row>
    <row r="90" spans="1:29" ht="15.75" hidden="1" x14ac:dyDescent="0.25">
      <c r="A90" s="6" t="s">
        <v>125</v>
      </c>
      <c r="B90" s="120">
        <v>4580</v>
      </c>
      <c r="C90" s="7" t="s">
        <v>31</v>
      </c>
      <c r="D90" s="8" t="s">
        <v>35</v>
      </c>
      <c r="E90" s="8" t="s">
        <v>35</v>
      </c>
      <c r="F90" s="92">
        <f>idasearch_ADNI3!G90</f>
        <v>43137</v>
      </c>
      <c r="G90" s="94">
        <f>idasearch_ADNI3!H90</f>
        <v>75.599999999999994</v>
      </c>
      <c r="H90" s="94" t="str">
        <f>idasearch_ADNI3!D90</f>
        <v>F</v>
      </c>
      <c r="I90" s="7">
        <v>1</v>
      </c>
      <c r="J90" s="7">
        <v>1</v>
      </c>
      <c r="K90" s="7">
        <v>1</v>
      </c>
      <c r="L90" s="75">
        <v>1</v>
      </c>
      <c r="M90" s="7">
        <v>1</v>
      </c>
      <c r="N90" s="7">
        <v>1</v>
      </c>
      <c r="O90" s="7">
        <v>1</v>
      </c>
      <c r="P90" s="7">
        <v>1</v>
      </c>
      <c r="Q90" s="7">
        <v>1</v>
      </c>
      <c r="R90" s="7">
        <v>1</v>
      </c>
      <c r="S90" s="7">
        <v>1</v>
      </c>
      <c r="T90" s="11">
        <f>INT(OR(COUNTIF(IDS_with_genetics!$A$2:$A$328,$A90),COUNTIF(IDS_with_genetics!$B$2:$B$758,$A90),COUNTIF(IDS_with_genetics!$F$2:$F$794,$A90),COUNTIF(IDS_with_genetics!$D$2:$D$813,$A90)))</f>
        <v>1</v>
      </c>
      <c r="U90" s="11">
        <f>COUNTIF(IDS_with_PRS!$A$1:$A$1582,ADNI3!$A90)</f>
        <v>1</v>
      </c>
      <c r="V90">
        <f>INT(OR(COUNTIF(IDS_genetics_UE_Ancestry!$A$2:$A$303,$A90)))</f>
        <v>0</v>
      </c>
      <c r="W90">
        <f>INT(OR(COUNTIF(IDS_genetics_UE_Ancestry!$B$2:$B$705,$A90)))</f>
        <v>0</v>
      </c>
      <c r="X90">
        <f>INT(OR(COUNTIF(IDS_genetics_UE_Ancestry!$C$2:$C$737,$A90)))</f>
        <v>0</v>
      </c>
      <c r="Y90">
        <f>INT(OR(COUNTIF(IDS_genetics_UE_Ancestry!$D$2:$D$761,$A90)))</f>
        <v>1</v>
      </c>
      <c r="Z90" s="11">
        <f>INT(OR(COUNTIF(IDS_genetics_UE_Ancestry!$A$2:$A$303,$A90),COUNTIF(IDS_genetics_UE_Ancestry!$B$2:$B$705,$A90),COUNTIF(IDS_genetics_UE_Ancestry!$C$2:$C$737,$A90),COUNTIF(IDS_genetics_UE_Ancestry!$D$2:$D$761,$A90)))</f>
        <v>1</v>
      </c>
      <c r="AA90">
        <v>89</v>
      </c>
      <c r="AB90">
        <v>0</v>
      </c>
    </row>
    <row r="91" spans="1:29" ht="15.75" hidden="1" x14ac:dyDescent="0.25">
      <c r="A91" s="6" t="s">
        <v>126</v>
      </c>
      <c r="B91" s="120">
        <v>6206</v>
      </c>
      <c r="C91" s="7" t="s">
        <v>31</v>
      </c>
      <c r="D91" s="8" t="s">
        <v>32</v>
      </c>
      <c r="E91" s="9" t="s">
        <v>40</v>
      </c>
      <c r="F91" s="92">
        <f>idasearch_ADNI3!G91</f>
        <v>43264</v>
      </c>
      <c r="G91" s="94">
        <f>idasearch_ADNI3!H91</f>
        <v>82.3</v>
      </c>
      <c r="H91" s="94" t="str">
        <f>idasearch_ADNI3!D91</f>
        <v>M</v>
      </c>
      <c r="I91" s="7">
        <v>1</v>
      </c>
      <c r="J91" s="7">
        <v>1</v>
      </c>
      <c r="K91" s="7">
        <v>1</v>
      </c>
      <c r="L91" s="75">
        <v>1</v>
      </c>
      <c r="M91" s="7">
        <v>1</v>
      </c>
      <c r="N91" s="7">
        <v>1</v>
      </c>
      <c r="O91" s="7">
        <v>1</v>
      </c>
      <c r="P91" s="7">
        <v>1</v>
      </c>
      <c r="Q91" s="7">
        <v>1</v>
      </c>
      <c r="R91" s="7">
        <v>1</v>
      </c>
      <c r="S91" s="7">
        <v>1</v>
      </c>
      <c r="T91" s="11">
        <f>INT(OR(COUNTIF(IDS_with_genetics!$A$2:$A$328,$A91),COUNTIF(IDS_with_genetics!$B$2:$B$758,$A91),COUNTIF(IDS_with_genetics!$F$2:$F$794,$A91),COUNTIF(IDS_with_genetics!$D$2:$D$813,$A91)))</f>
        <v>1</v>
      </c>
      <c r="U91" s="11">
        <f>COUNTIF(IDS_with_PRS!$A$1:$A$1582,ADNI3!$A91)</f>
        <v>1</v>
      </c>
      <c r="V91">
        <f>INT(OR(COUNTIF(IDS_genetics_UE_Ancestry!$A$2:$A$303,$A91)))</f>
        <v>1</v>
      </c>
      <c r="W91">
        <f>INT(OR(COUNTIF(IDS_genetics_UE_Ancestry!$B$2:$B$705,$A91)))</f>
        <v>0</v>
      </c>
      <c r="X91">
        <f>INT(OR(COUNTIF(IDS_genetics_UE_Ancestry!$C$2:$C$737,$A91)))</f>
        <v>0</v>
      </c>
      <c r="Y91">
        <f>INT(OR(COUNTIF(IDS_genetics_UE_Ancestry!$D$2:$D$761,$A91)))</f>
        <v>0</v>
      </c>
      <c r="Z91" s="11">
        <f>INT(OR(COUNTIF(IDS_genetics_UE_Ancestry!$A$2:$A$303,$A91),COUNTIF(IDS_genetics_UE_Ancestry!$B$2:$B$705,$A91),COUNTIF(IDS_genetics_UE_Ancestry!$C$2:$C$737,$A91),COUNTIF(IDS_genetics_UE_Ancestry!$D$2:$D$761,$A91)))</f>
        <v>1</v>
      </c>
      <c r="AA91">
        <v>90</v>
      </c>
      <c r="AB91">
        <v>0</v>
      </c>
    </row>
    <row r="92" spans="1:29" ht="15.75" hidden="1" x14ac:dyDescent="0.25">
      <c r="A92" s="6" t="s">
        <v>127</v>
      </c>
      <c r="B92" s="120">
        <v>2308</v>
      </c>
      <c r="C92" s="7" t="s">
        <v>31</v>
      </c>
      <c r="D92" s="8" t="s">
        <v>40</v>
      </c>
      <c r="E92" s="8" t="s">
        <v>40</v>
      </c>
      <c r="F92" s="92">
        <f>idasearch_ADNI3!G92</f>
        <v>42979</v>
      </c>
      <c r="G92" s="94">
        <f>idasearch_ADNI3!H92</f>
        <v>81.400000000000006</v>
      </c>
      <c r="H92" s="94" t="str">
        <f>idasearch_ADNI3!D92</f>
        <v>M</v>
      </c>
      <c r="I92" s="7">
        <v>1</v>
      </c>
      <c r="J92" s="7">
        <v>1</v>
      </c>
      <c r="K92" s="7">
        <v>1</v>
      </c>
      <c r="L92" s="75">
        <v>1</v>
      </c>
      <c r="M92" s="7">
        <v>1</v>
      </c>
      <c r="N92" s="7">
        <v>1</v>
      </c>
      <c r="O92" s="7">
        <v>1</v>
      </c>
      <c r="P92" s="7">
        <v>1</v>
      </c>
      <c r="Q92" s="7">
        <v>1</v>
      </c>
      <c r="R92" s="7">
        <v>1</v>
      </c>
      <c r="S92" s="7">
        <v>1</v>
      </c>
      <c r="T92" s="11">
        <f>INT(OR(COUNTIF(IDS_with_genetics!$A$2:$A$328,$A92),COUNTIF(IDS_with_genetics!$B$2:$B$758,$A92),COUNTIF(IDS_with_genetics!$F$2:$F$794,$A92),COUNTIF(IDS_with_genetics!$D$2:$D$813,$A92)))</f>
        <v>1</v>
      </c>
      <c r="U92" s="11">
        <f>COUNTIF(IDS_with_PRS!$A$1:$A$1582,ADNI3!$A92)</f>
        <v>1</v>
      </c>
      <c r="V92">
        <f>INT(OR(COUNTIF(IDS_genetics_UE_Ancestry!$A$2:$A$303,$A92)))</f>
        <v>0</v>
      </c>
      <c r="W92">
        <f>INT(OR(COUNTIF(IDS_genetics_UE_Ancestry!$B$2:$B$705,$A92)))</f>
        <v>0</v>
      </c>
      <c r="X92">
        <f>INT(OR(COUNTIF(IDS_genetics_UE_Ancestry!$C$2:$C$737,$A92)))</f>
        <v>1</v>
      </c>
      <c r="Y92">
        <f>INT(OR(COUNTIF(IDS_genetics_UE_Ancestry!$D$2:$D$761,$A92)))</f>
        <v>1</v>
      </c>
      <c r="Z92" s="11">
        <f>INT(OR(COUNTIF(IDS_genetics_UE_Ancestry!$A$2:$A$303,$A92),COUNTIF(IDS_genetics_UE_Ancestry!$B$2:$B$705,$A92),COUNTIF(IDS_genetics_UE_Ancestry!$C$2:$C$737,$A92),COUNTIF(IDS_genetics_UE_Ancestry!$D$2:$D$761,$A92)))</f>
        <v>1</v>
      </c>
      <c r="AA92">
        <v>91</v>
      </c>
      <c r="AB92">
        <v>0</v>
      </c>
    </row>
    <row r="93" spans="1:29" ht="15.75" hidden="1" x14ac:dyDescent="0.25">
      <c r="A93" s="6" t="s">
        <v>128</v>
      </c>
      <c r="B93" s="120">
        <v>4401</v>
      </c>
      <c r="C93" s="7" t="s">
        <v>31</v>
      </c>
      <c r="D93" s="8" t="s">
        <v>35</v>
      </c>
      <c r="E93" s="8" t="s">
        <v>35</v>
      </c>
      <c r="F93" s="92">
        <f>idasearch_ADNI3!G93</f>
        <v>42999</v>
      </c>
      <c r="G93" s="94">
        <f>idasearch_ADNI3!H93</f>
        <v>73.3</v>
      </c>
      <c r="H93" s="94" t="str">
        <f>idasearch_ADNI3!D93</f>
        <v>F</v>
      </c>
      <c r="I93" s="7">
        <v>1</v>
      </c>
      <c r="J93" s="7">
        <v>1</v>
      </c>
      <c r="K93" s="7">
        <v>1</v>
      </c>
      <c r="L93" s="75">
        <v>1</v>
      </c>
      <c r="M93" s="7">
        <v>1</v>
      </c>
      <c r="N93" s="7">
        <v>1</v>
      </c>
      <c r="O93" s="7">
        <v>1</v>
      </c>
      <c r="P93" s="7">
        <v>1</v>
      </c>
      <c r="Q93" s="7">
        <v>1</v>
      </c>
      <c r="R93" s="7">
        <v>1</v>
      </c>
      <c r="S93" s="7">
        <v>1</v>
      </c>
      <c r="T93" s="11">
        <f>INT(OR(COUNTIF(IDS_with_genetics!$A$2:$A$328,$A93),COUNTIF(IDS_with_genetics!$B$2:$B$758,$A93),COUNTIF(IDS_with_genetics!$F$2:$F$794,$A93),COUNTIF(IDS_with_genetics!$D$2:$D$813,$A93)))</f>
        <v>1</v>
      </c>
      <c r="U93" s="11">
        <f>COUNTIF(IDS_with_PRS!$A$1:$A$1582,ADNI3!$A93)</f>
        <v>1</v>
      </c>
      <c r="V93">
        <f>INT(OR(COUNTIF(IDS_genetics_UE_Ancestry!$A$2:$A$303,$A93)))</f>
        <v>0</v>
      </c>
      <c r="W93">
        <f>INT(OR(COUNTIF(IDS_genetics_UE_Ancestry!$B$2:$B$705,$A93)))</f>
        <v>0</v>
      </c>
      <c r="X93">
        <f>INT(OR(COUNTIF(IDS_genetics_UE_Ancestry!$C$2:$C$737,$A93)))</f>
        <v>1</v>
      </c>
      <c r="Y93">
        <f>INT(OR(COUNTIF(IDS_genetics_UE_Ancestry!$D$2:$D$761,$A93)))</f>
        <v>1</v>
      </c>
      <c r="Z93" s="11">
        <f>INT(OR(COUNTIF(IDS_genetics_UE_Ancestry!$A$2:$A$303,$A93),COUNTIF(IDS_genetics_UE_Ancestry!$B$2:$B$705,$A93),COUNTIF(IDS_genetics_UE_Ancestry!$C$2:$C$737,$A93),COUNTIF(IDS_genetics_UE_Ancestry!$D$2:$D$761,$A93)))</f>
        <v>1</v>
      </c>
      <c r="AA93">
        <v>92</v>
      </c>
      <c r="AB93">
        <v>0</v>
      </c>
    </row>
    <row r="94" spans="1:29" ht="15.75" hidden="1" x14ac:dyDescent="0.25">
      <c r="A94" s="6" t="s">
        <v>129</v>
      </c>
      <c r="B94" s="120">
        <v>6145</v>
      </c>
      <c r="C94" s="7" t="s">
        <v>31</v>
      </c>
      <c r="D94" s="8" t="s">
        <v>35</v>
      </c>
      <c r="E94" s="8" t="s">
        <v>35</v>
      </c>
      <c r="F94" s="10">
        <f>idasearch_ADNI3!G94</f>
        <v>43087</v>
      </c>
      <c r="G94" s="93">
        <f>idasearch_ADNI3!H94</f>
        <v>70.3</v>
      </c>
      <c r="H94" s="93" t="str">
        <f>idasearch_ADNI3!D94</f>
        <v>F</v>
      </c>
      <c r="I94" s="7">
        <v>1</v>
      </c>
      <c r="J94" s="7">
        <v>1</v>
      </c>
      <c r="K94" s="7">
        <v>1</v>
      </c>
      <c r="L94" s="75">
        <v>1</v>
      </c>
      <c r="M94" s="7">
        <v>1</v>
      </c>
      <c r="N94" s="7">
        <v>1</v>
      </c>
      <c r="O94" s="7">
        <v>1</v>
      </c>
      <c r="P94" s="7">
        <v>1</v>
      </c>
      <c r="Q94" s="7">
        <v>1</v>
      </c>
      <c r="R94" s="7">
        <v>1</v>
      </c>
      <c r="S94" s="7">
        <v>1</v>
      </c>
      <c r="T94" s="11">
        <f>INT(OR(COUNTIF(IDS_with_genetics!$A$2:$A$328,$A94),COUNTIF(IDS_with_genetics!$B$2:$B$758,$A94),COUNTIF(IDS_with_genetics!$F$2:$F$794,$A94),COUNTIF(IDS_with_genetics!$D$2:$D$813,$A94)))</f>
        <v>1</v>
      </c>
      <c r="U94" s="11">
        <f>COUNTIF(IDS_with_PRS!$A$1:$A$1582,ADNI3!$A94)</f>
        <v>1</v>
      </c>
      <c r="V94">
        <f>INT(OR(COUNTIF(IDS_genetics_UE_Ancestry!$A$2:$A$303,$A94)))</f>
        <v>1</v>
      </c>
      <c r="W94">
        <f>INT(OR(COUNTIF(IDS_genetics_UE_Ancestry!$B$2:$B$705,$A94)))</f>
        <v>0</v>
      </c>
      <c r="X94">
        <f>INT(OR(COUNTIF(IDS_genetics_UE_Ancestry!$C$2:$C$737,$A94)))</f>
        <v>0</v>
      </c>
      <c r="Y94">
        <f>INT(OR(COUNTIF(IDS_genetics_UE_Ancestry!$D$2:$D$761,$A94)))</f>
        <v>0</v>
      </c>
      <c r="Z94" s="11">
        <f>INT(OR(COUNTIF(IDS_genetics_UE_Ancestry!$A$2:$A$303,$A94),COUNTIF(IDS_genetics_UE_Ancestry!$B$2:$B$705,$A94),COUNTIF(IDS_genetics_UE_Ancestry!$C$2:$C$737,$A94),COUNTIF(IDS_genetics_UE_Ancestry!$D$2:$D$761,$A94)))</f>
        <v>1</v>
      </c>
      <c r="AA94">
        <v>93</v>
      </c>
      <c r="AB94">
        <v>0</v>
      </c>
    </row>
    <row r="95" spans="1:29" ht="15.75" hidden="1" x14ac:dyDescent="0.25">
      <c r="A95" s="6" t="s">
        <v>130</v>
      </c>
      <c r="B95" s="120">
        <v>6148</v>
      </c>
      <c r="C95" s="7" t="s">
        <v>31</v>
      </c>
      <c r="D95" s="8" t="s">
        <v>35</v>
      </c>
      <c r="E95" s="9" t="s">
        <v>44</v>
      </c>
      <c r="F95" s="10">
        <f>idasearch_ADNI3!G95</f>
        <v>43091</v>
      </c>
      <c r="G95" s="93">
        <f>idasearch_ADNI3!H95</f>
        <v>81.5</v>
      </c>
      <c r="H95" s="93" t="str">
        <f>idasearch_ADNI3!D95</f>
        <v>F</v>
      </c>
      <c r="I95" s="7">
        <v>1</v>
      </c>
      <c r="J95" s="7">
        <v>1</v>
      </c>
      <c r="K95" s="7">
        <v>1</v>
      </c>
      <c r="L95" s="75">
        <v>1</v>
      </c>
      <c r="M95" s="7">
        <v>1</v>
      </c>
      <c r="N95" s="7">
        <v>1</v>
      </c>
      <c r="O95" s="7">
        <v>1</v>
      </c>
      <c r="P95" s="7">
        <v>1</v>
      </c>
      <c r="Q95" s="7">
        <v>1</v>
      </c>
      <c r="R95" s="7">
        <v>1</v>
      </c>
      <c r="S95" s="7">
        <v>1</v>
      </c>
      <c r="T95" s="11">
        <f>INT(OR(COUNTIF(IDS_with_genetics!$A$2:$A$328,$A95),COUNTIF(IDS_with_genetics!$B$2:$B$758,$A95),COUNTIF(IDS_with_genetics!$F$2:$F$794,$A95),COUNTIF(IDS_with_genetics!$D$2:$D$813,$A95)))</f>
        <v>1</v>
      </c>
      <c r="U95" s="11">
        <f>COUNTIF(IDS_with_PRS!$A$1:$A$1582,ADNI3!$A95)</f>
        <v>1</v>
      </c>
      <c r="V95">
        <f>INT(OR(COUNTIF(IDS_genetics_UE_Ancestry!$A$2:$A$303,$A95)))</f>
        <v>1</v>
      </c>
      <c r="W95">
        <f>INT(OR(COUNTIF(IDS_genetics_UE_Ancestry!$B$2:$B$705,$A95)))</f>
        <v>0</v>
      </c>
      <c r="X95">
        <f>INT(OR(COUNTIF(IDS_genetics_UE_Ancestry!$C$2:$C$737,$A95)))</f>
        <v>0</v>
      </c>
      <c r="Y95">
        <f>INT(OR(COUNTIF(IDS_genetics_UE_Ancestry!$D$2:$D$761,$A95)))</f>
        <v>0</v>
      </c>
      <c r="Z95" s="11">
        <f>INT(OR(COUNTIF(IDS_genetics_UE_Ancestry!$A$2:$A$303,$A95),COUNTIF(IDS_genetics_UE_Ancestry!$B$2:$B$705,$A95),COUNTIF(IDS_genetics_UE_Ancestry!$C$2:$C$737,$A95),COUNTIF(IDS_genetics_UE_Ancestry!$D$2:$D$761,$A95)))</f>
        <v>1</v>
      </c>
      <c r="AA95">
        <v>94</v>
      </c>
      <c r="AB95">
        <v>0</v>
      </c>
    </row>
    <row r="96" spans="1:29" ht="15.75" hidden="1" x14ac:dyDescent="0.25">
      <c r="A96" s="6" t="s">
        <v>131</v>
      </c>
      <c r="B96" s="120">
        <v>6199</v>
      </c>
      <c r="C96" s="7" t="s">
        <v>31</v>
      </c>
      <c r="D96" s="8" t="s">
        <v>35</v>
      </c>
      <c r="E96" s="8" t="s">
        <v>35</v>
      </c>
      <c r="F96" s="10">
        <f>idasearch_ADNI3!G96</f>
        <v>43152</v>
      </c>
      <c r="G96" s="93">
        <f>idasearch_ADNI3!H96</f>
        <v>69.2</v>
      </c>
      <c r="H96" s="93" t="str">
        <f>idasearch_ADNI3!D96</f>
        <v>M</v>
      </c>
      <c r="I96" s="7">
        <v>1</v>
      </c>
      <c r="J96" s="7">
        <v>1</v>
      </c>
      <c r="K96" s="7">
        <v>1</v>
      </c>
      <c r="L96" s="75">
        <v>1</v>
      </c>
      <c r="M96" s="7">
        <v>1</v>
      </c>
      <c r="N96" s="7">
        <v>1</v>
      </c>
      <c r="O96" s="7">
        <v>1</v>
      </c>
      <c r="P96" s="7">
        <v>1</v>
      </c>
      <c r="Q96" s="7">
        <v>1</v>
      </c>
      <c r="R96" s="7">
        <v>1</v>
      </c>
      <c r="S96" s="7">
        <v>1</v>
      </c>
      <c r="T96" s="11">
        <f>INT(OR(COUNTIF(IDS_with_genetics!$A$2:$A$328,$A96),COUNTIF(IDS_with_genetics!$B$2:$B$758,$A96),COUNTIF(IDS_with_genetics!$F$2:$F$794,$A96),COUNTIF(IDS_with_genetics!$D$2:$D$813,$A96)))</f>
        <v>1</v>
      </c>
      <c r="U96" s="11">
        <f>COUNTIF(IDS_with_PRS!$A$1:$A$1582,ADNI3!$A96)</f>
        <v>1</v>
      </c>
      <c r="V96">
        <f>INT(OR(COUNTIF(IDS_genetics_UE_Ancestry!$A$2:$A$303,$A96)))</f>
        <v>1</v>
      </c>
      <c r="W96">
        <f>INT(OR(COUNTIF(IDS_genetics_UE_Ancestry!$B$2:$B$705,$A96)))</f>
        <v>0</v>
      </c>
      <c r="X96">
        <f>INT(OR(COUNTIF(IDS_genetics_UE_Ancestry!$C$2:$C$737,$A96)))</f>
        <v>0</v>
      </c>
      <c r="Y96">
        <f>INT(OR(COUNTIF(IDS_genetics_UE_Ancestry!$D$2:$D$761,$A96)))</f>
        <v>0</v>
      </c>
      <c r="Z96" s="11">
        <f>INT(OR(COUNTIF(IDS_genetics_UE_Ancestry!$A$2:$A$303,$A96),COUNTIF(IDS_genetics_UE_Ancestry!$B$2:$B$705,$A96),COUNTIF(IDS_genetics_UE_Ancestry!$C$2:$C$737,$A96),COUNTIF(IDS_genetics_UE_Ancestry!$D$2:$D$761,$A96)))</f>
        <v>1</v>
      </c>
      <c r="AA96">
        <v>95</v>
      </c>
      <c r="AB96">
        <v>0</v>
      </c>
    </row>
    <row r="97" spans="1:29" ht="15.75" hidden="1" x14ac:dyDescent="0.25">
      <c r="A97" s="6" t="s">
        <v>132</v>
      </c>
      <c r="B97" s="120">
        <v>6424</v>
      </c>
      <c r="C97" s="7" t="s">
        <v>31</v>
      </c>
      <c r="D97" s="8" t="s">
        <v>35</v>
      </c>
      <c r="E97" s="9" t="s">
        <v>44</v>
      </c>
      <c r="F97" s="10">
        <f>idasearch_ADNI3!G97</f>
        <v>43327</v>
      </c>
      <c r="G97" s="93">
        <f>idasearch_ADNI3!H97</f>
        <v>66</v>
      </c>
      <c r="H97" s="93" t="str">
        <f>idasearch_ADNI3!D97</f>
        <v>F</v>
      </c>
      <c r="I97" s="7">
        <v>1</v>
      </c>
      <c r="J97" s="7">
        <v>1</v>
      </c>
      <c r="K97" s="7">
        <v>1</v>
      </c>
      <c r="L97" s="75">
        <v>1</v>
      </c>
      <c r="M97" s="7">
        <v>1</v>
      </c>
      <c r="N97" s="7">
        <v>1</v>
      </c>
      <c r="O97" s="7">
        <v>1</v>
      </c>
      <c r="P97" s="7">
        <v>1</v>
      </c>
      <c r="Q97" s="7">
        <v>1</v>
      </c>
      <c r="R97" s="7">
        <v>1</v>
      </c>
      <c r="S97" s="7">
        <v>1</v>
      </c>
      <c r="T97" s="11">
        <f>INT(OR(COUNTIF(IDS_with_genetics!$A$2:$A$328,$A97),COUNTIF(IDS_with_genetics!$B$2:$B$758,$A97),COUNTIF(IDS_with_genetics!$F$2:$F$794,$A97),COUNTIF(IDS_with_genetics!$D$2:$D$813,$A97)))</f>
        <v>1</v>
      </c>
      <c r="U97" s="11">
        <f>COUNTIF(IDS_with_PRS!$A$1:$A$1582,ADNI3!$A97)</f>
        <v>1</v>
      </c>
      <c r="V97">
        <f>INT(OR(COUNTIF(IDS_genetics_UE_Ancestry!$A$2:$A$303,$A97)))</f>
        <v>1</v>
      </c>
      <c r="W97">
        <f>INT(OR(COUNTIF(IDS_genetics_UE_Ancestry!$B$2:$B$705,$A97)))</f>
        <v>0</v>
      </c>
      <c r="X97">
        <f>INT(OR(COUNTIF(IDS_genetics_UE_Ancestry!$C$2:$C$737,$A97)))</f>
        <v>0</v>
      </c>
      <c r="Y97">
        <f>INT(OR(COUNTIF(IDS_genetics_UE_Ancestry!$D$2:$D$761,$A97)))</f>
        <v>0</v>
      </c>
      <c r="Z97" s="11">
        <f>INT(OR(COUNTIF(IDS_genetics_UE_Ancestry!$A$2:$A$303,$A97),COUNTIF(IDS_genetics_UE_Ancestry!$B$2:$B$705,$A97),COUNTIF(IDS_genetics_UE_Ancestry!$C$2:$C$737,$A97),COUNTIF(IDS_genetics_UE_Ancestry!$D$2:$D$761,$A97)))</f>
        <v>1</v>
      </c>
      <c r="AA97">
        <v>96</v>
      </c>
      <c r="AB97">
        <v>0</v>
      </c>
    </row>
    <row r="98" spans="1:29" ht="15.75" hidden="1" x14ac:dyDescent="0.25">
      <c r="A98" s="6" t="s">
        <v>133</v>
      </c>
      <c r="B98" s="120">
        <v>6437</v>
      </c>
      <c r="C98" s="7" t="s">
        <v>31</v>
      </c>
      <c r="D98" s="8" t="s">
        <v>35</v>
      </c>
      <c r="E98" s="8" t="s">
        <v>35</v>
      </c>
      <c r="F98" s="10">
        <f>idasearch_ADNI3!G98</f>
        <v>43333</v>
      </c>
      <c r="G98" s="93">
        <f>idasearch_ADNI3!H98</f>
        <v>76.5</v>
      </c>
      <c r="H98" s="93" t="str">
        <f>idasearch_ADNI3!D98</f>
        <v>M</v>
      </c>
      <c r="I98" s="7">
        <v>1</v>
      </c>
      <c r="J98" s="7">
        <v>1</v>
      </c>
      <c r="K98" s="7">
        <v>1</v>
      </c>
      <c r="L98" s="75">
        <v>1</v>
      </c>
      <c r="M98" s="7">
        <v>1</v>
      </c>
      <c r="N98" s="7">
        <v>1</v>
      </c>
      <c r="O98" s="7">
        <v>1</v>
      </c>
      <c r="P98" s="7">
        <v>1</v>
      </c>
      <c r="Q98" s="7">
        <v>1</v>
      </c>
      <c r="R98" s="7">
        <v>1</v>
      </c>
      <c r="S98" s="7">
        <v>1</v>
      </c>
      <c r="T98" s="11">
        <f>INT(OR(COUNTIF(IDS_with_genetics!$A$2:$A$328,$A98),COUNTIF(IDS_with_genetics!$B$2:$B$758,$A98),COUNTIF(IDS_with_genetics!$F$2:$F$794,$A98),COUNTIF(IDS_with_genetics!$D$2:$D$813,$A98)))</f>
        <v>1</v>
      </c>
      <c r="U98" s="11">
        <f>COUNTIF(IDS_with_PRS!$A$1:$A$1582,ADNI3!$A98)</f>
        <v>1</v>
      </c>
      <c r="V98">
        <f>INT(OR(COUNTIF(IDS_genetics_UE_Ancestry!$A$2:$A$303,$A98)))</f>
        <v>1</v>
      </c>
      <c r="W98">
        <f>INT(OR(COUNTIF(IDS_genetics_UE_Ancestry!$B$2:$B$705,$A98)))</f>
        <v>0</v>
      </c>
      <c r="X98">
        <f>INT(OR(COUNTIF(IDS_genetics_UE_Ancestry!$C$2:$C$737,$A98)))</f>
        <v>0</v>
      </c>
      <c r="Y98">
        <f>INT(OR(COUNTIF(IDS_genetics_UE_Ancestry!$D$2:$D$761,$A98)))</f>
        <v>0</v>
      </c>
      <c r="Z98" s="11">
        <f>INT(OR(COUNTIF(IDS_genetics_UE_Ancestry!$A$2:$A$303,$A98),COUNTIF(IDS_genetics_UE_Ancestry!$B$2:$B$705,$A98),COUNTIF(IDS_genetics_UE_Ancestry!$C$2:$C$737,$A98),COUNTIF(IDS_genetics_UE_Ancestry!$D$2:$D$761,$A98)))</f>
        <v>1</v>
      </c>
      <c r="AA98">
        <v>97</v>
      </c>
      <c r="AB98">
        <v>0</v>
      </c>
    </row>
    <row r="99" spans="1:29" ht="15.75" hidden="1" x14ac:dyDescent="0.25">
      <c r="A99" s="6" t="s">
        <v>134</v>
      </c>
      <c r="B99" s="120">
        <v>6502</v>
      </c>
      <c r="C99" s="7" t="s">
        <v>31</v>
      </c>
      <c r="D99" s="8" t="s">
        <v>35</v>
      </c>
      <c r="E99" s="9" t="s">
        <v>44</v>
      </c>
      <c r="F99" s="10">
        <f>idasearch_ADNI3!G99</f>
        <v>43327</v>
      </c>
      <c r="G99" s="93">
        <f>idasearch_ADNI3!H99</f>
        <v>66.900000000000006</v>
      </c>
      <c r="H99" s="93" t="str">
        <f>idasearch_ADNI3!D99</f>
        <v>F</v>
      </c>
      <c r="I99" s="7">
        <v>1</v>
      </c>
      <c r="J99" s="7">
        <v>1</v>
      </c>
      <c r="K99" s="7">
        <v>1</v>
      </c>
      <c r="L99" s="75">
        <v>1</v>
      </c>
      <c r="M99" s="7">
        <v>1</v>
      </c>
      <c r="N99" s="7">
        <v>1</v>
      </c>
      <c r="O99" s="7">
        <v>1</v>
      </c>
      <c r="P99" s="7">
        <v>1</v>
      </c>
      <c r="Q99" s="7">
        <v>1</v>
      </c>
      <c r="R99" s="7">
        <v>1</v>
      </c>
      <c r="S99" s="7">
        <v>1</v>
      </c>
      <c r="T99" s="11">
        <f>INT(OR(COUNTIF(IDS_with_genetics!$A$2:$A$328,$A99),COUNTIF(IDS_with_genetics!$B$2:$B$758,$A99),COUNTIF(IDS_with_genetics!$F$2:$F$794,$A99),COUNTIF(IDS_with_genetics!$D$2:$D$813,$A99)))</f>
        <v>1</v>
      </c>
      <c r="U99" s="11">
        <f>COUNTIF(IDS_with_PRS!$A$1:$A$1582,ADNI3!$A99)</f>
        <v>1</v>
      </c>
      <c r="V99">
        <f>INT(OR(COUNTIF(IDS_genetics_UE_Ancestry!$A$2:$A$303,$A99)))</f>
        <v>1</v>
      </c>
      <c r="W99">
        <f>INT(OR(COUNTIF(IDS_genetics_UE_Ancestry!$B$2:$B$705,$A99)))</f>
        <v>0</v>
      </c>
      <c r="X99">
        <f>INT(OR(COUNTIF(IDS_genetics_UE_Ancestry!$C$2:$C$737,$A99)))</f>
        <v>0</v>
      </c>
      <c r="Y99">
        <f>INT(OR(COUNTIF(IDS_genetics_UE_Ancestry!$D$2:$D$761,$A99)))</f>
        <v>0</v>
      </c>
      <c r="Z99" s="11">
        <f>INT(OR(COUNTIF(IDS_genetics_UE_Ancestry!$A$2:$A$303,$A99),COUNTIF(IDS_genetics_UE_Ancestry!$B$2:$B$705,$A99),COUNTIF(IDS_genetics_UE_Ancestry!$C$2:$C$737,$A99),COUNTIF(IDS_genetics_UE_Ancestry!$D$2:$D$761,$A99)))</f>
        <v>1</v>
      </c>
      <c r="AA99">
        <v>98</v>
      </c>
      <c r="AB99">
        <v>0</v>
      </c>
    </row>
    <row r="100" spans="1:29" ht="15.75" hidden="1" x14ac:dyDescent="0.25">
      <c r="A100" s="6" t="s">
        <v>135</v>
      </c>
      <c r="B100" s="120">
        <v>6522</v>
      </c>
      <c r="C100" s="7" t="s">
        <v>31</v>
      </c>
      <c r="D100" s="8" t="s">
        <v>35</v>
      </c>
      <c r="E100" s="9" t="s">
        <v>44</v>
      </c>
      <c r="F100" s="10">
        <f>idasearch_ADNI3!G100</f>
        <v>43329</v>
      </c>
      <c r="G100" s="93">
        <f>idasearch_ADNI3!H100</f>
        <v>71.3</v>
      </c>
      <c r="H100" s="93" t="str">
        <f>idasearch_ADNI3!D100</f>
        <v>M</v>
      </c>
      <c r="I100" s="7">
        <v>1</v>
      </c>
      <c r="J100" s="7">
        <v>1</v>
      </c>
      <c r="K100" s="7">
        <v>1</v>
      </c>
      <c r="L100" s="75">
        <v>1</v>
      </c>
      <c r="M100" s="7">
        <v>1</v>
      </c>
      <c r="N100" s="7">
        <v>1</v>
      </c>
      <c r="O100" s="7">
        <v>1</v>
      </c>
      <c r="P100" s="7">
        <v>1</v>
      </c>
      <c r="Q100" s="7">
        <v>1</v>
      </c>
      <c r="R100" s="7">
        <v>1</v>
      </c>
      <c r="S100" s="7">
        <v>1</v>
      </c>
      <c r="T100" s="11">
        <f>INT(OR(COUNTIF(IDS_with_genetics!$A$2:$A$328,$A100),COUNTIF(IDS_with_genetics!$B$2:$B$758,$A100),COUNTIF(IDS_with_genetics!$F$2:$F$794,$A100),COUNTIF(IDS_with_genetics!$D$2:$D$813,$A100)))</f>
        <v>1</v>
      </c>
      <c r="U100" s="11">
        <f>COUNTIF(IDS_with_PRS!$A$1:$A$1582,ADNI3!$A100)</f>
        <v>1</v>
      </c>
      <c r="V100">
        <f>INT(OR(COUNTIF(IDS_genetics_UE_Ancestry!$A$2:$A$303,$A100)))</f>
        <v>1</v>
      </c>
      <c r="W100">
        <f>INT(OR(COUNTIF(IDS_genetics_UE_Ancestry!$B$2:$B$705,$A100)))</f>
        <v>0</v>
      </c>
      <c r="X100">
        <f>INT(OR(COUNTIF(IDS_genetics_UE_Ancestry!$C$2:$C$737,$A100)))</f>
        <v>0</v>
      </c>
      <c r="Y100">
        <f>INT(OR(COUNTIF(IDS_genetics_UE_Ancestry!$D$2:$D$761,$A100)))</f>
        <v>0</v>
      </c>
      <c r="Z100" s="11">
        <f>INT(OR(COUNTIF(IDS_genetics_UE_Ancestry!$A$2:$A$303,$A100),COUNTIF(IDS_genetics_UE_Ancestry!$B$2:$B$705,$A100),COUNTIF(IDS_genetics_UE_Ancestry!$C$2:$C$737,$A100),COUNTIF(IDS_genetics_UE_Ancestry!$D$2:$D$761,$A100)))</f>
        <v>1</v>
      </c>
      <c r="AA100">
        <v>99</v>
      </c>
      <c r="AB100">
        <v>0</v>
      </c>
    </row>
    <row r="101" spans="1:29" ht="15.75" hidden="1" x14ac:dyDescent="0.25">
      <c r="A101" s="6" t="s">
        <v>136</v>
      </c>
      <c r="B101" s="120">
        <v>4902</v>
      </c>
      <c r="C101" s="7" t="s">
        <v>31</v>
      </c>
      <c r="D101" s="8" t="s">
        <v>33</v>
      </c>
      <c r="E101" s="8" t="s">
        <v>33</v>
      </c>
      <c r="F101" s="10">
        <f>idasearch_ADNI3!G101</f>
        <v>43297</v>
      </c>
      <c r="G101" s="93">
        <f>idasearch_ADNI3!H101</f>
        <v>81.3</v>
      </c>
      <c r="H101" s="93" t="str">
        <f>idasearch_ADNI3!D101</f>
        <v>F</v>
      </c>
      <c r="I101" s="7">
        <v>1</v>
      </c>
      <c r="J101" s="7">
        <v>1</v>
      </c>
      <c r="K101" s="7">
        <v>1</v>
      </c>
      <c r="L101" s="75">
        <v>1</v>
      </c>
      <c r="M101" s="7">
        <v>1</v>
      </c>
      <c r="N101" s="7">
        <v>1</v>
      </c>
      <c r="O101" s="7">
        <v>1</v>
      </c>
      <c r="P101" s="7">
        <v>1</v>
      </c>
      <c r="Q101" s="7">
        <v>1</v>
      </c>
      <c r="R101" s="7">
        <v>1</v>
      </c>
      <c r="S101" s="7">
        <v>1</v>
      </c>
      <c r="T101" s="11">
        <f>INT(OR(COUNTIF(IDS_with_genetics!$A$2:$A$328,$A101),COUNTIF(IDS_with_genetics!$B$2:$B$758,$A101),COUNTIF(IDS_with_genetics!$F$2:$F$794,$A101),COUNTIF(IDS_with_genetics!$D$2:$D$813,$A101)))</f>
        <v>1</v>
      </c>
      <c r="U101" s="11">
        <f>COUNTIF(IDS_with_PRS!$A$1:$A$1582,ADNI3!$A101)</f>
        <v>1</v>
      </c>
      <c r="V101">
        <f>INT(OR(COUNTIF(IDS_genetics_UE_Ancestry!$A$2:$A$303,$A101)))</f>
        <v>0</v>
      </c>
      <c r="W101">
        <f>INT(OR(COUNTIF(IDS_genetics_UE_Ancestry!$B$2:$B$705,$A101)))</f>
        <v>0</v>
      </c>
      <c r="X101">
        <f>INT(OR(COUNTIF(IDS_genetics_UE_Ancestry!$C$2:$C$737,$A101)))</f>
        <v>1</v>
      </c>
      <c r="Y101">
        <f>INT(OR(COUNTIF(IDS_genetics_UE_Ancestry!$D$2:$D$761,$A101)))</f>
        <v>0</v>
      </c>
      <c r="Z101" s="11">
        <f>INT(OR(COUNTIF(IDS_genetics_UE_Ancestry!$A$2:$A$303,$A101),COUNTIF(IDS_genetics_UE_Ancestry!$B$2:$B$705,$A101),COUNTIF(IDS_genetics_UE_Ancestry!$C$2:$C$737,$A101),COUNTIF(IDS_genetics_UE_Ancestry!$D$2:$D$761,$A101)))</f>
        <v>1</v>
      </c>
      <c r="AA101">
        <v>100</v>
      </c>
      <c r="AB101">
        <v>0</v>
      </c>
    </row>
    <row r="102" spans="1:29" ht="15.75" hidden="1" x14ac:dyDescent="0.25">
      <c r="A102" s="6" t="s">
        <v>137</v>
      </c>
      <c r="B102" s="120">
        <v>4951</v>
      </c>
      <c r="C102" s="7" t="s">
        <v>31</v>
      </c>
      <c r="D102" s="8" t="s">
        <v>35</v>
      </c>
      <c r="E102" s="8" t="s">
        <v>35</v>
      </c>
      <c r="F102" s="92">
        <f>idasearch_ADNI3!G102</f>
        <v>42780</v>
      </c>
      <c r="G102" s="94">
        <f>idasearch_ADNI3!H102</f>
        <v>76.3</v>
      </c>
      <c r="H102" s="94" t="str">
        <f>idasearch_ADNI3!D102</f>
        <v>F</v>
      </c>
      <c r="I102" s="7">
        <v>1</v>
      </c>
      <c r="J102" s="7">
        <v>1</v>
      </c>
      <c r="K102" s="7">
        <v>1</v>
      </c>
      <c r="L102" s="75">
        <v>1</v>
      </c>
      <c r="M102" s="7">
        <v>1</v>
      </c>
      <c r="N102" s="7">
        <v>1</v>
      </c>
      <c r="O102" s="7">
        <v>1</v>
      </c>
      <c r="P102" s="7">
        <v>1</v>
      </c>
      <c r="Q102" s="7">
        <v>1</v>
      </c>
      <c r="R102" s="7">
        <v>1</v>
      </c>
      <c r="S102" s="7">
        <v>1</v>
      </c>
      <c r="T102" s="11">
        <f>INT(OR(COUNTIF(IDS_with_genetics!$A$2:$A$328,$A102),COUNTIF(IDS_with_genetics!$B$2:$B$758,$A102),COUNTIF(IDS_with_genetics!$F$2:$F$794,$A102),COUNTIF(IDS_with_genetics!$D$2:$D$813,$A102)))</f>
        <v>1</v>
      </c>
      <c r="U102" s="11">
        <f>COUNTIF(IDS_with_PRS!$A$1:$A$1582,ADNI3!$A102)</f>
        <v>1</v>
      </c>
      <c r="V102">
        <f>INT(OR(COUNTIF(IDS_genetics_UE_Ancestry!$A$2:$A$303,$A102)))</f>
        <v>0</v>
      </c>
      <c r="W102">
        <f>INT(OR(COUNTIF(IDS_genetics_UE_Ancestry!$B$2:$B$705,$A102)))</f>
        <v>0</v>
      </c>
      <c r="X102">
        <f>INT(OR(COUNTIF(IDS_genetics_UE_Ancestry!$C$2:$C$737,$A102)))</f>
        <v>1</v>
      </c>
      <c r="Y102">
        <f>INT(OR(COUNTIF(IDS_genetics_UE_Ancestry!$D$2:$D$761,$A102)))</f>
        <v>0</v>
      </c>
      <c r="Z102" s="11">
        <f>INT(OR(COUNTIF(IDS_genetics_UE_Ancestry!$A$2:$A$303,$A102),COUNTIF(IDS_genetics_UE_Ancestry!$B$2:$B$705,$A102),COUNTIF(IDS_genetics_UE_Ancestry!$C$2:$C$737,$A102),COUNTIF(IDS_genetics_UE_Ancestry!$D$2:$D$761,$A102)))</f>
        <v>1</v>
      </c>
      <c r="AA102">
        <v>101</v>
      </c>
      <c r="AB102">
        <v>0</v>
      </c>
    </row>
    <row r="103" spans="1:29" ht="15.75" hidden="1" x14ac:dyDescent="0.25">
      <c r="A103" s="6" t="s">
        <v>138</v>
      </c>
      <c r="B103" s="120">
        <v>4952</v>
      </c>
      <c r="C103" s="7" t="s">
        <v>31</v>
      </c>
      <c r="D103" s="8" t="s">
        <v>35</v>
      </c>
      <c r="E103" s="8" t="s">
        <v>35</v>
      </c>
      <c r="F103" s="92">
        <f>idasearch_ADNI3!G103</f>
        <v>42780</v>
      </c>
      <c r="G103" s="94">
        <f>idasearch_ADNI3!H103</f>
        <v>76</v>
      </c>
      <c r="H103" s="94" t="str">
        <f>idasearch_ADNI3!D103</f>
        <v>F</v>
      </c>
      <c r="I103" s="7">
        <v>1</v>
      </c>
      <c r="J103" s="7">
        <v>1</v>
      </c>
      <c r="K103" s="7">
        <v>1</v>
      </c>
      <c r="L103" s="75">
        <v>1</v>
      </c>
      <c r="M103" s="7">
        <v>1</v>
      </c>
      <c r="N103" s="7">
        <v>1</v>
      </c>
      <c r="O103" s="7">
        <v>1</v>
      </c>
      <c r="P103" s="7">
        <v>1</v>
      </c>
      <c r="Q103" s="7">
        <v>1</v>
      </c>
      <c r="R103" s="7">
        <v>1</v>
      </c>
      <c r="S103" s="7">
        <v>1</v>
      </c>
      <c r="T103" s="11">
        <f>INT(OR(COUNTIF(IDS_with_genetics!$A$2:$A$328,$A103),COUNTIF(IDS_with_genetics!$B$2:$B$758,$A103),COUNTIF(IDS_with_genetics!$F$2:$F$794,$A103),COUNTIF(IDS_with_genetics!$D$2:$D$813,$A103)))</f>
        <v>1</v>
      </c>
      <c r="U103" s="11">
        <f>COUNTIF(IDS_with_PRS!$A$1:$A$1582,ADNI3!$A103)</f>
        <v>1</v>
      </c>
      <c r="V103">
        <f>INT(OR(COUNTIF(IDS_genetics_UE_Ancestry!$A$2:$A$303,$A103)))</f>
        <v>0</v>
      </c>
      <c r="W103">
        <f>INT(OR(COUNTIF(IDS_genetics_UE_Ancestry!$B$2:$B$705,$A103)))</f>
        <v>0</v>
      </c>
      <c r="X103">
        <f>INT(OR(COUNTIF(IDS_genetics_UE_Ancestry!$C$2:$C$737,$A103)))</f>
        <v>1</v>
      </c>
      <c r="Y103">
        <f>INT(OR(COUNTIF(IDS_genetics_UE_Ancestry!$D$2:$D$761,$A103)))</f>
        <v>0</v>
      </c>
      <c r="Z103" s="11">
        <f>INT(OR(COUNTIF(IDS_genetics_UE_Ancestry!$A$2:$A$303,$A103),COUNTIF(IDS_genetics_UE_Ancestry!$B$2:$B$705,$A103),COUNTIF(IDS_genetics_UE_Ancestry!$C$2:$C$737,$A103),COUNTIF(IDS_genetics_UE_Ancestry!$D$2:$D$761,$A103)))</f>
        <v>1</v>
      </c>
      <c r="AA103">
        <v>102</v>
      </c>
      <c r="AB103">
        <v>0</v>
      </c>
    </row>
    <row r="104" spans="1:29" ht="15.75" hidden="1" x14ac:dyDescent="0.25">
      <c r="A104" s="6" t="s">
        <v>139</v>
      </c>
      <c r="B104" s="120">
        <v>6381</v>
      </c>
      <c r="C104" s="7" t="s">
        <v>31</v>
      </c>
      <c r="D104" s="8" t="s">
        <v>35</v>
      </c>
      <c r="E104" s="8" t="s">
        <v>35</v>
      </c>
      <c r="F104" s="10">
        <f>idasearch_ADNI3!G104</f>
        <v>43237</v>
      </c>
      <c r="G104" s="93">
        <f>idasearch_ADNI3!H104</f>
        <v>73.3</v>
      </c>
      <c r="H104" s="93" t="str">
        <f>idasearch_ADNI3!D104</f>
        <v>M</v>
      </c>
      <c r="I104" s="7">
        <v>1</v>
      </c>
      <c r="J104" s="7">
        <v>1</v>
      </c>
      <c r="K104" s="7">
        <v>1</v>
      </c>
      <c r="L104" s="75">
        <v>1</v>
      </c>
      <c r="M104" s="7">
        <v>1</v>
      </c>
      <c r="N104" s="7">
        <v>1</v>
      </c>
      <c r="O104" s="7">
        <v>1</v>
      </c>
      <c r="P104" s="7">
        <v>1</v>
      </c>
      <c r="Q104" s="7">
        <v>1</v>
      </c>
      <c r="R104" s="7">
        <v>1</v>
      </c>
      <c r="S104" s="7">
        <v>1</v>
      </c>
      <c r="T104" s="11">
        <f>INT(OR(COUNTIF(IDS_with_genetics!$A$2:$A$328,$A104),COUNTIF(IDS_with_genetics!$B$2:$B$758,$A104),COUNTIF(IDS_with_genetics!$F$2:$F$794,$A104),COUNTIF(IDS_with_genetics!$D$2:$D$813,$A104)))</f>
        <v>1</v>
      </c>
      <c r="U104" s="11">
        <f>COUNTIF(IDS_with_PRS!$A$1:$A$1582,ADNI3!$A104)</f>
        <v>1</v>
      </c>
      <c r="V104">
        <f>INT(OR(COUNTIF(IDS_genetics_UE_Ancestry!$A$2:$A$303,$A104)))</f>
        <v>0</v>
      </c>
      <c r="W104">
        <f>INT(OR(COUNTIF(IDS_genetics_UE_Ancestry!$B$2:$B$705,$A104)))</f>
        <v>0</v>
      </c>
      <c r="X104">
        <f>INT(OR(COUNTIF(IDS_genetics_UE_Ancestry!$C$2:$C$737,$A104)))</f>
        <v>0</v>
      </c>
      <c r="Y104">
        <f>INT(OR(COUNTIF(IDS_genetics_UE_Ancestry!$D$2:$D$761,$A104)))</f>
        <v>0</v>
      </c>
      <c r="Z104" s="11">
        <f>INT(OR(COUNTIF(IDS_genetics_UE_Ancestry!$A$2:$A$303,$A104),COUNTIF(IDS_genetics_UE_Ancestry!$B$2:$B$705,$A104),COUNTIF(IDS_genetics_UE_Ancestry!$C$2:$C$737,$A104),COUNTIF(IDS_genetics_UE_Ancestry!$D$2:$D$761,$A104)))</f>
        <v>0</v>
      </c>
      <c r="AA104">
        <v>103</v>
      </c>
      <c r="AB104">
        <v>0</v>
      </c>
    </row>
    <row r="105" spans="1:29" s="27" customFormat="1" ht="15.75" x14ac:dyDescent="0.25">
      <c r="A105" s="28" t="s">
        <v>140</v>
      </c>
      <c r="B105" s="120">
        <v>2133</v>
      </c>
      <c r="C105" s="25" t="s">
        <v>31</v>
      </c>
      <c r="D105" s="29" t="s">
        <v>40</v>
      </c>
      <c r="E105" s="29" t="s">
        <v>40</v>
      </c>
      <c r="F105" s="96">
        <f>idasearch_ADNI3!G105</f>
        <v>43110</v>
      </c>
      <c r="G105" s="97">
        <f>idasearch_ADNI3!H105</f>
        <v>69.8</v>
      </c>
      <c r="H105" s="97" t="str">
        <f>idasearch_ADNI3!D105</f>
        <v>F</v>
      </c>
      <c r="I105" s="25">
        <v>1</v>
      </c>
      <c r="J105" s="25">
        <v>1</v>
      </c>
      <c r="K105" s="7">
        <v>1</v>
      </c>
      <c r="L105" s="80">
        <v>1</v>
      </c>
      <c r="M105" s="25">
        <v>0</v>
      </c>
      <c r="N105" s="25">
        <v>0</v>
      </c>
      <c r="O105" s="25">
        <v>0</v>
      </c>
      <c r="P105" s="25">
        <v>1</v>
      </c>
      <c r="Q105" s="25">
        <v>1</v>
      </c>
      <c r="R105" s="25">
        <v>1</v>
      </c>
      <c r="S105" s="25">
        <v>0</v>
      </c>
      <c r="T105" s="26">
        <f>INT(OR(COUNTIF(IDS_with_genetics!$A$2:$A$328,$A105),COUNTIF(IDS_with_genetics!$B$2:$B$758,$A105),COUNTIF(IDS_with_genetics!$F$2:$F$794,$A105),COUNTIF(IDS_with_genetics!$D$2:$D$813,$A105)))</f>
        <v>1</v>
      </c>
      <c r="U105" s="26">
        <f>COUNTIF(IDS_with_PRS!$A$1:$A$1582,ADNI3!$A105)</f>
        <v>1</v>
      </c>
      <c r="V105" s="27">
        <f>INT(OR(COUNTIF(IDS_genetics_UE_Ancestry!$A$2:$A$303,$A105)))</f>
        <v>0</v>
      </c>
      <c r="W105" s="27">
        <f>INT(OR(COUNTIF(IDS_genetics_UE_Ancestry!$B$2:$B$705,$A105)))</f>
        <v>0</v>
      </c>
      <c r="X105" s="27">
        <f>INT(OR(COUNTIF(IDS_genetics_UE_Ancestry!$C$2:$C$737,$A105)))</f>
        <v>1</v>
      </c>
      <c r="Y105" s="27">
        <f>INT(OR(COUNTIF(IDS_genetics_UE_Ancestry!$D$2:$D$761,$A105)))</f>
        <v>1</v>
      </c>
      <c r="Z105" s="26">
        <f>INT(OR(COUNTIF(IDS_genetics_UE_Ancestry!$A$2:$A$303,$A105),COUNTIF(IDS_genetics_UE_Ancestry!$B$2:$B$705,$A105),COUNTIF(IDS_genetics_UE_Ancestry!$C$2:$C$737,$A105),COUNTIF(IDS_genetics_UE_Ancestry!$D$2:$D$761,$A105)))</f>
        <v>1</v>
      </c>
      <c r="AA105" s="27">
        <v>104</v>
      </c>
      <c r="AB105" s="27">
        <v>0</v>
      </c>
      <c r="AC105" s="27">
        <v>1</v>
      </c>
    </row>
    <row r="106" spans="1:29" ht="15.75" hidden="1" x14ac:dyDescent="0.25">
      <c r="A106" s="6" t="s">
        <v>141</v>
      </c>
      <c r="B106" s="120">
        <v>2155</v>
      </c>
      <c r="C106" s="7" t="s">
        <v>31</v>
      </c>
      <c r="D106" s="8" t="s">
        <v>40</v>
      </c>
      <c r="E106" s="8" t="s">
        <v>40</v>
      </c>
      <c r="F106" s="10">
        <f>idasearch_ADNI3!G106</f>
        <v>42998</v>
      </c>
      <c r="G106" s="93">
        <f>idasearch_ADNI3!H106</f>
        <v>80</v>
      </c>
      <c r="H106" s="93" t="str">
        <f>idasearch_ADNI3!D106</f>
        <v>F</v>
      </c>
      <c r="I106" s="7">
        <v>1</v>
      </c>
      <c r="J106" s="7">
        <v>1</v>
      </c>
      <c r="K106" s="7">
        <v>1</v>
      </c>
      <c r="L106" s="75">
        <v>1</v>
      </c>
      <c r="M106" s="7">
        <v>1</v>
      </c>
      <c r="N106" s="7">
        <v>1</v>
      </c>
      <c r="O106" s="7">
        <v>1</v>
      </c>
      <c r="P106" s="7">
        <v>1</v>
      </c>
      <c r="Q106" s="7">
        <v>1</v>
      </c>
      <c r="R106" s="7">
        <v>1</v>
      </c>
      <c r="S106" s="7">
        <v>1</v>
      </c>
      <c r="T106" s="11">
        <f>INT(OR(COUNTIF(IDS_with_genetics!$A$2:$A$328,$A106),COUNTIF(IDS_with_genetics!$B$2:$B$758,$A106),COUNTIF(IDS_with_genetics!$F$2:$F$794,$A106),COUNTIF(IDS_with_genetics!$D$2:$D$813,$A106)))</f>
        <v>1</v>
      </c>
      <c r="U106" s="11">
        <f>COUNTIF(IDS_with_PRS!$A$1:$A$1582,ADNI3!$A106)</f>
        <v>1</v>
      </c>
      <c r="V106">
        <f>INT(OR(COUNTIF(IDS_genetics_UE_Ancestry!$A$2:$A$303,$A106)))</f>
        <v>0</v>
      </c>
      <c r="W106">
        <f>INT(OR(COUNTIF(IDS_genetics_UE_Ancestry!$B$2:$B$705,$A106)))</f>
        <v>0</v>
      </c>
      <c r="X106">
        <f>INT(OR(COUNTIF(IDS_genetics_UE_Ancestry!$C$2:$C$737,$A106)))</f>
        <v>1</v>
      </c>
      <c r="Y106">
        <f>INT(OR(COUNTIF(IDS_genetics_UE_Ancestry!$D$2:$D$761,$A106)))</f>
        <v>1</v>
      </c>
      <c r="Z106" s="11">
        <f>INT(OR(COUNTIF(IDS_genetics_UE_Ancestry!$A$2:$A$303,$A106),COUNTIF(IDS_genetics_UE_Ancestry!$B$2:$B$705,$A106),COUNTIF(IDS_genetics_UE_Ancestry!$C$2:$C$737,$A106),COUNTIF(IDS_genetics_UE_Ancestry!$D$2:$D$761,$A106)))</f>
        <v>1</v>
      </c>
      <c r="AA106">
        <v>105</v>
      </c>
      <c r="AB106">
        <v>0</v>
      </c>
    </row>
    <row r="107" spans="1:29" ht="15.75" hidden="1" x14ac:dyDescent="0.25">
      <c r="A107" s="6" t="s">
        <v>142</v>
      </c>
      <c r="B107" s="120">
        <v>2180</v>
      </c>
      <c r="C107" s="7" t="s">
        <v>31</v>
      </c>
      <c r="D107" s="8" t="s">
        <v>40</v>
      </c>
      <c r="E107" s="8" t="s">
        <v>40</v>
      </c>
      <c r="F107" s="10">
        <f>idasearch_ADNI3!G107</f>
        <v>43005</v>
      </c>
      <c r="G107" s="93">
        <f>idasearch_ADNI3!H107</f>
        <v>84.5</v>
      </c>
      <c r="H107" s="93" t="str">
        <f>idasearch_ADNI3!D107</f>
        <v>F</v>
      </c>
      <c r="I107" s="7">
        <v>1</v>
      </c>
      <c r="J107" s="7">
        <v>1</v>
      </c>
      <c r="K107" s="7">
        <v>1</v>
      </c>
      <c r="L107" s="75">
        <v>1</v>
      </c>
      <c r="M107" s="7">
        <v>1</v>
      </c>
      <c r="N107" s="7">
        <v>1</v>
      </c>
      <c r="O107" s="7">
        <v>1</v>
      </c>
      <c r="P107" s="7">
        <v>1</v>
      </c>
      <c r="Q107" s="7">
        <v>1</v>
      </c>
      <c r="R107" s="7">
        <v>1</v>
      </c>
      <c r="S107" s="7">
        <v>1</v>
      </c>
      <c r="T107" s="11">
        <f>INT(OR(COUNTIF(IDS_with_genetics!$A$2:$A$328,$A107),COUNTIF(IDS_with_genetics!$B$2:$B$758,$A107),COUNTIF(IDS_with_genetics!$F$2:$F$794,$A107),COUNTIF(IDS_with_genetics!$D$2:$D$813,$A107)))</f>
        <v>1</v>
      </c>
      <c r="U107" s="11">
        <f>COUNTIF(IDS_with_PRS!$A$1:$A$1582,ADNI3!$A107)</f>
        <v>1</v>
      </c>
      <c r="V107">
        <f>INT(OR(COUNTIF(IDS_genetics_UE_Ancestry!$A$2:$A$303,$A107)))</f>
        <v>0</v>
      </c>
      <c r="W107">
        <f>INT(OR(COUNTIF(IDS_genetics_UE_Ancestry!$B$2:$B$705,$A107)))</f>
        <v>0</v>
      </c>
      <c r="X107">
        <f>INT(OR(COUNTIF(IDS_genetics_UE_Ancestry!$C$2:$C$737,$A107)))</f>
        <v>1</v>
      </c>
      <c r="Y107">
        <f>INT(OR(COUNTIF(IDS_genetics_UE_Ancestry!$D$2:$D$761,$A107)))</f>
        <v>1</v>
      </c>
      <c r="Z107" s="11">
        <f>INT(OR(COUNTIF(IDS_genetics_UE_Ancestry!$A$2:$A$303,$A107),COUNTIF(IDS_genetics_UE_Ancestry!$B$2:$B$705,$A107),COUNTIF(IDS_genetics_UE_Ancestry!$C$2:$C$737,$A107),COUNTIF(IDS_genetics_UE_Ancestry!$D$2:$D$761,$A107)))</f>
        <v>1</v>
      </c>
      <c r="AA107">
        <v>106</v>
      </c>
      <c r="AB107">
        <v>0</v>
      </c>
    </row>
    <row r="108" spans="1:29" ht="15.75" hidden="1" x14ac:dyDescent="0.25">
      <c r="A108" s="6" t="s">
        <v>143</v>
      </c>
      <c r="B108" s="120">
        <v>4313</v>
      </c>
      <c r="C108" s="7" t="s">
        <v>31</v>
      </c>
      <c r="D108" s="8" t="s">
        <v>35</v>
      </c>
      <c r="E108" s="8" t="s">
        <v>35</v>
      </c>
      <c r="F108" s="92">
        <f>idasearch_ADNI3!G108</f>
        <v>43031</v>
      </c>
      <c r="G108" s="94">
        <f>idasearch_ADNI3!H108</f>
        <v>83</v>
      </c>
      <c r="H108" s="94" t="str">
        <f>idasearch_ADNI3!D108</f>
        <v>F</v>
      </c>
      <c r="I108" s="7">
        <v>1</v>
      </c>
      <c r="J108" s="7">
        <v>1</v>
      </c>
      <c r="K108" s="7">
        <v>1</v>
      </c>
      <c r="L108" s="75">
        <v>1</v>
      </c>
      <c r="M108" s="7">
        <v>1</v>
      </c>
      <c r="N108" s="7">
        <v>1</v>
      </c>
      <c r="O108" s="7">
        <v>1</v>
      </c>
      <c r="P108" s="7">
        <v>1</v>
      </c>
      <c r="Q108" s="7">
        <v>1</v>
      </c>
      <c r="R108" s="7">
        <v>1</v>
      </c>
      <c r="S108" s="7">
        <v>1</v>
      </c>
      <c r="T108" s="11">
        <f>INT(OR(COUNTIF(IDS_with_genetics!$A$2:$A$328,$A108),COUNTIF(IDS_with_genetics!$B$2:$B$758,$A108),COUNTIF(IDS_with_genetics!$F$2:$F$794,$A108),COUNTIF(IDS_with_genetics!$D$2:$D$813,$A108)))</f>
        <v>1</v>
      </c>
      <c r="U108" s="11">
        <f>COUNTIF(IDS_with_PRS!$A$1:$A$1582,ADNI3!$A108)</f>
        <v>1</v>
      </c>
      <c r="V108">
        <f>INT(OR(COUNTIF(IDS_genetics_UE_Ancestry!$A$2:$A$303,$A108)))</f>
        <v>0</v>
      </c>
      <c r="W108">
        <f>INT(OR(COUNTIF(IDS_genetics_UE_Ancestry!$B$2:$B$705,$A108)))</f>
        <v>0</v>
      </c>
      <c r="X108">
        <f>INT(OR(COUNTIF(IDS_genetics_UE_Ancestry!$C$2:$C$737,$A108)))</f>
        <v>1</v>
      </c>
      <c r="Y108">
        <f>INT(OR(COUNTIF(IDS_genetics_UE_Ancestry!$D$2:$D$761,$A108)))</f>
        <v>1</v>
      </c>
      <c r="Z108" s="11">
        <f>INT(OR(COUNTIF(IDS_genetics_UE_Ancestry!$A$2:$A$303,$A108),COUNTIF(IDS_genetics_UE_Ancestry!$B$2:$B$705,$A108),COUNTIF(IDS_genetics_UE_Ancestry!$C$2:$C$737,$A108),COUNTIF(IDS_genetics_UE_Ancestry!$D$2:$D$761,$A108)))</f>
        <v>1</v>
      </c>
      <c r="AA108">
        <v>107</v>
      </c>
      <c r="AB108">
        <v>0</v>
      </c>
    </row>
    <row r="109" spans="1:29" ht="15.75" x14ac:dyDescent="0.25">
      <c r="A109" s="6" t="s">
        <v>144</v>
      </c>
      <c r="B109" s="120">
        <v>4399</v>
      </c>
      <c r="C109" s="7" t="s">
        <v>31</v>
      </c>
      <c r="D109" s="8" t="s">
        <v>35</v>
      </c>
      <c r="E109" s="8" t="s">
        <v>35</v>
      </c>
      <c r="F109" s="10">
        <f>idasearch_ADNI3!G109</f>
        <v>42955</v>
      </c>
      <c r="G109" s="93">
        <f>idasearch_ADNI3!H109</f>
        <v>83.6</v>
      </c>
      <c r="H109" s="93" t="str">
        <f>idasearch_ADNI3!D109</f>
        <v>F</v>
      </c>
      <c r="I109" s="7">
        <v>1</v>
      </c>
      <c r="J109" s="7">
        <v>1</v>
      </c>
      <c r="K109" s="7">
        <v>1</v>
      </c>
      <c r="L109" s="75">
        <v>1</v>
      </c>
      <c r="M109" s="7">
        <v>1</v>
      </c>
      <c r="N109" s="7">
        <v>1</v>
      </c>
      <c r="O109" s="7">
        <v>1</v>
      </c>
      <c r="P109" s="7">
        <v>1</v>
      </c>
      <c r="Q109" s="7">
        <v>1</v>
      </c>
      <c r="R109" s="7">
        <v>1</v>
      </c>
      <c r="S109" s="7">
        <v>1</v>
      </c>
      <c r="T109" s="11">
        <f>INT(OR(COUNTIF(IDS_with_genetics!$A$2:$A$328,$A109),COUNTIF(IDS_with_genetics!$B$2:$B$758,$A109),COUNTIF(IDS_with_genetics!$F$2:$F$794,$A109),COUNTIF(IDS_with_genetics!$D$2:$D$813,$A109)))</f>
        <v>1</v>
      </c>
      <c r="U109" s="11">
        <f>COUNTIF(IDS_with_PRS!$A$1:$A$1582,ADNI3!$A109)</f>
        <v>1</v>
      </c>
      <c r="V109">
        <f>INT(OR(COUNTIF(IDS_genetics_UE_Ancestry!$A$2:$A$303,$A109)))</f>
        <v>0</v>
      </c>
      <c r="W109">
        <f>INT(OR(COUNTIF(IDS_genetics_UE_Ancestry!$B$2:$B$705,$A109)))</f>
        <v>0</v>
      </c>
      <c r="X109">
        <f>INT(OR(COUNTIF(IDS_genetics_UE_Ancestry!$C$2:$C$737,$A109)))</f>
        <v>1</v>
      </c>
      <c r="Y109">
        <f>INT(OR(COUNTIF(IDS_genetics_UE_Ancestry!$D$2:$D$761,$A109)))</f>
        <v>1</v>
      </c>
      <c r="Z109" s="11">
        <f>INT(OR(COUNTIF(IDS_genetics_UE_Ancestry!$A$2:$A$303,$A109),COUNTIF(IDS_genetics_UE_Ancestry!$B$2:$B$705,$A109),COUNTIF(IDS_genetics_UE_Ancestry!$C$2:$C$737,$A109),COUNTIF(IDS_genetics_UE_Ancestry!$D$2:$D$761,$A109)))</f>
        <v>1</v>
      </c>
      <c r="AA109">
        <v>108</v>
      </c>
      <c r="AB109">
        <v>0</v>
      </c>
    </row>
    <row r="110" spans="1:29" ht="15.75" hidden="1" x14ac:dyDescent="0.25">
      <c r="A110" s="6" t="s">
        <v>145</v>
      </c>
      <c r="B110" s="120">
        <v>4400</v>
      </c>
      <c r="C110" s="7" t="s">
        <v>31</v>
      </c>
      <c r="D110" s="8" t="s">
        <v>35</v>
      </c>
      <c r="E110" s="8" t="s">
        <v>35</v>
      </c>
      <c r="F110" s="10">
        <f>idasearch_ADNI3!G110</f>
        <v>43004</v>
      </c>
      <c r="G110" s="93">
        <f>idasearch_ADNI3!H110</f>
        <v>76.900000000000006</v>
      </c>
      <c r="H110" s="93" t="str">
        <f>idasearch_ADNI3!D110</f>
        <v>M</v>
      </c>
      <c r="I110" s="7">
        <v>1</v>
      </c>
      <c r="J110" s="7">
        <v>1</v>
      </c>
      <c r="K110" s="7">
        <v>1</v>
      </c>
      <c r="L110" s="75">
        <v>1</v>
      </c>
      <c r="M110" s="7">
        <v>1</v>
      </c>
      <c r="N110" s="7">
        <v>1</v>
      </c>
      <c r="O110" s="7">
        <v>1</v>
      </c>
      <c r="P110" s="7">
        <v>1</v>
      </c>
      <c r="Q110" s="7">
        <v>1</v>
      </c>
      <c r="R110" s="7">
        <v>1</v>
      </c>
      <c r="S110" s="7">
        <v>1</v>
      </c>
      <c r="T110" s="11">
        <f>INT(OR(COUNTIF(IDS_with_genetics!$A$2:$A$328,$A110),COUNTIF(IDS_with_genetics!$B$2:$B$758,$A110),COUNTIF(IDS_with_genetics!$F$2:$F$794,$A110),COUNTIF(IDS_with_genetics!$D$2:$D$813,$A110)))</f>
        <v>1</v>
      </c>
      <c r="U110" s="11">
        <f>COUNTIF(IDS_with_PRS!$A$1:$A$1582,ADNI3!$A110)</f>
        <v>1</v>
      </c>
      <c r="V110">
        <f>INT(OR(COUNTIF(IDS_genetics_UE_Ancestry!$A$2:$A$303,$A110)))</f>
        <v>0</v>
      </c>
      <c r="W110">
        <f>INT(OR(COUNTIF(IDS_genetics_UE_Ancestry!$B$2:$B$705,$A110)))</f>
        <v>0</v>
      </c>
      <c r="X110">
        <f>INT(OR(COUNTIF(IDS_genetics_UE_Ancestry!$C$2:$C$737,$A110)))</f>
        <v>1</v>
      </c>
      <c r="Y110">
        <f>INT(OR(COUNTIF(IDS_genetics_UE_Ancestry!$D$2:$D$761,$A110)))</f>
        <v>1</v>
      </c>
      <c r="Z110" s="11">
        <f>INT(OR(COUNTIF(IDS_genetics_UE_Ancestry!$A$2:$A$303,$A110),COUNTIF(IDS_genetics_UE_Ancestry!$B$2:$B$705,$A110),COUNTIF(IDS_genetics_UE_Ancestry!$C$2:$C$737,$A110),COUNTIF(IDS_genetics_UE_Ancestry!$D$2:$D$761,$A110)))</f>
        <v>1</v>
      </c>
      <c r="AA110">
        <v>109</v>
      </c>
      <c r="AB110">
        <v>0</v>
      </c>
    </row>
    <row r="111" spans="1:29" ht="15.75" hidden="1" x14ac:dyDescent="0.25">
      <c r="A111" s="6" t="s">
        <v>146</v>
      </c>
      <c r="B111" s="120">
        <v>4868</v>
      </c>
      <c r="C111" s="7" t="s">
        <v>31</v>
      </c>
      <c r="D111" s="8" t="s">
        <v>40</v>
      </c>
      <c r="E111" s="8" t="s">
        <v>40</v>
      </c>
      <c r="F111" s="10">
        <f>idasearch_ADNI3!G111</f>
        <v>42992</v>
      </c>
      <c r="G111" s="93">
        <f>idasearch_ADNI3!H111</f>
        <v>82.3</v>
      </c>
      <c r="H111" s="93" t="str">
        <f>idasearch_ADNI3!D111</f>
        <v>M</v>
      </c>
      <c r="I111" s="7">
        <v>1</v>
      </c>
      <c r="J111" s="7">
        <v>1</v>
      </c>
      <c r="K111" s="7">
        <v>1</v>
      </c>
      <c r="L111" s="75">
        <v>1</v>
      </c>
      <c r="M111" s="7">
        <v>1</v>
      </c>
      <c r="N111" s="7">
        <v>1</v>
      </c>
      <c r="O111" s="7">
        <v>1</v>
      </c>
      <c r="P111" s="7">
        <v>1</v>
      </c>
      <c r="Q111" s="7">
        <v>1</v>
      </c>
      <c r="R111" s="7">
        <v>1</v>
      </c>
      <c r="S111" s="7">
        <v>1</v>
      </c>
      <c r="T111" s="11">
        <f>INT(OR(COUNTIF(IDS_with_genetics!$A$2:$A$328,$A111),COUNTIF(IDS_with_genetics!$B$2:$B$758,$A111),COUNTIF(IDS_with_genetics!$F$2:$F$794,$A111),COUNTIF(IDS_with_genetics!$D$2:$D$813,$A111)))</f>
        <v>1</v>
      </c>
      <c r="U111" s="11">
        <f>COUNTIF(IDS_with_PRS!$A$1:$A$1582,ADNI3!$A111)</f>
        <v>1</v>
      </c>
      <c r="V111">
        <f>INT(OR(COUNTIF(IDS_genetics_UE_Ancestry!$A$2:$A$303,$A111)))</f>
        <v>0</v>
      </c>
      <c r="W111">
        <f>INT(OR(COUNTIF(IDS_genetics_UE_Ancestry!$B$2:$B$705,$A111)))</f>
        <v>0</v>
      </c>
      <c r="X111">
        <f>INT(OR(COUNTIF(IDS_genetics_UE_Ancestry!$C$2:$C$737,$A111)))</f>
        <v>1</v>
      </c>
      <c r="Y111">
        <f>INT(OR(COUNTIF(IDS_genetics_UE_Ancestry!$D$2:$D$761,$A111)))</f>
        <v>0</v>
      </c>
      <c r="Z111" s="11">
        <f>INT(OR(COUNTIF(IDS_genetics_UE_Ancestry!$A$2:$A$303,$A111),COUNTIF(IDS_genetics_UE_Ancestry!$B$2:$B$705,$A111),COUNTIF(IDS_genetics_UE_Ancestry!$C$2:$C$737,$A111),COUNTIF(IDS_genetics_UE_Ancestry!$D$2:$D$761,$A111)))</f>
        <v>1</v>
      </c>
      <c r="AA111">
        <v>110</v>
      </c>
      <c r="AB111">
        <v>0</v>
      </c>
    </row>
    <row r="112" spans="1:29" ht="15.75" hidden="1" x14ac:dyDescent="0.25">
      <c r="A112" s="6" t="s">
        <v>147</v>
      </c>
      <c r="B112" s="120">
        <v>6207</v>
      </c>
      <c r="C112" s="7" t="s">
        <v>31</v>
      </c>
      <c r="D112" s="8" t="s">
        <v>35</v>
      </c>
      <c r="E112" s="8" t="s">
        <v>35</v>
      </c>
      <c r="F112" s="10">
        <f>idasearch_ADNI3!G112</f>
        <v>43144</v>
      </c>
      <c r="G112" s="93">
        <f>idasearch_ADNI3!H112</f>
        <v>70.900000000000006</v>
      </c>
      <c r="H112" s="93" t="str">
        <f>idasearch_ADNI3!D112</f>
        <v>F</v>
      </c>
      <c r="I112" s="7">
        <v>1</v>
      </c>
      <c r="J112" s="7">
        <v>1</v>
      </c>
      <c r="K112" s="7">
        <v>1</v>
      </c>
      <c r="L112" s="75">
        <v>1</v>
      </c>
      <c r="M112" s="7">
        <v>1</v>
      </c>
      <c r="N112" s="7">
        <v>1</v>
      </c>
      <c r="O112" s="7">
        <v>1</v>
      </c>
      <c r="P112" s="7">
        <v>1</v>
      </c>
      <c r="Q112" s="7">
        <v>1</v>
      </c>
      <c r="R112" s="7">
        <v>1</v>
      </c>
      <c r="S112" s="7">
        <v>1</v>
      </c>
      <c r="T112" s="11">
        <f>INT(OR(COUNTIF(IDS_with_genetics!$A$2:$A$328,$A112),COUNTIF(IDS_with_genetics!$B$2:$B$758,$A112),COUNTIF(IDS_with_genetics!$F$2:$F$794,$A112),COUNTIF(IDS_with_genetics!$D$2:$D$813,$A112)))</f>
        <v>1</v>
      </c>
      <c r="U112" s="11">
        <f>COUNTIF(IDS_with_PRS!$A$1:$A$1582,ADNI3!$A112)</f>
        <v>1</v>
      </c>
      <c r="V112">
        <f>INT(OR(COUNTIF(IDS_genetics_UE_Ancestry!$A$2:$A$303,$A112)))</f>
        <v>1</v>
      </c>
      <c r="W112">
        <f>INT(OR(COUNTIF(IDS_genetics_UE_Ancestry!$B$2:$B$705,$A112)))</f>
        <v>0</v>
      </c>
      <c r="X112">
        <f>INT(OR(COUNTIF(IDS_genetics_UE_Ancestry!$C$2:$C$737,$A112)))</f>
        <v>0</v>
      </c>
      <c r="Y112">
        <f>INT(OR(COUNTIF(IDS_genetics_UE_Ancestry!$D$2:$D$761,$A112)))</f>
        <v>0</v>
      </c>
      <c r="Z112" s="11">
        <f>INT(OR(COUNTIF(IDS_genetics_UE_Ancestry!$A$2:$A$303,$A112),COUNTIF(IDS_genetics_UE_Ancestry!$B$2:$B$705,$A112),COUNTIF(IDS_genetics_UE_Ancestry!$C$2:$C$737,$A112),COUNTIF(IDS_genetics_UE_Ancestry!$D$2:$D$761,$A112)))</f>
        <v>1</v>
      </c>
      <c r="AA112">
        <v>111</v>
      </c>
      <c r="AB112">
        <v>0</v>
      </c>
    </row>
    <row r="113" spans="1:30" ht="15.75" hidden="1" x14ac:dyDescent="0.25">
      <c r="A113" s="6" t="s">
        <v>148</v>
      </c>
      <c r="B113" s="120">
        <v>6351</v>
      </c>
      <c r="C113" s="7" t="s">
        <v>31</v>
      </c>
      <c r="D113" s="8" t="s">
        <v>35</v>
      </c>
      <c r="E113" s="8" t="s">
        <v>35</v>
      </c>
      <c r="F113" s="10">
        <f>idasearch_ADNI3!G113</f>
        <v>43230</v>
      </c>
      <c r="G113" s="93">
        <f>idasearch_ADNI3!H113</f>
        <v>74.2</v>
      </c>
      <c r="H113" s="93" t="str">
        <f>idasearch_ADNI3!D113</f>
        <v>F</v>
      </c>
      <c r="I113" s="7">
        <v>1</v>
      </c>
      <c r="J113" s="7">
        <v>1</v>
      </c>
      <c r="K113" s="7">
        <v>1</v>
      </c>
      <c r="L113" s="75">
        <v>1</v>
      </c>
      <c r="M113" s="7">
        <v>1</v>
      </c>
      <c r="N113" s="7">
        <v>1</v>
      </c>
      <c r="O113" s="7">
        <v>1</v>
      </c>
      <c r="P113" s="7">
        <v>1</v>
      </c>
      <c r="Q113" s="7">
        <v>1</v>
      </c>
      <c r="R113" s="7">
        <v>1</v>
      </c>
      <c r="S113" s="7">
        <v>1</v>
      </c>
      <c r="T113" s="11">
        <f>INT(OR(COUNTIF(IDS_with_genetics!$A$2:$A$328,$A113),COUNTIF(IDS_with_genetics!$B$2:$B$758,$A113),COUNTIF(IDS_with_genetics!$F$2:$F$794,$A113),COUNTIF(IDS_with_genetics!$D$2:$D$813,$A113)))</f>
        <v>1</v>
      </c>
      <c r="U113" s="11">
        <f>COUNTIF(IDS_with_PRS!$A$1:$A$1582,ADNI3!$A113)</f>
        <v>1</v>
      </c>
      <c r="V113">
        <f>INT(OR(COUNTIF(IDS_genetics_UE_Ancestry!$A$2:$A$303,$A113)))</f>
        <v>1</v>
      </c>
      <c r="W113">
        <f>INT(OR(COUNTIF(IDS_genetics_UE_Ancestry!$B$2:$B$705,$A113)))</f>
        <v>0</v>
      </c>
      <c r="X113">
        <f>INT(OR(COUNTIF(IDS_genetics_UE_Ancestry!$C$2:$C$737,$A113)))</f>
        <v>0</v>
      </c>
      <c r="Y113">
        <f>INT(OR(COUNTIF(IDS_genetics_UE_Ancestry!$D$2:$D$761,$A113)))</f>
        <v>0</v>
      </c>
      <c r="Z113" s="11">
        <f>INT(OR(COUNTIF(IDS_genetics_UE_Ancestry!$A$2:$A$303,$A113),COUNTIF(IDS_genetics_UE_Ancestry!$B$2:$B$705,$A113),COUNTIF(IDS_genetics_UE_Ancestry!$C$2:$C$737,$A113),COUNTIF(IDS_genetics_UE_Ancestry!$D$2:$D$761,$A113)))</f>
        <v>1</v>
      </c>
      <c r="AA113">
        <v>112</v>
      </c>
      <c r="AB113">
        <v>0</v>
      </c>
    </row>
    <row r="114" spans="1:30" ht="15.75" hidden="1" x14ac:dyDescent="0.25">
      <c r="A114" s="6" t="s">
        <v>149</v>
      </c>
      <c r="B114" s="120">
        <v>6414</v>
      </c>
      <c r="C114" s="7" t="s">
        <v>31</v>
      </c>
      <c r="D114" s="8" t="s">
        <v>32</v>
      </c>
      <c r="E114" s="9" t="s">
        <v>40</v>
      </c>
      <c r="F114" s="92">
        <f>idasearch_ADNI3!G114</f>
        <v>43259</v>
      </c>
      <c r="G114" s="94">
        <f>idasearch_ADNI3!H114</f>
        <v>69.2</v>
      </c>
      <c r="H114" s="94" t="str">
        <f>idasearch_ADNI3!D114</f>
        <v>F</v>
      </c>
      <c r="I114" s="7">
        <v>1</v>
      </c>
      <c r="J114" s="7">
        <v>1</v>
      </c>
      <c r="K114" s="7">
        <v>1</v>
      </c>
      <c r="L114" s="75">
        <v>1</v>
      </c>
      <c r="M114" s="7">
        <v>1</v>
      </c>
      <c r="N114" s="7">
        <v>1</v>
      </c>
      <c r="O114" s="7">
        <v>1</v>
      </c>
      <c r="P114" s="7">
        <v>1</v>
      </c>
      <c r="Q114" s="7">
        <v>1</v>
      </c>
      <c r="R114" s="7">
        <v>1</v>
      </c>
      <c r="S114" s="7">
        <v>1</v>
      </c>
      <c r="T114" s="11">
        <f>INT(OR(COUNTIF(IDS_with_genetics!$A$2:$A$328,$A114),COUNTIF(IDS_with_genetics!$B$2:$B$758,$A114),COUNTIF(IDS_with_genetics!$F$2:$F$794,$A114),COUNTIF(IDS_with_genetics!$D$2:$D$813,$A114)))</f>
        <v>1</v>
      </c>
      <c r="U114" s="11">
        <f>COUNTIF(IDS_with_PRS!$A$1:$A$1582,ADNI3!$A114)</f>
        <v>1</v>
      </c>
      <c r="V114">
        <f>INT(OR(COUNTIF(IDS_genetics_UE_Ancestry!$A$2:$A$303,$A114)))</f>
        <v>1</v>
      </c>
      <c r="W114">
        <f>INT(OR(COUNTIF(IDS_genetics_UE_Ancestry!$B$2:$B$705,$A114)))</f>
        <v>0</v>
      </c>
      <c r="X114">
        <f>INT(OR(COUNTIF(IDS_genetics_UE_Ancestry!$C$2:$C$737,$A114)))</f>
        <v>0</v>
      </c>
      <c r="Y114">
        <f>INT(OR(COUNTIF(IDS_genetics_UE_Ancestry!$D$2:$D$761,$A114)))</f>
        <v>0</v>
      </c>
      <c r="Z114" s="11">
        <f>INT(OR(COUNTIF(IDS_genetics_UE_Ancestry!$A$2:$A$303,$A114),COUNTIF(IDS_genetics_UE_Ancestry!$B$2:$B$705,$A114),COUNTIF(IDS_genetics_UE_Ancestry!$C$2:$C$737,$A114),COUNTIF(IDS_genetics_UE_Ancestry!$D$2:$D$761,$A114)))</f>
        <v>1</v>
      </c>
      <c r="AA114">
        <v>113</v>
      </c>
      <c r="AB114">
        <v>0</v>
      </c>
    </row>
    <row r="115" spans="1:30" ht="15.75" hidden="1" x14ac:dyDescent="0.25">
      <c r="A115" s="6" t="s">
        <v>150</v>
      </c>
      <c r="B115" s="120">
        <v>4293</v>
      </c>
      <c r="C115" s="7" t="s">
        <v>31</v>
      </c>
      <c r="D115" s="8" t="s">
        <v>33</v>
      </c>
      <c r="E115" s="8" t="s">
        <v>33</v>
      </c>
      <c r="F115" s="92">
        <f>idasearch_ADNI3!G115</f>
        <v>42894</v>
      </c>
      <c r="G115" s="94">
        <f>idasearch_ADNI3!H115</f>
        <v>75.400000000000006</v>
      </c>
      <c r="H115" s="94" t="str">
        <f>idasearch_ADNI3!D115</f>
        <v>M</v>
      </c>
      <c r="I115" s="7">
        <v>1</v>
      </c>
      <c r="J115" s="7">
        <v>1</v>
      </c>
      <c r="K115" s="7">
        <v>1</v>
      </c>
      <c r="L115" s="75">
        <v>1</v>
      </c>
      <c r="M115" s="7">
        <v>1</v>
      </c>
      <c r="N115" s="7">
        <v>1</v>
      </c>
      <c r="O115" s="7">
        <v>1</v>
      </c>
      <c r="P115" s="7">
        <v>1</v>
      </c>
      <c r="Q115" s="7">
        <v>1</v>
      </c>
      <c r="R115" s="7">
        <v>1</v>
      </c>
      <c r="S115" s="7">
        <v>1</v>
      </c>
      <c r="T115" s="11">
        <f>INT(OR(COUNTIF(IDS_with_genetics!$A$2:$A$328,$A115),COUNTIF(IDS_with_genetics!$B$2:$B$758,$A115),COUNTIF(IDS_with_genetics!$F$2:$F$794,$A115),COUNTIF(IDS_with_genetics!$D$2:$D$813,$A115)))</f>
        <v>1</v>
      </c>
      <c r="U115" s="11">
        <f>COUNTIF(IDS_with_PRS!$A$1:$A$1582,ADNI3!$A115)</f>
        <v>1</v>
      </c>
      <c r="V115">
        <f>INT(OR(COUNTIF(IDS_genetics_UE_Ancestry!$A$2:$A$303,$A115)))</f>
        <v>0</v>
      </c>
      <c r="W115">
        <f>INT(OR(COUNTIF(IDS_genetics_UE_Ancestry!$B$2:$B$705,$A115)))</f>
        <v>0</v>
      </c>
      <c r="X115">
        <f>INT(OR(COUNTIF(IDS_genetics_UE_Ancestry!$C$2:$C$737,$A115)))</f>
        <v>1</v>
      </c>
      <c r="Y115">
        <f>INT(OR(COUNTIF(IDS_genetics_UE_Ancestry!$D$2:$D$761,$A115)))</f>
        <v>1</v>
      </c>
      <c r="Z115" s="11">
        <f>INT(OR(COUNTIF(IDS_genetics_UE_Ancestry!$A$2:$A$303,$A115),COUNTIF(IDS_genetics_UE_Ancestry!$B$2:$B$705,$A115),COUNTIF(IDS_genetics_UE_Ancestry!$C$2:$C$737,$A115),COUNTIF(IDS_genetics_UE_Ancestry!$D$2:$D$761,$A115)))</f>
        <v>1</v>
      </c>
      <c r="AA115">
        <v>114</v>
      </c>
      <c r="AB115">
        <v>0</v>
      </c>
    </row>
    <row r="116" spans="1:30" ht="15.75" hidden="1" x14ac:dyDescent="0.25">
      <c r="A116" s="6" t="s">
        <v>151</v>
      </c>
      <c r="B116" s="120">
        <v>4367</v>
      </c>
      <c r="C116" s="7" t="s">
        <v>31</v>
      </c>
      <c r="D116" s="8" t="s">
        <v>35</v>
      </c>
      <c r="E116" s="8" t="s">
        <v>35</v>
      </c>
      <c r="F116" s="92">
        <f>idasearch_ADNI3!G116</f>
        <v>42878</v>
      </c>
      <c r="G116" s="94">
        <f>idasearch_ADNI3!H116</f>
        <v>70.7</v>
      </c>
      <c r="H116" s="94" t="str">
        <f>idasearch_ADNI3!D116</f>
        <v>F</v>
      </c>
      <c r="I116" s="7">
        <v>1</v>
      </c>
      <c r="J116" s="7">
        <v>1</v>
      </c>
      <c r="K116" s="7">
        <v>1</v>
      </c>
      <c r="L116" s="75">
        <v>1</v>
      </c>
      <c r="M116" s="7">
        <v>1</v>
      </c>
      <c r="N116" s="7">
        <v>1</v>
      </c>
      <c r="O116" s="7">
        <v>1</v>
      </c>
      <c r="P116" s="7">
        <v>1</v>
      </c>
      <c r="Q116" s="7">
        <v>1</v>
      </c>
      <c r="R116" s="7">
        <v>1</v>
      </c>
      <c r="S116" s="7">
        <v>1</v>
      </c>
      <c r="T116" s="11">
        <f>INT(OR(COUNTIF(IDS_with_genetics!$A$2:$A$328,$A116),COUNTIF(IDS_with_genetics!$B$2:$B$758,$A116),COUNTIF(IDS_with_genetics!$F$2:$F$794,$A116),COUNTIF(IDS_with_genetics!$D$2:$D$813,$A116)))</f>
        <v>1</v>
      </c>
      <c r="U116" s="11">
        <f>COUNTIF(IDS_with_PRS!$A$1:$A$1582,ADNI3!$A116)</f>
        <v>1</v>
      </c>
      <c r="V116">
        <f>INT(OR(COUNTIF(IDS_genetics_UE_Ancestry!$A$2:$A$303,$A116)))</f>
        <v>0</v>
      </c>
      <c r="W116">
        <f>INT(OR(COUNTIF(IDS_genetics_UE_Ancestry!$B$2:$B$705,$A116)))</f>
        <v>0</v>
      </c>
      <c r="X116">
        <f>INT(OR(COUNTIF(IDS_genetics_UE_Ancestry!$C$2:$C$737,$A116)))</f>
        <v>1</v>
      </c>
      <c r="Y116">
        <f>INT(OR(COUNTIF(IDS_genetics_UE_Ancestry!$D$2:$D$761,$A116)))</f>
        <v>1</v>
      </c>
      <c r="Z116" s="11">
        <f>INT(OR(COUNTIF(IDS_genetics_UE_Ancestry!$A$2:$A$303,$A116),COUNTIF(IDS_genetics_UE_Ancestry!$B$2:$B$705,$A116),COUNTIF(IDS_genetics_UE_Ancestry!$C$2:$C$737,$A116),COUNTIF(IDS_genetics_UE_Ancestry!$D$2:$D$761,$A116)))</f>
        <v>1</v>
      </c>
      <c r="AA116">
        <v>115</v>
      </c>
      <c r="AB116">
        <v>0</v>
      </c>
    </row>
    <row r="117" spans="1:30" ht="15.75" hidden="1" x14ac:dyDescent="0.25">
      <c r="A117" s="6" t="s">
        <v>152</v>
      </c>
      <c r="B117" s="120">
        <v>4835</v>
      </c>
      <c r="C117" s="7" t="s">
        <v>31</v>
      </c>
      <c r="D117" s="8" t="s">
        <v>35</v>
      </c>
      <c r="E117" s="8" t="s">
        <v>35</v>
      </c>
      <c r="F117" s="10">
        <f>idasearch_ADNI3!G117</f>
        <v>42935</v>
      </c>
      <c r="G117" s="93">
        <f>idasearch_ADNI3!H117</f>
        <v>84.4</v>
      </c>
      <c r="H117" s="93" t="str">
        <f>idasearch_ADNI3!D117</f>
        <v>M</v>
      </c>
      <c r="I117" s="7">
        <v>1</v>
      </c>
      <c r="J117" s="7">
        <v>1</v>
      </c>
      <c r="K117" s="7">
        <v>1</v>
      </c>
      <c r="L117" s="75">
        <v>1</v>
      </c>
      <c r="M117" s="7">
        <v>1</v>
      </c>
      <c r="N117" s="7">
        <v>1</v>
      </c>
      <c r="O117" s="7">
        <v>1</v>
      </c>
      <c r="P117" s="7">
        <v>1</v>
      </c>
      <c r="Q117" s="7">
        <v>1</v>
      </c>
      <c r="R117" s="7">
        <v>1</v>
      </c>
      <c r="S117" s="7">
        <v>1</v>
      </c>
      <c r="T117" s="11">
        <f>INT(OR(COUNTIF(IDS_with_genetics!$A$2:$A$328,$A117),COUNTIF(IDS_with_genetics!$B$2:$B$758,$A117),COUNTIF(IDS_with_genetics!$F$2:$F$794,$A117),COUNTIF(IDS_with_genetics!$D$2:$D$813,$A117)))</f>
        <v>1</v>
      </c>
      <c r="U117" s="11">
        <f>COUNTIF(IDS_with_PRS!$A$1:$A$1582,ADNI3!$A117)</f>
        <v>1</v>
      </c>
      <c r="V117">
        <f>INT(OR(COUNTIF(IDS_genetics_UE_Ancestry!$A$2:$A$303,$A117)))</f>
        <v>0</v>
      </c>
      <c r="W117">
        <f>INT(OR(COUNTIF(IDS_genetics_UE_Ancestry!$B$2:$B$705,$A117)))</f>
        <v>0</v>
      </c>
      <c r="X117">
        <f>INT(OR(COUNTIF(IDS_genetics_UE_Ancestry!$C$2:$C$737,$A117)))</f>
        <v>1</v>
      </c>
      <c r="Y117">
        <f>INT(OR(COUNTIF(IDS_genetics_UE_Ancestry!$D$2:$D$761,$A117)))</f>
        <v>0</v>
      </c>
      <c r="Z117" s="11">
        <f>INT(OR(COUNTIF(IDS_genetics_UE_Ancestry!$A$2:$A$303,$A117),COUNTIF(IDS_genetics_UE_Ancestry!$B$2:$B$705,$A117),COUNTIF(IDS_genetics_UE_Ancestry!$C$2:$C$737,$A117),COUNTIF(IDS_genetics_UE_Ancestry!$D$2:$D$761,$A117)))</f>
        <v>1</v>
      </c>
      <c r="AA117">
        <v>116</v>
      </c>
      <c r="AB117">
        <v>0</v>
      </c>
    </row>
    <row r="118" spans="1:30" ht="15.75" hidden="1" x14ac:dyDescent="0.25">
      <c r="A118" s="6" t="s">
        <v>153</v>
      </c>
      <c r="B118" s="120">
        <v>6186</v>
      </c>
      <c r="C118" s="7" t="s">
        <v>31</v>
      </c>
      <c r="D118" s="8" t="s">
        <v>35</v>
      </c>
      <c r="E118" s="9" t="s">
        <v>44</v>
      </c>
      <c r="F118" s="92">
        <f>idasearch_ADNI3!G118</f>
        <v>43129</v>
      </c>
      <c r="G118" s="94">
        <f>idasearch_ADNI3!H118</f>
        <v>90.3</v>
      </c>
      <c r="H118" s="94" t="str">
        <f>idasearch_ADNI3!D118</f>
        <v>M</v>
      </c>
      <c r="I118" s="7">
        <v>1</v>
      </c>
      <c r="J118" s="7">
        <v>1</v>
      </c>
      <c r="K118" s="7">
        <v>1</v>
      </c>
      <c r="L118" s="75">
        <v>1</v>
      </c>
      <c r="M118" s="7">
        <v>1</v>
      </c>
      <c r="N118" s="7">
        <v>1</v>
      </c>
      <c r="O118" s="7">
        <v>1</v>
      </c>
      <c r="P118" s="7">
        <v>1</v>
      </c>
      <c r="Q118" s="7">
        <v>1</v>
      </c>
      <c r="R118" s="7">
        <v>1</v>
      </c>
      <c r="S118" s="7">
        <v>1</v>
      </c>
      <c r="T118" s="11">
        <f>INT(OR(COUNTIF(IDS_with_genetics!$A$2:$A$328,$A118),COUNTIF(IDS_with_genetics!$B$2:$B$758,$A118),COUNTIF(IDS_with_genetics!$F$2:$F$794,$A118),COUNTIF(IDS_with_genetics!$D$2:$D$813,$A118)))</f>
        <v>1</v>
      </c>
      <c r="U118" s="11">
        <f>COUNTIF(IDS_with_PRS!$A$1:$A$1582,ADNI3!$A118)</f>
        <v>1</v>
      </c>
      <c r="V118">
        <f>INT(OR(COUNTIF(IDS_genetics_UE_Ancestry!$A$2:$A$303,$A118)))</f>
        <v>1</v>
      </c>
      <c r="W118">
        <f>INT(OR(COUNTIF(IDS_genetics_UE_Ancestry!$B$2:$B$705,$A118)))</f>
        <v>0</v>
      </c>
      <c r="X118">
        <f>INT(OR(COUNTIF(IDS_genetics_UE_Ancestry!$C$2:$C$737,$A118)))</f>
        <v>0</v>
      </c>
      <c r="Y118">
        <f>INT(OR(COUNTIF(IDS_genetics_UE_Ancestry!$D$2:$D$761,$A118)))</f>
        <v>0</v>
      </c>
      <c r="Z118" s="11">
        <f>INT(OR(COUNTIF(IDS_genetics_UE_Ancestry!$A$2:$A$303,$A118),COUNTIF(IDS_genetics_UE_Ancestry!$B$2:$B$705,$A118),COUNTIF(IDS_genetics_UE_Ancestry!$C$2:$C$737,$A118),COUNTIF(IDS_genetics_UE_Ancestry!$D$2:$D$761,$A118)))</f>
        <v>1</v>
      </c>
      <c r="AA118">
        <v>117</v>
      </c>
      <c r="AB118">
        <v>0</v>
      </c>
    </row>
    <row r="119" spans="1:30" ht="15.75" hidden="1" x14ac:dyDescent="0.25">
      <c r="A119" s="6" t="s">
        <v>154</v>
      </c>
      <c r="B119" s="120">
        <v>6315</v>
      </c>
      <c r="C119" s="7" t="s">
        <v>31</v>
      </c>
      <c r="D119" s="8" t="s">
        <v>32</v>
      </c>
      <c r="E119" s="9" t="s">
        <v>33</v>
      </c>
      <c r="F119" s="92">
        <f>idasearch_ADNI3!G119</f>
        <v>43215</v>
      </c>
      <c r="G119" s="94">
        <f>idasearch_ADNI3!H119</f>
        <v>71.2</v>
      </c>
      <c r="H119" s="94" t="str">
        <f>idasearch_ADNI3!D119</f>
        <v>M</v>
      </c>
      <c r="I119" s="7">
        <v>1</v>
      </c>
      <c r="J119" s="7">
        <v>1</v>
      </c>
      <c r="K119" s="7">
        <v>1</v>
      </c>
      <c r="L119" s="75">
        <v>1</v>
      </c>
      <c r="M119" s="7">
        <v>1</v>
      </c>
      <c r="N119" s="7">
        <v>1</v>
      </c>
      <c r="O119" s="7">
        <v>1</v>
      </c>
      <c r="P119" s="7">
        <v>1</v>
      </c>
      <c r="Q119" s="7">
        <v>1</v>
      </c>
      <c r="R119" s="7">
        <v>1</v>
      </c>
      <c r="S119" s="7">
        <v>1</v>
      </c>
      <c r="T119" s="11">
        <f>INT(OR(COUNTIF(IDS_with_genetics!$A$2:$A$328,$A119),COUNTIF(IDS_with_genetics!$B$2:$B$758,$A119),COUNTIF(IDS_with_genetics!$F$2:$F$794,$A119),COUNTIF(IDS_with_genetics!$D$2:$D$813,$A119)))</f>
        <v>1</v>
      </c>
      <c r="U119" s="11">
        <f>COUNTIF(IDS_with_PRS!$A$1:$A$1582,ADNI3!$A119)</f>
        <v>1</v>
      </c>
      <c r="V119">
        <f>INT(OR(COUNTIF(IDS_genetics_UE_Ancestry!$A$2:$A$303,$A119)))</f>
        <v>1</v>
      </c>
      <c r="W119">
        <f>INT(OR(COUNTIF(IDS_genetics_UE_Ancestry!$B$2:$B$705,$A119)))</f>
        <v>0</v>
      </c>
      <c r="X119">
        <f>INT(OR(COUNTIF(IDS_genetics_UE_Ancestry!$C$2:$C$737,$A119)))</f>
        <v>0</v>
      </c>
      <c r="Y119">
        <f>INT(OR(COUNTIF(IDS_genetics_UE_Ancestry!$D$2:$D$761,$A119)))</f>
        <v>0</v>
      </c>
      <c r="Z119" s="11">
        <f>INT(OR(COUNTIF(IDS_genetics_UE_Ancestry!$A$2:$A$303,$A119),COUNTIF(IDS_genetics_UE_Ancestry!$B$2:$B$705,$A119),COUNTIF(IDS_genetics_UE_Ancestry!$C$2:$C$737,$A119),COUNTIF(IDS_genetics_UE_Ancestry!$D$2:$D$761,$A119)))</f>
        <v>1</v>
      </c>
      <c r="AA119">
        <v>118</v>
      </c>
      <c r="AB119">
        <v>0</v>
      </c>
    </row>
    <row r="120" spans="1:30" ht="15.75" hidden="1" x14ac:dyDescent="0.25">
      <c r="A120" s="6" t="s">
        <v>155</v>
      </c>
      <c r="B120" s="120">
        <v>6483</v>
      </c>
      <c r="C120" s="7" t="s">
        <v>31</v>
      </c>
      <c r="D120" s="8" t="s">
        <v>32</v>
      </c>
      <c r="E120" s="9" t="s">
        <v>33</v>
      </c>
      <c r="F120" s="92">
        <f>idasearch_ADNI3!G120</f>
        <v>43292</v>
      </c>
      <c r="G120" s="94">
        <f>idasearch_ADNI3!H120</f>
        <v>62.6</v>
      </c>
      <c r="H120" s="94" t="str">
        <f>idasearch_ADNI3!D120</f>
        <v>F</v>
      </c>
      <c r="I120" s="7">
        <v>1</v>
      </c>
      <c r="J120" s="7">
        <v>1</v>
      </c>
      <c r="K120" s="7">
        <v>1</v>
      </c>
      <c r="L120" s="75">
        <v>1</v>
      </c>
      <c r="M120" s="7">
        <v>1</v>
      </c>
      <c r="N120" s="7">
        <v>1</v>
      </c>
      <c r="O120" s="7">
        <v>1</v>
      </c>
      <c r="P120" s="7">
        <v>1</v>
      </c>
      <c r="Q120" s="7">
        <v>1</v>
      </c>
      <c r="R120" s="7">
        <v>1</v>
      </c>
      <c r="S120" s="7">
        <v>1</v>
      </c>
      <c r="T120" s="11">
        <f>INT(OR(COUNTIF(IDS_with_genetics!$A$2:$A$328,$A120),COUNTIF(IDS_with_genetics!$B$2:$B$758,$A120),COUNTIF(IDS_with_genetics!$F$2:$F$794,$A120),COUNTIF(IDS_with_genetics!$D$2:$D$813,$A120)))</f>
        <v>1</v>
      </c>
      <c r="U120" s="11">
        <f>COUNTIF(IDS_with_PRS!$A$1:$A$1582,ADNI3!$A120)</f>
        <v>1</v>
      </c>
      <c r="V120">
        <f>INT(OR(COUNTIF(IDS_genetics_UE_Ancestry!$A$2:$A$303,$A120)))</f>
        <v>0</v>
      </c>
      <c r="W120">
        <f>INT(OR(COUNTIF(IDS_genetics_UE_Ancestry!$B$2:$B$705,$A120)))</f>
        <v>0</v>
      </c>
      <c r="X120">
        <f>INT(OR(COUNTIF(IDS_genetics_UE_Ancestry!$C$2:$C$737,$A120)))</f>
        <v>0</v>
      </c>
      <c r="Y120">
        <f>INT(OR(COUNTIF(IDS_genetics_UE_Ancestry!$D$2:$D$761,$A120)))</f>
        <v>0</v>
      </c>
      <c r="Z120" s="11">
        <f>INT(OR(COUNTIF(IDS_genetics_UE_Ancestry!$A$2:$A$303,$A120),COUNTIF(IDS_genetics_UE_Ancestry!$B$2:$B$705,$A120),COUNTIF(IDS_genetics_UE_Ancestry!$C$2:$C$737,$A120),COUNTIF(IDS_genetics_UE_Ancestry!$D$2:$D$761,$A120)))</f>
        <v>0</v>
      </c>
      <c r="AA120">
        <v>119</v>
      </c>
      <c r="AB120">
        <v>0</v>
      </c>
    </row>
    <row r="121" spans="1:30" s="27" customFormat="1" ht="15.75" x14ac:dyDescent="0.25">
      <c r="A121" s="28" t="s">
        <v>156</v>
      </c>
      <c r="B121" s="120">
        <v>6533</v>
      </c>
      <c r="C121" s="25" t="s">
        <v>31</v>
      </c>
      <c r="D121" s="29" t="s">
        <v>32</v>
      </c>
      <c r="E121" s="31" t="s">
        <v>33</v>
      </c>
      <c r="F121" s="96">
        <f>idasearch_ADNI3!G121</f>
        <v>43329</v>
      </c>
      <c r="G121" s="97">
        <f>idasearch_ADNI3!H121</f>
        <v>72</v>
      </c>
      <c r="H121" s="97" t="str">
        <f>idasearch_ADNI3!D121</f>
        <v>M</v>
      </c>
      <c r="I121" s="25">
        <v>1</v>
      </c>
      <c r="J121" s="25">
        <v>1</v>
      </c>
      <c r="K121" s="7">
        <v>1</v>
      </c>
      <c r="L121" s="80">
        <v>1</v>
      </c>
      <c r="M121" s="25">
        <v>0</v>
      </c>
      <c r="N121" s="25">
        <v>0</v>
      </c>
      <c r="O121" s="25">
        <v>0</v>
      </c>
      <c r="P121" s="25">
        <v>1</v>
      </c>
      <c r="Q121" s="25">
        <v>1</v>
      </c>
      <c r="R121" s="25">
        <v>1</v>
      </c>
      <c r="S121" s="25">
        <v>0</v>
      </c>
      <c r="T121" s="26">
        <f>INT(OR(COUNTIF(IDS_with_genetics!$A$2:$A$328,$A121),COUNTIF(IDS_with_genetics!$B$2:$B$758,$A121),COUNTIF(IDS_with_genetics!$F$2:$F$794,$A121),COUNTIF(IDS_with_genetics!$D$2:$D$813,$A121)))</f>
        <v>1</v>
      </c>
      <c r="U121" s="26">
        <f>COUNTIF(IDS_with_PRS!$A$1:$A$1582,ADNI3!$A121)</f>
        <v>1</v>
      </c>
      <c r="V121" s="27">
        <f>INT(OR(COUNTIF(IDS_genetics_UE_Ancestry!$A$2:$A$303,$A121)))</f>
        <v>0</v>
      </c>
      <c r="W121" s="27">
        <f>INT(OR(COUNTIF(IDS_genetics_UE_Ancestry!$B$2:$B$705,$A121)))</f>
        <v>0</v>
      </c>
      <c r="X121" s="27">
        <f>INT(OR(COUNTIF(IDS_genetics_UE_Ancestry!$C$2:$C$737,$A121)))</f>
        <v>0</v>
      </c>
      <c r="Y121" s="27">
        <f>INT(OR(COUNTIF(IDS_genetics_UE_Ancestry!$D$2:$D$761,$A121)))</f>
        <v>0</v>
      </c>
      <c r="Z121" s="26">
        <f>INT(OR(COUNTIF(IDS_genetics_UE_Ancestry!$A$2:$A$303,$A121),COUNTIF(IDS_genetics_UE_Ancestry!$B$2:$B$705,$A121),COUNTIF(IDS_genetics_UE_Ancestry!$C$2:$C$737,$A121),COUNTIF(IDS_genetics_UE_Ancestry!$D$2:$D$761,$A121)))</f>
        <v>0</v>
      </c>
      <c r="AA121" s="27">
        <v>120</v>
      </c>
      <c r="AB121" s="27">
        <v>0</v>
      </c>
      <c r="AC121" s="27">
        <v>1</v>
      </c>
    </row>
    <row r="122" spans="1:30" ht="15.75" hidden="1" x14ac:dyDescent="0.25">
      <c r="A122" s="6" t="s">
        <v>157</v>
      </c>
      <c r="B122" s="120">
        <v>6573</v>
      </c>
      <c r="C122" s="7" t="s">
        <v>31</v>
      </c>
      <c r="D122" s="8" t="s">
        <v>68</v>
      </c>
      <c r="E122" s="8" t="s">
        <v>68</v>
      </c>
      <c r="F122" s="10">
        <f>idasearch_ADNI3!G122</f>
        <v>43354</v>
      </c>
      <c r="G122" s="93">
        <f>idasearch_ADNI3!H122</f>
        <v>87.8</v>
      </c>
      <c r="H122" s="93" t="str">
        <f>idasearch_ADNI3!D122</f>
        <v>M</v>
      </c>
      <c r="I122" s="7">
        <v>1</v>
      </c>
      <c r="J122" s="7">
        <v>1</v>
      </c>
      <c r="K122" s="7">
        <v>1</v>
      </c>
      <c r="L122" s="75">
        <v>1</v>
      </c>
      <c r="M122" s="7">
        <v>1</v>
      </c>
      <c r="N122" s="7">
        <v>1</v>
      </c>
      <c r="O122" s="7">
        <v>1</v>
      </c>
      <c r="P122" s="7">
        <v>1</v>
      </c>
      <c r="Q122" s="7">
        <v>1</v>
      </c>
      <c r="R122" s="7">
        <v>1</v>
      </c>
      <c r="S122" s="7">
        <v>1</v>
      </c>
      <c r="T122" s="11">
        <f>INT(OR(COUNTIF(IDS_with_genetics!$A$2:$A$328,$A122),COUNTIF(IDS_with_genetics!$B$2:$B$758,$A122),COUNTIF(IDS_with_genetics!$F$2:$F$794,$A122),COUNTIF(IDS_with_genetics!$D$2:$D$813,$A122)))</f>
        <v>1</v>
      </c>
      <c r="U122" s="11">
        <f>COUNTIF(IDS_with_PRS!$A$1:$A$1582,ADNI3!$A122)</f>
        <v>1</v>
      </c>
      <c r="V122">
        <f>INT(OR(COUNTIF(IDS_genetics_UE_Ancestry!$A$2:$A$303,$A122)))</f>
        <v>0</v>
      </c>
      <c r="W122">
        <f>INT(OR(COUNTIF(IDS_genetics_UE_Ancestry!$B$2:$B$705,$A122)))</f>
        <v>0</v>
      </c>
      <c r="X122">
        <f>INT(OR(COUNTIF(IDS_genetics_UE_Ancestry!$C$2:$C$737,$A122)))</f>
        <v>0</v>
      </c>
      <c r="Y122">
        <f>INT(OR(COUNTIF(IDS_genetics_UE_Ancestry!$D$2:$D$761,$A122)))</f>
        <v>0</v>
      </c>
      <c r="Z122" s="11">
        <f>INT(OR(COUNTIF(IDS_genetics_UE_Ancestry!$A$2:$A$303,$A122),COUNTIF(IDS_genetics_UE_Ancestry!$B$2:$B$705,$A122),COUNTIF(IDS_genetics_UE_Ancestry!$C$2:$C$737,$A122),COUNTIF(IDS_genetics_UE_Ancestry!$D$2:$D$761,$A122)))</f>
        <v>0</v>
      </c>
      <c r="AA122">
        <v>121</v>
      </c>
      <c r="AB122">
        <v>0</v>
      </c>
    </row>
    <row r="123" spans="1:30" ht="15.75" hidden="1" x14ac:dyDescent="0.25">
      <c r="A123" s="6" t="s">
        <v>158</v>
      </c>
      <c r="B123" s="120">
        <v>5203</v>
      </c>
      <c r="C123" s="7" t="s">
        <v>31</v>
      </c>
      <c r="D123" s="8" t="s">
        <v>44</v>
      </c>
      <c r="E123" s="8" t="s">
        <v>44</v>
      </c>
      <c r="F123" s="10">
        <f>idasearch_ADNI3!G123</f>
        <v>43082</v>
      </c>
      <c r="G123" s="93">
        <f>idasearch_ADNI3!H123</f>
        <v>71</v>
      </c>
      <c r="H123" s="93" t="str">
        <f>idasearch_ADNI3!D123</f>
        <v>F</v>
      </c>
      <c r="I123" s="7">
        <v>1</v>
      </c>
      <c r="J123" s="7">
        <v>1</v>
      </c>
      <c r="K123" s="7">
        <v>1</v>
      </c>
      <c r="L123" s="75">
        <v>1</v>
      </c>
      <c r="M123" s="7">
        <v>1</v>
      </c>
      <c r="N123" s="7">
        <v>1</v>
      </c>
      <c r="O123" s="7">
        <v>1</v>
      </c>
      <c r="P123" s="7">
        <v>1</v>
      </c>
      <c r="Q123" s="7">
        <v>1</v>
      </c>
      <c r="R123" s="7">
        <v>1</v>
      </c>
      <c r="S123" s="7">
        <v>1</v>
      </c>
      <c r="T123" s="11">
        <f>INT(OR(COUNTIF(IDS_with_genetics!$A$2:$A$328,$A123),COUNTIF(IDS_with_genetics!$B$2:$B$758,$A123),COUNTIF(IDS_with_genetics!$F$2:$F$794,$A123),COUNTIF(IDS_with_genetics!$D$2:$D$813,$A123)))</f>
        <v>1</v>
      </c>
      <c r="U123" s="11">
        <f>COUNTIF(IDS_with_PRS!$A$1:$A$1582,ADNI3!$A123)</f>
        <v>1</v>
      </c>
      <c r="V123">
        <f>INT(OR(COUNTIF(IDS_genetics_UE_Ancestry!$A$2:$A$303,$A123)))</f>
        <v>0</v>
      </c>
      <c r="W123">
        <f>INT(OR(COUNTIF(IDS_genetics_UE_Ancestry!$B$2:$B$705,$A123)))</f>
        <v>0</v>
      </c>
      <c r="X123">
        <f>INT(OR(COUNTIF(IDS_genetics_UE_Ancestry!$C$2:$C$737,$A123)))</f>
        <v>1</v>
      </c>
      <c r="Y123">
        <f>INT(OR(COUNTIF(IDS_genetics_UE_Ancestry!$D$2:$D$761,$A123)))</f>
        <v>0</v>
      </c>
      <c r="Z123" s="11">
        <f>INT(OR(COUNTIF(IDS_genetics_UE_Ancestry!$A$2:$A$303,$A123),COUNTIF(IDS_genetics_UE_Ancestry!$B$2:$B$705,$A123),COUNTIF(IDS_genetics_UE_Ancestry!$C$2:$C$737,$A123),COUNTIF(IDS_genetics_UE_Ancestry!$D$2:$D$761,$A123)))</f>
        <v>1</v>
      </c>
      <c r="AA123">
        <v>122</v>
      </c>
      <c r="AB123">
        <v>0</v>
      </c>
    </row>
    <row r="124" spans="1:30" ht="15.75" hidden="1" x14ac:dyDescent="0.25">
      <c r="A124" s="6" t="s">
        <v>159</v>
      </c>
      <c r="B124" s="120">
        <v>6185</v>
      </c>
      <c r="C124" s="7" t="s">
        <v>31</v>
      </c>
      <c r="D124" s="8" t="s">
        <v>35</v>
      </c>
      <c r="E124" s="8" t="s">
        <v>35</v>
      </c>
      <c r="F124" s="10">
        <f>idasearch_ADNI3!G124</f>
        <v>43125</v>
      </c>
      <c r="G124" s="93">
        <f>idasearch_ADNI3!H124</f>
        <v>82.7</v>
      </c>
      <c r="H124" s="93" t="str">
        <f>idasearch_ADNI3!D124</f>
        <v>M</v>
      </c>
      <c r="I124" s="7">
        <v>1</v>
      </c>
      <c r="J124" s="7">
        <v>1</v>
      </c>
      <c r="K124" s="7">
        <v>1</v>
      </c>
      <c r="L124" s="75">
        <v>1</v>
      </c>
      <c r="M124" s="7">
        <v>1</v>
      </c>
      <c r="N124" s="7">
        <v>1</v>
      </c>
      <c r="O124" s="7">
        <v>1</v>
      </c>
      <c r="P124" s="7">
        <v>1</v>
      </c>
      <c r="Q124" s="7">
        <v>1</v>
      </c>
      <c r="R124" s="7">
        <v>1</v>
      </c>
      <c r="S124" s="7">
        <v>1</v>
      </c>
      <c r="T124" s="11">
        <f>INT(OR(COUNTIF(IDS_with_genetics!$A$2:$A$328,$A124),COUNTIF(IDS_with_genetics!$B$2:$B$758,$A124),COUNTIF(IDS_with_genetics!$F$2:$F$794,$A124),COUNTIF(IDS_with_genetics!$D$2:$D$813,$A124)))</f>
        <v>1</v>
      </c>
      <c r="U124" s="11">
        <f>COUNTIF(IDS_with_PRS!$A$1:$A$1582,ADNI3!$A124)</f>
        <v>1</v>
      </c>
      <c r="V124">
        <f>INT(OR(COUNTIF(IDS_genetics_UE_Ancestry!$A$2:$A$303,$A124)))</f>
        <v>1</v>
      </c>
      <c r="W124">
        <f>INT(OR(COUNTIF(IDS_genetics_UE_Ancestry!$B$2:$B$705,$A124)))</f>
        <v>0</v>
      </c>
      <c r="X124">
        <f>INT(OR(COUNTIF(IDS_genetics_UE_Ancestry!$C$2:$C$737,$A124)))</f>
        <v>0</v>
      </c>
      <c r="Y124">
        <f>INT(OR(COUNTIF(IDS_genetics_UE_Ancestry!$D$2:$D$761,$A124)))</f>
        <v>0</v>
      </c>
      <c r="Z124" s="11">
        <f>INT(OR(COUNTIF(IDS_genetics_UE_Ancestry!$A$2:$A$303,$A124),COUNTIF(IDS_genetics_UE_Ancestry!$B$2:$B$705,$A124),COUNTIF(IDS_genetics_UE_Ancestry!$C$2:$C$737,$A124),COUNTIF(IDS_genetics_UE_Ancestry!$D$2:$D$761,$A124)))</f>
        <v>1</v>
      </c>
      <c r="AA124">
        <v>123</v>
      </c>
      <c r="AB124">
        <v>0</v>
      </c>
    </row>
    <row r="125" spans="1:30" ht="15.75" hidden="1" x14ac:dyDescent="0.25">
      <c r="A125" s="6" t="s">
        <v>160</v>
      </c>
      <c r="B125" s="120">
        <v>6227</v>
      </c>
      <c r="C125" s="7" t="s">
        <v>31</v>
      </c>
      <c r="D125" s="8" t="s">
        <v>35</v>
      </c>
      <c r="E125" s="9" t="s">
        <v>44</v>
      </c>
      <c r="F125" s="10">
        <f>idasearch_ADNI3!G125</f>
        <v>43151</v>
      </c>
      <c r="G125" s="93">
        <f>idasearch_ADNI3!H125</f>
        <v>62.1</v>
      </c>
      <c r="H125" s="93" t="str">
        <f>idasearch_ADNI3!D125</f>
        <v>F</v>
      </c>
      <c r="I125" s="7">
        <v>1</v>
      </c>
      <c r="J125" s="7">
        <v>1</v>
      </c>
      <c r="K125" s="7">
        <v>1</v>
      </c>
      <c r="L125" s="75">
        <v>1</v>
      </c>
      <c r="M125" s="7">
        <v>1</v>
      </c>
      <c r="N125" s="7">
        <v>1</v>
      </c>
      <c r="O125" s="7">
        <v>1</v>
      </c>
      <c r="P125" s="7">
        <v>1</v>
      </c>
      <c r="Q125" s="7">
        <v>1</v>
      </c>
      <c r="R125" s="7">
        <v>1</v>
      </c>
      <c r="S125" s="7">
        <v>1</v>
      </c>
      <c r="T125" s="11">
        <f>INT(OR(COUNTIF(IDS_with_genetics!$A$2:$A$328,$A125),COUNTIF(IDS_with_genetics!$B$2:$B$758,$A125),COUNTIF(IDS_with_genetics!$F$2:$F$794,$A125),COUNTIF(IDS_with_genetics!$D$2:$D$813,$A125)))</f>
        <v>1</v>
      </c>
      <c r="U125" s="11">
        <f>COUNTIF(IDS_with_PRS!$A$1:$A$1582,ADNI3!$A125)</f>
        <v>1</v>
      </c>
      <c r="V125">
        <f>INT(OR(COUNTIF(IDS_genetics_UE_Ancestry!$A$2:$A$303,$A125)))</f>
        <v>1</v>
      </c>
      <c r="W125">
        <f>INT(OR(COUNTIF(IDS_genetics_UE_Ancestry!$B$2:$B$705,$A125)))</f>
        <v>0</v>
      </c>
      <c r="X125">
        <f>INT(OR(COUNTIF(IDS_genetics_UE_Ancestry!$C$2:$C$737,$A125)))</f>
        <v>0</v>
      </c>
      <c r="Y125">
        <f>INT(OR(COUNTIF(IDS_genetics_UE_Ancestry!$D$2:$D$761,$A125)))</f>
        <v>0</v>
      </c>
      <c r="Z125" s="11">
        <f>INT(OR(COUNTIF(IDS_genetics_UE_Ancestry!$A$2:$A$303,$A125),COUNTIF(IDS_genetics_UE_Ancestry!$B$2:$B$705,$A125),COUNTIF(IDS_genetics_UE_Ancestry!$C$2:$C$737,$A125),COUNTIF(IDS_genetics_UE_Ancestry!$D$2:$D$761,$A125)))</f>
        <v>1</v>
      </c>
      <c r="AA125">
        <v>124</v>
      </c>
      <c r="AB125">
        <v>0</v>
      </c>
    </row>
    <row r="126" spans="1:30" ht="15.75" hidden="1" x14ac:dyDescent="0.25">
      <c r="A126" s="6" t="s">
        <v>161</v>
      </c>
      <c r="B126" s="120">
        <v>6282</v>
      </c>
      <c r="C126" s="7" t="s">
        <v>31</v>
      </c>
      <c r="D126" s="8" t="s">
        <v>35</v>
      </c>
      <c r="E126" s="9" t="s">
        <v>44</v>
      </c>
      <c r="F126" s="10">
        <f>idasearch_ADNI3!G126</f>
        <v>43199</v>
      </c>
      <c r="G126" s="93">
        <f>idasearch_ADNI3!H126</f>
        <v>75.5</v>
      </c>
      <c r="H126" s="93" t="str">
        <f>idasearch_ADNI3!D126</f>
        <v>M</v>
      </c>
      <c r="I126" s="7">
        <v>1</v>
      </c>
      <c r="J126" s="7">
        <v>1</v>
      </c>
      <c r="K126" s="7">
        <v>1</v>
      </c>
      <c r="L126" s="75">
        <v>1</v>
      </c>
      <c r="M126" s="7">
        <v>1</v>
      </c>
      <c r="N126" s="7">
        <v>1</v>
      </c>
      <c r="O126" s="7">
        <v>1</v>
      </c>
      <c r="P126" s="7">
        <v>1</v>
      </c>
      <c r="Q126" s="7">
        <v>1</v>
      </c>
      <c r="R126" s="7">
        <v>1</v>
      </c>
      <c r="S126" s="7">
        <v>1</v>
      </c>
      <c r="T126" s="11">
        <f>INT(OR(COUNTIF(IDS_with_genetics!$A$2:$A$328,$A126),COUNTIF(IDS_with_genetics!$B$2:$B$758,$A126),COUNTIF(IDS_with_genetics!$F$2:$F$794,$A126),COUNTIF(IDS_with_genetics!$D$2:$D$813,$A126)))</f>
        <v>1</v>
      </c>
      <c r="U126" s="11">
        <f>COUNTIF(IDS_with_PRS!$A$1:$A$1582,ADNI3!$A126)</f>
        <v>1</v>
      </c>
      <c r="V126">
        <f>INT(OR(COUNTIF(IDS_genetics_UE_Ancestry!$A$2:$A$303,$A126)))</f>
        <v>1</v>
      </c>
      <c r="W126">
        <f>INT(OR(COUNTIF(IDS_genetics_UE_Ancestry!$B$2:$B$705,$A126)))</f>
        <v>0</v>
      </c>
      <c r="X126">
        <f>INT(OR(COUNTIF(IDS_genetics_UE_Ancestry!$C$2:$C$737,$A126)))</f>
        <v>0</v>
      </c>
      <c r="Y126">
        <f>INT(OR(COUNTIF(IDS_genetics_UE_Ancestry!$D$2:$D$761,$A126)))</f>
        <v>0</v>
      </c>
      <c r="Z126" s="11">
        <f>INT(OR(COUNTIF(IDS_genetics_UE_Ancestry!$A$2:$A$303,$A126),COUNTIF(IDS_genetics_UE_Ancestry!$B$2:$B$705,$A126),COUNTIF(IDS_genetics_UE_Ancestry!$C$2:$C$737,$A126),COUNTIF(IDS_genetics_UE_Ancestry!$D$2:$D$761,$A126)))</f>
        <v>1</v>
      </c>
      <c r="AA126">
        <v>125</v>
      </c>
      <c r="AB126">
        <v>0</v>
      </c>
    </row>
    <row r="127" spans="1:30" s="27" customFormat="1" ht="15.75" hidden="1" x14ac:dyDescent="0.25">
      <c r="A127" s="28" t="s">
        <v>162</v>
      </c>
      <c r="B127" s="121">
        <v>6358</v>
      </c>
      <c r="C127" s="25" t="s">
        <v>31</v>
      </c>
      <c r="D127" s="29" t="s">
        <v>35</v>
      </c>
      <c r="E127" s="31" t="s">
        <v>44</v>
      </c>
      <c r="F127" s="96">
        <f>idasearch_ADNI3!G127</f>
        <v>43230</v>
      </c>
      <c r="G127" s="97">
        <f>idasearch_ADNI3!H127</f>
        <v>75.3</v>
      </c>
      <c r="H127" s="97" t="str">
        <f>idasearch_ADNI3!D127</f>
        <v>M</v>
      </c>
      <c r="I127" s="25">
        <v>1</v>
      </c>
      <c r="J127" s="25">
        <v>1</v>
      </c>
      <c r="K127" s="7">
        <v>1</v>
      </c>
      <c r="L127" s="80">
        <v>1</v>
      </c>
      <c r="M127" s="25">
        <v>1</v>
      </c>
      <c r="N127" s="25">
        <v>1</v>
      </c>
      <c r="O127" s="25">
        <v>1</v>
      </c>
      <c r="P127" s="25">
        <v>0</v>
      </c>
      <c r="Q127" s="25">
        <v>0</v>
      </c>
      <c r="R127" s="25">
        <v>0</v>
      </c>
      <c r="S127" s="25">
        <v>0</v>
      </c>
      <c r="T127" s="26">
        <f>INT(OR(COUNTIF(IDS_with_genetics!$A$2:$A$328,$A127),COUNTIF(IDS_with_genetics!$B$2:$B$758,$A127),COUNTIF(IDS_with_genetics!$F$2:$F$794,$A127),COUNTIF(IDS_with_genetics!$D$2:$D$813,$A127)))</f>
        <v>1</v>
      </c>
      <c r="U127" s="26">
        <f>COUNTIF(IDS_with_PRS!$A$1:$A$1582,ADNI3!$A127)</f>
        <v>1</v>
      </c>
      <c r="V127" s="27">
        <f>INT(OR(COUNTIF(IDS_genetics_UE_Ancestry!$A$2:$A$303,$A127)))</f>
        <v>0</v>
      </c>
      <c r="W127" s="27">
        <f>INT(OR(COUNTIF(IDS_genetics_UE_Ancestry!$B$2:$B$705,$A127)))</f>
        <v>0</v>
      </c>
      <c r="X127" s="27">
        <f>INT(OR(COUNTIF(IDS_genetics_UE_Ancestry!$C$2:$C$737,$A127)))</f>
        <v>0</v>
      </c>
      <c r="Y127" s="27">
        <f>INT(OR(COUNTIF(IDS_genetics_UE_Ancestry!$D$2:$D$761,$A127)))</f>
        <v>0</v>
      </c>
      <c r="Z127" s="26">
        <f>INT(OR(COUNTIF(IDS_genetics_UE_Ancestry!$A$2:$A$303,$A127),COUNTIF(IDS_genetics_UE_Ancestry!$B$2:$B$705,$A127),COUNTIF(IDS_genetics_UE_Ancestry!$C$2:$C$737,$A127),COUNTIF(IDS_genetics_UE_Ancestry!$D$2:$D$761,$A127)))</f>
        <v>0</v>
      </c>
      <c r="AA127" s="27">
        <v>126</v>
      </c>
      <c r="AB127" s="27">
        <v>0</v>
      </c>
      <c r="AD127" s="27" t="s">
        <v>163</v>
      </c>
    </row>
    <row r="128" spans="1:30" ht="15.75" hidden="1" x14ac:dyDescent="0.25">
      <c r="A128" s="6" t="s">
        <v>164</v>
      </c>
      <c r="B128" s="120">
        <v>6470</v>
      </c>
      <c r="C128" s="7" t="s">
        <v>31</v>
      </c>
      <c r="D128" s="8" t="s">
        <v>35</v>
      </c>
      <c r="E128" s="9" t="s">
        <v>44</v>
      </c>
      <c r="F128" s="10">
        <f>idasearch_ADNI3!G128</f>
        <v>43297</v>
      </c>
      <c r="G128" s="93">
        <f>idasearch_ADNI3!H128</f>
        <v>69</v>
      </c>
      <c r="H128" s="93" t="str">
        <f>idasearch_ADNI3!D128</f>
        <v>M</v>
      </c>
      <c r="I128" s="7">
        <v>1</v>
      </c>
      <c r="J128" s="7">
        <v>1</v>
      </c>
      <c r="K128" s="7">
        <v>1</v>
      </c>
      <c r="L128" s="75">
        <v>1</v>
      </c>
      <c r="M128" s="7">
        <v>1</v>
      </c>
      <c r="N128" s="7">
        <v>1</v>
      </c>
      <c r="O128" s="7">
        <v>1</v>
      </c>
      <c r="P128" s="7">
        <v>1</v>
      </c>
      <c r="Q128" s="7">
        <v>1</v>
      </c>
      <c r="R128" s="7">
        <v>1</v>
      </c>
      <c r="S128" s="7">
        <v>1</v>
      </c>
      <c r="T128" s="11">
        <f>INT(OR(COUNTIF(IDS_with_genetics!$A$2:$A$328,$A128),COUNTIF(IDS_with_genetics!$B$2:$B$758,$A128),COUNTIF(IDS_with_genetics!$F$2:$F$794,$A128),COUNTIF(IDS_with_genetics!$D$2:$D$813,$A128)))</f>
        <v>1</v>
      </c>
      <c r="U128" s="11">
        <f>COUNTIF(IDS_with_PRS!$A$1:$A$1582,ADNI3!$A128)</f>
        <v>1</v>
      </c>
      <c r="V128">
        <f>INT(OR(COUNTIF(IDS_genetics_UE_Ancestry!$A$2:$A$303,$A128)))</f>
        <v>1</v>
      </c>
      <c r="W128">
        <f>INT(OR(COUNTIF(IDS_genetics_UE_Ancestry!$B$2:$B$705,$A128)))</f>
        <v>0</v>
      </c>
      <c r="X128">
        <f>INT(OR(COUNTIF(IDS_genetics_UE_Ancestry!$C$2:$C$737,$A128)))</f>
        <v>0</v>
      </c>
      <c r="Y128">
        <f>INT(OR(COUNTIF(IDS_genetics_UE_Ancestry!$D$2:$D$761,$A128)))</f>
        <v>0</v>
      </c>
      <c r="Z128" s="11">
        <f>INT(OR(COUNTIF(IDS_genetics_UE_Ancestry!$A$2:$A$303,$A128),COUNTIF(IDS_genetics_UE_Ancestry!$B$2:$B$705,$A128),COUNTIF(IDS_genetics_UE_Ancestry!$C$2:$C$737,$A128),COUNTIF(IDS_genetics_UE_Ancestry!$D$2:$D$761,$A128)))</f>
        <v>1</v>
      </c>
      <c r="AA128">
        <v>127</v>
      </c>
      <c r="AB128">
        <v>0</v>
      </c>
    </row>
    <row r="129" spans="1:28" ht="15.75" hidden="1" x14ac:dyDescent="0.25">
      <c r="A129" s="6" t="s">
        <v>165</v>
      </c>
      <c r="B129" s="120">
        <v>6504</v>
      </c>
      <c r="C129" s="7" t="s">
        <v>31</v>
      </c>
      <c r="D129" s="8" t="s">
        <v>35</v>
      </c>
      <c r="E129" s="8" t="s">
        <v>35</v>
      </c>
      <c r="F129" s="10">
        <f>idasearch_ADNI3!G129</f>
        <v>43307</v>
      </c>
      <c r="G129" s="93">
        <f>idasearch_ADNI3!H129</f>
        <v>68.8</v>
      </c>
      <c r="H129" s="93" t="str">
        <f>idasearch_ADNI3!D129</f>
        <v>M</v>
      </c>
      <c r="I129" s="7">
        <v>1</v>
      </c>
      <c r="J129" s="7">
        <v>1</v>
      </c>
      <c r="K129" s="7">
        <v>1</v>
      </c>
      <c r="L129" s="75">
        <v>1</v>
      </c>
      <c r="M129" s="7">
        <v>1</v>
      </c>
      <c r="N129" s="7">
        <v>1</v>
      </c>
      <c r="O129" s="7">
        <v>1</v>
      </c>
      <c r="P129" s="7">
        <v>1</v>
      </c>
      <c r="Q129" s="7">
        <v>1</v>
      </c>
      <c r="R129" s="7">
        <v>1</v>
      </c>
      <c r="S129" s="7">
        <v>1</v>
      </c>
      <c r="T129" s="11">
        <f>INT(OR(COUNTIF(IDS_with_genetics!$A$2:$A$328,$A129),COUNTIF(IDS_with_genetics!$B$2:$B$758,$A129),COUNTIF(IDS_with_genetics!$F$2:$F$794,$A129),COUNTIF(IDS_with_genetics!$D$2:$D$813,$A129)))</f>
        <v>1</v>
      </c>
      <c r="U129" s="11">
        <f>COUNTIF(IDS_with_PRS!$A$1:$A$1582,ADNI3!$A129)</f>
        <v>1</v>
      </c>
      <c r="V129">
        <f>INT(OR(COUNTIF(IDS_genetics_UE_Ancestry!$A$2:$A$303,$A129)))</f>
        <v>1</v>
      </c>
      <c r="W129">
        <f>INT(OR(COUNTIF(IDS_genetics_UE_Ancestry!$B$2:$B$705,$A129)))</f>
        <v>0</v>
      </c>
      <c r="X129">
        <f>INT(OR(COUNTIF(IDS_genetics_UE_Ancestry!$C$2:$C$737,$A129)))</f>
        <v>0</v>
      </c>
      <c r="Y129">
        <f>INT(OR(COUNTIF(IDS_genetics_UE_Ancestry!$D$2:$D$761,$A129)))</f>
        <v>0</v>
      </c>
      <c r="Z129" s="11">
        <f>INT(OR(COUNTIF(IDS_genetics_UE_Ancestry!$A$2:$A$303,$A129),COUNTIF(IDS_genetics_UE_Ancestry!$B$2:$B$705,$A129),COUNTIF(IDS_genetics_UE_Ancestry!$C$2:$C$737,$A129),COUNTIF(IDS_genetics_UE_Ancestry!$D$2:$D$761,$A129)))</f>
        <v>1</v>
      </c>
      <c r="AA129">
        <v>128</v>
      </c>
      <c r="AB129">
        <v>0</v>
      </c>
    </row>
    <row r="130" spans="1:28" ht="15.75" hidden="1" x14ac:dyDescent="0.25">
      <c r="A130" s="6" t="s">
        <v>166</v>
      </c>
      <c r="B130" s="120">
        <v>6513</v>
      </c>
      <c r="C130" s="7" t="s">
        <v>31</v>
      </c>
      <c r="D130" s="8" t="s">
        <v>35</v>
      </c>
      <c r="E130" s="9" t="s">
        <v>44</v>
      </c>
      <c r="F130" s="10">
        <f>idasearch_ADNI3!G130</f>
        <v>43312</v>
      </c>
      <c r="G130" s="93">
        <f>idasearch_ADNI3!H130</f>
        <v>66.099999999999994</v>
      </c>
      <c r="H130" s="93" t="str">
        <f>idasearch_ADNI3!D130</f>
        <v>F</v>
      </c>
      <c r="I130" s="7">
        <v>1</v>
      </c>
      <c r="J130" s="7">
        <v>1</v>
      </c>
      <c r="K130" s="7">
        <v>1</v>
      </c>
      <c r="L130" s="75">
        <v>1</v>
      </c>
      <c r="M130" s="7">
        <v>1</v>
      </c>
      <c r="N130" s="7">
        <v>1</v>
      </c>
      <c r="O130" s="7">
        <v>1</v>
      </c>
      <c r="P130" s="7">
        <v>1</v>
      </c>
      <c r="Q130" s="7">
        <v>1</v>
      </c>
      <c r="R130" s="7">
        <v>1</v>
      </c>
      <c r="S130" s="7">
        <v>1</v>
      </c>
      <c r="T130" s="11">
        <f>INT(OR(COUNTIF(IDS_with_genetics!$A$2:$A$328,$A130),COUNTIF(IDS_with_genetics!$B$2:$B$758,$A130),COUNTIF(IDS_with_genetics!$F$2:$F$794,$A130),COUNTIF(IDS_with_genetics!$D$2:$D$813,$A130)))</f>
        <v>1</v>
      </c>
      <c r="U130" s="11">
        <f>COUNTIF(IDS_with_PRS!$A$1:$A$1582,ADNI3!$A130)</f>
        <v>1</v>
      </c>
      <c r="V130">
        <f>INT(OR(COUNTIF(IDS_genetics_UE_Ancestry!$A$2:$A$303,$A130)))</f>
        <v>1</v>
      </c>
      <c r="W130">
        <f>INT(OR(COUNTIF(IDS_genetics_UE_Ancestry!$B$2:$B$705,$A130)))</f>
        <v>0</v>
      </c>
      <c r="X130">
        <f>INT(OR(COUNTIF(IDS_genetics_UE_Ancestry!$C$2:$C$737,$A130)))</f>
        <v>0</v>
      </c>
      <c r="Y130">
        <f>INT(OR(COUNTIF(IDS_genetics_UE_Ancestry!$D$2:$D$761,$A130)))</f>
        <v>0</v>
      </c>
      <c r="Z130" s="11">
        <f>INT(OR(COUNTIF(IDS_genetics_UE_Ancestry!$A$2:$A$303,$A130),COUNTIF(IDS_genetics_UE_Ancestry!$B$2:$B$705,$A130),COUNTIF(IDS_genetics_UE_Ancestry!$C$2:$C$737,$A130),COUNTIF(IDS_genetics_UE_Ancestry!$D$2:$D$761,$A130)))</f>
        <v>1</v>
      </c>
      <c r="AA130">
        <v>129</v>
      </c>
      <c r="AB130">
        <v>0</v>
      </c>
    </row>
    <row r="131" spans="1:28" ht="15.75" hidden="1" x14ac:dyDescent="0.25">
      <c r="A131" s="6" t="s">
        <v>167</v>
      </c>
      <c r="B131" s="120">
        <v>6566</v>
      </c>
      <c r="C131" s="7" t="s">
        <v>31</v>
      </c>
      <c r="D131" s="8" t="s">
        <v>35</v>
      </c>
      <c r="E131" s="8" t="s">
        <v>35</v>
      </c>
      <c r="F131" s="92">
        <f>idasearch_ADNI3!G131</f>
        <v>43342</v>
      </c>
      <c r="G131" s="94">
        <f>idasearch_ADNI3!H131</f>
        <v>72.900000000000006</v>
      </c>
      <c r="H131" s="94" t="str">
        <f>idasearch_ADNI3!D131</f>
        <v>M</v>
      </c>
      <c r="I131" s="7">
        <v>1</v>
      </c>
      <c r="J131" s="7">
        <v>1</v>
      </c>
      <c r="K131" s="7">
        <v>1</v>
      </c>
      <c r="L131" s="75">
        <v>1</v>
      </c>
      <c r="M131" s="7">
        <v>1</v>
      </c>
      <c r="N131" s="7">
        <v>1</v>
      </c>
      <c r="O131" s="7">
        <v>1</v>
      </c>
      <c r="P131" s="7">
        <v>1</v>
      </c>
      <c r="Q131" s="7">
        <v>1</v>
      </c>
      <c r="R131" s="7">
        <v>1</v>
      </c>
      <c r="S131" s="7">
        <v>1</v>
      </c>
      <c r="T131" s="11">
        <f>INT(OR(COUNTIF(IDS_with_genetics!$A$2:$A$328,$A131),COUNTIF(IDS_with_genetics!$B$2:$B$758,$A131),COUNTIF(IDS_with_genetics!$F$2:$F$794,$A131),COUNTIF(IDS_with_genetics!$D$2:$D$813,$A131)))</f>
        <v>1</v>
      </c>
      <c r="U131" s="11">
        <f>COUNTIF(IDS_with_PRS!$A$1:$A$1582,ADNI3!$A131)</f>
        <v>1</v>
      </c>
      <c r="V131">
        <f>INT(OR(COUNTIF(IDS_genetics_UE_Ancestry!$A$2:$A$303,$A131)))</f>
        <v>1</v>
      </c>
      <c r="W131">
        <f>INT(OR(COUNTIF(IDS_genetics_UE_Ancestry!$B$2:$B$705,$A131)))</f>
        <v>0</v>
      </c>
      <c r="X131">
        <f>INT(OR(COUNTIF(IDS_genetics_UE_Ancestry!$C$2:$C$737,$A131)))</f>
        <v>0</v>
      </c>
      <c r="Y131">
        <f>INT(OR(COUNTIF(IDS_genetics_UE_Ancestry!$D$2:$D$761,$A131)))</f>
        <v>0</v>
      </c>
      <c r="Z131" s="11">
        <f>INT(OR(COUNTIF(IDS_genetics_UE_Ancestry!$A$2:$A$303,$A131),COUNTIF(IDS_genetics_UE_Ancestry!$B$2:$B$705,$A131),COUNTIF(IDS_genetics_UE_Ancestry!$C$2:$C$737,$A131),COUNTIF(IDS_genetics_UE_Ancestry!$D$2:$D$761,$A131)))</f>
        <v>1</v>
      </c>
      <c r="AA131">
        <v>130</v>
      </c>
      <c r="AB131">
        <v>0</v>
      </c>
    </row>
    <row r="132" spans="1:28" ht="15.75" hidden="1" x14ac:dyDescent="0.25">
      <c r="A132" s="6" t="s">
        <v>168</v>
      </c>
      <c r="B132" s="120">
        <v>4254</v>
      </c>
      <c r="C132" s="7" t="s">
        <v>31</v>
      </c>
      <c r="D132" s="8" t="s">
        <v>35</v>
      </c>
      <c r="E132" s="8" t="s">
        <v>35</v>
      </c>
      <c r="F132" s="10">
        <f>idasearch_ADNI3!G132</f>
        <v>42830</v>
      </c>
      <c r="G132" s="93">
        <f>idasearch_ADNI3!H132</f>
        <v>91.5</v>
      </c>
      <c r="H132" s="93" t="str">
        <f>idasearch_ADNI3!D132</f>
        <v>F</v>
      </c>
      <c r="I132" s="7">
        <v>1</v>
      </c>
      <c r="J132" s="7">
        <v>1</v>
      </c>
      <c r="K132" s="7">
        <v>1</v>
      </c>
      <c r="L132" s="75">
        <v>1</v>
      </c>
      <c r="M132" s="7">
        <v>1</v>
      </c>
      <c r="N132" s="7">
        <v>1</v>
      </c>
      <c r="O132" s="7">
        <v>1</v>
      </c>
      <c r="P132" s="7">
        <v>1</v>
      </c>
      <c r="Q132" s="7">
        <v>1</v>
      </c>
      <c r="R132" s="7">
        <v>1</v>
      </c>
      <c r="S132" s="7">
        <v>1</v>
      </c>
      <c r="T132" s="11">
        <f>INT(OR(COUNTIF(IDS_with_genetics!$A$2:$A$328,$A132),COUNTIF(IDS_with_genetics!$B$2:$B$758,$A132),COUNTIF(IDS_with_genetics!$F$2:$F$794,$A132),COUNTIF(IDS_with_genetics!$D$2:$D$813,$A132)))</f>
        <v>1</v>
      </c>
      <c r="U132" s="11">
        <f>COUNTIF(IDS_with_PRS!$A$1:$A$1582,ADNI3!$A132)</f>
        <v>1</v>
      </c>
      <c r="V132">
        <f>INT(OR(COUNTIF(IDS_genetics_UE_Ancestry!$A$2:$A$303,$A132)))</f>
        <v>0</v>
      </c>
      <c r="W132">
        <f>INT(OR(COUNTIF(IDS_genetics_UE_Ancestry!$B$2:$B$705,$A132)))</f>
        <v>0</v>
      </c>
      <c r="X132">
        <f>INT(OR(COUNTIF(IDS_genetics_UE_Ancestry!$C$2:$C$737,$A132)))</f>
        <v>1</v>
      </c>
      <c r="Y132">
        <f>INT(OR(COUNTIF(IDS_genetics_UE_Ancestry!$D$2:$D$761,$A132)))</f>
        <v>1</v>
      </c>
      <c r="Z132" s="11">
        <f>INT(OR(COUNTIF(IDS_genetics_UE_Ancestry!$A$2:$A$303,$A132),COUNTIF(IDS_genetics_UE_Ancestry!$B$2:$B$705,$A132),COUNTIF(IDS_genetics_UE_Ancestry!$C$2:$C$737,$A132),COUNTIF(IDS_genetics_UE_Ancestry!$D$2:$D$761,$A132)))</f>
        <v>1</v>
      </c>
      <c r="AA132">
        <v>131</v>
      </c>
      <c r="AB132">
        <v>0</v>
      </c>
    </row>
    <row r="133" spans="1:28" ht="15.75" hidden="1" x14ac:dyDescent="0.25">
      <c r="A133" s="6" t="s">
        <v>169</v>
      </c>
      <c r="B133" s="120">
        <v>4276</v>
      </c>
      <c r="C133" s="7" t="s">
        <v>31</v>
      </c>
      <c r="D133" s="8" t="s">
        <v>35</v>
      </c>
      <c r="E133" s="8" t="s">
        <v>35</v>
      </c>
      <c r="F133" s="10">
        <f>idasearch_ADNI3!G133</f>
        <v>42837</v>
      </c>
      <c r="G133" s="93">
        <f>idasearch_ADNI3!H133</f>
        <v>79.400000000000006</v>
      </c>
      <c r="H133" s="93" t="str">
        <f>idasearch_ADNI3!D133</f>
        <v>F</v>
      </c>
      <c r="I133" s="7">
        <v>1</v>
      </c>
      <c r="J133" s="7">
        <v>1</v>
      </c>
      <c r="K133" s="7">
        <v>1</v>
      </c>
      <c r="L133" s="75">
        <v>1</v>
      </c>
      <c r="M133" s="7">
        <v>1</v>
      </c>
      <c r="N133" s="7">
        <v>1</v>
      </c>
      <c r="O133" s="7">
        <v>1</v>
      </c>
      <c r="P133" s="7">
        <v>1</v>
      </c>
      <c r="Q133" s="7">
        <v>1</v>
      </c>
      <c r="R133" s="7">
        <v>1</v>
      </c>
      <c r="S133" s="7">
        <v>1</v>
      </c>
      <c r="T133" s="11">
        <f>INT(OR(COUNTIF(IDS_with_genetics!$A$2:$A$328,$A133),COUNTIF(IDS_with_genetics!$B$2:$B$758,$A133),COUNTIF(IDS_with_genetics!$F$2:$F$794,$A133),COUNTIF(IDS_with_genetics!$D$2:$D$813,$A133)))</f>
        <v>1</v>
      </c>
      <c r="U133" s="11">
        <f>COUNTIF(IDS_with_PRS!$A$1:$A$1582,ADNI3!$A133)</f>
        <v>1</v>
      </c>
      <c r="V133">
        <f>INT(OR(COUNTIF(IDS_genetics_UE_Ancestry!$A$2:$A$303,$A133)))</f>
        <v>0</v>
      </c>
      <c r="W133">
        <f>INT(OR(COUNTIF(IDS_genetics_UE_Ancestry!$B$2:$B$705,$A133)))</f>
        <v>0</v>
      </c>
      <c r="X133">
        <f>INT(OR(COUNTIF(IDS_genetics_UE_Ancestry!$C$2:$C$737,$A133)))</f>
        <v>1</v>
      </c>
      <c r="Y133">
        <f>INT(OR(COUNTIF(IDS_genetics_UE_Ancestry!$D$2:$D$761,$A133)))</f>
        <v>1</v>
      </c>
      <c r="Z133" s="11">
        <f>INT(OR(COUNTIF(IDS_genetics_UE_Ancestry!$A$2:$A$303,$A133),COUNTIF(IDS_genetics_UE_Ancestry!$B$2:$B$705,$A133),COUNTIF(IDS_genetics_UE_Ancestry!$C$2:$C$737,$A133),COUNTIF(IDS_genetics_UE_Ancestry!$D$2:$D$761,$A133)))</f>
        <v>1</v>
      </c>
      <c r="AA133">
        <v>132</v>
      </c>
      <c r="AB133">
        <v>0</v>
      </c>
    </row>
    <row r="134" spans="1:28" ht="15.75" hidden="1" x14ac:dyDescent="0.25">
      <c r="A134" s="6" t="s">
        <v>170</v>
      </c>
      <c r="B134" s="120">
        <v>4335</v>
      </c>
      <c r="C134" s="7" t="s">
        <v>31</v>
      </c>
      <c r="D134" s="8" t="s">
        <v>35</v>
      </c>
      <c r="E134" s="8" t="s">
        <v>35</v>
      </c>
      <c r="F134" s="92">
        <f>idasearch_ADNI3!G134</f>
        <v>42893</v>
      </c>
      <c r="G134" s="94">
        <f>idasearch_ADNI3!H134</f>
        <v>77.3</v>
      </c>
      <c r="H134" s="94" t="str">
        <f>idasearch_ADNI3!D134</f>
        <v>F</v>
      </c>
      <c r="I134" s="7">
        <v>1</v>
      </c>
      <c r="J134" s="7">
        <v>1</v>
      </c>
      <c r="K134" s="7">
        <v>1</v>
      </c>
      <c r="L134" s="75">
        <v>1</v>
      </c>
      <c r="M134" s="7">
        <v>1</v>
      </c>
      <c r="N134" s="7">
        <v>1</v>
      </c>
      <c r="O134" s="7">
        <v>1</v>
      </c>
      <c r="P134" s="7">
        <v>1</v>
      </c>
      <c r="Q134" s="7">
        <v>1</v>
      </c>
      <c r="R134" s="7">
        <v>1</v>
      </c>
      <c r="S134" s="7">
        <v>1</v>
      </c>
      <c r="T134" s="11">
        <f>INT(OR(COUNTIF(IDS_with_genetics!$A$2:$A$328,$A134),COUNTIF(IDS_with_genetics!$B$2:$B$758,$A134),COUNTIF(IDS_with_genetics!$F$2:$F$794,$A134),COUNTIF(IDS_with_genetics!$D$2:$D$813,$A134)))</f>
        <v>1</v>
      </c>
      <c r="U134" s="11">
        <f>COUNTIF(IDS_with_PRS!$A$1:$A$1582,ADNI3!$A134)</f>
        <v>1</v>
      </c>
      <c r="V134">
        <f>INT(OR(COUNTIF(IDS_genetics_UE_Ancestry!$A$2:$A$303,$A134)))</f>
        <v>0</v>
      </c>
      <c r="W134">
        <f>INT(OR(COUNTIF(IDS_genetics_UE_Ancestry!$B$2:$B$705,$A134)))</f>
        <v>0</v>
      </c>
      <c r="X134">
        <f>INT(OR(COUNTIF(IDS_genetics_UE_Ancestry!$C$2:$C$737,$A134)))</f>
        <v>1</v>
      </c>
      <c r="Y134">
        <f>INT(OR(COUNTIF(IDS_genetics_UE_Ancestry!$D$2:$D$761,$A134)))</f>
        <v>1</v>
      </c>
      <c r="Z134" s="11">
        <f>INT(OR(COUNTIF(IDS_genetics_UE_Ancestry!$A$2:$A$303,$A134),COUNTIF(IDS_genetics_UE_Ancestry!$B$2:$B$705,$A134),COUNTIF(IDS_genetics_UE_Ancestry!$C$2:$C$737,$A134),COUNTIF(IDS_genetics_UE_Ancestry!$D$2:$D$761,$A134)))</f>
        <v>1</v>
      </c>
      <c r="AA134">
        <v>133</v>
      </c>
      <c r="AB134">
        <v>0</v>
      </c>
    </row>
    <row r="135" spans="1:28" ht="15.75" hidden="1" x14ac:dyDescent="0.25">
      <c r="A135" s="6" t="s">
        <v>171</v>
      </c>
      <c r="B135" s="120">
        <v>4659</v>
      </c>
      <c r="C135" s="7" t="s">
        <v>31</v>
      </c>
      <c r="D135" s="8" t="s">
        <v>40</v>
      </c>
      <c r="E135" s="8" t="s">
        <v>40</v>
      </c>
      <c r="F135" s="92">
        <f>idasearch_ADNI3!G135</f>
        <v>42900</v>
      </c>
      <c r="G135" s="94">
        <f>idasearch_ADNI3!H135</f>
        <v>91.1</v>
      </c>
      <c r="H135" s="94" t="str">
        <f>idasearch_ADNI3!D135</f>
        <v>M</v>
      </c>
      <c r="I135" s="7">
        <v>1</v>
      </c>
      <c r="J135" s="7">
        <v>1</v>
      </c>
      <c r="K135" s="7">
        <v>1</v>
      </c>
      <c r="L135" s="75">
        <v>1</v>
      </c>
      <c r="M135" s="7">
        <v>1</v>
      </c>
      <c r="N135" s="7">
        <v>1</v>
      </c>
      <c r="O135" s="7">
        <v>1</v>
      </c>
      <c r="P135" s="7">
        <v>1</v>
      </c>
      <c r="Q135" s="7">
        <v>1</v>
      </c>
      <c r="R135" s="7">
        <v>1</v>
      </c>
      <c r="S135" s="7">
        <v>1</v>
      </c>
      <c r="T135" s="11">
        <f>INT(OR(COUNTIF(IDS_with_genetics!$A$2:$A$328,$A135),COUNTIF(IDS_with_genetics!$B$2:$B$758,$A135),COUNTIF(IDS_with_genetics!$F$2:$F$794,$A135),COUNTIF(IDS_with_genetics!$D$2:$D$813,$A135)))</f>
        <v>1</v>
      </c>
      <c r="U135" s="11">
        <f>COUNTIF(IDS_with_PRS!$A$1:$A$1582,ADNI3!$A135)</f>
        <v>1</v>
      </c>
      <c r="V135">
        <f>INT(OR(COUNTIF(IDS_genetics_UE_Ancestry!$A$2:$A$303,$A135)))</f>
        <v>0</v>
      </c>
      <c r="W135">
        <f>INT(OR(COUNTIF(IDS_genetics_UE_Ancestry!$B$2:$B$705,$A135)))</f>
        <v>0</v>
      </c>
      <c r="X135">
        <f>INT(OR(COUNTIF(IDS_genetics_UE_Ancestry!$C$2:$C$737,$A135)))</f>
        <v>0</v>
      </c>
      <c r="Y135">
        <f>INT(OR(COUNTIF(IDS_genetics_UE_Ancestry!$D$2:$D$761,$A135)))</f>
        <v>1</v>
      </c>
      <c r="Z135" s="11">
        <f>INT(OR(COUNTIF(IDS_genetics_UE_Ancestry!$A$2:$A$303,$A135),COUNTIF(IDS_genetics_UE_Ancestry!$B$2:$B$705,$A135),COUNTIF(IDS_genetics_UE_Ancestry!$C$2:$C$737,$A135),COUNTIF(IDS_genetics_UE_Ancestry!$D$2:$D$761,$A135)))</f>
        <v>1</v>
      </c>
      <c r="AA135">
        <v>134</v>
      </c>
      <c r="AB135">
        <v>0</v>
      </c>
    </row>
    <row r="136" spans="1:28" ht="15.75" hidden="1" x14ac:dyDescent="0.25">
      <c r="A136" s="6" t="s">
        <v>172</v>
      </c>
      <c r="B136" s="120">
        <v>4744</v>
      </c>
      <c r="C136" s="7" t="s">
        <v>31</v>
      </c>
      <c r="D136" s="8" t="s">
        <v>40</v>
      </c>
      <c r="E136" s="8" t="s">
        <v>40</v>
      </c>
      <c r="F136" s="10">
        <f>idasearch_ADNI3!G136</f>
        <v>42929</v>
      </c>
      <c r="G136" s="93">
        <f>idasearch_ADNI3!H136</f>
        <v>77.400000000000006</v>
      </c>
      <c r="H136" s="93" t="str">
        <f>idasearch_ADNI3!D136</f>
        <v>F</v>
      </c>
      <c r="I136" s="7">
        <v>1</v>
      </c>
      <c r="J136" s="7">
        <v>1</v>
      </c>
      <c r="K136" s="7">
        <v>1</v>
      </c>
      <c r="L136" s="75">
        <v>1</v>
      </c>
      <c r="M136" s="7">
        <v>1</v>
      </c>
      <c r="N136" s="7">
        <v>1</v>
      </c>
      <c r="O136" s="7">
        <v>1</v>
      </c>
      <c r="P136" s="7">
        <v>1</v>
      </c>
      <c r="Q136" s="7">
        <v>1</v>
      </c>
      <c r="R136" s="7">
        <v>1</v>
      </c>
      <c r="S136" s="7">
        <v>1</v>
      </c>
      <c r="T136" s="11">
        <f>INT(OR(COUNTIF(IDS_with_genetics!$A$2:$A$328,$A136),COUNTIF(IDS_with_genetics!$B$2:$B$758,$A136),COUNTIF(IDS_with_genetics!$F$2:$F$794,$A136),COUNTIF(IDS_with_genetics!$D$2:$D$813,$A136)))</f>
        <v>1</v>
      </c>
      <c r="U136" s="11">
        <f>COUNTIF(IDS_with_PRS!$A$1:$A$1582,ADNI3!$A136)</f>
        <v>1</v>
      </c>
      <c r="V136">
        <f>INT(OR(COUNTIF(IDS_genetics_UE_Ancestry!$A$2:$A$303,$A136)))</f>
        <v>0</v>
      </c>
      <c r="W136">
        <f>INT(OR(COUNTIF(IDS_genetics_UE_Ancestry!$B$2:$B$705,$A136)))</f>
        <v>0</v>
      </c>
      <c r="X136">
        <f>INT(OR(COUNTIF(IDS_genetics_UE_Ancestry!$C$2:$C$737,$A136)))</f>
        <v>1</v>
      </c>
      <c r="Y136">
        <f>INT(OR(COUNTIF(IDS_genetics_UE_Ancestry!$D$2:$D$761,$A136)))</f>
        <v>0</v>
      </c>
      <c r="Z136" s="11">
        <f>INT(OR(COUNTIF(IDS_genetics_UE_Ancestry!$A$2:$A$303,$A136),COUNTIF(IDS_genetics_UE_Ancestry!$B$2:$B$705,$A136),COUNTIF(IDS_genetics_UE_Ancestry!$C$2:$C$737,$A136),COUNTIF(IDS_genetics_UE_Ancestry!$D$2:$D$761,$A136)))</f>
        <v>1</v>
      </c>
      <c r="AA136">
        <v>135</v>
      </c>
      <c r="AB136">
        <v>0</v>
      </c>
    </row>
    <row r="137" spans="1:28" ht="15.75" hidden="1" x14ac:dyDescent="0.25">
      <c r="A137" s="6" t="s">
        <v>173</v>
      </c>
      <c r="B137" s="120">
        <v>5177</v>
      </c>
      <c r="C137" s="7" t="s">
        <v>31</v>
      </c>
      <c r="D137" s="8" t="s">
        <v>44</v>
      </c>
      <c r="E137" s="8" t="s">
        <v>44</v>
      </c>
      <c r="F137" s="10">
        <f>idasearch_ADNI3!G137</f>
        <v>42913</v>
      </c>
      <c r="G137" s="93">
        <f>idasearch_ADNI3!H137</f>
        <v>76.7</v>
      </c>
      <c r="H137" s="93" t="str">
        <f>idasearch_ADNI3!D137</f>
        <v>F</v>
      </c>
      <c r="I137" s="7">
        <v>1</v>
      </c>
      <c r="J137" s="7">
        <v>1</v>
      </c>
      <c r="K137" s="7">
        <v>1</v>
      </c>
      <c r="L137" s="75">
        <v>1</v>
      </c>
      <c r="M137" s="7">
        <v>1</v>
      </c>
      <c r="N137" s="7">
        <v>1</v>
      </c>
      <c r="O137" s="7">
        <v>1</v>
      </c>
      <c r="P137" s="7">
        <v>1</v>
      </c>
      <c r="Q137" s="7">
        <v>1</v>
      </c>
      <c r="R137" s="7">
        <v>1</v>
      </c>
      <c r="S137" s="7">
        <v>1</v>
      </c>
      <c r="T137" s="11">
        <f>INT(OR(COUNTIF(IDS_with_genetics!$A$2:$A$328,$A137),COUNTIF(IDS_with_genetics!$B$2:$B$758,$A137),COUNTIF(IDS_with_genetics!$F$2:$F$794,$A137),COUNTIF(IDS_with_genetics!$D$2:$D$813,$A137)))</f>
        <v>1</v>
      </c>
      <c r="U137" s="11">
        <f>COUNTIF(IDS_with_PRS!$A$1:$A$1582,ADNI3!$A137)</f>
        <v>1</v>
      </c>
      <c r="V137">
        <f>INT(OR(COUNTIF(IDS_genetics_UE_Ancestry!$A$2:$A$303,$A137)))</f>
        <v>0</v>
      </c>
      <c r="W137">
        <f>INT(OR(COUNTIF(IDS_genetics_UE_Ancestry!$B$2:$B$705,$A137)))</f>
        <v>0</v>
      </c>
      <c r="X137">
        <f>INT(OR(COUNTIF(IDS_genetics_UE_Ancestry!$C$2:$C$737,$A137)))</f>
        <v>1</v>
      </c>
      <c r="Y137">
        <f>INT(OR(COUNTIF(IDS_genetics_UE_Ancestry!$D$2:$D$761,$A137)))</f>
        <v>0</v>
      </c>
      <c r="Z137" s="11">
        <f>INT(OR(COUNTIF(IDS_genetics_UE_Ancestry!$A$2:$A$303,$A137),COUNTIF(IDS_genetics_UE_Ancestry!$B$2:$B$705,$A137),COUNTIF(IDS_genetics_UE_Ancestry!$C$2:$C$737,$A137),COUNTIF(IDS_genetics_UE_Ancestry!$D$2:$D$761,$A137)))</f>
        <v>1</v>
      </c>
      <c r="AA137">
        <v>136</v>
      </c>
      <c r="AB137">
        <v>0</v>
      </c>
    </row>
    <row r="138" spans="1:28" ht="15.75" hidden="1" x14ac:dyDescent="0.25">
      <c r="A138" s="6" t="s">
        <v>174</v>
      </c>
      <c r="B138" s="120">
        <v>5194</v>
      </c>
      <c r="C138" s="7" t="s">
        <v>31</v>
      </c>
      <c r="D138" s="8" t="s">
        <v>44</v>
      </c>
      <c r="E138" s="8" t="s">
        <v>44</v>
      </c>
      <c r="F138" s="10">
        <f>idasearch_ADNI3!G138</f>
        <v>42941</v>
      </c>
      <c r="G138" s="93">
        <f>idasearch_ADNI3!H138</f>
        <v>69.400000000000006</v>
      </c>
      <c r="H138" s="93" t="str">
        <f>idasearch_ADNI3!D138</f>
        <v>F</v>
      </c>
      <c r="I138" s="7">
        <v>1</v>
      </c>
      <c r="J138" s="7">
        <v>1</v>
      </c>
      <c r="K138" s="7">
        <v>1</v>
      </c>
      <c r="L138" s="75">
        <v>1</v>
      </c>
      <c r="M138" s="7">
        <v>1</v>
      </c>
      <c r="N138" s="7">
        <v>1</v>
      </c>
      <c r="O138" s="7">
        <v>1</v>
      </c>
      <c r="P138" s="7">
        <v>1</v>
      </c>
      <c r="Q138" s="7">
        <v>1</v>
      </c>
      <c r="R138" s="7">
        <v>1</v>
      </c>
      <c r="S138" s="7">
        <v>1</v>
      </c>
      <c r="T138" s="11">
        <f>INT(OR(COUNTIF(IDS_with_genetics!$A$2:$A$328,$A138),COUNTIF(IDS_with_genetics!$B$2:$B$758,$A138),COUNTIF(IDS_with_genetics!$F$2:$F$794,$A138),COUNTIF(IDS_with_genetics!$D$2:$D$813,$A138)))</f>
        <v>1</v>
      </c>
      <c r="U138" s="11">
        <f>COUNTIF(IDS_with_PRS!$A$1:$A$1582,ADNI3!$A138)</f>
        <v>1</v>
      </c>
      <c r="V138">
        <f>INT(OR(COUNTIF(IDS_genetics_UE_Ancestry!$A$2:$A$303,$A138)))</f>
        <v>0</v>
      </c>
      <c r="W138">
        <f>INT(OR(COUNTIF(IDS_genetics_UE_Ancestry!$B$2:$B$705,$A138)))</f>
        <v>0</v>
      </c>
      <c r="X138">
        <f>INT(OR(COUNTIF(IDS_genetics_UE_Ancestry!$C$2:$C$737,$A138)))</f>
        <v>1</v>
      </c>
      <c r="Y138">
        <f>INT(OR(COUNTIF(IDS_genetics_UE_Ancestry!$D$2:$D$761,$A138)))</f>
        <v>0</v>
      </c>
      <c r="Z138" s="11">
        <f>INT(OR(COUNTIF(IDS_genetics_UE_Ancestry!$A$2:$A$303,$A138),COUNTIF(IDS_genetics_UE_Ancestry!$B$2:$B$705,$A138),COUNTIF(IDS_genetics_UE_Ancestry!$C$2:$C$737,$A138),COUNTIF(IDS_genetics_UE_Ancestry!$D$2:$D$761,$A138)))</f>
        <v>1</v>
      </c>
      <c r="AA138">
        <v>137</v>
      </c>
      <c r="AB138">
        <v>0</v>
      </c>
    </row>
    <row r="139" spans="1:28" ht="15.75" hidden="1" x14ac:dyDescent="0.25">
      <c r="A139" s="6" t="s">
        <v>175</v>
      </c>
      <c r="B139" s="120">
        <v>5236</v>
      </c>
      <c r="C139" s="7" t="s">
        <v>31</v>
      </c>
      <c r="D139" s="8" t="s">
        <v>44</v>
      </c>
      <c r="E139" s="8" t="s">
        <v>44</v>
      </c>
      <c r="F139" s="10">
        <f>idasearch_ADNI3!G139</f>
        <v>42943</v>
      </c>
      <c r="G139" s="93">
        <f>idasearch_ADNI3!H139</f>
        <v>89.4</v>
      </c>
      <c r="H139" s="93" t="str">
        <f>idasearch_ADNI3!D139</f>
        <v>M</v>
      </c>
      <c r="I139" s="7">
        <v>1</v>
      </c>
      <c r="J139" s="7">
        <v>1</v>
      </c>
      <c r="K139" s="7">
        <v>1</v>
      </c>
      <c r="L139" s="75">
        <v>1</v>
      </c>
      <c r="M139" s="7">
        <v>1</v>
      </c>
      <c r="N139" s="7">
        <v>1</v>
      </c>
      <c r="O139" s="7">
        <v>1</v>
      </c>
      <c r="P139" s="7">
        <v>1</v>
      </c>
      <c r="Q139" s="7">
        <v>1</v>
      </c>
      <c r="R139" s="7">
        <v>1</v>
      </c>
      <c r="S139" s="7">
        <v>1</v>
      </c>
      <c r="T139" s="11">
        <f>INT(OR(COUNTIF(IDS_with_genetics!$A$2:$A$328,$A139),COUNTIF(IDS_with_genetics!$B$2:$B$758,$A139),COUNTIF(IDS_with_genetics!$F$2:$F$794,$A139),COUNTIF(IDS_with_genetics!$D$2:$D$813,$A139)))</f>
        <v>1</v>
      </c>
      <c r="U139" s="11">
        <f>COUNTIF(IDS_with_PRS!$A$1:$A$1582,ADNI3!$A139)</f>
        <v>1</v>
      </c>
      <c r="V139">
        <f>INT(OR(COUNTIF(IDS_genetics_UE_Ancestry!$A$2:$A$303,$A139)))</f>
        <v>0</v>
      </c>
      <c r="W139">
        <f>INT(OR(COUNTIF(IDS_genetics_UE_Ancestry!$B$2:$B$705,$A139)))</f>
        <v>0</v>
      </c>
      <c r="X139">
        <f>INT(OR(COUNTIF(IDS_genetics_UE_Ancestry!$C$2:$C$737,$A139)))</f>
        <v>1</v>
      </c>
      <c r="Y139">
        <f>INT(OR(COUNTIF(IDS_genetics_UE_Ancestry!$D$2:$D$761,$A139)))</f>
        <v>0</v>
      </c>
      <c r="Z139" s="11">
        <f>INT(OR(COUNTIF(IDS_genetics_UE_Ancestry!$A$2:$A$303,$A139),COUNTIF(IDS_genetics_UE_Ancestry!$B$2:$B$705,$A139),COUNTIF(IDS_genetics_UE_Ancestry!$C$2:$C$737,$A139),COUNTIF(IDS_genetics_UE_Ancestry!$D$2:$D$761,$A139)))</f>
        <v>1</v>
      </c>
      <c r="AA139">
        <v>138</v>
      </c>
      <c r="AB139">
        <v>0</v>
      </c>
    </row>
    <row r="140" spans="1:28" ht="15.75" hidden="1" x14ac:dyDescent="0.25">
      <c r="A140" s="6" t="s">
        <v>176</v>
      </c>
      <c r="B140" s="120">
        <v>5237</v>
      </c>
      <c r="C140" s="7" t="s">
        <v>31</v>
      </c>
      <c r="D140" s="8" t="s">
        <v>44</v>
      </c>
      <c r="E140" s="8" t="s">
        <v>44</v>
      </c>
      <c r="F140" s="92">
        <f>idasearch_ADNI3!G140</f>
        <v>43327</v>
      </c>
      <c r="G140" s="94">
        <f>idasearch_ADNI3!H140</f>
        <v>85.4</v>
      </c>
      <c r="H140" s="94" t="str">
        <f>idasearch_ADNI3!D140</f>
        <v>M</v>
      </c>
      <c r="I140" s="7">
        <v>1</v>
      </c>
      <c r="J140" s="7">
        <v>1</v>
      </c>
      <c r="K140" s="7">
        <v>1</v>
      </c>
      <c r="L140" s="75">
        <v>1</v>
      </c>
      <c r="M140" s="7">
        <v>1</v>
      </c>
      <c r="N140" s="7">
        <v>1</v>
      </c>
      <c r="O140" s="7">
        <v>1</v>
      </c>
      <c r="P140" s="7">
        <v>1</v>
      </c>
      <c r="Q140" s="7">
        <v>1</v>
      </c>
      <c r="R140" s="7">
        <v>1</v>
      </c>
      <c r="S140" s="7">
        <v>1</v>
      </c>
      <c r="T140" s="11">
        <f>INT(OR(COUNTIF(IDS_with_genetics!$A$2:$A$328,$A140),COUNTIF(IDS_with_genetics!$B$2:$B$758,$A140),COUNTIF(IDS_with_genetics!$F$2:$F$794,$A140),COUNTIF(IDS_with_genetics!$D$2:$D$813,$A140)))</f>
        <v>1</v>
      </c>
      <c r="U140" s="11">
        <f>COUNTIF(IDS_with_PRS!$A$1:$A$1582,ADNI3!$A140)</f>
        <v>1</v>
      </c>
      <c r="V140">
        <f>INT(OR(COUNTIF(IDS_genetics_UE_Ancestry!$A$2:$A$303,$A140)))</f>
        <v>0</v>
      </c>
      <c r="W140">
        <f>INT(OR(COUNTIF(IDS_genetics_UE_Ancestry!$B$2:$B$705,$A140)))</f>
        <v>0</v>
      </c>
      <c r="X140">
        <f>INT(OR(COUNTIF(IDS_genetics_UE_Ancestry!$C$2:$C$737,$A140)))</f>
        <v>1</v>
      </c>
      <c r="Y140">
        <f>INT(OR(COUNTIF(IDS_genetics_UE_Ancestry!$D$2:$D$761,$A140)))</f>
        <v>0</v>
      </c>
      <c r="Z140" s="11">
        <f>INT(OR(COUNTIF(IDS_genetics_UE_Ancestry!$A$2:$A$303,$A140),COUNTIF(IDS_genetics_UE_Ancestry!$B$2:$B$705,$A140),COUNTIF(IDS_genetics_UE_Ancestry!$C$2:$C$737,$A140),COUNTIF(IDS_genetics_UE_Ancestry!$D$2:$D$761,$A140)))</f>
        <v>1</v>
      </c>
      <c r="AA140">
        <v>139</v>
      </c>
      <c r="AB140">
        <v>0</v>
      </c>
    </row>
    <row r="141" spans="1:28" ht="15.75" hidden="1" x14ac:dyDescent="0.25">
      <c r="A141" s="6" t="s">
        <v>177</v>
      </c>
      <c r="B141" s="120">
        <v>6312</v>
      </c>
      <c r="C141" s="7" t="s">
        <v>31</v>
      </c>
      <c r="D141" s="8" t="s">
        <v>35</v>
      </c>
      <c r="E141" s="9" t="s">
        <v>40</v>
      </c>
      <c r="F141" s="10">
        <f>idasearch_ADNI3!G141</f>
        <v>43209</v>
      </c>
      <c r="G141" s="93">
        <f>idasearch_ADNI3!H141</f>
        <v>80.3</v>
      </c>
      <c r="H141" s="93" t="str">
        <f>idasearch_ADNI3!D141</f>
        <v>M</v>
      </c>
      <c r="I141" s="7">
        <v>1</v>
      </c>
      <c r="J141" s="7">
        <v>1</v>
      </c>
      <c r="K141" s="7">
        <v>1</v>
      </c>
      <c r="L141" s="75">
        <v>1</v>
      </c>
      <c r="M141" s="7">
        <v>1</v>
      </c>
      <c r="N141" s="7">
        <v>1</v>
      </c>
      <c r="O141" s="7">
        <v>1</v>
      </c>
      <c r="P141" s="7">
        <v>1</v>
      </c>
      <c r="Q141" s="7">
        <v>1</v>
      </c>
      <c r="R141" s="7">
        <v>1</v>
      </c>
      <c r="S141" s="7">
        <v>1</v>
      </c>
      <c r="T141" s="11">
        <f>INT(OR(COUNTIF(IDS_with_genetics!$A$2:$A$328,$A141),COUNTIF(IDS_with_genetics!$B$2:$B$758,$A141),COUNTIF(IDS_with_genetics!$F$2:$F$794,$A141),COUNTIF(IDS_with_genetics!$D$2:$D$813,$A141)))</f>
        <v>1</v>
      </c>
      <c r="U141" s="11">
        <f>COUNTIF(IDS_with_PRS!$A$1:$A$1582,ADNI3!$A141)</f>
        <v>1</v>
      </c>
      <c r="V141">
        <f>INT(OR(COUNTIF(IDS_genetics_UE_Ancestry!$A$2:$A$303,$A141)))</f>
        <v>1</v>
      </c>
      <c r="W141">
        <f>INT(OR(COUNTIF(IDS_genetics_UE_Ancestry!$B$2:$B$705,$A141)))</f>
        <v>0</v>
      </c>
      <c r="X141">
        <f>INT(OR(COUNTIF(IDS_genetics_UE_Ancestry!$C$2:$C$737,$A141)))</f>
        <v>0</v>
      </c>
      <c r="Y141">
        <f>INT(OR(COUNTIF(IDS_genetics_UE_Ancestry!$D$2:$D$761,$A141)))</f>
        <v>0</v>
      </c>
      <c r="Z141" s="11">
        <f>INT(OR(COUNTIF(IDS_genetics_UE_Ancestry!$A$2:$A$303,$A141),COUNTIF(IDS_genetics_UE_Ancestry!$B$2:$B$705,$A141),COUNTIF(IDS_genetics_UE_Ancestry!$C$2:$C$737,$A141),COUNTIF(IDS_genetics_UE_Ancestry!$D$2:$D$761,$A141)))</f>
        <v>1</v>
      </c>
      <c r="AA141">
        <v>140</v>
      </c>
      <c r="AB141">
        <v>0</v>
      </c>
    </row>
    <row r="142" spans="1:28" ht="15.75" hidden="1" x14ac:dyDescent="0.25">
      <c r="A142" s="6" t="s">
        <v>178</v>
      </c>
      <c r="B142" s="120">
        <v>2263</v>
      </c>
      <c r="C142" s="7" t="s">
        <v>31</v>
      </c>
      <c r="D142" s="8" t="s">
        <v>40</v>
      </c>
      <c r="E142" s="8" t="s">
        <v>40</v>
      </c>
      <c r="F142" s="10">
        <f>idasearch_ADNI3!G142</f>
        <v>42829</v>
      </c>
      <c r="G142" s="93">
        <f>idasearch_ADNI3!H142</f>
        <v>68.3</v>
      </c>
      <c r="H142" s="93" t="str">
        <f>idasearch_ADNI3!D142</f>
        <v>M</v>
      </c>
      <c r="I142" s="7">
        <v>1</v>
      </c>
      <c r="J142" s="7">
        <v>1</v>
      </c>
      <c r="K142" s="7">
        <v>1</v>
      </c>
      <c r="L142" s="75">
        <v>1</v>
      </c>
      <c r="M142" s="7">
        <v>1</v>
      </c>
      <c r="N142" s="7">
        <v>1</v>
      </c>
      <c r="O142" s="7">
        <v>1</v>
      </c>
      <c r="P142" s="7">
        <v>1</v>
      </c>
      <c r="Q142" s="7">
        <v>1</v>
      </c>
      <c r="R142" s="7">
        <v>1</v>
      </c>
      <c r="S142" s="7">
        <v>1</v>
      </c>
      <c r="T142" s="11">
        <f>INT(OR(COUNTIF(IDS_with_genetics!$A$2:$A$328,$A142),COUNTIF(IDS_with_genetics!$B$2:$B$758,$A142),COUNTIF(IDS_with_genetics!$F$2:$F$794,$A142),COUNTIF(IDS_with_genetics!$D$2:$D$813,$A142)))</f>
        <v>1</v>
      </c>
      <c r="U142" s="11">
        <f>COUNTIF(IDS_with_PRS!$A$1:$A$1582,ADNI3!$A142)</f>
        <v>1</v>
      </c>
      <c r="V142">
        <f>INT(OR(COUNTIF(IDS_genetics_UE_Ancestry!$A$2:$A$303,$A142)))</f>
        <v>0</v>
      </c>
      <c r="W142">
        <f>INT(OR(COUNTIF(IDS_genetics_UE_Ancestry!$B$2:$B$705,$A142)))</f>
        <v>0</v>
      </c>
      <c r="X142">
        <f>INT(OR(COUNTIF(IDS_genetics_UE_Ancestry!$C$2:$C$737,$A142)))</f>
        <v>1</v>
      </c>
      <c r="Y142">
        <f>INT(OR(COUNTIF(IDS_genetics_UE_Ancestry!$D$2:$D$761,$A142)))</f>
        <v>1</v>
      </c>
      <c r="Z142" s="11">
        <f>INT(OR(COUNTIF(IDS_genetics_UE_Ancestry!$A$2:$A$303,$A142),COUNTIF(IDS_genetics_UE_Ancestry!$B$2:$B$705,$A142),COUNTIF(IDS_genetics_UE_Ancestry!$C$2:$C$737,$A142),COUNTIF(IDS_genetics_UE_Ancestry!$D$2:$D$761,$A142)))</f>
        <v>1</v>
      </c>
      <c r="AA142">
        <v>141</v>
      </c>
      <c r="AB142">
        <v>0</v>
      </c>
    </row>
    <row r="143" spans="1:28" ht="15.75" x14ac:dyDescent="0.25">
      <c r="A143" s="6" t="s">
        <v>179</v>
      </c>
      <c r="B143" s="120">
        <v>5004</v>
      </c>
      <c r="C143" s="7" t="s">
        <v>31</v>
      </c>
      <c r="D143" s="8" t="s">
        <v>40</v>
      </c>
      <c r="E143" s="8" t="s">
        <v>40</v>
      </c>
      <c r="F143" s="92">
        <f>idasearch_ADNI3!G143</f>
        <v>42815</v>
      </c>
      <c r="G143" s="94">
        <f>idasearch_ADNI3!H143</f>
        <v>69</v>
      </c>
      <c r="H143" s="94" t="str">
        <f>idasearch_ADNI3!D143</f>
        <v>M</v>
      </c>
      <c r="I143" s="7">
        <v>1</v>
      </c>
      <c r="J143" s="7">
        <v>1</v>
      </c>
      <c r="K143" s="7">
        <v>1</v>
      </c>
      <c r="L143" s="75">
        <v>1</v>
      </c>
      <c r="M143" s="7">
        <v>1</v>
      </c>
      <c r="N143" s="7">
        <v>1</v>
      </c>
      <c r="O143" s="7">
        <v>0</v>
      </c>
      <c r="P143" s="7">
        <v>1</v>
      </c>
      <c r="Q143" s="7">
        <v>1</v>
      </c>
      <c r="R143" s="7">
        <v>1</v>
      </c>
      <c r="S143" s="7">
        <v>1</v>
      </c>
      <c r="T143" s="11">
        <f>INT(OR(COUNTIF(IDS_with_genetics!$A$2:$A$328,$A143),COUNTIF(IDS_with_genetics!$B$2:$B$758,$A143),COUNTIF(IDS_with_genetics!$F$2:$F$794,$A143),COUNTIF(IDS_with_genetics!$D$2:$D$813,$A143)))</f>
        <v>1</v>
      </c>
      <c r="U143" s="11">
        <f>COUNTIF(IDS_with_PRS!$A$1:$A$1582,ADNI3!$A143)</f>
        <v>1</v>
      </c>
      <c r="V143">
        <f>INT(OR(COUNTIF(IDS_genetics_UE_Ancestry!$A$2:$A$303,$A143)))</f>
        <v>0</v>
      </c>
      <c r="W143">
        <f>INT(OR(COUNTIF(IDS_genetics_UE_Ancestry!$B$2:$B$705,$A143)))</f>
        <v>0</v>
      </c>
      <c r="X143">
        <f>INT(OR(COUNTIF(IDS_genetics_UE_Ancestry!$C$2:$C$737,$A143)))</f>
        <v>1</v>
      </c>
      <c r="Y143">
        <f>INT(OR(COUNTIF(IDS_genetics_UE_Ancestry!$D$2:$D$761,$A143)))</f>
        <v>0</v>
      </c>
      <c r="Z143" s="11">
        <f>INT(OR(COUNTIF(IDS_genetics_UE_Ancestry!$A$2:$A$303,$A143),COUNTIF(IDS_genetics_UE_Ancestry!$B$2:$B$705,$A143),COUNTIF(IDS_genetics_UE_Ancestry!$C$2:$C$737,$A143),COUNTIF(IDS_genetics_UE_Ancestry!$D$2:$D$761,$A143)))</f>
        <v>1</v>
      </c>
      <c r="AA143">
        <v>142</v>
      </c>
      <c r="AB143">
        <v>0</v>
      </c>
    </row>
    <row r="144" spans="1:28" ht="15.75" hidden="1" x14ac:dyDescent="0.25">
      <c r="A144" s="6" t="s">
        <v>180</v>
      </c>
      <c r="B144" s="120">
        <v>6013</v>
      </c>
      <c r="C144" s="7" t="s">
        <v>31</v>
      </c>
      <c r="D144" s="8" t="s">
        <v>68</v>
      </c>
      <c r="E144" s="8" t="s">
        <v>68</v>
      </c>
      <c r="F144" s="92">
        <f>idasearch_ADNI3!G144</f>
        <v>42851</v>
      </c>
      <c r="G144" s="94">
        <f>idasearch_ADNI3!H144</f>
        <v>60.4</v>
      </c>
      <c r="H144" s="94" t="str">
        <f>idasearch_ADNI3!D144</f>
        <v>F</v>
      </c>
      <c r="I144" s="7">
        <v>1</v>
      </c>
      <c r="J144" s="7">
        <v>1</v>
      </c>
      <c r="K144" s="7">
        <v>1</v>
      </c>
      <c r="L144" s="75">
        <v>1</v>
      </c>
      <c r="M144" s="7">
        <v>1</v>
      </c>
      <c r="N144" s="7">
        <v>1</v>
      </c>
      <c r="O144" s="7">
        <v>1</v>
      </c>
      <c r="P144" s="7">
        <v>1</v>
      </c>
      <c r="Q144" s="7">
        <v>1</v>
      </c>
      <c r="R144" s="7">
        <v>1</v>
      </c>
      <c r="S144" s="7">
        <v>1</v>
      </c>
      <c r="T144" s="11">
        <f>INT(OR(COUNTIF(IDS_with_genetics!$A$2:$A$328,$A144),COUNTIF(IDS_with_genetics!$B$2:$B$758,$A144),COUNTIF(IDS_with_genetics!$F$2:$F$794,$A144),COUNTIF(IDS_with_genetics!$D$2:$D$813,$A144)))</f>
        <v>1</v>
      </c>
      <c r="U144" s="11">
        <f>COUNTIF(IDS_with_PRS!$A$1:$A$1582,ADNI3!$A144)</f>
        <v>1</v>
      </c>
      <c r="V144">
        <f>INT(OR(COUNTIF(IDS_genetics_UE_Ancestry!$A$2:$A$303,$A144)))</f>
        <v>1</v>
      </c>
      <c r="W144">
        <f>INT(OR(COUNTIF(IDS_genetics_UE_Ancestry!$B$2:$B$705,$A144)))</f>
        <v>0</v>
      </c>
      <c r="X144">
        <f>INT(OR(COUNTIF(IDS_genetics_UE_Ancestry!$C$2:$C$737,$A144)))</f>
        <v>0</v>
      </c>
      <c r="Y144">
        <f>INT(OR(COUNTIF(IDS_genetics_UE_Ancestry!$D$2:$D$761,$A144)))</f>
        <v>0</v>
      </c>
      <c r="Z144" s="11">
        <f>INT(OR(COUNTIF(IDS_genetics_UE_Ancestry!$A$2:$A$303,$A144),COUNTIF(IDS_genetics_UE_Ancestry!$B$2:$B$705,$A144),COUNTIF(IDS_genetics_UE_Ancestry!$C$2:$C$737,$A144),COUNTIF(IDS_genetics_UE_Ancestry!$D$2:$D$761,$A144)))</f>
        <v>1</v>
      </c>
      <c r="AA144">
        <v>143</v>
      </c>
      <c r="AB144">
        <v>0</v>
      </c>
    </row>
    <row r="145" spans="1:28" ht="15.75" hidden="1" x14ac:dyDescent="0.25">
      <c r="A145" s="6" t="s">
        <v>181</v>
      </c>
      <c r="B145" s="120">
        <v>6069</v>
      </c>
      <c r="C145" s="7" t="s">
        <v>31</v>
      </c>
      <c r="D145" s="8" t="s">
        <v>35</v>
      </c>
      <c r="E145" s="9" t="s">
        <v>44</v>
      </c>
      <c r="F145" s="92">
        <f>idasearch_ADNI3!G145</f>
        <v>42969</v>
      </c>
      <c r="G145" s="94">
        <f>idasearch_ADNI3!H145</f>
        <v>73.599999999999994</v>
      </c>
      <c r="H145" s="94" t="str">
        <f>idasearch_ADNI3!D145</f>
        <v>F</v>
      </c>
      <c r="I145" s="7">
        <v>1</v>
      </c>
      <c r="J145" s="7">
        <v>1</v>
      </c>
      <c r="K145" s="7">
        <v>1</v>
      </c>
      <c r="L145" s="75">
        <v>1</v>
      </c>
      <c r="M145" s="7">
        <v>1</v>
      </c>
      <c r="N145" s="7">
        <v>1</v>
      </c>
      <c r="O145" s="7">
        <v>1</v>
      </c>
      <c r="P145" s="7">
        <v>1</v>
      </c>
      <c r="Q145" s="7">
        <v>1</v>
      </c>
      <c r="R145" s="7">
        <v>1</v>
      </c>
      <c r="S145" s="7">
        <v>1</v>
      </c>
      <c r="T145" s="11">
        <f>INT(OR(COUNTIF(IDS_with_genetics!$A$2:$A$328,$A145),COUNTIF(IDS_with_genetics!$B$2:$B$758,$A145),COUNTIF(IDS_with_genetics!$F$2:$F$794,$A145),COUNTIF(IDS_with_genetics!$D$2:$D$813,$A145)))</f>
        <v>1</v>
      </c>
      <c r="U145" s="11">
        <f>COUNTIF(IDS_with_PRS!$A$1:$A$1582,ADNI3!$A145)</f>
        <v>1</v>
      </c>
      <c r="V145">
        <f>INT(OR(COUNTIF(IDS_genetics_UE_Ancestry!$A$2:$A$303,$A145)))</f>
        <v>1</v>
      </c>
      <c r="W145">
        <f>INT(OR(COUNTIF(IDS_genetics_UE_Ancestry!$B$2:$B$705,$A145)))</f>
        <v>0</v>
      </c>
      <c r="X145">
        <f>INT(OR(COUNTIF(IDS_genetics_UE_Ancestry!$C$2:$C$737,$A145)))</f>
        <v>0</v>
      </c>
      <c r="Y145">
        <f>INT(OR(COUNTIF(IDS_genetics_UE_Ancestry!$D$2:$D$761,$A145)))</f>
        <v>0</v>
      </c>
      <c r="Z145" s="11">
        <f>INT(OR(COUNTIF(IDS_genetics_UE_Ancestry!$A$2:$A$303,$A145),COUNTIF(IDS_genetics_UE_Ancestry!$B$2:$B$705,$A145),COUNTIF(IDS_genetics_UE_Ancestry!$C$2:$C$737,$A145),COUNTIF(IDS_genetics_UE_Ancestry!$D$2:$D$761,$A145)))</f>
        <v>1</v>
      </c>
      <c r="AA145">
        <v>144</v>
      </c>
      <c r="AB145">
        <v>0</v>
      </c>
    </row>
    <row r="146" spans="1:28" s="37" customFormat="1" ht="15.75" x14ac:dyDescent="0.25">
      <c r="A146" s="33" t="s">
        <v>182</v>
      </c>
      <c r="B146" s="120">
        <v>4115</v>
      </c>
      <c r="C146" s="34" t="s">
        <v>31</v>
      </c>
      <c r="D146" s="35" t="s">
        <v>33</v>
      </c>
      <c r="E146" s="35" t="s">
        <v>33</v>
      </c>
      <c r="F146" s="103">
        <f>idasearch_ADNI3!G146</f>
        <v>43124</v>
      </c>
      <c r="G146" s="104">
        <f>idasearch_ADNI3!H146</f>
        <v>73.900000000000006</v>
      </c>
      <c r="H146" s="104" t="str">
        <f>idasearch_ADNI3!D146</f>
        <v>M</v>
      </c>
      <c r="I146" s="34">
        <v>1</v>
      </c>
      <c r="J146" s="34">
        <v>1</v>
      </c>
      <c r="K146" s="7">
        <v>1</v>
      </c>
      <c r="L146" s="83">
        <v>1</v>
      </c>
      <c r="M146" s="34">
        <v>0</v>
      </c>
      <c r="N146" s="34">
        <v>0</v>
      </c>
      <c r="O146" s="34">
        <v>0</v>
      </c>
      <c r="P146" s="34">
        <v>1</v>
      </c>
      <c r="Q146" s="34">
        <v>1</v>
      </c>
      <c r="R146" s="34">
        <v>1</v>
      </c>
      <c r="S146" s="34">
        <v>0</v>
      </c>
      <c r="T146" s="36">
        <f>INT(OR(COUNTIF(IDS_with_genetics!$A$2:$A$328,$A146),COUNTIF(IDS_with_genetics!$B$2:$B$758,$A146),COUNTIF(IDS_with_genetics!$F$2:$F$794,$A146),COUNTIF(IDS_with_genetics!$D$2:$D$813,$A146)))</f>
        <v>1</v>
      </c>
      <c r="U146" s="36">
        <f>COUNTIF(IDS_with_PRS!$A$1:$A$1582,ADNI3!$A146)</f>
        <v>1</v>
      </c>
      <c r="V146" s="37">
        <f>INT(OR(COUNTIF(IDS_genetics_UE_Ancestry!$A$2:$A$303,$A146)))</f>
        <v>0</v>
      </c>
      <c r="W146" s="37">
        <f>INT(OR(COUNTIF(IDS_genetics_UE_Ancestry!$B$2:$B$705,$A146)))</f>
        <v>0</v>
      </c>
      <c r="X146" s="37">
        <f>INT(OR(COUNTIF(IDS_genetics_UE_Ancestry!$C$2:$C$737,$A146)))</f>
        <v>1</v>
      </c>
      <c r="Y146" s="37">
        <f>INT(OR(COUNTIF(IDS_genetics_UE_Ancestry!$D$2:$D$761,$A146)))</f>
        <v>1</v>
      </c>
      <c r="Z146" s="36">
        <f>INT(OR(COUNTIF(IDS_genetics_UE_Ancestry!$A$2:$A$303,$A146),COUNTIF(IDS_genetics_UE_Ancestry!$B$2:$B$705,$A146),COUNTIF(IDS_genetics_UE_Ancestry!$C$2:$C$737,$A146),COUNTIF(IDS_genetics_UE_Ancestry!$D$2:$D$761,$A146)))</f>
        <v>1</v>
      </c>
      <c r="AA146">
        <v>145</v>
      </c>
      <c r="AB146" s="37">
        <v>1</v>
      </c>
    </row>
    <row r="147" spans="1:28" s="37" customFormat="1" ht="15.75" x14ac:dyDescent="0.25">
      <c r="A147" s="33" t="s">
        <v>183</v>
      </c>
      <c r="B147" s="120">
        <v>4164</v>
      </c>
      <c r="C147" s="34" t="s">
        <v>31</v>
      </c>
      <c r="D147" s="35" t="s">
        <v>35</v>
      </c>
      <c r="E147" s="35" t="s">
        <v>35</v>
      </c>
      <c r="F147" s="103">
        <f>idasearch_ADNI3!G147</f>
        <v>43087</v>
      </c>
      <c r="G147" s="104">
        <f>idasearch_ADNI3!H147</f>
        <v>79</v>
      </c>
      <c r="H147" s="104" t="str">
        <f>idasearch_ADNI3!D147</f>
        <v>M</v>
      </c>
      <c r="I147" s="34">
        <v>1</v>
      </c>
      <c r="J147" s="34">
        <v>1</v>
      </c>
      <c r="K147" s="7">
        <v>1</v>
      </c>
      <c r="L147" s="83">
        <v>1</v>
      </c>
      <c r="M147" s="34">
        <v>0</v>
      </c>
      <c r="N147" s="34">
        <v>0</v>
      </c>
      <c r="O147" s="34">
        <v>0</v>
      </c>
      <c r="P147" s="34">
        <v>1</v>
      </c>
      <c r="Q147" s="34">
        <v>1</v>
      </c>
      <c r="R147" s="34">
        <v>1</v>
      </c>
      <c r="S147" s="34">
        <v>0</v>
      </c>
      <c r="T147" s="36">
        <f>INT(OR(COUNTIF(IDS_with_genetics!$A$2:$A$328,$A147),COUNTIF(IDS_with_genetics!$B$2:$B$758,$A147),COUNTIF(IDS_with_genetics!$F$2:$F$794,$A147),COUNTIF(IDS_with_genetics!$D$2:$D$813,$A147)))</f>
        <v>1</v>
      </c>
      <c r="U147" s="36">
        <f>COUNTIF(IDS_with_PRS!$A$1:$A$1582,ADNI3!$A147)</f>
        <v>1</v>
      </c>
      <c r="V147" s="37">
        <f>INT(OR(COUNTIF(IDS_genetics_UE_Ancestry!$A$2:$A$303,$A147)))</f>
        <v>0</v>
      </c>
      <c r="W147" s="37">
        <f>INT(OR(COUNTIF(IDS_genetics_UE_Ancestry!$B$2:$B$705,$A147)))</f>
        <v>0</v>
      </c>
      <c r="X147" s="37">
        <f>INT(OR(COUNTIF(IDS_genetics_UE_Ancestry!$C$2:$C$737,$A147)))</f>
        <v>1</v>
      </c>
      <c r="Y147" s="37">
        <f>INT(OR(COUNTIF(IDS_genetics_UE_Ancestry!$D$2:$D$761,$A147)))</f>
        <v>1</v>
      </c>
      <c r="Z147" s="36">
        <f>INT(OR(COUNTIF(IDS_genetics_UE_Ancestry!$A$2:$A$303,$A147),COUNTIF(IDS_genetics_UE_Ancestry!$B$2:$B$705,$A147),COUNTIF(IDS_genetics_UE_Ancestry!$C$2:$C$737,$A147),COUNTIF(IDS_genetics_UE_Ancestry!$D$2:$D$761,$A147)))</f>
        <v>1</v>
      </c>
      <c r="AA147">
        <v>146</v>
      </c>
      <c r="AB147" s="37">
        <v>1</v>
      </c>
    </row>
    <row r="148" spans="1:28" s="37" customFormat="1" ht="15.75" x14ac:dyDescent="0.25">
      <c r="A148" s="33" t="s">
        <v>184</v>
      </c>
      <c r="B148" s="120">
        <v>4448</v>
      </c>
      <c r="C148" s="34" t="s">
        <v>31</v>
      </c>
      <c r="D148" s="35" t="s">
        <v>35</v>
      </c>
      <c r="E148" s="35" t="s">
        <v>35</v>
      </c>
      <c r="F148" s="103">
        <f>idasearch_ADNI3!G148</f>
        <v>43073</v>
      </c>
      <c r="G148" s="104">
        <f>idasearch_ADNI3!H148</f>
        <v>69.7</v>
      </c>
      <c r="H148" s="104" t="str">
        <f>idasearch_ADNI3!D148</f>
        <v>F</v>
      </c>
      <c r="I148" s="34">
        <v>1</v>
      </c>
      <c r="J148" s="34">
        <v>1</v>
      </c>
      <c r="K148" s="7">
        <v>1</v>
      </c>
      <c r="L148" s="83">
        <v>1</v>
      </c>
      <c r="M148" s="34">
        <v>0</v>
      </c>
      <c r="N148" s="34">
        <v>0</v>
      </c>
      <c r="O148" s="34">
        <v>0</v>
      </c>
      <c r="P148" s="34">
        <v>1</v>
      </c>
      <c r="Q148" s="34">
        <v>1</v>
      </c>
      <c r="R148" s="34">
        <v>1</v>
      </c>
      <c r="S148" s="34">
        <v>0</v>
      </c>
      <c r="T148" s="36">
        <f>INT(OR(COUNTIF(IDS_with_genetics!$A$2:$A$328,$A148),COUNTIF(IDS_with_genetics!$B$2:$B$758,$A148),COUNTIF(IDS_with_genetics!$F$2:$F$794,$A148),COUNTIF(IDS_with_genetics!$D$2:$D$813,$A148)))</f>
        <v>1</v>
      </c>
      <c r="U148" s="36">
        <f>COUNTIF(IDS_with_PRS!$A$1:$A$1582,ADNI3!$A148)</f>
        <v>1</v>
      </c>
      <c r="V148" s="37">
        <f>INT(OR(COUNTIF(IDS_genetics_UE_Ancestry!$A$2:$A$303,$A148)))</f>
        <v>0</v>
      </c>
      <c r="W148" s="37">
        <f>INT(OR(COUNTIF(IDS_genetics_UE_Ancestry!$B$2:$B$705,$A148)))</f>
        <v>0</v>
      </c>
      <c r="X148" s="37">
        <f>INT(OR(COUNTIF(IDS_genetics_UE_Ancestry!$C$2:$C$737,$A148)))</f>
        <v>1</v>
      </c>
      <c r="Y148" s="37">
        <f>INT(OR(COUNTIF(IDS_genetics_UE_Ancestry!$D$2:$D$761,$A148)))</f>
        <v>1</v>
      </c>
      <c r="Z148" s="36">
        <f>INT(OR(COUNTIF(IDS_genetics_UE_Ancestry!$A$2:$A$303,$A148),COUNTIF(IDS_genetics_UE_Ancestry!$B$2:$B$705,$A148),COUNTIF(IDS_genetics_UE_Ancestry!$C$2:$C$737,$A148),COUNTIF(IDS_genetics_UE_Ancestry!$D$2:$D$761,$A148)))</f>
        <v>1</v>
      </c>
      <c r="AA148">
        <v>147</v>
      </c>
      <c r="AB148" s="37">
        <v>1</v>
      </c>
    </row>
    <row r="149" spans="1:28" s="37" customFormat="1" ht="15.75" x14ac:dyDescent="0.25">
      <c r="A149" s="33" t="s">
        <v>185</v>
      </c>
      <c r="B149" s="120">
        <v>6334</v>
      </c>
      <c r="C149" s="34" t="s">
        <v>31</v>
      </c>
      <c r="D149" s="35" t="s">
        <v>32</v>
      </c>
      <c r="E149" s="38" t="s">
        <v>33</v>
      </c>
      <c r="F149" s="103">
        <f>idasearch_ADNI3!G149</f>
        <v>43224</v>
      </c>
      <c r="G149" s="104">
        <f>idasearch_ADNI3!H149</f>
        <v>72.599999999999994</v>
      </c>
      <c r="H149" s="104" t="str">
        <f>idasearch_ADNI3!D149</f>
        <v>M</v>
      </c>
      <c r="I149" s="34">
        <v>1</v>
      </c>
      <c r="J149" s="34">
        <v>1</v>
      </c>
      <c r="K149" s="7">
        <v>1</v>
      </c>
      <c r="L149" s="83">
        <v>1</v>
      </c>
      <c r="M149" s="34">
        <v>0</v>
      </c>
      <c r="N149" s="34">
        <v>0</v>
      </c>
      <c r="O149" s="34">
        <v>0</v>
      </c>
      <c r="P149" s="34">
        <v>1</v>
      </c>
      <c r="Q149" s="34">
        <v>1</v>
      </c>
      <c r="R149" s="34">
        <v>1</v>
      </c>
      <c r="S149" s="34">
        <v>0</v>
      </c>
      <c r="T149" s="36">
        <f>INT(OR(COUNTIF(IDS_with_genetics!$A$2:$A$328,$A149),COUNTIF(IDS_with_genetics!$B$2:$B$758,$A149),COUNTIF(IDS_with_genetics!$F$2:$F$794,$A149),COUNTIF(IDS_with_genetics!$D$2:$D$813,$A149)))</f>
        <v>1</v>
      </c>
      <c r="U149" s="36">
        <f>COUNTIF(IDS_with_PRS!$A$1:$A$1582,ADNI3!$A149)</f>
        <v>1</v>
      </c>
      <c r="V149" s="37">
        <f>INT(OR(COUNTIF(IDS_genetics_UE_Ancestry!$A$2:$A$303,$A149)))</f>
        <v>1</v>
      </c>
      <c r="W149" s="37">
        <f>INT(OR(COUNTIF(IDS_genetics_UE_Ancestry!$B$2:$B$705,$A149)))</f>
        <v>0</v>
      </c>
      <c r="X149" s="37">
        <f>INT(OR(COUNTIF(IDS_genetics_UE_Ancestry!$C$2:$C$737,$A149)))</f>
        <v>0</v>
      </c>
      <c r="Y149" s="37">
        <f>INT(OR(COUNTIF(IDS_genetics_UE_Ancestry!$D$2:$D$761,$A149)))</f>
        <v>0</v>
      </c>
      <c r="Z149" s="36">
        <f>INT(OR(COUNTIF(IDS_genetics_UE_Ancestry!$A$2:$A$303,$A149),COUNTIF(IDS_genetics_UE_Ancestry!$B$2:$B$705,$A149),COUNTIF(IDS_genetics_UE_Ancestry!$C$2:$C$737,$A149),COUNTIF(IDS_genetics_UE_Ancestry!$D$2:$D$761,$A149)))</f>
        <v>1</v>
      </c>
      <c r="AA149">
        <v>148</v>
      </c>
      <c r="AB149" s="37">
        <v>1</v>
      </c>
    </row>
    <row r="150" spans="1:28" s="37" customFormat="1" ht="15.75" hidden="1" x14ac:dyDescent="0.25">
      <c r="A150" s="33" t="s">
        <v>186</v>
      </c>
      <c r="B150" s="120">
        <v>6346</v>
      </c>
      <c r="C150" s="34" t="s">
        <v>31</v>
      </c>
      <c r="D150" s="35" t="s">
        <v>35</v>
      </c>
      <c r="E150" s="35" t="s">
        <v>35</v>
      </c>
      <c r="F150" s="103">
        <f>idasearch_ADNI3!G150</f>
        <v>43230</v>
      </c>
      <c r="G150" s="104">
        <f>idasearch_ADNI3!H150</f>
        <v>67</v>
      </c>
      <c r="H150" s="104" t="str">
        <f>idasearch_ADNI3!D150</f>
        <v>M</v>
      </c>
      <c r="I150" s="34">
        <v>1</v>
      </c>
      <c r="J150" s="34">
        <v>1</v>
      </c>
      <c r="K150" s="7">
        <v>0</v>
      </c>
      <c r="L150" s="83">
        <v>0</v>
      </c>
      <c r="M150" s="34">
        <v>0</v>
      </c>
      <c r="N150" s="34">
        <v>0</v>
      </c>
      <c r="O150" s="34">
        <v>0</v>
      </c>
      <c r="P150" s="34">
        <v>1</v>
      </c>
      <c r="Q150" s="34">
        <v>1</v>
      </c>
      <c r="R150" s="34">
        <v>1</v>
      </c>
      <c r="S150" s="34">
        <v>1</v>
      </c>
      <c r="T150" s="36">
        <f>INT(OR(COUNTIF(IDS_with_genetics!$A$2:$A$328,$A150),COUNTIF(IDS_with_genetics!$B$2:$B$758,$A150),COUNTIF(IDS_with_genetics!$F$2:$F$794,$A150),COUNTIF(IDS_with_genetics!$D$2:$D$813,$A150)))</f>
        <v>1</v>
      </c>
      <c r="U150" s="36">
        <f>COUNTIF(IDS_with_PRS!$A$1:$A$1582,ADNI3!$A150)</f>
        <v>1</v>
      </c>
      <c r="V150" s="37">
        <f>INT(OR(COUNTIF(IDS_genetics_UE_Ancestry!$A$2:$A$303,$A150)))</f>
        <v>1</v>
      </c>
      <c r="W150" s="37">
        <f>INT(OR(COUNTIF(IDS_genetics_UE_Ancestry!$B$2:$B$705,$A150)))</f>
        <v>0</v>
      </c>
      <c r="X150" s="37">
        <f>INT(OR(COUNTIF(IDS_genetics_UE_Ancestry!$C$2:$C$737,$A150)))</f>
        <v>0</v>
      </c>
      <c r="Y150" s="37">
        <f>INT(OR(COUNTIF(IDS_genetics_UE_Ancestry!$D$2:$D$761,$A150)))</f>
        <v>0</v>
      </c>
      <c r="Z150" s="36">
        <f>INT(OR(COUNTIF(IDS_genetics_UE_Ancestry!$A$2:$A$303,$A150),COUNTIF(IDS_genetics_UE_Ancestry!$B$2:$B$705,$A150),COUNTIF(IDS_genetics_UE_Ancestry!$C$2:$C$737,$A150),COUNTIF(IDS_genetics_UE_Ancestry!$D$2:$D$761,$A150)))</f>
        <v>1</v>
      </c>
      <c r="AA150">
        <v>149</v>
      </c>
      <c r="AB150" s="37">
        <v>1</v>
      </c>
    </row>
    <row r="151" spans="1:28" s="37" customFormat="1" ht="15.75" x14ac:dyDescent="0.25">
      <c r="A151" s="33" t="s">
        <v>187</v>
      </c>
      <c r="B151" s="120">
        <v>6356</v>
      </c>
      <c r="C151" s="34" t="s">
        <v>31</v>
      </c>
      <c r="D151" s="35" t="s">
        <v>32</v>
      </c>
      <c r="E151" s="38" t="s">
        <v>33</v>
      </c>
      <c r="F151" s="103">
        <f>idasearch_ADNI3!G151</f>
        <v>43249</v>
      </c>
      <c r="G151" s="104">
        <f>idasearch_ADNI3!H151</f>
        <v>68.8</v>
      </c>
      <c r="H151" s="104" t="str">
        <f>idasearch_ADNI3!D151</f>
        <v>M</v>
      </c>
      <c r="I151" s="34">
        <v>1</v>
      </c>
      <c r="J151" s="34">
        <v>1</v>
      </c>
      <c r="K151" s="7">
        <v>1</v>
      </c>
      <c r="L151" s="83">
        <v>1</v>
      </c>
      <c r="M151" s="34">
        <v>0</v>
      </c>
      <c r="N151" s="34">
        <v>0</v>
      </c>
      <c r="O151" s="34">
        <v>0</v>
      </c>
      <c r="P151" s="34">
        <v>1</v>
      </c>
      <c r="Q151" s="34">
        <v>1</v>
      </c>
      <c r="R151" s="34">
        <v>1</v>
      </c>
      <c r="S151" s="34">
        <v>0</v>
      </c>
      <c r="T151" s="36">
        <f>INT(OR(COUNTIF(IDS_with_genetics!$A$2:$A$328,$A151),COUNTIF(IDS_with_genetics!$B$2:$B$758,$A151),COUNTIF(IDS_with_genetics!$F$2:$F$794,$A151),COUNTIF(IDS_with_genetics!$D$2:$D$813,$A151)))</f>
        <v>1</v>
      </c>
      <c r="U151" s="36">
        <f>COUNTIF(IDS_with_PRS!$A$1:$A$1582,ADNI3!$A151)</f>
        <v>1</v>
      </c>
      <c r="V151" s="37">
        <f>INT(OR(COUNTIF(IDS_genetics_UE_Ancestry!$A$2:$A$303,$A151)))</f>
        <v>1</v>
      </c>
      <c r="W151" s="37">
        <f>INT(OR(COUNTIF(IDS_genetics_UE_Ancestry!$B$2:$B$705,$A151)))</f>
        <v>0</v>
      </c>
      <c r="X151" s="37">
        <f>INT(OR(COUNTIF(IDS_genetics_UE_Ancestry!$C$2:$C$737,$A151)))</f>
        <v>0</v>
      </c>
      <c r="Y151" s="37">
        <f>INT(OR(COUNTIF(IDS_genetics_UE_Ancestry!$D$2:$D$761,$A151)))</f>
        <v>0</v>
      </c>
      <c r="Z151" s="36">
        <f>INT(OR(COUNTIF(IDS_genetics_UE_Ancestry!$A$2:$A$303,$A151),COUNTIF(IDS_genetics_UE_Ancestry!$B$2:$B$705,$A151),COUNTIF(IDS_genetics_UE_Ancestry!$C$2:$C$737,$A151),COUNTIF(IDS_genetics_UE_Ancestry!$D$2:$D$761,$A151)))</f>
        <v>1</v>
      </c>
      <c r="AA151">
        <v>150</v>
      </c>
      <c r="AB151" s="37">
        <v>1</v>
      </c>
    </row>
    <row r="152" spans="1:28" s="37" customFormat="1" ht="15.75" x14ac:dyDescent="0.25">
      <c r="A152" s="33" t="s">
        <v>188</v>
      </c>
      <c r="B152" s="120">
        <v>6369</v>
      </c>
      <c r="C152" s="34" t="s">
        <v>31</v>
      </c>
      <c r="D152" s="35" t="s">
        <v>32</v>
      </c>
      <c r="E152" s="38" t="s">
        <v>40</v>
      </c>
      <c r="F152" s="103">
        <f>idasearch_ADNI3!G152</f>
        <v>43643</v>
      </c>
      <c r="G152" s="104">
        <f>idasearch_ADNI3!H152</f>
        <v>78</v>
      </c>
      <c r="H152" s="104" t="str">
        <f>idasearch_ADNI3!D152</f>
        <v>M</v>
      </c>
      <c r="I152" s="34">
        <v>1</v>
      </c>
      <c r="J152" s="34">
        <v>1</v>
      </c>
      <c r="K152" s="7">
        <v>1</v>
      </c>
      <c r="L152" s="83">
        <v>1</v>
      </c>
      <c r="M152" s="34">
        <v>0</v>
      </c>
      <c r="N152" s="34">
        <v>0</v>
      </c>
      <c r="O152" s="34">
        <v>0</v>
      </c>
      <c r="P152" s="34">
        <v>1</v>
      </c>
      <c r="Q152" s="34">
        <v>1</v>
      </c>
      <c r="R152" s="34">
        <v>1</v>
      </c>
      <c r="S152" s="34">
        <v>0</v>
      </c>
      <c r="T152" s="36">
        <f>INT(OR(COUNTIF(IDS_with_genetics!$A$2:$A$328,$A152),COUNTIF(IDS_with_genetics!$B$2:$B$758,$A152),COUNTIF(IDS_with_genetics!$F$2:$F$794,$A152),COUNTIF(IDS_with_genetics!$D$2:$D$813,$A152)))</f>
        <v>1</v>
      </c>
      <c r="U152" s="36">
        <f>COUNTIF(IDS_with_PRS!$A$1:$A$1582,ADNI3!$A152)</f>
        <v>1</v>
      </c>
      <c r="V152" s="37">
        <f>INT(OR(COUNTIF(IDS_genetics_UE_Ancestry!$A$2:$A$303,$A152)))</f>
        <v>1</v>
      </c>
      <c r="W152" s="37">
        <f>INT(OR(COUNTIF(IDS_genetics_UE_Ancestry!$B$2:$B$705,$A152)))</f>
        <v>0</v>
      </c>
      <c r="X152" s="37">
        <f>INT(OR(COUNTIF(IDS_genetics_UE_Ancestry!$C$2:$C$737,$A152)))</f>
        <v>0</v>
      </c>
      <c r="Y152" s="37">
        <f>INT(OR(COUNTIF(IDS_genetics_UE_Ancestry!$D$2:$D$761,$A152)))</f>
        <v>0</v>
      </c>
      <c r="Z152" s="36">
        <f>INT(OR(COUNTIF(IDS_genetics_UE_Ancestry!$A$2:$A$303,$A152),COUNTIF(IDS_genetics_UE_Ancestry!$B$2:$B$705,$A152),COUNTIF(IDS_genetics_UE_Ancestry!$C$2:$C$737,$A152),COUNTIF(IDS_genetics_UE_Ancestry!$D$2:$D$761,$A152)))</f>
        <v>1</v>
      </c>
      <c r="AA152">
        <v>151</v>
      </c>
      <c r="AB152" s="37">
        <v>1</v>
      </c>
    </row>
    <row r="153" spans="1:28" s="37" customFormat="1" ht="15.75" hidden="1" x14ac:dyDescent="0.25">
      <c r="A153" s="33" t="s">
        <v>189</v>
      </c>
      <c r="B153" s="120">
        <v>6374</v>
      </c>
      <c r="C153" s="34" t="s">
        <v>31</v>
      </c>
      <c r="D153" s="35" t="s">
        <v>35</v>
      </c>
      <c r="E153" s="38" t="s">
        <v>44</v>
      </c>
      <c r="F153" s="103">
        <f>idasearch_ADNI3!G153</f>
        <v>43245</v>
      </c>
      <c r="G153" s="104">
        <f>idasearch_ADNI3!H153</f>
        <v>64.2</v>
      </c>
      <c r="H153" s="104" t="str">
        <f>idasearch_ADNI3!D153</f>
        <v>F</v>
      </c>
      <c r="I153" s="34">
        <v>1</v>
      </c>
      <c r="J153" s="34">
        <v>1</v>
      </c>
      <c r="K153" s="7">
        <v>0</v>
      </c>
      <c r="L153" s="83">
        <v>0</v>
      </c>
      <c r="M153" s="34">
        <v>0</v>
      </c>
      <c r="N153" s="34">
        <v>0</v>
      </c>
      <c r="O153" s="34">
        <v>0</v>
      </c>
      <c r="P153" s="34">
        <v>1</v>
      </c>
      <c r="Q153" s="34">
        <v>1</v>
      </c>
      <c r="R153" s="34">
        <v>1</v>
      </c>
      <c r="S153" s="34">
        <v>1</v>
      </c>
      <c r="T153" s="36">
        <f>INT(OR(COUNTIF(IDS_with_genetics!$A$2:$A$328,$A153),COUNTIF(IDS_with_genetics!$B$2:$B$758,$A153),COUNTIF(IDS_with_genetics!$F$2:$F$794,$A153),COUNTIF(IDS_with_genetics!$D$2:$D$813,$A153)))</f>
        <v>1</v>
      </c>
      <c r="U153" s="36">
        <f>COUNTIF(IDS_with_PRS!$A$1:$A$1582,ADNI3!$A153)</f>
        <v>1</v>
      </c>
      <c r="V153" s="37">
        <f>INT(OR(COUNTIF(IDS_genetics_UE_Ancestry!$A$2:$A$303,$A153)))</f>
        <v>1</v>
      </c>
      <c r="W153" s="37">
        <f>INT(OR(COUNTIF(IDS_genetics_UE_Ancestry!$B$2:$B$705,$A153)))</f>
        <v>0</v>
      </c>
      <c r="X153" s="37">
        <f>INT(OR(COUNTIF(IDS_genetics_UE_Ancestry!$C$2:$C$737,$A153)))</f>
        <v>0</v>
      </c>
      <c r="Y153" s="37">
        <f>INT(OR(COUNTIF(IDS_genetics_UE_Ancestry!$D$2:$D$761,$A153)))</f>
        <v>0</v>
      </c>
      <c r="Z153" s="36">
        <f>INT(OR(COUNTIF(IDS_genetics_UE_Ancestry!$A$2:$A$303,$A153),COUNTIF(IDS_genetics_UE_Ancestry!$B$2:$B$705,$A153),COUNTIF(IDS_genetics_UE_Ancestry!$C$2:$C$737,$A153),COUNTIF(IDS_genetics_UE_Ancestry!$D$2:$D$761,$A153)))</f>
        <v>1</v>
      </c>
      <c r="AA153">
        <v>152</v>
      </c>
      <c r="AB153" s="37">
        <v>1</v>
      </c>
    </row>
    <row r="154" spans="1:28" s="37" customFormat="1" ht="15.75" hidden="1" x14ac:dyDescent="0.25">
      <c r="A154" s="33" t="s">
        <v>190</v>
      </c>
      <c r="B154" s="120">
        <v>6399</v>
      </c>
      <c r="C154" s="34" t="s">
        <v>31</v>
      </c>
      <c r="D154" s="35" t="s">
        <v>35</v>
      </c>
      <c r="E154" s="38" t="s">
        <v>44</v>
      </c>
      <c r="F154" s="103">
        <f>idasearch_ADNI3!G154</f>
        <v>43250</v>
      </c>
      <c r="G154" s="104">
        <f>idasearch_ADNI3!H154</f>
        <v>64.099999999999994</v>
      </c>
      <c r="H154" s="104" t="str">
        <f>idasearch_ADNI3!D154</f>
        <v>F</v>
      </c>
      <c r="I154" s="34">
        <v>1</v>
      </c>
      <c r="J154" s="34">
        <v>1</v>
      </c>
      <c r="K154" s="7">
        <v>0</v>
      </c>
      <c r="L154" s="83">
        <v>0</v>
      </c>
      <c r="M154" s="34">
        <v>0</v>
      </c>
      <c r="N154" s="34">
        <v>0</v>
      </c>
      <c r="O154" s="34">
        <v>0</v>
      </c>
      <c r="P154" s="34">
        <v>1</v>
      </c>
      <c r="Q154" s="34">
        <v>1</v>
      </c>
      <c r="R154" s="34">
        <v>1</v>
      </c>
      <c r="S154" s="34">
        <v>1</v>
      </c>
      <c r="T154" s="36">
        <f>INT(OR(COUNTIF(IDS_with_genetics!$A$2:$A$328,$A154),COUNTIF(IDS_with_genetics!$B$2:$B$758,$A154),COUNTIF(IDS_with_genetics!$F$2:$F$794,$A154),COUNTIF(IDS_with_genetics!$D$2:$D$813,$A154)))</f>
        <v>1</v>
      </c>
      <c r="U154" s="36">
        <f>COUNTIF(IDS_with_PRS!$A$1:$A$1582,ADNI3!$A154)</f>
        <v>1</v>
      </c>
      <c r="V154" s="37">
        <f>INT(OR(COUNTIF(IDS_genetics_UE_Ancestry!$A$2:$A$303,$A154)))</f>
        <v>1</v>
      </c>
      <c r="W154" s="37">
        <f>INT(OR(COUNTIF(IDS_genetics_UE_Ancestry!$B$2:$B$705,$A154)))</f>
        <v>0</v>
      </c>
      <c r="X154" s="37">
        <f>INT(OR(COUNTIF(IDS_genetics_UE_Ancestry!$C$2:$C$737,$A154)))</f>
        <v>0</v>
      </c>
      <c r="Y154" s="37">
        <f>INT(OR(COUNTIF(IDS_genetics_UE_Ancestry!$D$2:$D$761,$A154)))</f>
        <v>0</v>
      </c>
      <c r="Z154" s="36">
        <f>INT(OR(COUNTIF(IDS_genetics_UE_Ancestry!$A$2:$A$303,$A154),COUNTIF(IDS_genetics_UE_Ancestry!$B$2:$B$705,$A154),COUNTIF(IDS_genetics_UE_Ancestry!$C$2:$C$737,$A154),COUNTIF(IDS_genetics_UE_Ancestry!$D$2:$D$761,$A154)))</f>
        <v>1</v>
      </c>
      <c r="AA154">
        <v>153</v>
      </c>
      <c r="AB154" s="37">
        <v>1</v>
      </c>
    </row>
    <row r="155" spans="1:28" s="37" customFormat="1" ht="15.75" hidden="1" x14ac:dyDescent="0.25">
      <c r="A155" s="33" t="s">
        <v>191</v>
      </c>
      <c r="B155" s="120">
        <v>6400</v>
      </c>
      <c r="C155" s="34" t="s">
        <v>31</v>
      </c>
      <c r="D155" s="35" t="s">
        <v>35</v>
      </c>
      <c r="E155" s="38" t="s">
        <v>44</v>
      </c>
      <c r="F155" s="103">
        <f>idasearch_ADNI3!G155</f>
        <v>43250</v>
      </c>
      <c r="G155" s="104">
        <f>idasearch_ADNI3!H155</f>
        <v>64.3</v>
      </c>
      <c r="H155" s="104" t="str">
        <f>idasearch_ADNI3!D155</f>
        <v>F</v>
      </c>
      <c r="I155" s="34">
        <v>1</v>
      </c>
      <c r="J155" s="34">
        <v>1</v>
      </c>
      <c r="K155" s="7">
        <v>0</v>
      </c>
      <c r="L155" s="83">
        <v>0</v>
      </c>
      <c r="M155" s="34">
        <v>0</v>
      </c>
      <c r="N155" s="34">
        <v>0</v>
      </c>
      <c r="O155" s="34">
        <v>0</v>
      </c>
      <c r="P155" s="34">
        <v>1</v>
      </c>
      <c r="Q155" s="34">
        <v>1</v>
      </c>
      <c r="R155" s="34">
        <v>1</v>
      </c>
      <c r="S155" s="34">
        <v>1</v>
      </c>
      <c r="T155" s="36">
        <f>INT(OR(COUNTIF(IDS_with_genetics!$A$2:$A$328,$A155),COUNTIF(IDS_with_genetics!$B$2:$B$758,$A155),COUNTIF(IDS_with_genetics!$F$2:$F$794,$A155),COUNTIF(IDS_with_genetics!$D$2:$D$813,$A155)))</f>
        <v>1</v>
      </c>
      <c r="U155" s="36">
        <f>COUNTIF(IDS_with_PRS!$A$1:$A$1582,ADNI3!$A155)</f>
        <v>1</v>
      </c>
      <c r="V155" s="37">
        <f>INT(OR(COUNTIF(IDS_genetics_UE_Ancestry!$A$2:$A$303,$A155)))</f>
        <v>1</v>
      </c>
      <c r="W155" s="37">
        <f>INT(OR(COUNTIF(IDS_genetics_UE_Ancestry!$B$2:$B$705,$A155)))</f>
        <v>0</v>
      </c>
      <c r="X155" s="37">
        <f>INT(OR(COUNTIF(IDS_genetics_UE_Ancestry!$C$2:$C$737,$A155)))</f>
        <v>0</v>
      </c>
      <c r="Y155" s="37">
        <f>INT(OR(COUNTIF(IDS_genetics_UE_Ancestry!$D$2:$D$761,$A155)))</f>
        <v>0</v>
      </c>
      <c r="Z155" s="36">
        <f>INT(OR(COUNTIF(IDS_genetics_UE_Ancestry!$A$2:$A$303,$A155),COUNTIF(IDS_genetics_UE_Ancestry!$B$2:$B$705,$A155),COUNTIF(IDS_genetics_UE_Ancestry!$C$2:$C$737,$A155),COUNTIF(IDS_genetics_UE_Ancestry!$D$2:$D$761,$A155)))</f>
        <v>1</v>
      </c>
      <c r="AA155">
        <v>154</v>
      </c>
      <c r="AB155" s="37">
        <v>1</v>
      </c>
    </row>
    <row r="156" spans="1:28" s="37" customFormat="1" ht="15.75" x14ac:dyDescent="0.25">
      <c r="A156" s="33" t="s">
        <v>192</v>
      </c>
      <c r="B156" s="120">
        <v>6535</v>
      </c>
      <c r="C156" s="34" t="s">
        <v>31</v>
      </c>
      <c r="D156" s="35" t="s">
        <v>32</v>
      </c>
      <c r="E156" s="38" t="s">
        <v>33</v>
      </c>
      <c r="F156" s="103">
        <f>idasearch_ADNI3!G156</f>
        <v>43314</v>
      </c>
      <c r="G156" s="104">
        <f>idasearch_ADNI3!H156</f>
        <v>78.3</v>
      </c>
      <c r="H156" s="104" t="str">
        <f>idasearch_ADNI3!D156</f>
        <v>M</v>
      </c>
      <c r="I156" s="34">
        <v>1</v>
      </c>
      <c r="J156" s="34">
        <v>1</v>
      </c>
      <c r="K156" s="7">
        <v>1</v>
      </c>
      <c r="L156" s="83">
        <v>1</v>
      </c>
      <c r="M156" s="34">
        <v>0</v>
      </c>
      <c r="N156" s="34">
        <v>0</v>
      </c>
      <c r="O156" s="34">
        <v>0</v>
      </c>
      <c r="P156" s="34">
        <v>1</v>
      </c>
      <c r="Q156" s="34">
        <v>1</v>
      </c>
      <c r="R156" s="34">
        <v>1</v>
      </c>
      <c r="S156" s="34">
        <v>0</v>
      </c>
      <c r="T156" s="36">
        <f>INT(OR(COUNTIF(IDS_with_genetics!$A$2:$A$328,$A156),COUNTIF(IDS_with_genetics!$B$2:$B$758,$A156),COUNTIF(IDS_with_genetics!$F$2:$F$794,$A156),COUNTIF(IDS_with_genetics!$D$2:$D$813,$A156)))</f>
        <v>1</v>
      </c>
      <c r="U156" s="36">
        <f>COUNTIF(IDS_with_PRS!$A$1:$A$1582,ADNI3!$A156)</f>
        <v>1</v>
      </c>
      <c r="V156" s="37">
        <f>INT(OR(COUNTIF(IDS_genetics_UE_Ancestry!$A$2:$A$303,$A156)))</f>
        <v>1</v>
      </c>
      <c r="W156" s="37">
        <f>INT(OR(COUNTIF(IDS_genetics_UE_Ancestry!$B$2:$B$705,$A156)))</f>
        <v>0</v>
      </c>
      <c r="X156" s="37">
        <f>INT(OR(COUNTIF(IDS_genetics_UE_Ancestry!$C$2:$C$737,$A156)))</f>
        <v>0</v>
      </c>
      <c r="Y156" s="37">
        <f>INT(OR(COUNTIF(IDS_genetics_UE_Ancestry!$D$2:$D$761,$A156)))</f>
        <v>0</v>
      </c>
      <c r="Z156" s="36">
        <f>INT(OR(COUNTIF(IDS_genetics_UE_Ancestry!$A$2:$A$303,$A156),COUNTIF(IDS_genetics_UE_Ancestry!$B$2:$B$705,$A156),COUNTIF(IDS_genetics_UE_Ancestry!$C$2:$C$737,$A156),COUNTIF(IDS_genetics_UE_Ancestry!$D$2:$D$761,$A156)))</f>
        <v>1</v>
      </c>
      <c r="AA156">
        <v>155</v>
      </c>
      <c r="AB156" s="37">
        <v>1</v>
      </c>
    </row>
    <row r="157" spans="1:28" s="45" customFormat="1" ht="15.75" hidden="1" x14ac:dyDescent="0.25">
      <c r="A157" s="46" t="s">
        <v>193</v>
      </c>
      <c r="B157" s="120">
        <v>6547</v>
      </c>
      <c r="C157" s="43" t="s">
        <v>31</v>
      </c>
      <c r="D157" s="47" t="s">
        <v>35</v>
      </c>
      <c r="E157" s="48" t="s">
        <v>44</v>
      </c>
      <c r="F157" s="105">
        <f>idasearch_ADNI3!G157</f>
        <v>43319</v>
      </c>
      <c r="G157" s="106">
        <f>idasearch_ADNI3!H157</f>
        <v>67</v>
      </c>
      <c r="H157" s="106" t="str">
        <f>idasearch_ADNI3!D157</f>
        <v>F</v>
      </c>
      <c r="I157" s="43">
        <v>1</v>
      </c>
      <c r="J157" s="43">
        <v>1</v>
      </c>
      <c r="K157" s="7">
        <v>0</v>
      </c>
      <c r="L157" s="83">
        <v>0</v>
      </c>
      <c r="M157" s="43">
        <v>0</v>
      </c>
      <c r="N157" s="43">
        <v>0</v>
      </c>
      <c r="O157" s="43">
        <v>0</v>
      </c>
      <c r="P157" s="43">
        <v>1</v>
      </c>
      <c r="Q157" s="43">
        <v>1</v>
      </c>
      <c r="R157" s="43">
        <v>1</v>
      </c>
      <c r="S157" s="43">
        <v>1</v>
      </c>
      <c r="T157" s="44">
        <f>INT(OR(COUNTIF(IDS_with_genetics!$A$2:$A$328,$A157),COUNTIF(IDS_with_genetics!$B$2:$B$758,$A157),COUNTIF(IDS_with_genetics!$F$2:$F$794,$A157),COUNTIF(IDS_with_genetics!$D$2:$D$813,$A157)))</f>
        <v>1</v>
      </c>
      <c r="U157" s="44">
        <f>COUNTIF(IDS_with_PRS!$A$1:$A$1582,ADNI3!$A157)</f>
        <v>1</v>
      </c>
      <c r="V157" s="45">
        <f>INT(OR(COUNTIF(IDS_genetics_UE_Ancestry!$A$2:$A$303,$A157)))</f>
        <v>1</v>
      </c>
      <c r="W157" s="45">
        <f>INT(OR(COUNTIF(IDS_genetics_UE_Ancestry!$B$2:$B$705,$A157)))</f>
        <v>0</v>
      </c>
      <c r="X157" s="45">
        <f>INT(OR(COUNTIF(IDS_genetics_UE_Ancestry!$C$2:$C$737,$A157)))</f>
        <v>0</v>
      </c>
      <c r="Y157" s="45">
        <f>INT(OR(COUNTIF(IDS_genetics_UE_Ancestry!$D$2:$D$761,$A157)))</f>
        <v>0</v>
      </c>
      <c r="Z157" s="44">
        <f>INT(OR(COUNTIF(IDS_genetics_UE_Ancestry!$A$2:$A$303,$A157),COUNTIF(IDS_genetics_UE_Ancestry!$B$2:$B$705,$A157),COUNTIF(IDS_genetics_UE_Ancestry!$C$2:$C$737,$A157),COUNTIF(IDS_genetics_UE_Ancestry!$D$2:$D$761,$A157)))</f>
        <v>1</v>
      </c>
      <c r="AA157">
        <v>156</v>
      </c>
      <c r="AB157" s="45">
        <v>1</v>
      </c>
    </row>
    <row r="158" spans="1:28" ht="15.75" hidden="1" x14ac:dyDescent="0.25">
      <c r="A158" s="6" t="s">
        <v>194</v>
      </c>
      <c r="B158" s="120">
        <v>2239</v>
      </c>
      <c r="C158" s="7" t="s">
        <v>31</v>
      </c>
      <c r="D158" s="8" t="s">
        <v>40</v>
      </c>
      <c r="E158" s="8" t="s">
        <v>40</v>
      </c>
      <c r="F158" s="10">
        <f>idasearch_ADNI3!G158</f>
        <v>43179</v>
      </c>
      <c r="G158" s="93">
        <f>idasearch_ADNI3!H158</f>
        <v>80.900000000000006</v>
      </c>
      <c r="H158" s="93" t="str">
        <f>idasearch_ADNI3!D158</f>
        <v>F</v>
      </c>
      <c r="I158" s="7">
        <v>1</v>
      </c>
      <c r="J158" s="7">
        <v>1</v>
      </c>
      <c r="K158" s="7">
        <v>1</v>
      </c>
      <c r="L158" s="75">
        <v>1</v>
      </c>
      <c r="M158" s="7">
        <v>1</v>
      </c>
      <c r="N158" s="7">
        <v>1</v>
      </c>
      <c r="O158" s="7">
        <v>1</v>
      </c>
      <c r="P158" s="7">
        <v>1</v>
      </c>
      <c r="Q158" s="7">
        <v>1</v>
      </c>
      <c r="R158" s="7">
        <v>1</v>
      </c>
      <c r="S158" s="7">
        <v>1</v>
      </c>
      <c r="T158" s="11">
        <f>INT(OR(COUNTIF(IDS_with_genetics!$A$2:$A$328,$A158),COUNTIF(IDS_with_genetics!$B$2:$B$758,$A158),COUNTIF(IDS_with_genetics!$F$2:$F$794,$A158),COUNTIF(IDS_with_genetics!$D$2:$D$813,$A158)))</f>
        <v>1</v>
      </c>
      <c r="U158" s="11">
        <f>COUNTIF(IDS_with_PRS!$A$1:$A$1582,ADNI3!$A158)</f>
        <v>1</v>
      </c>
      <c r="V158">
        <f>INT(OR(COUNTIF(IDS_genetics_UE_Ancestry!$A$2:$A$303,$A158)))</f>
        <v>0</v>
      </c>
      <c r="W158">
        <f>INT(OR(COUNTIF(IDS_genetics_UE_Ancestry!$B$2:$B$705,$A158)))</f>
        <v>0</v>
      </c>
      <c r="X158">
        <f>INT(OR(COUNTIF(IDS_genetics_UE_Ancestry!$C$2:$C$737,$A158)))</f>
        <v>1</v>
      </c>
      <c r="Y158">
        <f>INT(OR(COUNTIF(IDS_genetics_UE_Ancestry!$D$2:$D$761,$A158)))</f>
        <v>1</v>
      </c>
      <c r="Z158" s="11">
        <f>INT(OR(COUNTIF(IDS_genetics_UE_Ancestry!$A$2:$A$303,$A158),COUNTIF(IDS_genetics_UE_Ancestry!$B$2:$B$705,$A158),COUNTIF(IDS_genetics_UE_Ancestry!$C$2:$C$737,$A158),COUNTIF(IDS_genetics_UE_Ancestry!$D$2:$D$761,$A158)))</f>
        <v>1</v>
      </c>
      <c r="AA158">
        <v>157</v>
      </c>
      <c r="AB158">
        <v>0</v>
      </c>
    </row>
    <row r="159" spans="1:28" ht="15.75" hidden="1" x14ac:dyDescent="0.25">
      <c r="A159" s="6" t="s">
        <v>195</v>
      </c>
      <c r="B159" s="120">
        <v>4084</v>
      </c>
      <c r="C159" s="7" t="s">
        <v>31</v>
      </c>
      <c r="D159" s="8" t="s">
        <v>35</v>
      </c>
      <c r="E159" s="8" t="s">
        <v>35</v>
      </c>
      <c r="F159" s="10">
        <f>idasearch_ADNI3!G159</f>
        <v>42958</v>
      </c>
      <c r="G159" s="93">
        <f>idasearch_ADNI3!H159</f>
        <v>74.599999999999994</v>
      </c>
      <c r="H159" s="93" t="str">
        <f>idasearch_ADNI3!D159</f>
        <v>F</v>
      </c>
      <c r="I159" s="7">
        <v>1</v>
      </c>
      <c r="J159" s="7">
        <v>1</v>
      </c>
      <c r="K159" s="7">
        <v>1</v>
      </c>
      <c r="L159" s="75">
        <v>1</v>
      </c>
      <c r="M159" s="7">
        <v>1</v>
      </c>
      <c r="N159" s="7">
        <v>1</v>
      </c>
      <c r="O159" s="7">
        <v>1</v>
      </c>
      <c r="P159" s="7">
        <v>1</v>
      </c>
      <c r="Q159" s="7">
        <v>1</v>
      </c>
      <c r="R159" s="7">
        <v>1</v>
      </c>
      <c r="S159" s="7">
        <v>1</v>
      </c>
      <c r="T159" s="11">
        <f>INT(OR(COUNTIF(IDS_with_genetics!$A$2:$A$328,$A159),COUNTIF(IDS_with_genetics!$B$2:$B$758,$A159),COUNTIF(IDS_with_genetics!$F$2:$F$794,$A159),COUNTIF(IDS_with_genetics!$D$2:$D$813,$A159)))</f>
        <v>1</v>
      </c>
      <c r="U159" s="11">
        <f>COUNTIF(IDS_with_PRS!$A$1:$A$1582,ADNI3!$A159)</f>
        <v>1</v>
      </c>
      <c r="V159">
        <f>INT(OR(COUNTIF(IDS_genetics_UE_Ancestry!$A$2:$A$303,$A159)))</f>
        <v>0</v>
      </c>
      <c r="W159">
        <f>INT(OR(COUNTIF(IDS_genetics_UE_Ancestry!$B$2:$B$705,$A159)))</f>
        <v>0</v>
      </c>
      <c r="X159">
        <f>INT(OR(COUNTIF(IDS_genetics_UE_Ancestry!$C$2:$C$737,$A159)))</f>
        <v>1</v>
      </c>
      <c r="Y159">
        <f>INT(OR(COUNTIF(IDS_genetics_UE_Ancestry!$D$2:$D$761,$A159)))</f>
        <v>1</v>
      </c>
      <c r="Z159" s="11">
        <f>INT(OR(COUNTIF(IDS_genetics_UE_Ancestry!$A$2:$A$303,$A159),COUNTIF(IDS_genetics_UE_Ancestry!$B$2:$B$705,$A159),COUNTIF(IDS_genetics_UE_Ancestry!$C$2:$C$737,$A159),COUNTIF(IDS_genetics_UE_Ancestry!$D$2:$D$761,$A159)))</f>
        <v>1</v>
      </c>
      <c r="AA159">
        <v>158</v>
      </c>
      <c r="AB159">
        <v>0</v>
      </c>
    </row>
    <row r="160" spans="1:28" ht="15.75" hidden="1" x14ac:dyDescent="0.25">
      <c r="A160" s="6" t="s">
        <v>196</v>
      </c>
      <c r="B160" s="120">
        <v>4674</v>
      </c>
      <c r="C160" s="7" t="s">
        <v>31</v>
      </c>
      <c r="D160" s="8" t="s">
        <v>40</v>
      </c>
      <c r="E160" s="8" t="s">
        <v>40</v>
      </c>
      <c r="F160" s="10">
        <f>idasearch_ADNI3!G160</f>
        <v>44344</v>
      </c>
      <c r="G160" s="93">
        <f>idasearch_ADNI3!H160</f>
        <v>87</v>
      </c>
      <c r="H160" s="93" t="str">
        <f>idasearch_ADNI3!D160</f>
        <v>M</v>
      </c>
      <c r="I160" s="7">
        <v>1</v>
      </c>
      <c r="J160" s="7">
        <v>1</v>
      </c>
      <c r="K160" s="7">
        <v>1</v>
      </c>
      <c r="L160" s="75">
        <v>1</v>
      </c>
      <c r="M160" s="7">
        <v>1</v>
      </c>
      <c r="N160" s="7">
        <v>1</v>
      </c>
      <c r="O160" s="7">
        <v>1</v>
      </c>
      <c r="P160" s="7">
        <v>1</v>
      </c>
      <c r="Q160" s="7">
        <v>1</v>
      </c>
      <c r="R160" s="7">
        <v>1</v>
      </c>
      <c r="S160" s="7">
        <v>1</v>
      </c>
      <c r="T160" s="11">
        <f>INT(OR(COUNTIF(IDS_with_genetics!$A$2:$A$328,$A160),COUNTIF(IDS_with_genetics!$B$2:$B$758,$A160),COUNTIF(IDS_with_genetics!$F$2:$F$794,$A160),COUNTIF(IDS_with_genetics!$D$2:$D$813,$A160)))</f>
        <v>1</v>
      </c>
      <c r="U160" s="11">
        <f>COUNTIF(IDS_with_PRS!$A$1:$A$1582,ADNI3!$A160)</f>
        <v>1</v>
      </c>
      <c r="V160">
        <f>INT(OR(COUNTIF(IDS_genetics_UE_Ancestry!$A$2:$A$303,$A160)))</f>
        <v>0</v>
      </c>
      <c r="W160">
        <f>INT(OR(COUNTIF(IDS_genetics_UE_Ancestry!$B$2:$B$705,$A160)))</f>
        <v>0</v>
      </c>
      <c r="X160">
        <f>INT(OR(COUNTIF(IDS_genetics_UE_Ancestry!$C$2:$C$737,$A160)))</f>
        <v>1</v>
      </c>
      <c r="Y160">
        <f>INT(OR(COUNTIF(IDS_genetics_UE_Ancestry!$D$2:$D$761,$A160)))</f>
        <v>0</v>
      </c>
      <c r="Z160" s="11">
        <f>INT(OR(COUNTIF(IDS_genetics_UE_Ancestry!$A$2:$A$303,$A160),COUNTIF(IDS_genetics_UE_Ancestry!$B$2:$B$705,$A160),COUNTIF(IDS_genetics_UE_Ancestry!$C$2:$C$737,$A160),COUNTIF(IDS_genetics_UE_Ancestry!$D$2:$D$761,$A160)))</f>
        <v>1</v>
      </c>
      <c r="AA160">
        <v>159</v>
      </c>
      <c r="AB160">
        <v>0</v>
      </c>
    </row>
    <row r="161" spans="1:29" ht="15.75" hidden="1" x14ac:dyDescent="0.25">
      <c r="A161" s="6" t="s">
        <v>197</v>
      </c>
      <c r="B161" s="120">
        <v>5290</v>
      </c>
      <c r="C161" s="7" t="s">
        <v>31</v>
      </c>
      <c r="D161" s="8" t="s">
        <v>44</v>
      </c>
      <c r="E161" s="8" t="s">
        <v>44</v>
      </c>
      <c r="F161" s="10">
        <f>idasearch_ADNI3!G161</f>
        <v>42990</v>
      </c>
      <c r="G161" s="93">
        <f>idasearch_ADNI3!H161</f>
        <v>71.099999999999994</v>
      </c>
      <c r="H161" s="93" t="str">
        <f>idasearch_ADNI3!D161</f>
        <v>F</v>
      </c>
      <c r="I161" s="7">
        <v>1</v>
      </c>
      <c r="J161" s="7">
        <v>1</v>
      </c>
      <c r="K161" s="7">
        <v>1</v>
      </c>
      <c r="L161" s="75">
        <v>1</v>
      </c>
      <c r="M161" s="7">
        <v>1</v>
      </c>
      <c r="N161" s="7">
        <v>1</v>
      </c>
      <c r="O161" s="7">
        <v>1</v>
      </c>
      <c r="P161" s="7">
        <v>1</v>
      </c>
      <c r="Q161" s="7">
        <v>1</v>
      </c>
      <c r="R161" s="7">
        <v>1</v>
      </c>
      <c r="S161" s="7">
        <v>1</v>
      </c>
      <c r="T161" s="11">
        <f>INT(OR(COUNTIF(IDS_with_genetics!$A$2:$A$328,$A161),COUNTIF(IDS_with_genetics!$B$2:$B$758,$A161),COUNTIF(IDS_with_genetics!$F$2:$F$794,$A161),COUNTIF(IDS_with_genetics!$D$2:$D$813,$A161)))</f>
        <v>1</v>
      </c>
      <c r="U161" s="11">
        <f>COUNTIF(IDS_with_PRS!$A$1:$A$1582,ADNI3!$A161)</f>
        <v>1</v>
      </c>
      <c r="V161">
        <f>INT(OR(COUNTIF(IDS_genetics_UE_Ancestry!$A$2:$A$303,$A161)))</f>
        <v>0</v>
      </c>
      <c r="W161">
        <f>INT(OR(COUNTIF(IDS_genetics_UE_Ancestry!$B$2:$B$705,$A161)))</f>
        <v>0</v>
      </c>
      <c r="X161">
        <f>INT(OR(COUNTIF(IDS_genetics_UE_Ancestry!$C$2:$C$737,$A161)))</f>
        <v>1</v>
      </c>
      <c r="Y161">
        <f>INT(OR(COUNTIF(IDS_genetics_UE_Ancestry!$D$2:$D$761,$A161)))</f>
        <v>0</v>
      </c>
      <c r="Z161" s="11">
        <f>INT(OR(COUNTIF(IDS_genetics_UE_Ancestry!$A$2:$A$303,$A161),COUNTIF(IDS_genetics_UE_Ancestry!$B$2:$B$705,$A161),COUNTIF(IDS_genetics_UE_Ancestry!$C$2:$C$737,$A161),COUNTIF(IDS_genetics_UE_Ancestry!$D$2:$D$761,$A161)))</f>
        <v>1</v>
      </c>
      <c r="AA161">
        <v>160</v>
      </c>
      <c r="AB161">
        <v>0</v>
      </c>
    </row>
    <row r="162" spans="1:29" ht="15.75" hidden="1" x14ac:dyDescent="0.25">
      <c r="A162" s="6" t="s">
        <v>198</v>
      </c>
      <c r="B162" s="120">
        <v>6005</v>
      </c>
      <c r="C162" s="7" t="s">
        <v>31</v>
      </c>
      <c r="D162" s="8" t="s">
        <v>35</v>
      </c>
      <c r="E162" s="8" t="s">
        <v>35</v>
      </c>
      <c r="F162" s="10">
        <f>idasearch_ADNI3!G162</f>
        <v>42803</v>
      </c>
      <c r="G162" s="93">
        <f>idasearch_ADNI3!H162</f>
        <v>67.5</v>
      </c>
      <c r="H162" s="93" t="str">
        <f>idasearch_ADNI3!D162</f>
        <v>F</v>
      </c>
      <c r="I162" s="7">
        <v>1</v>
      </c>
      <c r="J162" s="7">
        <v>1</v>
      </c>
      <c r="K162" s="7">
        <v>1</v>
      </c>
      <c r="L162" s="75">
        <v>1</v>
      </c>
      <c r="M162" s="7">
        <v>1</v>
      </c>
      <c r="N162" s="7">
        <v>1</v>
      </c>
      <c r="O162" s="7">
        <v>1</v>
      </c>
      <c r="P162" s="7">
        <v>1</v>
      </c>
      <c r="Q162" s="7">
        <v>1</v>
      </c>
      <c r="R162" s="7">
        <v>1</v>
      </c>
      <c r="S162" s="7">
        <v>1</v>
      </c>
      <c r="T162" s="11">
        <f>INT(OR(COUNTIF(IDS_with_genetics!$A$2:$A$328,$A162),COUNTIF(IDS_with_genetics!$B$2:$B$758,$A162),COUNTIF(IDS_with_genetics!$F$2:$F$794,$A162),COUNTIF(IDS_with_genetics!$D$2:$D$813,$A162)))</f>
        <v>1</v>
      </c>
      <c r="U162" s="11">
        <f>COUNTIF(IDS_with_PRS!$A$1:$A$1582,ADNI3!$A162)</f>
        <v>1</v>
      </c>
      <c r="V162">
        <f>INT(OR(COUNTIF(IDS_genetics_UE_Ancestry!$A$2:$A$303,$A162)))</f>
        <v>1</v>
      </c>
      <c r="W162">
        <f>INT(OR(COUNTIF(IDS_genetics_UE_Ancestry!$B$2:$B$705,$A162)))</f>
        <v>0</v>
      </c>
      <c r="X162">
        <f>INT(OR(COUNTIF(IDS_genetics_UE_Ancestry!$C$2:$C$737,$A162)))</f>
        <v>0</v>
      </c>
      <c r="Y162">
        <f>INT(OR(COUNTIF(IDS_genetics_UE_Ancestry!$D$2:$D$761,$A162)))</f>
        <v>0</v>
      </c>
      <c r="Z162" s="11">
        <f>INT(OR(COUNTIF(IDS_genetics_UE_Ancestry!$A$2:$A$303,$A162),COUNTIF(IDS_genetics_UE_Ancestry!$B$2:$B$705,$A162),COUNTIF(IDS_genetics_UE_Ancestry!$C$2:$C$737,$A162),COUNTIF(IDS_genetics_UE_Ancestry!$D$2:$D$761,$A162)))</f>
        <v>1</v>
      </c>
      <c r="AA162">
        <v>161</v>
      </c>
      <c r="AB162">
        <v>0</v>
      </c>
    </row>
    <row r="163" spans="1:29" ht="15.75" hidden="1" x14ac:dyDescent="0.25">
      <c r="A163" s="6" t="s">
        <v>199</v>
      </c>
      <c r="B163" s="120">
        <v>6033</v>
      </c>
      <c r="C163" s="7" t="s">
        <v>31</v>
      </c>
      <c r="D163" s="8" t="s">
        <v>32</v>
      </c>
      <c r="E163" s="9" t="s">
        <v>40</v>
      </c>
      <c r="F163" s="10">
        <f>idasearch_ADNI3!G163</f>
        <v>43286</v>
      </c>
      <c r="G163" s="93">
        <f>idasearch_ADNI3!H163</f>
        <v>59</v>
      </c>
      <c r="H163" s="93" t="str">
        <f>idasearch_ADNI3!D163</f>
        <v>F</v>
      </c>
      <c r="I163" s="7">
        <v>1</v>
      </c>
      <c r="J163" s="7">
        <v>1</v>
      </c>
      <c r="K163" s="7">
        <v>1</v>
      </c>
      <c r="L163" s="75">
        <v>1</v>
      </c>
      <c r="M163" s="7">
        <v>1</v>
      </c>
      <c r="N163" s="7">
        <v>1</v>
      </c>
      <c r="O163" s="7">
        <v>1</v>
      </c>
      <c r="P163" s="7">
        <v>1</v>
      </c>
      <c r="Q163" s="7">
        <v>1</v>
      </c>
      <c r="R163" s="7">
        <v>1</v>
      </c>
      <c r="S163" s="7">
        <v>1</v>
      </c>
      <c r="T163" s="11">
        <f>INT(OR(COUNTIF(IDS_with_genetics!$A$2:$A$328,$A163),COUNTIF(IDS_with_genetics!$B$2:$B$758,$A163),COUNTIF(IDS_with_genetics!$F$2:$F$794,$A163),COUNTIF(IDS_with_genetics!$D$2:$D$813,$A163)))</f>
        <v>1</v>
      </c>
      <c r="U163" s="11">
        <f>COUNTIF(IDS_with_PRS!$A$1:$A$1582,ADNI3!$A163)</f>
        <v>1</v>
      </c>
      <c r="V163">
        <f>INT(OR(COUNTIF(IDS_genetics_UE_Ancestry!$A$2:$A$303,$A163)))</f>
        <v>1</v>
      </c>
      <c r="W163">
        <f>INT(OR(COUNTIF(IDS_genetics_UE_Ancestry!$B$2:$B$705,$A163)))</f>
        <v>0</v>
      </c>
      <c r="X163">
        <f>INT(OR(COUNTIF(IDS_genetics_UE_Ancestry!$C$2:$C$737,$A163)))</f>
        <v>0</v>
      </c>
      <c r="Y163">
        <f>INT(OR(COUNTIF(IDS_genetics_UE_Ancestry!$D$2:$D$761,$A163)))</f>
        <v>0</v>
      </c>
      <c r="Z163" s="11">
        <f>INT(OR(COUNTIF(IDS_genetics_UE_Ancestry!$A$2:$A$303,$A163),COUNTIF(IDS_genetics_UE_Ancestry!$B$2:$B$705,$A163),COUNTIF(IDS_genetics_UE_Ancestry!$C$2:$C$737,$A163),COUNTIF(IDS_genetics_UE_Ancestry!$D$2:$D$761,$A163)))</f>
        <v>1</v>
      </c>
      <c r="AA163">
        <v>162</v>
      </c>
      <c r="AB163">
        <v>0</v>
      </c>
    </row>
    <row r="164" spans="1:29" s="27" customFormat="1" ht="15.75" hidden="1" x14ac:dyDescent="0.25">
      <c r="A164" s="28" t="s">
        <v>200</v>
      </c>
      <c r="B164" s="120">
        <v>6184</v>
      </c>
      <c r="C164" s="25" t="s">
        <v>31</v>
      </c>
      <c r="D164" s="29" t="s">
        <v>35</v>
      </c>
      <c r="E164" s="31" t="s">
        <v>44</v>
      </c>
      <c r="F164" s="96">
        <f>idasearch_ADNI3!G164</f>
        <v>43130</v>
      </c>
      <c r="G164" s="97">
        <f>idasearch_ADNI3!H164</f>
        <v>70.5</v>
      </c>
      <c r="H164" s="97" t="str">
        <f>idasearch_ADNI3!D164</f>
        <v>F</v>
      </c>
      <c r="I164" s="25">
        <v>1</v>
      </c>
      <c r="J164" s="25">
        <v>1</v>
      </c>
      <c r="K164" s="7">
        <v>1</v>
      </c>
      <c r="L164" s="80">
        <v>1</v>
      </c>
      <c r="M164" s="25">
        <v>0</v>
      </c>
      <c r="N164" s="25">
        <v>0</v>
      </c>
      <c r="O164" s="25">
        <v>0</v>
      </c>
      <c r="P164" s="25">
        <v>1</v>
      </c>
      <c r="Q164" s="25">
        <v>1</v>
      </c>
      <c r="R164" s="25">
        <v>1</v>
      </c>
      <c r="S164" s="25">
        <v>1</v>
      </c>
      <c r="T164" s="26">
        <f>INT(OR(COUNTIF(IDS_with_genetics!$A$2:$A$328,$A164),COUNTIF(IDS_with_genetics!$B$2:$B$758,$A164),COUNTIF(IDS_with_genetics!$F$2:$F$794,$A164),COUNTIF(IDS_with_genetics!$D$2:$D$813,$A164)))</f>
        <v>1</v>
      </c>
      <c r="U164" s="26">
        <f>COUNTIF(IDS_with_PRS!$A$1:$A$1582,ADNI3!$A164)</f>
        <v>1</v>
      </c>
      <c r="V164" s="27">
        <f>INT(OR(COUNTIF(IDS_genetics_UE_Ancestry!$A$2:$A$303,$A164)))</f>
        <v>1</v>
      </c>
      <c r="W164" s="27">
        <f>INT(OR(COUNTIF(IDS_genetics_UE_Ancestry!$B$2:$B$705,$A164)))</f>
        <v>0</v>
      </c>
      <c r="X164" s="27">
        <f>INT(OR(COUNTIF(IDS_genetics_UE_Ancestry!$C$2:$C$737,$A164)))</f>
        <v>0</v>
      </c>
      <c r="Y164" s="27">
        <f>INT(OR(COUNTIF(IDS_genetics_UE_Ancestry!$D$2:$D$761,$A164)))</f>
        <v>0</v>
      </c>
      <c r="Z164" s="26">
        <f>INT(OR(COUNTIF(IDS_genetics_UE_Ancestry!$A$2:$A$303,$A164),COUNTIF(IDS_genetics_UE_Ancestry!$B$2:$B$705,$A164),COUNTIF(IDS_genetics_UE_Ancestry!$C$2:$C$737,$A164),COUNTIF(IDS_genetics_UE_Ancestry!$D$2:$D$761,$A164)))</f>
        <v>1</v>
      </c>
      <c r="AA164" s="27">
        <v>163</v>
      </c>
      <c r="AB164" s="27">
        <v>0</v>
      </c>
      <c r="AC164" s="27">
        <v>1</v>
      </c>
    </row>
    <row r="165" spans="1:29" ht="15.75" hidden="1" x14ac:dyDescent="0.25">
      <c r="A165" s="6" t="s">
        <v>201</v>
      </c>
      <c r="B165" s="120">
        <v>6202</v>
      </c>
      <c r="C165" s="7" t="s">
        <v>31</v>
      </c>
      <c r="D165" s="8" t="s">
        <v>35</v>
      </c>
      <c r="E165" s="8" t="s">
        <v>35</v>
      </c>
      <c r="F165" s="10">
        <f>idasearch_ADNI3!G165</f>
        <v>43144</v>
      </c>
      <c r="G165" s="93">
        <f>idasearch_ADNI3!H165</f>
        <v>69.599999999999994</v>
      </c>
      <c r="H165" s="93" t="str">
        <f>idasearch_ADNI3!D165</f>
        <v>F</v>
      </c>
      <c r="I165" s="7">
        <v>1</v>
      </c>
      <c r="J165" s="7">
        <v>1</v>
      </c>
      <c r="K165" s="7">
        <v>1</v>
      </c>
      <c r="L165" s="75">
        <v>1</v>
      </c>
      <c r="M165" s="7">
        <v>1</v>
      </c>
      <c r="N165" s="7">
        <v>1</v>
      </c>
      <c r="O165" s="7">
        <v>1</v>
      </c>
      <c r="P165" s="7">
        <v>1</v>
      </c>
      <c r="Q165" s="7">
        <v>1</v>
      </c>
      <c r="R165" s="7">
        <v>1</v>
      </c>
      <c r="S165" s="7">
        <v>1</v>
      </c>
      <c r="T165" s="11">
        <f>INT(OR(COUNTIF(IDS_with_genetics!$A$2:$A$328,$A165),COUNTIF(IDS_with_genetics!$B$2:$B$758,$A165),COUNTIF(IDS_with_genetics!$F$2:$F$794,$A165),COUNTIF(IDS_with_genetics!$D$2:$D$813,$A165)))</f>
        <v>1</v>
      </c>
      <c r="U165" s="11">
        <f>COUNTIF(IDS_with_PRS!$A$1:$A$1582,ADNI3!$A165)</f>
        <v>1</v>
      </c>
      <c r="V165">
        <f>INT(OR(COUNTIF(IDS_genetics_UE_Ancestry!$A$2:$A$303,$A165)))</f>
        <v>1</v>
      </c>
      <c r="W165">
        <f>INT(OR(COUNTIF(IDS_genetics_UE_Ancestry!$B$2:$B$705,$A165)))</f>
        <v>0</v>
      </c>
      <c r="X165">
        <f>INT(OR(COUNTIF(IDS_genetics_UE_Ancestry!$C$2:$C$737,$A165)))</f>
        <v>0</v>
      </c>
      <c r="Y165">
        <f>INT(OR(COUNTIF(IDS_genetics_UE_Ancestry!$D$2:$D$761,$A165)))</f>
        <v>0</v>
      </c>
      <c r="Z165" s="11">
        <f>INT(OR(COUNTIF(IDS_genetics_UE_Ancestry!$A$2:$A$303,$A165),COUNTIF(IDS_genetics_UE_Ancestry!$B$2:$B$705,$A165),COUNTIF(IDS_genetics_UE_Ancestry!$C$2:$C$737,$A165),COUNTIF(IDS_genetics_UE_Ancestry!$D$2:$D$761,$A165)))</f>
        <v>1</v>
      </c>
      <c r="AA165">
        <v>164</v>
      </c>
      <c r="AB165">
        <v>0</v>
      </c>
    </row>
    <row r="166" spans="1:29" ht="15.75" hidden="1" x14ac:dyDescent="0.25">
      <c r="A166" s="6" t="s">
        <v>202</v>
      </c>
      <c r="B166" s="120">
        <v>6385</v>
      </c>
      <c r="C166" s="7" t="s">
        <v>31</v>
      </c>
      <c r="D166" s="8" t="s">
        <v>35</v>
      </c>
      <c r="E166" s="8" t="s">
        <v>35</v>
      </c>
      <c r="F166" s="10">
        <f>idasearch_ADNI3!G166</f>
        <v>43249</v>
      </c>
      <c r="G166" s="93">
        <f>idasearch_ADNI3!H166</f>
        <v>66.599999999999994</v>
      </c>
      <c r="H166" s="93" t="str">
        <f>idasearch_ADNI3!D166</f>
        <v>F</v>
      </c>
      <c r="I166" s="7">
        <v>1</v>
      </c>
      <c r="J166" s="7">
        <v>1</v>
      </c>
      <c r="K166" s="7">
        <v>1</v>
      </c>
      <c r="L166" s="75">
        <v>1</v>
      </c>
      <c r="M166" s="7">
        <v>1</v>
      </c>
      <c r="N166" s="7">
        <v>1</v>
      </c>
      <c r="O166" s="7">
        <v>1</v>
      </c>
      <c r="P166" s="7">
        <v>1</v>
      </c>
      <c r="Q166" s="7">
        <v>1</v>
      </c>
      <c r="R166" s="7">
        <v>1</v>
      </c>
      <c r="S166" s="7">
        <v>1</v>
      </c>
      <c r="T166" s="11">
        <f>INT(OR(COUNTIF(IDS_with_genetics!$A$2:$A$328,$A166),COUNTIF(IDS_with_genetics!$B$2:$B$758,$A166),COUNTIF(IDS_with_genetics!$F$2:$F$794,$A166),COUNTIF(IDS_with_genetics!$D$2:$D$813,$A166)))</f>
        <v>1</v>
      </c>
      <c r="U166" s="11">
        <f>COUNTIF(IDS_with_PRS!$A$1:$A$1582,ADNI3!$A166)</f>
        <v>1</v>
      </c>
      <c r="V166">
        <f>INT(OR(COUNTIF(IDS_genetics_UE_Ancestry!$A$2:$A$303,$A166)))</f>
        <v>1</v>
      </c>
      <c r="W166">
        <f>INT(OR(COUNTIF(IDS_genetics_UE_Ancestry!$B$2:$B$705,$A166)))</f>
        <v>0</v>
      </c>
      <c r="X166">
        <f>INT(OR(COUNTIF(IDS_genetics_UE_Ancestry!$C$2:$C$737,$A166)))</f>
        <v>0</v>
      </c>
      <c r="Y166">
        <f>INT(OR(COUNTIF(IDS_genetics_UE_Ancestry!$D$2:$D$761,$A166)))</f>
        <v>0</v>
      </c>
      <c r="Z166" s="11">
        <f>INT(OR(COUNTIF(IDS_genetics_UE_Ancestry!$A$2:$A$303,$A166),COUNTIF(IDS_genetics_UE_Ancestry!$B$2:$B$705,$A166),COUNTIF(IDS_genetics_UE_Ancestry!$C$2:$C$737,$A166),COUNTIF(IDS_genetics_UE_Ancestry!$D$2:$D$761,$A166)))</f>
        <v>1</v>
      </c>
      <c r="AA166">
        <v>165</v>
      </c>
      <c r="AB166">
        <v>0</v>
      </c>
    </row>
    <row r="167" spans="1:29" s="37" customFormat="1" ht="15.75" x14ac:dyDescent="0.25">
      <c r="A167" s="33" t="s">
        <v>203</v>
      </c>
      <c r="B167" s="120">
        <v>6472</v>
      </c>
      <c r="C167" s="34" t="s">
        <v>31</v>
      </c>
      <c r="D167" s="35" t="s">
        <v>35</v>
      </c>
      <c r="E167" s="35" t="s">
        <v>35</v>
      </c>
      <c r="F167" s="103">
        <f>idasearch_ADNI3!G167</f>
        <v>43283</v>
      </c>
      <c r="G167" s="104">
        <f>idasearch_ADNI3!H167</f>
        <v>67.599999999999994</v>
      </c>
      <c r="H167" s="104" t="str">
        <f>idasearch_ADNI3!D167</f>
        <v>F</v>
      </c>
      <c r="I167" s="34">
        <v>1</v>
      </c>
      <c r="J167" s="34">
        <v>1</v>
      </c>
      <c r="K167" s="7">
        <v>0</v>
      </c>
      <c r="L167" s="83">
        <v>0</v>
      </c>
      <c r="M167" s="34">
        <v>0</v>
      </c>
      <c r="N167" s="34">
        <v>0</v>
      </c>
      <c r="O167" s="34">
        <v>0</v>
      </c>
      <c r="P167" s="34">
        <v>1</v>
      </c>
      <c r="Q167" s="34">
        <v>1</v>
      </c>
      <c r="R167" s="34">
        <v>1</v>
      </c>
      <c r="S167" s="34">
        <v>0</v>
      </c>
      <c r="T167" s="36">
        <f>INT(OR(COUNTIF(IDS_with_genetics!$A$2:$A$328,$A167),COUNTIF(IDS_with_genetics!$B$2:$B$758,$A167),COUNTIF(IDS_with_genetics!$F$2:$F$794,$A167),COUNTIF(IDS_with_genetics!$D$2:$D$813,$A167)))</f>
        <v>1</v>
      </c>
      <c r="U167" s="36">
        <f>COUNTIF(IDS_with_PRS!$A$1:$A$1582,ADNI3!$A167)</f>
        <v>1</v>
      </c>
      <c r="V167" s="37">
        <f>INT(OR(COUNTIF(IDS_genetics_UE_Ancestry!$A$2:$A$303,$A167)))</f>
        <v>1</v>
      </c>
      <c r="W167" s="37">
        <f>INT(OR(COUNTIF(IDS_genetics_UE_Ancestry!$B$2:$B$705,$A167)))</f>
        <v>0</v>
      </c>
      <c r="X167" s="37">
        <f>INT(OR(COUNTIF(IDS_genetics_UE_Ancestry!$C$2:$C$737,$A167)))</f>
        <v>0</v>
      </c>
      <c r="Y167" s="37">
        <f>INT(OR(COUNTIF(IDS_genetics_UE_Ancestry!$D$2:$D$761,$A167)))</f>
        <v>0</v>
      </c>
      <c r="Z167" s="36">
        <f>INT(OR(COUNTIF(IDS_genetics_UE_Ancestry!$A$2:$A$303,$A167),COUNTIF(IDS_genetics_UE_Ancestry!$B$2:$B$705,$A167),COUNTIF(IDS_genetics_UE_Ancestry!$C$2:$C$737,$A167),COUNTIF(IDS_genetics_UE_Ancestry!$D$2:$D$761,$A167)))</f>
        <v>1</v>
      </c>
      <c r="AA167">
        <v>166</v>
      </c>
      <c r="AB167" s="37">
        <v>1</v>
      </c>
    </row>
    <row r="168" spans="1:29" ht="15.75" hidden="1" x14ac:dyDescent="0.25">
      <c r="A168" s="6" t="s">
        <v>204</v>
      </c>
      <c r="B168" s="120">
        <v>2219</v>
      </c>
      <c r="C168" s="7" t="s">
        <v>31</v>
      </c>
      <c r="D168" s="8" t="s">
        <v>40</v>
      </c>
      <c r="E168" s="8" t="s">
        <v>40</v>
      </c>
      <c r="F168" s="10">
        <f>idasearch_ADNI3!G168</f>
        <v>42844</v>
      </c>
      <c r="G168" s="93">
        <f>idasearch_ADNI3!H168</f>
        <v>80.7</v>
      </c>
      <c r="H168" s="93" t="str">
        <f>idasearch_ADNI3!D168</f>
        <v>M</v>
      </c>
      <c r="I168" s="7">
        <v>1</v>
      </c>
      <c r="J168" s="7">
        <v>1</v>
      </c>
      <c r="K168" s="7">
        <v>1</v>
      </c>
      <c r="L168" s="75">
        <v>1</v>
      </c>
      <c r="M168" s="7">
        <v>1</v>
      </c>
      <c r="N168" s="7">
        <v>1</v>
      </c>
      <c r="O168" s="7">
        <v>1</v>
      </c>
      <c r="P168" s="7">
        <v>1</v>
      </c>
      <c r="Q168" s="7">
        <v>1</v>
      </c>
      <c r="R168" s="7">
        <v>1</v>
      </c>
      <c r="S168" s="7">
        <v>1</v>
      </c>
      <c r="T168" s="11">
        <f>INT(OR(COUNTIF(IDS_with_genetics!$A$2:$A$328,$A168),COUNTIF(IDS_with_genetics!$B$2:$B$758,$A168),COUNTIF(IDS_with_genetics!$F$2:$F$794,$A168),COUNTIF(IDS_with_genetics!$D$2:$D$813,$A168)))</f>
        <v>1</v>
      </c>
      <c r="U168" s="11">
        <f>COUNTIF(IDS_with_PRS!$A$1:$A$1582,ADNI3!$A168)</f>
        <v>1</v>
      </c>
      <c r="V168">
        <f>INT(OR(COUNTIF(IDS_genetics_UE_Ancestry!$A$2:$A$303,$A168)))</f>
        <v>0</v>
      </c>
      <c r="W168">
        <f>INT(OR(COUNTIF(IDS_genetics_UE_Ancestry!$B$2:$B$705,$A168)))</f>
        <v>0</v>
      </c>
      <c r="X168">
        <f>INT(OR(COUNTIF(IDS_genetics_UE_Ancestry!$C$2:$C$737,$A168)))</f>
        <v>1</v>
      </c>
      <c r="Y168">
        <f>INT(OR(COUNTIF(IDS_genetics_UE_Ancestry!$D$2:$D$761,$A168)))</f>
        <v>1</v>
      </c>
      <c r="Z168" s="11">
        <f>INT(OR(COUNTIF(IDS_genetics_UE_Ancestry!$A$2:$A$303,$A168),COUNTIF(IDS_genetics_UE_Ancestry!$B$2:$B$705,$A168),COUNTIF(IDS_genetics_UE_Ancestry!$C$2:$C$737,$A168),COUNTIF(IDS_genetics_UE_Ancestry!$D$2:$D$761,$A168)))</f>
        <v>1</v>
      </c>
      <c r="AA168">
        <v>167</v>
      </c>
      <c r="AB168">
        <v>0</v>
      </c>
    </row>
    <row r="169" spans="1:29" ht="15.75" hidden="1" x14ac:dyDescent="0.25">
      <c r="A169" s="6" t="s">
        <v>205</v>
      </c>
      <c r="B169" s="120">
        <v>2245</v>
      </c>
      <c r="C169" s="7" t="s">
        <v>31</v>
      </c>
      <c r="D169" s="8" t="s">
        <v>40</v>
      </c>
      <c r="E169" s="8" t="s">
        <v>40</v>
      </c>
      <c r="F169" s="92">
        <f>idasearch_ADNI3!G169</f>
        <v>42767</v>
      </c>
      <c r="G169" s="94">
        <f>idasearch_ADNI3!H169</f>
        <v>63.1</v>
      </c>
      <c r="H169" s="94" t="str">
        <f>idasearch_ADNI3!D169</f>
        <v>F</v>
      </c>
      <c r="I169" s="7">
        <v>1</v>
      </c>
      <c r="J169" s="7">
        <v>1</v>
      </c>
      <c r="K169" s="7">
        <v>1</v>
      </c>
      <c r="L169" s="75">
        <v>1</v>
      </c>
      <c r="M169" s="7">
        <v>1</v>
      </c>
      <c r="N169" s="7">
        <v>1</v>
      </c>
      <c r="O169" s="7">
        <v>1</v>
      </c>
      <c r="P169" s="7">
        <v>1</v>
      </c>
      <c r="Q169" s="7">
        <v>1</v>
      </c>
      <c r="R169" s="7">
        <v>1</v>
      </c>
      <c r="S169" s="7">
        <v>1</v>
      </c>
      <c r="T169" s="11">
        <f>INT(OR(COUNTIF(IDS_with_genetics!$A$2:$A$328,$A169),COUNTIF(IDS_with_genetics!$B$2:$B$758,$A169),COUNTIF(IDS_with_genetics!$F$2:$F$794,$A169),COUNTIF(IDS_with_genetics!$D$2:$D$813,$A169)))</f>
        <v>1</v>
      </c>
      <c r="U169" s="11">
        <f>COUNTIF(IDS_with_PRS!$A$1:$A$1582,ADNI3!$A169)</f>
        <v>1</v>
      </c>
      <c r="V169">
        <f>INT(OR(COUNTIF(IDS_genetics_UE_Ancestry!$A$2:$A$303,$A169)))</f>
        <v>0</v>
      </c>
      <c r="W169">
        <f>INT(OR(COUNTIF(IDS_genetics_UE_Ancestry!$B$2:$B$705,$A169)))</f>
        <v>0</v>
      </c>
      <c r="X169">
        <f>INT(OR(COUNTIF(IDS_genetics_UE_Ancestry!$C$2:$C$737,$A169)))</f>
        <v>1</v>
      </c>
      <c r="Y169">
        <f>INT(OR(COUNTIF(IDS_genetics_UE_Ancestry!$D$2:$D$761,$A169)))</f>
        <v>1</v>
      </c>
      <c r="Z169" s="11">
        <f>INT(OR(COUNTIF(IDS_genetics_UE_Ancestry!$A$2:$A$303,$A169),COUNTIF(IDS_genetics_UE_Ancestry!$B$2:$B$705,$A169),COUNTIF(IDS_genetics_UE_Ancestry!$C$2:$C$737,$A169),COUNTIF(IDS_genetics_UE_Ancestry!$D$2:$D$761,$A169)))</f>
        <v>1</v>
      </c>
      <c r="AA169">
        <v>168</v>
      </c>
      <c r="AB169">
        <v>0</v>
      </c>
    </row>
    <row r="170" spans="1:29" ht="15.75" hidden="1" x14ac:dyDescent="0.25">
      <c r="A170" s="6" t="s">
        <v>206</v>
      </c>
      <c r="B170" s="120">
        <v>4869</v>
      </c>
      <c r="C170" s="7" t="s">
        <v>31</v>
      </c>
      <c r="D170" s="8" t="s">
        <v>33</v>
      </c>
      <c r="E170" s="8" t="s">
        <v>33</v>
      </c>
      <c r="F170" s="10">
        <f>idasearch_ADNI3!G170</f>
        <v>42858</v>
      </c>
      <c r="G170" s="93">
        <f>idasearch_ADNI3!H170</f>
        <v>82</v>
      </c>
      <c r="H170" s="93" t="str">
        <f>idasearch_ADNI3!D170</f>
        <v>M</v>
      </c>
      <c r="I170" s="7">
        <v>1</v>
      </c>
      <c r="J170" s="7">
        <v>1</v>
      </c>
      <c r="K170" s="7">
        <v>1</v>
      </c>
      <c r="L170" s="75">
        <v>1</v>
      </c>
      <c r="M170" s="7">
        <v>1</v>
      </c>
      <c r="N170" s="7">
        <v>1</v>
      </c>
      <c r="O170" s="7">
        <v>1</v>
      </c>
      <c r="P170" s="7">
        <v>1</v>
      </c>
      <c r="Q170" s="7">
        <v>1</v>
      </c>
      <c r="R170" s="7">
        <v>1</v>
      </c>
      <c r="S170" s="7">
        <v>1</v>
      </c>
      <c r="T170" s="11">
        <f>INT(OR(COUNTIF(IDS_with_genetics!$A$2:$A$328,$A170),COUNTIF(IDS_with_genetics!$B$2:$B$758,$A170),COUNTIF(IDS_with_genetics!$F$2:$F$794,$A170),COUNTIF(IDS_with_genetics!$D$2:$D$813,$A170)))</f>
        <v>1</v>
      </c>
      <c r="U170" s="11">
        <f>COUNTIF(IDS_with_PRS!$A$1:$A$1582,ADNI3!$A170)</f>
        <v>1</v>
      </c>
      <c r="V170">
        <f>INT(OR(COUNTIF(IDS_genetics_UE_Ancestry!$A$2:$A$303,$A170)))</f>
        <v>0</v>
      </c>
      <c r="W170">
        <f>INT(OR(COUNTIF(IDS_genetics_UE_Ancestry!$B$2:$B$705,$A170)))</f>
        <v>0</v>
      </c>
      <c r="X170">
        <f>INT(OR(COUNTIF(IDS_genetics_UE_Ancestry!$C$2:$C$737,$A170)))</f>
        <v>1</v>
      </c>
      <c r="Y170">
        <f>INT(OR(COUNTIF(IDS_genetics_UE_Ancestry!$D$2:$D$761,$A170)))</f>
        <v>0</v>
      </c>
      <c r="Z170" s="11">
        <f>INT(OR(COUNTIF(IDS_genetics_UE_Ancestry!$A$2:$A$303,$A170),COUNTIF(IDS_genetics_UE_Ancestry!$B$2:$B$705,$A170),COUNTIF(IDS_genetics_UE_Ancestry!$C$2:$C$737,$A170),COUNTIF(IDS_genetics_UE_Ancestry!$D$2:$D$761,$A170)))</f>
        <v>1</v>
      </c>
      <c r="AA170">
        <v>169</v>
      </c>
      <c r="AB170">
        <v>0</v>
      </c>
    </row>
    <row r="171" spans="1:29" ht="15.75" hidden="1" x14ac:dyDescent="0.25">
      <c r="A171" s="6" t="s">
        <v>207</v>
      </c>
      <c r="B171" s="120">
        <v>4919</v>
      </c>
      <c r="C171" s="7" t="s">
        <v>31</v>
      </c>
      <c r="D171" s="8" t="s">
        <v>40</v>
      </c>
      <c r="E171" s="8" t="s">
        <v>40</v>
      </c>
      <c r="F171" s="10">
        <f>idasearch_ADNI3!G171</f>
        <v>42766</v>
      </c>
      <c r="G171" s="93">
        <f>idasearch_ADNI3!H171</f>
        <v>79.2</v>
      </c>
      <c r="H171" s="93" t="str">
        <f>idasearch_ADNI3!D171</f>
        <v>F</v>
      </c>
      <c r="I171" s="7">
        <v>1</v>
      </c>
      <c r="J171" s="7">
        <v>1</v>
      </c>
      <c r="K171" s="7">
        <v>1</v>
      </c>
      <c r="L171" s="75">
        <v>1</v>
      </c>
      <c r="M171" s="7">
        <v>1</v>
      </c>
      <c r="N171" s="7">
        <v>1</v>
      </c>
      <c r="O171" s="7">
        <v>1</v>
      </c>
      <c r="P171" s="7">
        <v>1</v>
      </c>
      <c r="Q171" s="7">
        <v>1</v>
      </c>
      <c r="R171" s="7">
        <v>1</v>
      </c>
      <c r="S171" s="7">
        <v>1</v>
      </c>
      <c r="T171" s="11">
        <f>INT(OR(COUNTIF(IDS_with_genetics!$A$2:$A$328,$A171),COUNTIF(IDS_with_genetics!$B$2:$B$758,$A171),COUNTIF(IDS_with_genetics!$F$2:$F$794,$A171),COUNTIF(IDS_with_genetics!$D$2:$D$813,$A171)))</f>
        <v>1</v>
      </c>
      <c r="U171" s="11">
        <f>COUNTIF(IDS_with_PRS!$A$1:$A$1582,ADNI3!$A171)</f>
        <v>1</v>
      </c>
      <c r="V171">
        <f>INT(OR(COUNTIF(IDS_genetics_UE_Ancestry!$A$2:$A$303,$A171)))</f>
        <v>0</v>
      </c>
      <c r="W171">
        <f>INT(OR(COUNTIF(IDS_genetics_UE_Ancestry!$B$2:$B$705,$A171)))</f>
        <v>0</v>
      </c>
      <c r="X171">
        <f>INT(OR(COUNTIF(IDS_genetics_UE_Ancestry!$C$2:$C$737,$A171)))</f>
        <v>1</v>
      </c>
      <c r="Y171">
        <f>INT(OR(COUNTIF(IDS_genetics_UE_Ancestry!$D$2:$D$761,$A171)))</f>
        <v>0</v>
      </c>
      <c r="Z171" s="11">
        <f>INT(OR(COUNTIF(IDS_genetics_UE_Ancestry!$A$2:$A$303,$A171),COUNTIF(IDS_genetics_UE_Ancestry!$B$2:$B$705,$A171),COUNTIF(IDS_genetics_UE_Ancestry!$C$2:$C$737,$A171),COUNTIF(IDS_genetics_UE_Ancestry!$D$2:$D$761,$A171)))</f>
        <v>1</v>
      </c>
      <c r="AA171">
        <v>170</v>
      </c>
      <c r="AB171">
        <v>0</v>
      </c>
    </row>
    <row r="172" spans="1:29" ht="15.75" hidden="1" x14ac:dyDescent="0.25">
      <c r="A172" s="6" t="s">
        <v>208</v>
      </c>
      <c r="B172" s="120">
        <v>5079</v>
      </c>
      <c r="C172" s="7" t="s">
        <v>31</v>
      </c>
      <c r="D172" s="8" t="s">
        <v>44</v>
      </c>
      <c r="E172" s="8" t="s">
        <v>44</v>
      </c>
      <c r="F172" s="92">
        <f>idasearch_ADNI3!G172</f>
        <v>42949</v>
      </c>
      <c r="G172" s="94">
        <f>idasearch_ADNI3!H172</f>
        <v>77.8</v>
      </c>
      <c r="H172" s="94" t="str">
        <f>idasearch_ADNI3!D172</f>
        <v>M</v>
      </c>
      <c r="I172" s="7">
        <v>1</v>
      </c>
      <c r="J172" s="7">
        <v>1</v>
      </c>
      <c r="K172" s="7">
        <v>1</v>
      </c>
      <c r="L172" s="75">
        <v>1</v>
      </c>
      <c r="M172" s="7">
        <v>1</v>
      </c>
      <c r="N172" s="7">
        <v>1</v>
      </c>
      <c r="O172" s="7">
        <v>1</v>
      </c>
      <c r="P172" s="7">
        <v>1</v>
      </c>
      <c r="Q172" s="7">
        <v>1</v>
      </c>
      <c r="R172" s="7">
        <v>1</v>
      </c>
      <c r="S172" s="7">
        <v>1</v>
      </c>
      <c r="T172" s="11">
        <f>INT(OR(COUNTIF(IDS_with_genetics!$A$2:$A$328,$A172),COUNTIF(IDS_with_genetics!$B$2:$B$758,$A172),COUNTIF(IDS_with_genetics!$F$2:$F$794,$A172),COUNTIF(IDS_with_genetics!$D$2:$D$813,$A172)))</f>
        <v>1</v>
      </c>
      <c r="U172" s="11">
        <f>COUNTIF(IDS_with_PRS!$A$1:$A$1582,ADNI3!$A172)</f>
        <v>1</v>
      </c>
      <c r="V172">
        <f>INT(OR(COUNTIF(IDS_genetics_UE_Ancestry!$A$2:$A$303,$A172)))</f>
        <v>0</v>
      </c>
      <c r="W172">
        <f>INT(OR(COUNTIF(IDS_genetics_UE_Ancestry!$B$2:$B$705,$A172)))</f>
        <v>0</v>
      </c>
      <c r="X172">
        <f>INT(OR(COUNTIF(IDS_genetics_UE_Ancestry!$C$2:$C$737,$A172)))</f>
        <v>1</v>
      </c>
      <c r="Y172">
        <f>INT(OR(COUNTIF(IDS_genetics_UE_Ancestry!$D$2:$D$761,$A172)))</f>
        <v>0</v>
      </c>
      <c r="Z172" s="11">
        <f>INT(OR(COUNTIF(IDS_genetics_UE_Ancestry!$A$2:$A$303,$A172),COUNTIF(IDS_genetics_UE_Ancestry!$B$2:$B$705,$A172),COUNTIF(IDS_genetics_UE_Ancestry!$C$2:$C$737,$A172),COUNTIF(IDS_genetics_UE_Ancestry!$D$2:$D$761,$A172)))</f>
        <v>1</v>
      </c>
      <c r="AA172">
        <v>171</v>
      </c>
      <c r="AB172">
        <v>0</v>
      </c>
    </row>
    <row r="173" spans="1:29" ht="15.75" hidden="1" x14ac:dyDescent="0.25">
      <c r="A173" s="6" t="s">
        <v>209</v>
      </c>
      <c r="B173" s="120">
        <v>5083</v>
      </c>
      <c r="C173" s="7" t="s">
        <v>31</v>
      </c>
      <c r="D173" s="8" t="s">
        <v>44</v>
      </c>
      <c r="E173" s="8" t="s">
        <v>44</v>
      </c>
      <c r="F173" s="92">
        <f>idasearch_ADNI3!G173</f>
        <v>42915</v>
      </c>
      <c r="G173" s="94">
        <f>idasearch_ADNI3!H173</f>
        <v>78.099999999999994</v>
      </c>
      <c r="H173" s="94" t="str">
        <f>idasearch_ADNI3!D173</f>
        <v>M</v>
      </c>
      <c r="I173" s="7">
        <v>1</v>
      </c>
      <c r="J173" s="7">
        <v>1</v>
      </c>
      <c r="K173" s="7">
        <v>1</v>
      </c>
      <c r="L173" s="75">
        <v>1</v>
      </c>
      <c r="M173" s="7">
        <v>1</v>
      </c>
      <c r="N173" s="7">
        <v>1</v>
      </c>
      <c r="O173" s="7">
        <v>1</v>
      </c>
      <c r="P173" s="7">
        <v>1</v>
      </c>
      <c r="Q173" s="7">
        <v>1</v>
      </c>
      <c r="R173" s="7">
        <v>1</v>
      </c>
      <c r="S173" s="7">
        <v>1</v>
      </c>
      <c r="T173" s="11">
        <f>INT(OR(COUNTIF(IDS_with_genetics!$A$2:$A$328,$A173),COUNTIF(IDS_with_genetics!$B$2:$B$758,$A173),COUNTIF(IDS_with_genetics!$F$2:$F$794,$A173),COUNTIF(IDS_with_genetics!$D$2:$D$813,$A173)))</f>
        <v>1</v>
      </c>
      <c r="U173" s="11">
        <f>COUNTIF(IDS_with_PRS!$A$1:$A$1582,ADNI3!$A173)</f>
        <v>1</v>
      </c>
      <c r="V173">
        <f>INT(OR(COUNTIF(IDS_genetics_UE_Ancestry!$A$2:$A$303,$A173)))</f>
        <v>0</v>
      </c>
      <c r="W173">
        <f>INT(OR(COUNTIF(IDS_genetics_UE_Ancestry!$B$2:$B$705,$A173)))</f>
        <v>0</v>
      </c>
      <c r="X173">
        <f>INT(OR(COUNTIF(IDS_genetics_UE_Ancestry!$C$2:$C$737,$A173)))</f>
        <v>1</v>
      </c>
      <c r="Y173">
        <f>INT(OR(COUNTIF(IDS_genetics_UE_Ancestry!$D$2:$D$761,$A173)))</f>
        <v>0</v>
      </c>
      <c r="Z173" s="11">
        <f>INT(OR(COUNTIF(IDS_genetics_UE_Ancestry!$A$2:$A$303,$A173),COUNTIF(IDS_genetics_UE_Ancestry!$B$2:$B$705,$A173),COUNTIF(IDS_genetics_UE_Ancestry!$C$2:$C$737,$A173),COUNTIF(IDS_genetics_UE_Ancestry!$D$2:$D$761,$A173)))</f>
        <v>1</v>
      </c>
      <c r="AA173">
        <v>172</v>
      </c>
      <c r="AB173">
        <v>0</v>
      </c>
    </row>
    <row r="174" spans="1:29" ht="15.75" hidden="1" x14ac:dyDescent="0.25">
      <c r="A174" s="6" t="s">
        <v>210</v>
      </c>
      <c r="B174" s="120">
        <v>5093</v>
      </c>
      <c r="C174" s="7" t="s">
        <v>31</v>
      </c>
      <c r="D174" s="8" t="s">
        <v>44</v>
      </c>
      <c r="E174" s="8" t="s">
        <v>44</v>
      </c>
      <c r="F174" s="92">
        <f>idasearch_ADNI3!G174</f>
        <v>42853</v>
      </c>
      <c r="G174" s="94">
        <f>idasearch_ADNI3!H174</f>
        <v>73.5</v>
      </c>
      <c r="H174" s="94" t="str">
        <f>idasearch_ADNI3!D174</f>
        <v>F</v>
      </c>
      <c r="I174" s="7">
        <v>1</v>
      </c>
      <c r="J174" s="7">
        <v>1</v>
      </c>
      <c r="K174" s="7">
        <v>1</v>
      </c>
      <c r="L174" s="75">
        <v>1</v>
      </c>
      <c r="M174" s="7">
        <v>1</v>
      </c>
      <c r="N174" s="7">
        <v>1</v>
      </c>
      <c r="O174" s="7">
        <v>1</v>
      </c>
      <c r="P174" s="7">
        <v>1</v>
      </c>
      <c r="Q174" s="7">
        <v>1</v>
      </c>
      <c r="R174" s="7">
        <v>1</v>
      </c>
      <c r="S174" s="7">
        <v>1</v>
      </c>
      <c r="T174" s="11">
        <f>INT(OR(COUNTIF(IDS_with_genetics!$A$2:$A$328,$A174),COUNTIF(IDS_with_genetics!$B$2:$B$758,$A174),COUNTIF(IDS_with_genetics!$F$2:$F$794,$A174),COUNTIF(IDS_with_genetics!$D$2:$D$813,$A174)))</f>
        <v>1</v>
      </c>
      <c r="U174" s="11">
        <f>COUNTIF(IDS_with_PRS!$A$1:$A$1582,ADNI3!$A174)</f>
        <v>1</v>
      </c>
      <c r="V174">
        <f>INT(OR(COUNTIF(IDS_genetics_UE_Ancestry!$A$2:$A$303,$A174)))</f>
        <v>0</v>
      </c>
      <c r="W174">
        <f>INT(OR(COUNTIF(IDS_genetics_UE_Ancestry!$B$2:$B$705,$A174)))</f>
        <v>0</v>
      </c>
      <c r="X174">
        <f>INT(OR(COUNTIF(IDS_genetics_UE_Ancestry!$C$2:$C$737,$A174)))</f>
        <v>1</v>
      </c>
      <c r="Y174">
        <f>INT(OR(COUNTIF(IDS_genetics_UE_Ancestry!$D$2:$D$761,$A174)))</f>
        <v>0</v>
      </c>
      <c r="Z174" s="11">
        <f>INT(OR(COUNTIF(IDS_genetics_UE_Ancestry!$A$2:$A$303,$A174),COUNTIF(IDS_genetics_UE_Ancestry!$B$2:$B$705,$A174),COUNTIF(IDS_genetics_UE_Ancestry!$C$2:$C$737,$A174),COUNTIF(IDS_genetics_UE_Ancestry!$D$2:$D$761,$A174)))</f>
        <v>1</v>
      </c>
      <c r="AA174">
        <v>173</v>
      </c>
      <c r="AB174">
        <v>0</v>
      </c>
    </row>
    <row r="175" spans="1:29" ht="15.75" hidden="1" x14ac:dyDescent="0.25">
      <c r="A175" s="6" t="s">
        <v>211</v>
      </c>
      <c r="B175" s="120">
        <v>5109</v>
      </c>
      <c r="C175" s="7" t="s">
        <v>31</v>
      </c>
      <c r="D175" s="8" t="s">
        <v>44</v>
      </c>
      <c r="E175" s="8" t="s">
        <v>44</v>
      </c>
      <c r="F175" s="10">
        <f>idasearch_ADNI3!G175</f>
        <v>42950</v>
      </c>
      <c r="G175" s="93">
        <f>idasearch_ADNI3!H175</f>
        <v>82.8</v>
      </c>
      <c r="H175" s="93" t="str">
        <f>idasearch_ADNI3!D175</f>
        <v>M</v>
      </c>
      <c r="I175" s="7">
        <v>1</v>
      </c>
      <c r="J175" s="7">
        <v>1</v>
      </c>
      <c r="K175" s="7">
        <v>1</v>
      </c>
      <c r="L175" s="75">
        <v>1</v>
      </c>
      <c r="M175" s="7">
        <v>1</v>
      </c>
      <c r="N175" s="7">
        <v>1</v>
      </c>
      <c r="O175" s="7">
        <v>1</v>
      </c>
      <c r="P175" s="7">
        <v>1</v>
      </c>
      <c r="Q175" s="7">
        <v>1</v>
      </c>
      <c r="R175" s="7">
        <v>1</v>
      </c>
      <c r="S175" s="7">
        <v>1</v>
      </c>
      <c r="T175" s="11">
        <f>INT(OR(COUNTIF(IDS_with_genetics!$A$2:$A$328,$A175),COUNTIF(IDS_with_genetics!$B$2:$B$758,$A175),COUNTIF(IDS_with_genetics!$F$2:$F$794,$A175),COUNTIF(IDS_with_genetics!$D$2:$D$813,$A175)))</f>
        <v>1</v>
      </c>
      <c r="U175" s="11">
        <f>COUNTIF(IDS_with_PRS!$A$1:$A$1582,ADNI3!$A175)</f>
        <v>1</v>
      </c>
      <c r="V175">
        <f>INT(OR(COUNTIF(IDS_genetics_UE_Ancestry!$A$2:$A$303,$A175)))</f>
        <v>0</v>
      </c>
      <c r="W175">
        <f>INT(OR(COUNTIF(IDS_genetics_UE_Ancestry!$B$2:$B$705,$A175)))</f>
        <v>0</v>
      </c>
      <c r="X175">
        <f>INT(OR(COUNTIF(IDS_genetics_UE_Ancestry!$C$2:$C$737,$A175)))</f>
        <v>1</v>
      </c>
      <c r="Y175">
        <f>INT(OR(COUNTIF(IDS_genetics_UE_Ancestry!$D$2:$D$761,$A175)))</f>
        <v>0</v>
      </c>
      <c r="Z175" s="11">
        <f>INT(OR(COUNTIF(IDS_genetics_UE_Ancestry!$A$2:$A$303,$A175),COUNTIF(IDS_genetics_UE_Ancestry!$B$2:$B$705,$A175),COUNTIF(IDS_genetics_UE_Ancestry!$C$2:$C$737,$A175),COUNTIF(IDS_genetics_UE_Ancestry!$D$2:$D$761,$A175)))</f>
        <v>1</v>
      </c>
      <c r="AA175">
        <v>174</v>
      </c>
      <c r="AB175">
        <v>0</v>
      </c>
    </row>
    <row r="176" spans="1:29" ht="15.75" hidden="1" x14ac:dyDescent="0.25">
      <c r="A176" s="6" t="s">
        <v>212</v>
      </c>
      <c r="B176" s="120">
        <v>5118</v>
      </c>
      <c r="C176" s="7" t="s">
        <v>31</v>
      </c>
      <c r="D176" s="8" t="s">
        <v>44</v>
      </c>
      <c r="E176" s="8" t="s">
        <v>44</v>
      </c>
      <c r="F176" s="10">
        <f>idasearch_ADNI3!G176</f>
        <v>42934</v>
      </c>
      <c r="G176" s="93">
        <f>idasearch_ADNI3!H176</f>
        <v>72.599999999999994</v>
      </c>
      <c r="H176" s="93" t="str">
        <f>idasearch_ADNI3!D176</f>
        <v>F</v>
      </c>
      <c r="I176" s="7">
        <v>1</v>
      </c>
      <c r="J176" s="7">
        <v>1</v>
      </c>
      <c r="K176" s="7">
        <v>1</v>
      </c>
      <c r="L176" s="75">
        <v>1</v>
      </c>
      <c r="M176" s="7">
        <v>1</v>
      </c>
      <c r="N176" s="7">
        <v>1</v>
      </c>
      <c r="O176" s="7">
        <v>1</v>
      </c>
      <c r="P176" s="7">
        <v>1</v>
      </c>
      <c r="Q176" s="7">
        <v>1</v>
      </c>
      <c r="R176" s="7">
        <v>1</v>
      </c>
      <c r="S176" s="7">
        <v>1</v>
      </c>
      <c r="T176" s="11">
        <f>INT(OR(COUNTIF(IDS_with_genetics!$A$2:$A$328,$A176),COUNTIF(IDS_with_genetics!$B$2:$B$758,$A176),COUNTIF(IDS_with_genetics!$F$2:$F$794,$A176),COUNTIF(IDS_with_genetics!$D$2:$D$813,$A176)))</f>
        <v>1</v>
      </c>
      <c r="U176" s="11">
        <f>COUNTIF(IDS_with_PRS!$A$1:$A$1582,ADNI3!$A176)</f>
        <v>1</v>
      </c>
      <c r="V176">
        <f>INT(OR(COUNTIF(IDS_genetics_UE_Ancestry!$A$2:$A$303,$A176)))</f>
        <v>0</v>
      </c>
      <c r="W176">
        <f>INT(OR(COUNTIF(IDS_genetics_UE_Ancestry!$B$2:$B$705,$A176)))</f>
        <v>0</v>
      </c>
      <c r="X176">
        <f>INT(OR(COUNTIF(IDS_genetics_UE_Ancestry!$C$2:$C$737,$A176)))</f>
        <v>1</v>
      </c>
      <c r="Y176">
        <f>INT(OR(COUNTIF(IDS_genetics_UE_Ancestry!$D$2:$D$761,$A176)))</f>
        <v>0</v>
      </c>
      <c r="Z176" s="11">
        <f>INT(OR(COUNTIF(IDS_genetics_UE_Ancestry!$A$2:$A$303,$A176),COUNTIF(IDS_genetics_UE_Ancestry!$B$2:$B$705,$A176),COUNTIF(IDS_genetics_UE_Ancestry!$C$2:$C$737,$A176),COUNTIF(IDS_genetics_UE_Ancestry!$D$2:$D$761,$A176)))</f>
        <v>1</v>
      </c>
      <c r="AA176">
        <v>175</v>
      </c>
      <c r="AB176">
        <v>0</v>
      </c>
    </row>
    <row r="177" spans="1:28" ht="15.75" hidden="1" x14ac:dyDescent="0.25">
      <c r="A177" s="6" t="s">
        <v>213</v>
      </c>
      <c r="B177" s="120">
        <v>5169</v>
      </c>
      <c r="C177" s="7" t="s">
        <v>31</v>
      </c>
      <c r="D177" s="8" t="s">
        <v>44</v>
      </c>
      <c r="E177" s="8" t="s">
        <v>44</v>
      </c>
      <c r="F177" s="92">
        <f>idasearch_ADNI3!G177</f>
        <v>42948</v>
      </c>
      <c r="G177" s="94">
        <f>idasearch_ADNI3!H177</f>
        <v>70</v>
      </c>
      <c r="H177" s="94" t="str">
        <f>idasearch_ADNI3!D177</f>
        <v>F</v>
      </c>
      <c r="I177" s="7">
        <v>1</v>
      </c>
      <c r="J177" s="7">
        <v>1</v>
      </c>
      <c r="K177" s="7">
        <v>1</v>
      </c>
      <c r="L177" s="75">
        <v>1</v>
      </c>
      <c r="M177" s="7">
        <v>1</v>
      </c>
      <c r="N177" s="7">
        <v>1</v>
      </c>
      <c r="O177" s="7">
        <v>1</v>
      </c>
      <c r="P177" s="7">
        <v>1</v>
      </c>
      <c r="Q177" s="7">
        <v>1</v>
      </c>
      <c r="R177" s="7">
        <v>1</v>
      </c>
      <c r="S177" s="7">
        <v>1</v>
      </c>
      <c r="T177" s="11">
        <f>INT(OR(COUNTIF(IDS_with_genetics!$A$2:$A$328,$A177),COUNTIF(IDS_with_genetics!$B$2:$B$758,$A177),COUNTIF(IDS_with_genetics!$F$2:$F$794,$A177),COUNTIF(IDS_with_genetics!$D$2:$D$813,$A177)))</f>
        <v>1</v>
      </c>
      <c r="U177" s="11">
        <f>COUNTIF(IDS_with_PRS!$A$1:$A$1582,ADNI3!$A177)</f>
        <v>1</v>
      </c>
      <c r="V177">
        <f>INT(OR(COUNTIF(IDS_genetics_UE_Ancestry!$A$2:$A$303,$A177)))</f>
        <v>0</v>
      </c>
      <c r="W177">
        <f>INT(OR(COUNTIF(IDS_genetics_UE_Ancestry!$B$2:$B$705,$A177)))</f>
        <v>0</v>
      </c>
      <c r="X177">
        <f>INT(OR(COUNTIF(IDS_genetics_UE_Ancestry!$C$2:$C$737,$A177)))</f>
        <v>1</v>
      </c>
      <c r="Y177">
        <f>INT(OR(COUNTIF(IDS_genetics_UE_Ancestry!$D$2:$D$761,$A177)))</f>
        <v>0</v>
      </c>
      <c r="Z177" s="11">
        <f>INT(OR(COUNTIF(IDS_genetics_UE_Ancestry!$A$2:$A$303,$A177),COUNTIF(IDS_genetics_UE_Ancestry!$B$2:$B$705,$A177),COUNTIF(IDS_genetics_UE_Ancestry!$C$2:$C$737,$A177),COUNTIF(IDS_genetics_UE_Ancestry!$D$2:$D$761,$A177)))</f>
        <v>1</v>
      </c>
      <c r="AA177">
        <v>176</v>
      </c>
      <c r="AB177">
        <v>0</v>
      </c>
    </row>
    <row r="178" spans="1:28" ht="15.75" hidden="1" x14ac:dyDescent="0.25">
      <c r="A178" s="6" t="s">
        <v>214</v>
      </c>
      <c r="B178" s="120">
        <v>5170</v>
      </c>
      <c r="C178" s="7" t="s">
        <v>31</v>
      </c>
      <c r="D178" s="8" t="s">
        <v>44</v>
      </c>
      <c r="E178" s="8" t="s">
        <v>44</v>
      </c>
      <c r="F178" s="92">
        <f>idasearch_ADNI3!G178</f>
        <v>44371</v>
      </c>
      <c r="G178" s="94">
        <f>idasearch_ADNI3!H178</f>
        <v>85</v>
      </c>
      <c r="H178" s="94" t="str">
        <f>idasearch_ADNI3!D178</f>
        <v>M</v>
      </c>
      <c r="I178" s="7">
        <v>1</v>
      </c>
      <c r="J178" s="7">
        <v>1</v>
      </c>
      <c r="K178" s="7">
        <v>1</v>
      </c>
      <c r="L178" s="75">
        <v>1</v>
      </c>
      <c r="M178" s="7">
        <v>1</v>
      </c>
      <c r="N178" s="7">
        <v>1</v>
      </c>
      <c r="O178" s="7">
        <v>1</v>
      </c>
      <c r="P178" s="7">
        <v>1</v>
      </c>
      <c r="Q178" s="7">
        <v>1</v>
      </c>
      <c r="R178" s="7">
        <v>1</v>
      </c>
      <c r="S178" s="7">
        <v>1</v>
      </c>
      <c r="T178" s="11">
        <f>INT(OR(COUNTIF(IDS_with_genetics!$A$2:$A$328,$A178),COUNTIF(IDS_with_genetics!$B$2:$B$758,$A178),COUNTIF(IDS_with_genetics!$F$2:$F$794,$A178),COUNTIF(IDS_with_genetics!$D$2:$D$813,$A178)))</f>
        <v>1</v>
      </c>
      <c r="U178" s="11">
        <f>COUNTIF(IDS_with_PRS!$A$1:$A$1582,ADNI3!$A178)</f>
        <v>1</v>
      </c>
      <c r="V178">
        <f>INT(OR(COUNTIF(IDS_genetics_UE_Ancestry!$A$2:$A$303,$A178)))</f>
        <v>0</v>
      </c>
      <c r="W178">
        <f>INT(OR(COUNTIF(IDS_genetics_UE_Ancestry!$B$2:$B$705,$A178)))</f>
        <v>0</v>
      </c>
      <c r="X178">
        <f>INT(OR(COUNTIF(IDS_genetics_UE_Ancestry!$C$2:$C$737,$A178)))</f>
        <v>1</v>
      </c>
      <c r="Y178">
        <f>INT(OR(COUNTIF(IDS_genetics_UE_Ancestry!$D$2:$D$761,$A178)))</f>
        <v>0</v>
      </c>
      <c r="Z178" s="11">
        <f>INT(OR(COUNTIF(IDS_genetics_UE_Ancestry!$A$2:$A$303,$A178),COUNTIF(IDS_genetics_UE_Ancestry!$B$2:$B$705,$A178),COUNTIF(IDS_genetics_UE_Ancestry!$C$2:$C$737,$A178),COUNTIF(IDS_genetics_UE_Ancestry!$D$2:$D$761,$A178)))</f>
        <v>1</v>
      </c>
      <c r="AA178">
        <v>177</v>
      </c>
      <c r="AB178">
        <v>0</v>
      </c>
    </row>
    <row r="179" spans="1:28" ht="15.75" hidden="1" x14ac:dyDescent="0.25">
      <c r="A179" s="6" t="s">
        <v>215</v>
      </c>
      <c r="B179" s="120">
        <v>5277</v>
      </c>
      <c r="C179" s="7" t="s">
        <v>31</v>
      </c>
      <c r="D179" s="8" t="s">
        <v>44</v>
      </c>
      <c r="E179" s="8" t="s">
        <v>44</v>
      </c>
      <c r="F179" s="92">
        <f>idasearch_ADNI3!G179</f>
        <v>43069</v>
      </c>
      <c r="G179" s="94">
        <f>idasearch_ADNI3!H179</f>
        <v>76.2</v>
      </c>
      <c r="H179" s="94" t="str">
        <f>idasearch_ADNI3!D179</f>
        <v>F</v>
      </c>
      <c r="I179" s="7">
        <v>1</v>
      </c>
      <c r="J179" s="7">
        <v>1</v>
      </c>
      <c r="K179" s="7">
        <v>1</v>
      </c>
      <c r="L179" s="75">
        <v>1</v>
      </c>
      <c r="M179" s="7">
        <v>1</v>
      </c>
      <c r="N179" s="7">
        <v>1</v>
      </c>
      <c r="O179" s="7">
        <v>1</v>
      </c>
      <c r="P179" s="7">
        <v>1</v>
      </c>
      <c r="Q179" s="7">
        <v>1</v>
      </c>
      <c r="R179" s="7">
        <v>1</v>
      </c>
      <c r="S179" s="7">
        <v>1</v>
      </c>
      <c r="T179" s="11">
        <f>INT(OR(COUNTIF(IDS_with_genetics!$A$2:$A$328,$A179),COUNTIF(IDS_with_genetics!$B$2:$B$758,$A179),COUNTIF(IDS_with_genetics!$F$2:$F$794,$A179),COUNTIF(IDS_with_genetics!$D$2:$D$813,$A179)))</f>
        <v>1</v>
      </c>
      <c r="U179" s="11">
        <f>COUNTIF(IDS_with_PRS!$A$1:$A$1582,ADNI3!$A179)</f>
        <v>1</v>
      </c>
      <c r="V179">
        <f>INT(OR(COUNTIF(IDS_genetics_UE_Ancestry!$A$2:$A$303,$A179)))</f>
        <v>0</v>
      </c>
      <c r="W179">
        <f>INT(OR(COUNTIF(IDS_genetics_UE_Ancestry!$B$2:$B$705,$A179)))</f>
        <v>0</v>
      </c>
      <c r="X179">
        <f>INT(OR(COUNTIF(IDS_genetics_UE_Ancestry!$C$2:$C$737,$A179)))</f>
        <v>1</v>
      </c>
      <c r="Y179">
        <f>INT(OR(COUNTIF(IDS_genetics_UE_Ancestry!$D$2:$D$761,$A179)))</f>
        <v>0</v>
      </c>
      <c r="Z179" s="11">
        <f>INT(OR(COUNTIF(IDS_genetics_UE_Ancestry!$A$2:$A$303,$A179),COUNTIF(IDS_genetics_UE_Ancestry!$B$2:$B$705,$A179),COUNTIF(IDS_genetics_UE_Ancestry!$C$2:$C$737,$A179),COUNTIF(IDS_genetics_UE_Ancestry!$D$2:$D$761,$A179)))</f>
        <v>1</v>
      </c>
      <c r="AA179">
        <v>178</v>
      </c>
      <c r="AB179">
        <v>0</v>
      </c>
    </row>
    <row r="180" spans="1:28" ht="15.75" hidden="1" x14ac:dyDescent="0.25">
      <c r="A180" s="6" t="s">
        <v>216</v>
      </c>
      <c r="B180" s="120">
        <v>5288</v>
      </c>
      <c r="C180" s="7" t="s">
        <v>31</v>
      </c>
      <c r="D180" s="8" t="s">
        <v>44</v>
      </c>
      <c r="E180" s="8" t="s">
        <v>44</v>
      </c>
      <c r="F180" s="10">
        <f>idasearch_ADNI3!G180</f>
        <v>43117</v>
      </c>
      <c r="G180" s="93">
        <f>idasearch_ADNI3!H180</f>
        <v>90</v>
      </c>
      <c r="H180" s="93" t="str">
        <f>idasearch_ADNI3!D180</f>
        <v>F</v>
      </c>
      <c r="I180" s="7">
        <v>1</v>
      </c>
      <c r="J180" s="7">
        <v>1</v>
      </c>
      <c r="K180" s="7">
        <v>1</v>
      </c>
      <c r="L180" s="75">
        <v>1</v>
      </c>
      <c r="M180" s="7">
        <v>1</v>
      </c>
      <c r="N180" s="7">
        <v>1</v>
      </c>
      <c r="O180" s="7">
        <v>1</v>
      </c>
      <c r="P180" s="7">
        <v>1</v>
      </c>
      <c r="Q180" s="7">
        <v>1</v>
      </c>
      <c r="R180" s="7">
        <v>1</v>
      </c>
      <c r="S180" s="7">
        <v>1</v>
      </c>
      <c r="T180" s="11">
        <f>INT(OR(COUNTIF(IDS_with_genetics!$A$2:$A$328,$A180),COUNTIF(IDS_with_genetics!$B$2:$B$758,$A180),COUNTIF(IDS_with_genetics!$F$2:$F$794,$A180),COUNTIF(IDS_with_genetics!$D$2:$D$813,$A180)))</f>
        <v>1</v>
      </c>
      <c r="U180" s="11">
        <f>COUNTIF(IDS_with_PRS!$A$1:$A$1582,ADNI3!$A180)</f>
        <v>1</v>
      </c>
      <c r="V180">
        <f>INT(OR(COUNTIF(IDS_genetics_UE_Ancestry!$A$2:$A$303,$A180)))</f>
        <v>0</v>
      </c>
      <c r="W180">
        <f>INT(OR(COUNTIF(IDS_genetics_UE_Ancestry!$B$2:$B$705,$A180)))</f>
        <v>0</v>
      </c>
      <c r="X180">
        <f>INT(OR(COUNTIF(IDS_genetics_UE_Ancestry!$C$2:$C$737,$A180)))</f>
        <v>1</v>
      </c>
      <c r="Y180">
        <f>INT(OR(COUNTIF(IDS_genetics_UE_Ancestry!$D$2:$D$761,$A180)))</f>
        <v>0</v>
      </c>
      <c r="Z180" s="11">
        <f>INT(OR(COUNTIF(IDS_genetics_UE_Ancestry!$A$2:$A$303,$A180),COUNTIF(IDS_genetics_UE_Ancestry!$B$2:$B$705,$A180),COUNTIF(IDS_genetics_UE_Ancestry!$C$2:$C$737,$A180),COUNTIF(IDS_genetics_UE_Ancestry!$D$2:$D$761,$A180)))</f>
        <v>1</v>
      </c>
      <c r="AA180">
        <v>179</v>
      </c>
      <c r="AB180">
        <v>0</v>
      </c>
    </row>
    <row r="181" spans="1:28" ht="15.75" hidden="1" x14ac:dyDescent="0.25">
      <c r="A181" s="6" t="s">
        <v>217</v>
      </c>
      <c r="B181" s="120">
        <v>6001</v>
      </c>
      <c r="C181" s="7" t="s">
        <v>31</v>
      </c>
      <c r="D181" s="8" t="s">
        <v>35</v>
      </c>
      <c r="E181" s="9" t="s">
        <v>44</v>
      </c>
      <c r="F181" s="10">
        <f>idasearch_ADNI3!G181</f>
        <v>42746</v>
      </c>
      <c r="G181" s="93">
        <f>idasearch_ADNI3!H181</f>
        <v>72.099999999999994</v>
      </c>
      <c r="H181" s="93" t="str">
        <f>idasearch_ADNI3!D181</f>
        <v>F</v>
      </c>
      <c r="I181" s="7">
        <v>1</v>
      </c>
      <c r="J181" s="7">
        <v>1</v>
      </c>
      <c r="K181" s="7">
        <v>1</v>
      </c>
      <c r="L181" s="75">
        <v>1</v>
      </c>
      <c r="M181" s="7">
        <v>1</v>
      </c>
      <c r="N181" s="7">
        <v>1</v>
      </c>
      <c r="O181" s="7">
        <v>1</v>
      </c>
      <c r="P181" s="7">
        <v>1</v>
      </c>
      <c r="Q181" s="7">
        <v>1</v>
      </c>
      <c r="R181" s="7">
        <v>1</v>
      </c>
      <c r="S181" s="7">
        <v>1</v>
      </c>
      <c r="T181" s="11">
        <f>INT(OR(COUNTIF(IDS_with_genetics!$A$2:$A$328,$A181),COUNTIF(IDS_with_genetics!$B$2:$B$758,$A181),COUNTIF(IDS_with_genetics!$F$2:$F$794,$A181),COUNTIF(IDS_with_genetics!$D$2:$D$813,$A181)))</f>
        <v>1</v>
      </c>
      <c r="U181" s="11">
        <f>COUNTIF(IDS_with_PRS!$A$1:$A$1582,ADNI3!$A181)</f>
        <v>1</v>
      </c>
      <c r="V181">
        <f>INT(OR(COUNTIF(IDS_genetics_UE_Ancestry!$A$2:$A$303,$A181)))</f>
        <v>1</v>
      </c>
      <c r="W181">
        <f>INT(OR(COUNTIF(IDS_genetics_UE_Ancestry!$B$2:$B$705,$A181)))</f>
        <v>0</v>
      </c>
      <c r="X181">
        <f>INT(OR(COUNTIF(IDS_genetics_UE_Ancestry!$C$2:$C$737,$A181)))</f>
        <v>0</v>
      </c>
      <c r="Y181">
        <f>INT(OR(COUNTIF(IDS_genetics_UE_Ancestry!$D$2:$D$761,$A181)))</f>
        <v>0</v>
      </c>
      <c r="Z181" s="11">
        <f>INT(OR(COUNTIF(IDS_genetics_UE_Ancestry!$A$2:$A$303,$A181),COUNTIF(IDS_genetics_UE_Ancestry!$B$2:$B$705,$A181),COUNTIF(IDS_genetics_UE_Ancestry!$C$2:$C$737,$A181),COUNTIF(IDS_genetics_UE_Ancestry!$D$2:$D$761,$A181)))</f>
        <v>1</v>
      </c>
      <c r="AA181">
        <v>180</v>
      </c>
      <c r="AB181">
        <v>0</v>
      </c>
    </row>
    <row r="182" spans="1:28" ht="15.75" hidden="1" x14ac:dyDescent="0.25">
      <c r="A182" s="6" t="s">
        <v>218</v>
      </c>
      <c r="B182" s="120">
        <v>6002</v>
      </c>
      <c r="C182" s="7" t="s">
        <v>31</v>
      </c>
      <c r="D182" s="8" t="s">
        <v>32</v>
      </c>
      <c r="E182" s="9" t="s">
        <v>33</v>
      </c>
      <c r="F182" s="10">
        <f>idasearch_ADNI3!G182</f>
        <v>42758</v>
      </c>
      <c r="G182" s="93">
        <f>idasearch_ADNI3!H182</f>
        <v>71.7</v>
      </c>
      <c r="H182" s="93" t="str">
        <f>idasearch_ADNI3!D182</f>
        <v>M</v>
      </c>
      <c r="I182" s="7">
        <v>1</v>
      </c>
      <c r="J182" s="7">
        <v>1</v>
      </c>
      <c r="K182" s="7">
        <v>1</v>
      </c>
      <c r="L182" s="75">
        <v>1</v>
      </c>
      <c r="M182" s="7">
        <v>1</v>
      </c>
      <c r="N182" s="7">
        <v>1</v>
      </c>
      <c r="O182" s="7">
        <v>1</v>
      </c>
      <c r="P182" s="7">
        <v>1</v>
      </c>
      <c r="Q182" s="7">
        <v>1</v>
      </c>
      <c r="R182" s="7">
        <v>1</v>
      </c>
      <c r="S182" s="7">
        <v>1</v>
      </c>
      <c r="T182" s="11">
        <f>INT(OR(COUNTIF(IDS_with_genetics!$A$2:$A$328,$A182),COUNTIF(IDS_with_genetics!$B$2:$B$758,$A182),COUNTIF(IDS_with_genetics!$F$2:$F$794,$A182),COUNTIF(IDS_with_genetics!$D$2:$D$813,$A182)))</f>
        <v>1</v>
      </c>
      <c r="U182" s="11">
        <f>COUNTIF(IDS_with_PRS!$A$1:$A$1582,ADNI3!$A182)</f>
        <v>1</v>
      </c>
      <c r="V182">
        <f>INT(OR(COUNTIF(IDS_genetics_UE_Ancestry!$A$2:$A$303,$A182)))</f>
        <v>1</v>
      </c>
      <c r="W182">
        <f>INT(OR(COUNTIF(IDS_genetics_UE_Ancestry!$B$2:$B$705,$A182)))</f>
        <v>0</v>
      </c>
      <c r="X182">
        <f>INT(OR(COUNTIF(IDS_genetics_UE_Ancestry!$C$2:$C$737,$A182)))</f>
        <v>0</v>
      </c>
      <c r="Y182">
        <f>INT(OR(COUNTIF(IDS_genetics_UE_Ancestry!$D$2:$D$761,$A182)))</f>
        <v>0</v>
      </c>
      <c r="Z182" s="11">
        <f>INT(OR(COUNTIF(IDS_genetics_UE_Ancestry!$A$2:$A$303,$A182),COUNTIF(IDS_genetics_UE_Ancestry!$B$2:$B$705,$A182),COUNTIF(IDS_genetics_UE_Ancestry!$C$2:$C$737,$A182),COUNTIF(IDS_genetics_UE_Ancestry!$D$2:$D$761,$A182)))</f>
        <v>1</v>
      </c>
      <c r="AA182">
        <v>181</v>
      </c>
      <c r="AB182">
        <v>0</v>
      </c>
    </row>
    <row r="183" spans="1:28" ht="15.75" hidden="1" x14ac:dyDescent="0.25">
      <c r="A183" s="6" t="s">
        <v>219</v>
      </c>
      <c r="B183" s="120">
        <v>6034</v>
      </c>
      <c r="C183" s="7" t="s">
        <v>31</v>
      </c>
      <c r="D183" s="8" t="s">
        <v>32</v>
      </c>
      <c r="E183" s="9" t="s">
        <v>40</v>
      </c>
      <c r="F183" s="10">
        <f>idasearch_ADNI3!G183</f>
        <v>42922</v>
      </c>
      <c r="G183" s="93">
        <f>idasearch_ADNI3!H183</f>
        <v>64</v>
      </c>
      <c r="H183" s="93" t="str">
        <f>idasearch_ADNI3!D183</f>
        <v>F</v>
      </c>
      <c r="I183" s="7">
        <v>1</v>
      </c>
      <c r="J183" s="7">
        <v>1</v>
      </c>
      <c r="K183" s="7">
        <v>1</v>
      </c>
      <c r="L183" s="75">
        <v>1</v>
      </c>
      <c r="M183" s="7">
        <v>1</v>
      </c>
      <c r="N183" s="7">
        <v>1</v>
      </c>
      <c r="O183" s="7">
        <v>1</v>
      </c>
      <c r="P183" s="7">
        <v>1</v>
      </c>
      <c r="Q183" s="7">
        <v>1</v>
      </c>
      <c r="R183" s="7">
        <v>1</v>
      </c>
      <c r="S183" s="7">
        <v>1</v>
      </c>
      <c r="T183" s="11">
        <f>INT(OR(COUNTIF(IDS_with_genetics!$A$2:$A$328,$A183),COUNTIF(IDS_with_genetics!$B$2:$B$758,$A183),COUNTIF(IDS_with_genetics!$F$2:$F$794,$A183),COUNTIF(IDS_with_genetics!$D$2:$D$813,$A183)))</f>
        <v>1</v>
      </c>
      <c r="U183" s="11">
        <f>COUNTIF(IDS_with_PRS!$A$1:$A$1582,ADNI3!$A183)</f>
        <v>1</v>
      </c>
      <c r="V183">
        <f>INT(OR(COUNTIF(IDS_genetics_UE_Ancestry!$A$2:$A$303,$A183)))</f>
        <v>1</v>
      </c>
      <c r="W183">
        <f>INT(OR(COUNTIF(IDS_genetics_UE_Ancestry!$B$2:$B$705,$A183)))</f>
        <v>0</v>
      </c>
      <c r="X183">
        <f>INT(OR(COUNTIF(IDS_genetics_UE_Ancestry!$C$2:$C$737,$A183)))</f>
        <v>0</v>
      </c>
      <c r="Y183">
        <f>INT(OR(COUNTIF(IDS_genetics_UE_Ancestry!$D$2:$D$761,$A183)))</f>
        <v>0</v>
      </c>
      <c r="Z183" s="11">
        <f>INT(OR(COUNTIF(IDS_genetics_UE_Ancestry!$A$2:$A$303,$A183),COUNTIF(IDS_genetics_UE_Ancestry!$B$2:$B$705,$A183),COUNTIF(IDS_genetics_UE_Ancestry!$C$2:$C$737,$A183),COUNTIF(IDS_genetics_UE_Ancestry!$D$2:$D$761,$A183)))</f>
        <v>1</v>
      </c>
      <c r="AA183">
        <v>182</v>
      </c>
      <c r="AB183">
        <v>0</v>
      </c>
    </row>
    <row r="184" spans="1:28" ht="15.75" hidden="1" x14ac:dyDescent="0.25">
      <c r="A184" s="6" t="s">
        <v>220</v>
      </c>
      <c r="B184" s="120">
        <v>6183</v>
      </c>
      <c r="C184" s="7" t="s">
        <v>31</v>
      </c>
      <c r="D184" s="8" t="s">
        <v>35</v>
      </c>
      <c r="E184" s="8" t="s">
        <v>35</v>
      </c>
      <c r="F184" s="10">
        <f>idasearch_ADNI3!G184</f>
        <v>43132</v>
      </c>
      <c r="G184" s="93">
        <f>idasearch_ADNI3!H184</f>
        <v>68</v>
      </c>
      <c r="H184" s="93" t="str">
        <f>idasearch_ADNI3!D184</f>
        <v>M</v>
      </c>
      <c r="I184" s="7">
        <v>1</v>
      </c>
      <c r="J184" s="7">
        <v>1</v>
      </c>
      <c r="K184" s="7">
        <v>1</v>
      </c>
      <c r="L184" s="75">
        <v>1</v>
      </c>
      <c r="M184" s="7">
        <v>1</v>
      </c>
      <c r="N184" s="7">
        <v>1</v>
      </c>
      <c r="O184" s="7">
        <v>1</v>
      </c>
      <c r="P184" s="7">
        <v>1</v>
      </c>
      <c r="Q184" s="7">
        <v>1</v>
      </c>
      <c r="R184" s="7">
        <v>1</v>
      </c>
      <c r="S184" s="7">
        <v>1</v>
      </c>
      <c r="T184" s="11">
        <f>INT(OR(COUNTIF(IDS_with_genetics!$A$2:$A$328,$A184),COUNTIF(IDS_with_genetics!$B$2:$B$758,$A184),COUNTIF(IDS_with_genetics!$F$2:$F$794,$A184),COUNTIF(IDS_with_genetics!$D$2:$D$813,$A184)))</f>
        <v>1</v>
      </c>
      <c r="U184" s="11">
        <f>COUNTIF(IDS_with_PRS!$A$1:$A$1582,ADNI3!$A184)</f>
        <v>1</v>
      </c>
      <c r="V184">
        <f>INT(OR(COUNTIF(IDS_genetics_UE_Ancestry!$A$2:$A$303,$A184)))</f>
        <v>1</v>
      </c>
      <c r="W184">
        <f>INT(OR(COUNTIF(IDS_genetics_UE_Ancestry!$B$2:$B$705,$A184)))</f>
        <v>0</v>
      </c>
      <c r="X184">
        <f>INT(OR(COUNTIF(IDS_genetics_UE_Ancestry!$C$2:$C$737,$A184)))</f>
        <v>0</v>
      </c>
      <c r="Y184">
        <f>INT(OR(COUNTIF(IDS_genetics_UE_Ancestry!$D$2:$D$761,$A184)))</f>
        <v>0</v>
      </c>
      <c r="Z184" s="11">
        <f>INT(OR(COUNTIF(IDS_genetics_UE_Ancestry!$A$2:$A$303,$A184),COUNTIF(IDS_genetics_UE_Ancestry!$B$2:$B$705,$A184),COUNTIF(IDS_genetics_UE_Ancestry!$C$2:$C$737,$A184),COUNTIF(IDS_genetics_UE_Ancestry!$D$2:$D$761,$A184)))</f>
        <v>1</v>
      </c>
      <c r="AA184">
        <v>183</v>
      </c>
      <c r="AB184">
        <v>0</v>
      </c>
    </row>
    <row r="185" spans="1:28" ht="15.75" hidden="1" x14ac:dyDescent="0.25">
      <c r="A185" s="6" t="s">
        <v>221</v>
      </c>
      <c r="B185" s="120">
        <v>6317</v>
      </c>
      <c r="C185" s="7" t="s">
        <v>31</v>
      </c>
      <c r="D185" s="8" t="s">
        <v>35</v>
      </c>
      <c r="E185" s="9" t="s">
        <v>44</v>
      </c>
      <c r="F185" s="92">
        <f>idasearch_ADNI3!G185</f>
        <v>43231</v>
      </c>
      <c r="G185" s="94">
        <f>idasearch_ADNI3!H185</f>
        <v>81.400000000000006</v>
      </c>
      <c r="H185" s="94" t="str">
        <f>idasearch_ADNI3!D185</f>
        <v>F</v>
      </c>
      <c r="I185" s="7">
        <v>1</v>
      </c>
      <c r="J185" s="7">
        <v>1</v>
      </c>
      <c r="K185" s="7">
        <v>1</v>
      </c>
      <c r="L185" s="75">
        <v>1</v>
      </c>
      <c r="M185" s="7">
        <v>1</v>
      </c>
      <c r="N185" s="7">
        <v>1</v>
      </c>
      <c r="O185" s="7">
        <v>1</v>
      </c>
      <c r="P185" s="7">
        <v>1</v>
      </c>
      <c r="Q185" s="7">
        <v>1</v>
      </c>
      <c r="R185" s="7">
        <v>1</v>
      </c>
      <c r="S185" s="7">
        <v>1</v>
      </c>
      <c r="T185" s="11">
        <f>INT(OR(COUNTIF(IDS_with_genetics!$A$2:$A$328,$A185),COUNTIF(IDS_with_genetics!$B$2:$B$758,$A185),COUNTIF(IDS_with_genetics!$F$2:$F$794,$A185),COUNTIF(IDS_with_genetics!$D$2:$D$813,$A185)))</f>
        <v>1</v>
      </c>
      <c r="U185" s="11">
        <f>COUNTIF(IDS_with_PRS!$A$1:$A$1582,ADNI3!$A185)</f>
        <v>1</v>
      </c>
      <c r="V185">
        <f>INT(OR(COUNTIF(IDS_genetics_UE_Ancestry!$A$2:$A$303,$A185)))</f>
        <v>1</v>
      </c>
      <c r="W185">
        <f>INT(OR(COUNTIF(IDS_genetics_UE_Ancestry!$B$2:$B$705,$A185)))</f>
        <v>0</v>
      </c>
      <c r="X185">
        <f>INT(OR(COUNTIF(IDS_genetics_UE_Ancestry!$C$2:$C$737,$A185)))</f>
        <v>0</v>
      </c>
      <c r="Y185">
        <f>INT(OR(COUNTIF(IDS_genetics_UE_Ancestry!$D$2:$D$761,$A185)))</f>
        <v>0</v>
      </c>
      <c r="Z185" s="11">
        <f>INT(OR(COUNTIF(IDS_genetics_UE_Ancestry!$A$2:$A$303,$A185),COUNTIF(IDS_genetics_UE_Ancestry!$B$2:$B$705,$A185),COUNTIF(IDS_genetics_UE_Ancestry!$C$2:$C$737,$A185),COUNTIF(IDS_genetics_UE_Ancestry!$D$2:$D$761,$A185)))</f>
        <v>1</v>
      </c>
      <c r="AA185">
        <v>184</v>
      </c>
      <c r="AB185">
        <v>0</v>
      </c>
    </row>
    <row r="186" spans="1:28" ht="15.75" hidden="1" x14ac:dyDescent="0.25">
      <c r="A186" s="6" t="s">
        <v>222</v>
      </c>
      <c r="B186" s="120">
        <v>6327</v>
      </c>
      <c r="C186" s="7" t="s">
        <v>31</v>
      </c>
      <c r="D186" s="8" t="s">
        <v>35</v>
      </c>
      <c r="E186" s="9" t="s">
        <v>44</v>
      </c>
      <c r="F186" s="92">
        <f>idasearch_ADNI3!G186</f>
        <v>43234</v>
      </c>
      <c r="G186" s="94">
        <f>idasearch_ADNI3!H186</f>
        <v>77.3</v>
      </c>
      <c r="H186" s="94" t="str">
        <f>idasearch_ADNI3!D186</f>
        <v>F</v>
      </c>
      <c r="I186" s="7">
        <v>1</v>
      </c>
      <c r="J186" s="7">
        <v>1</v>
      </c>
      <c r="K186" s="7">
        <v>1</v>
      </c>
      <c r="L186" s="75">
        <v>1</v>
      </c>
      <c r="M186" s="7">
        <v>1</v>
      </c>
      <c r="N186" s="7">
        <v>1</v>
      </c>
      <c r="O186" s="7">
        <v>1</v>
      </c>
      <c r="P186" s="7">
        <v>1</v>
      </c>
      <c r="Q186" s="7">
        <v>1</v>
      </c>
      <c r="R186" s="7">
        <v>1</v>
      </c>
      <c r="S186" s="7">
        <v>1</v>
      </c>
      <c r="T186" s="11">
        <f>INT(OR(COUNTIF(IDS_with_genetics!$A$2:$A$328,$A186),COUNTIF(IDS_with_genetics!$B$2:$B$758,$A186),COUNTIF(IDS_with_genetics!$F$2:$F$794,$A186),COUNTIF(IDS_with_genetics!$D$2:$D$813,$A186)))</f>
        <v>1</v>
      </c>
      <c r="U186" s="11">
        <f>COUNTIF(IDS_with_PRS!$A$1:$A$1582,ADNI3!$A186)</f>
        <v>1</v>
      </c>
      <c r="V186">
        <f>INT(OR(COUNTIF(IDS_genetics_UE_Ancestry!$A$2:$A$303,$A186)))</f>
        <v>1</v>
      </c>
      <c r="W186">
        <f>INT(OR(COUNTIF(IDS_genetics_UE_Ancestry!$B$2:$B$705,$A186)))</f>
        <v>0</v>
      </c>
      <c r="X186">
        <f>INT(OR(COUNTIF(IDS_genetics_UE_Ancestry!$C$2:$C$737,$A186)))</f>
        <v>0</v>
      </c>
      <c r="Y186">
        <f>INT(OR(COUNTIF(IDS_genetics_UE_Ancestry!$D$2:$D$761,$A186)))</f>
        <v>0</v>
      </c>
      <c r="Z186" s="11">
        <f>INT(OR(COUNTIF(IDS_genetics_UE_Ancestry!$A$2:$A$303,$A186),COUNTIF(IDS_genetics_UE_Ancestry!$B$2:$B$705,$A186),COUNTIF(IDS_genetics_UE_Ancestry!$C$2:$C$737,$A186),COUNTIF(IDS_genetics_UE_Ancestry!$D$2:$D$761,$A186)))</f>
        <v>1</v>
      </c>
      <c r="AA186">
        <v>185</v>
      </c>
      <c r="AB186">
        <v>0</v>
      </c>
    </row>
    <row r="187" spans="1:28" ht="15.75" hidden="1" x14ac:dyDescent="0.25">
      <c r="A187" s="6" t="s">
        <v>223</v>
      </c>
      <c r="B187" s="120">
        <v>6370</v>
      </c>
      <c r="C187" s="7" t="s">
        <v>31</v>
      </c>
      <c r="D187" s="8" t="s">
        <v>32</v>
      </c>
      <c r="E187" s="9" t="s">
        <v>33</v>
      </c>
      <c r="F187" s="10">
        <f>idasearch_ADNI3!G187</f>
        <v>43287</v>
      </c>
      <c r="G187" s="93">
        <f>idasearch_ADNI3!H187</f>
        <v>69.900000000000006</v>
      </c>
      <c r="H187" s="93" t="str">
        <f>idasearch_ADNI3!D187</f>
        <v>F</v>
      </c>
      <c r="I187" s="7">
        <v>1</v>
      </c>
      <c r="J187" s="7">
        <v>1</v>
      </c>
      <c r="K187" s="7">
        <v>1</v>
      </c>
      <c r="L187" s="75">
        <v>1</v>
      </c>
      <c r="M187" s="7">
        <v>1</v>
      </c>
      <c r="N187" s="7">
        <v>1</v>
      </c>
      <c r="O187" s="7">
        <v>1</v>
      </c>
      <c r="P187" s="7">
        <v>1</v>
      </c>
      <c r="Q187" s="7">
        <v>1</v>
      </c>
      <c r="R187" s="7">
        <v>1</v>
      </c>
      <c r="S187" s="7">
        <v>1</v>
      </c>
      <c r="T187" s="11">
        <f>INT(OR(COUNTIF(IDS_with_genetics!$A$2:$A$328,$A187),COUNTIF(IDS_with_genetics!$B$2:$B$758,$A187),COUNTIF(IDS_with_genetics!$F$2:$F$794,$A187),COUNTIF(IDS_with_genetics!$D$2:$D$813,$A187)))</f>
        <v>1</v>
      </c>
      <c r="U187" s="11">
        <f>COUNTIF(IDS_with_PRS!$A$1:$A$1582,ADNI3!$A187)</f>
        <v>1</v>
      </c>
      <c r="V187">
        <f>INT(OR(COUNTIF(IDS_genetics_UE_Ancestry!$A$2:$A$303,$A187)))</f>
        <v>1</v>
      </c>
      <c r="W187">
        <f>INT(OR(COUNTIF(IDS_genetics_UE_Ancestry!$B$2:$B$705,$A187)))</f>
        <v>0</v>
      </c>
      <c r="X187">
        <f>INT(OR(COUNTIF(IDS_genetics_UE_Ancestry!$C$2:$C$737,$A187)))</f>
        <v>0</v>
      </c>
      <c r="Y187">
        <f>INT(OR(COUNTIF(IDS_genetics_UE_Ancestry!$D$2:$D$761,$A187)))</f>
        <v>0</v>
      </c>
      <c r="Z187" s="11">
        <f>INT(OR(COUNTIF(IDS_genetics_UE_Ancestry!$A$2:$A$303,$A187),COUNTIF(IDS_genetics_UE_Ancestry!$B$2:$B$705,$A187),COUNTIF(IDS_genetics_UE_Ancestry!$C$2:$C$737,$A187),COUNTIF(IDS_genetics_UE_Ancestry!$D$2:$D$761,$A187)))</f>
        <v>1</v>
      </c>
      <c r="AA187">
        <v>186</v>
      </c>
      <c r="AB187">
        <v>0</v>
      </c>
    </row>
    <row r="188" spans="1:28" ht="15.75" hidden="1" x14ac:dyDescent="0.25">
      <c r="A188" s="6" t="s">
        <v>224</v>
      </c>
      <c r="B188" s="120">
        <v>6463</v>
      </c>
      <c r="C188" s="7" t="s">
        <v>31</v>
      </c>
      <c r="D188" s="8" t="s">
        <v>32</v>
      </c>
      <c r="E188" s="9" t="s">
        <v>40</v>
      </c>
      <c r="F188" s="10">
        <f>idasearch_ADNI3!G188</f>
        <v>43307</v>
      </c>
      <c r="G188" s="93">
        <f>idasearch_ADNI3!H188</f>
        <v>83.2</v>
      </c>
      <c r="H188" s="93" t="str">
        <f>idasearch_ADNI3!D188</f>
        <v>M</v>
      </c>
      <c r="I188" s="7">
        <v>1</v>
      </c>
      <c r="J188" s="7">
        <v>1</v>
      </c>
      <c r="K188" s="7">
        <v>1</v>
      </c>
      <c r="L188" s="75">
        <v>1</v>
      </c>
      <c r="M188" s="7">
        <v>1</v>
      </c>
      <c r="N188" s="7">
        <v>1</v>
      </c>
      <c r="O188" s="7">
        <v>1</v>
      </c>
      <c r="P188" s="7">
        <v>1</v>
      </c>
      <c r="Q188" s="7">
        <v>1</v>
      </c>
      <c r="R188" s="7">
        <v>1</v>
      </c>
      <c r="S188" s="7">
        <v>1</v>
      </c>
      <c r="T188" s="11">
        <f>INT(OR(COUNTIF(IDS_with_genetics!$A$2:$A$328,$A188),COUNTIF(IDS_with_genetics!$B$2:$B$758,$A188),COUNTIF(IDS_with_genetics!$F$2:$F$794,$A188),COUNTIF(IDS_with_genetics!$D$2:$D$813,$A188)))</f>
        <v>1</v>
      </c>
      <c r="U188" s="11">
        <f>COUNTIF(IDS_with_PRS!$A$1:$A$1582,ADNI3!$A188)</f>
        <v>1</v>
      </c>
      <c r="V188">
        <f>INT(OR(COUNTIF(IDS_genetics_UE_Ancestry!$A$2:$A$303,$A188)))</f>
        <v>1</v>
      </c>
      <c r="W188">
        <f>INT(OR(COUNTIF(IDS_genetics_UE_Ancestry!$B$2:$B$705,$A188)))</f>
        <v>0</v>
      </c>
      <c r="X188">
        <f>INT(OR(COUNTIF(IDS_genetics_UE_Ancestry!$C$2:$C$737,$A188)))</f>
        <v>0</v>
      </c>
      <c r="Y188">
        <f>INT(OR(COUNTIF(IDS_genetics_UE_Ancestry!$D$2:$D$761,$A188)))</f>
        <v>0</v>
      </c>
      <c r="Z188" s="11">
        <f>INT(OR(COUNTIF(IDS_genetics_UE_Ancestry!$A$2:$A$303,$A188),COUNTIF(IDS_genetics_UE_Ancestry!$B$2:$B$705,$A188),COUNTIF(IDS_genetics_UE_Ancestry!$C$2:$C$737,$A188),COUNTIF(IDS_genetics_UE_Ancestry!$D$2:$D$761,$A188)))</f>
        <v>1</v>
      </c>
      <c r="AA188">
        <v>187</v>
      </c>
      <c r="AB188">
        <v>0</v>
      </c>
    </row>
    <row r="189" spans="1:28" ht="15.75" hidden="1" x14ac:dyDescent="0.25">
      <c r="A189" s="6" t="s">
        <v>225</v>
      </c>
      <c r="B189" s="120">
        <v>6516</v>
      </c>
      <c r="C189" s="7" t="s">
        <v>31</v>
      </c>
      <c r="D189" s="8" t="s">
        <v>35</v>
      </c>
      <c r="E189" s="9" t="s">
        <v>44</v>
      </c>
      <c r="F189" s="10">
        <f>idasearch_ADNI3!G189</f>
        <v>43328</v>
      </c>
      <c r="G189" s="93">
        <f>idasearch_ADNI3!H189</f>
        <v>76.3</v>
      </c>
      <c r="H189" s="93" t="str">
        <f>idasearch_ADNI3!D189</f>
        <v>M</v>
      </c>
      <c r="I189" s="7">
        <v>1</v>
      </c>
      <c r="J189" s="7">
        <v>1</v>
      </c>
      <c r="K189" s="7">
        <v>1</v>
      </c>
      <c r="L189" s="75">
        <v>1</v>
      </c>
      <c r="M189" s="7">
        <v>1</v>
      </c>
      <c r="N189" s="7">
        <v>1</v>
      </c>
      <c r="O189" s="7">
        <v>1</v>
      </c>
      <c r="P189" s="7">
        <v>1</v>
      </c>
      <c r="Q189" s="7">
        <v>1</v>
      </c>
      <c r="R189" s="7">
        <v>1</v>
      </c>
      <c r="S189" s="7">
        <v>1</v>
      </c>
      <c r="T189" s="11">
        <f>INT(OR(COUNTIF(IDS_with_genetics!$A$2:$A$328,$A189),COUNTIF(IDS_with_genetics!$B$2:$B$758,$A189),COUNTIF(IDS_with_genetics!$F$2:$F$794,$A189),COUNTIF(IDS_with_genetics!$D$2:$D$813,$A189)))</f>
        <v>1</v>
      </c>
      <c r="U189" s="11">
        <f>COUNTIF(IDS_with_PRS!$A$1:$A$1582,ADNI3!$A189)</f>
        <v>1</v>
      </c>
      <c r="V189">
        <f>INT(OR(COUNTIF(IDS_genetics_UE_Ancestry!$A$2:$A$303,$A189)))</f>
        <v>1</v>
      </c>
      <c r="W189">
        <f>INT(OR(COUNTIF(IDS_genetics_UE_Ancestry!$B$2:$B$705,$A189)))</f>
        <v>0</v>
      </c>
      <c r="X189">
        <f>INT(OR(COUNTIF(IDS_genetics_UE_Ancestry!$C$2:$C$737,$A189)))</f>
        <v>0</v>
      </c>
      <c r="Y189">
        <f>INT(OR(COUNTIF(IDS_genetics_UE_Ancestry!$D$2:$D$761,$A189)))</f>
        <v>0</v>
      </c>
      <c r="Z189" s="11">
        <f>INT(OR(COUNTIF(IDS_genetics_UE_Ancestry!$A$2:$A$303,$A189),COUNTIF(IDS_genetics_UE_Ancestry!$B$2:$B$705,$A189),COUNTIF(IDS_genetics_UE_Ancestry!$C$2:$C$737,$A189),COUNTIF(IDS_genetics_UE_Ancestry!$D$2:$D$761,$A189)))</f>
        <v>1</v>
      </c>
      <c r="AA189">
        <v>188</v>
      </c>
      <c r="AB189">
        <v>0</v>
      </c>
    </row>
    <row r="190" spans="1:28" ht="15.75" hidden="1" x14ac:dyDescent="0.25">
      <c r="A190" s="6" t="s">
        <v>226</v>
      </c>
      <c r="B190" s="120">
        <v>6577</v>
      </c>
      <c r="C190" s="7" t="s">
        <v>31</v>
      </c>
      <c r="D190" s="8" t="s">
        <v>35</v>
      </c>
      <c r="E190" s="8" t="s">
        <v>35</v>
      </c>
      <c r="F190" s="10">
        <f>idasearch_ADNI3!G190</f>
        <v>43363</v>
      </c>
      <c r="G190" s="93">
        <f>idasearch_ADNI3!H190</f>
        <v>66.900000000000006</v>
      </c>
      <c r="H190" s="93" t="str">
        <f>idasearch_ADNI3!D190</f>
        <v>M</v>
      </c>
      <c r="I190" s="7">
        <v>1</v>
      </c>
      <c r="J190" s="7">
        <v>1</v>
      </c>
      <c r="K190" s="7">
        <v>1</v>
      </c>
      <c r="L190" s="75">
        <v>1</v>
      </c>
      <c r="M190" s="7">
        <v>1</v>
      </c>
      <c r="N190" s="7">
        <v>1</v>
      </c>
      <c r="O190" s="7">
        <v>1</v>
      </c>
      <c r="P190" s="7">
        <v>1</v>
      </c>
      <c r="Q190" s="7">
        <v>1</v>
      </c>
      <c r="R190" s="7">
        <v>1</v>
      </c>
      <c r="S190" s="7">
        <v>1</v>
      </c>
      <c r="T190" s="11">
        <f>INT(OR(COUNTIF(IDS_with_genetics!$A$2:$A$328,$A190),COUNTIF(IDS_with_genetics!$B$2:$B$758,$A190),COUNTIF(IDS_with_genetics!$F$2:$F$794,$A190),COUNTIF(IDS_with_genetics!$D$2:$D$813,$A190)))</f>
        <v>1</v>
      </c>
      <c r="U190" s="11">
        <f>COUNTIF(IDS_with_PRS!$A$1:$A$1582,ADNI3!$A190)</f>
        <v>1</v>
      </c>
      <c r="V190">
        <f>INT(OR(COUNTIF(IDS_genetics_UE_Ancestry!$A$2:$A$303,$A190)))</f>
        <v>1</v>
      </c>
      <c r="W190">
        <f>INT(OR(COUNTIF(IDS_genetics_UE_Ancestry!$B$2:$B$705,$A190)))</f>
        <v>0</v>
      </c>
      <c r="X190">
        <f>INT(OR(COUNTIF(IDS_genetics_UE_Ancestry!$C$2:$C$737,$A190)))</f>
        <v>0</v>
      </c>
      <c r="Y190">
        <f>INT(OR(COUNTIF(IDS_genetics_UE_Ancestry!$D$2:$D$761,$A190)))</f>
        <v>0</v>
      </c>
      <c r="Z190" s="11">
        <f>INT(OR(COUNTIF(IDS_genetics_UE_Ancestry!$A$2:$A$303,$A190),COUNTIF(IDS_genetics_UE_Ancestry!$B$2:$B$705,$A190),COUNTIF(IDS_genetics_UE_Ancestry!$C$2:$C$737,$A190),COUNTIF(IDS_genetics_UE_Ancestry!$D$2:$D$761,$A190)))</f>
        <v>1</v>
      </c>
      <c r="AA190">
        <v>189</v>
      </c>
      <c r="AB190">
        <v>0</v>
      </c>
    </row>
    <row r="191" spans="1:28" ht="15.75" hidden="1" x14ac:dyDescent="0.25">
      <c r="A191" s="6" t="s">
        <v>227</v>
      </c>
      <c r="B191" s="120">
        <v>6582</v>
      </c>
      <c r="C191" s="7" t="s">
        <v>31</v>
      </c>
      <c r="D191" s="8" t="s">
        <v>35</v>
      </c>
      <c r="E191" s="8" t="s">
        <v>35</v>
      </c>
      <c r="F191" s="10">
        <f>idasearch_ADNI3!G191</f>
        <v>43382</v>
      </c>
      <c r="G191" s="93">
        <f>idasearch_ADNI3!H191</f>
        <v>67.2</v>
      </c>
      <c r="H191" s="93" t="str">
        <f>idasearch_ADNI3!D191</f>
        <v>M</v>
      </c>
      <c r="I191" s="7">
        <v>1</v>
      </c>
      <c r="J191" s="7">
        <v>1</v>
      </c>
      <c r="K191" s="7">
        <v>1</v>
      </c>
      <c r="L191" s="75">
        <v>1</v>
      </c>
      <c r="M191" s="7">
        <v>1</v>
      </c>
      <c r="N191" s="7">
        <v>1</v>
      </c>
      <c r="O191" s="7">
        <v>1</v>
      </c>
      <c r="P191" s="7">
        <v>1</v>
      </c>
      <c r="Q191" s="7">
        <v>1</v>
      </c>
      <c r="R191" s="7">
        <v>1</v>
      </c>
      <c r="S191" s="7">
        <v>1</v>
      </c>
      <c r="T191" s="11">
        <f>INT(OR(COUNTIF(IDS_with_genetics!$A$2:$A$328,$A191),COUNTIF(IDS_with_genetics!$B$2:$B$758,$A191),COUNTIF(IDS_with_genetics!$F$2:$F$794,$A191),COUNTIF(IDS_with_genetics!$D$2:$D$813,$A191)))</f>
        <v>1</v>
      </c>
      <c r="U191" s="11">
        <f>COUNTIF(IDS_with_PRS!$A$1:$A$1582,ADNI3!$A191)</f>
        <v>1</v>
      </c>
      <c r="V191">
        <f>INT(OR(COUNTIF(IDS_genetics_UE_Ancestry!$A$2:$A$303,$A191)))</f>
        <v>1</v>
      </c>
      <c r="W191">
        <f>INT(OR(COUNTIF(IDS_genetics_UE_Ancestry!$B$2:$B$705,$A191)))</f>
        <v>0</v>
      </c>
      <c r="X191">
        <f>INT(OR(COUNTIF(IDS_genetics_UE_Ancestry!$C$2:$C$737,$A191)))</f>
        <v>0</v>
      </c>
      <c r="Y191">
        <f>INT(OR(COUNTIF(IDS_genetics_UE_Ancestry!$D$2:$D$761,$A191)))</f>
        <v>0</v>
      </c>
      <c r="Z191" s="11">
        <f>INT(OR(COUNTIF(IDS_genetics_UE_Ancestry!$A$2:$A$303,$A191),COUNTIF(IDS_genetics_UE_Ancestry!$B$2:$B$705,$A191),COUNTIF(IDS_genetics_UE_Ancestry!$C$2:$C$737,$A191),COUNTIF(IDS_genetics_UE_Ancestry!$D$2:$D$761,$A191)))</f>
        <v>1</v>
      </c>
      <c r="AA191">
        <v>190</v>
      </c>
      <c r="AB191">
        <v>0</v>
      </c>
    </row>
    <row r="192" spans="1:28" ht="15.75" hidden="1" x14ac:dyDescent="0.25">
      <c r="A192" s="6" t="s">
        <v>228</v>
      </c>
      <c r="B192" s="120">
        <v>2395</v>
      </c>
      <c r="C192" s="7" t="s">
        <v>31</v>
      </c>
      <c r="D192" s="8" t="s">
        <v>40</v>
      </c>
      <c r="E192" s="8" t="s">
        <v>40</v>
      </c>
      <c r="F192" s="10">
        <f>idasearch_ADNI3!G192</f>
        <v>43179</v>
      </c>
      <c r="G192" s="93">
        <f>idasearch_ADNI3!H192</f>
        <v>79.3</v>
      </c>
      <c r="H192" s="93" t="str">
        <f>idasearch_ADNI3!D192</f>
        <v>M</v>
      </c>
      <c r="I192" s="7">
        <v>1</v>
      </c>
      <c r="J192" s="7">
        <v>1</v>
      </c>
      <c r="K192" s="7">
        <v>1</v>
      </c>
      <c r="L192" s="75">
        <v>1</v>
      </c>
      <c r="M192" s="7">
        <v>1</v>
      </c>
      <c r="N192" s="7">
        <v>1</v>
      </c>
      <c r="O192" s="7">
        <v>1</v>
      </c>
      <c r="P192" s="7">
        <v>1</v>
      </c>
      <c r="Q192" s="7">
        <v>1</v>
      </c>
      <c r="R192" s="7">
        <v>1</v>
      </c>
      <c r="S192" s="7">
        <v>1</v>
      </c>
      <c r="T192" s="11">
        <f>INT(OR(COUNTIF(IDS_with_genetics!$A$2:$A$328,$A192),COUNTIF(IDS_with_genetics!$B$2:$B$758,$A192),COUNTIF(IDS_with_genetics!$F$2:$F$794,$A192),COUNTIF(IDS_with_genetics!$D$2:$D$813,$A192)))</f>
        <v>1</v>
      </c>
      <c r="U192" s="11">
        <f>COUNTIF(IDS_with_PRS!$A$1:$A$1582,ADNI3!$A192)</f>
        <v>1</v>
      </c>
      <c r="V192">
        <f>INT(OR(COUNTIF(IDS_genetics_UE_Ancestry!$A$2:$A$303,$A192)))</f>
        <v>0</v>
      </c>
      <c r="W192">
        <f>INT(OR(COUNTIF(IDS_genetics_UE_Ancestry!$B$2:$B$705,$A192)))</f>
        <v>0</v>
      </c>
      <c r="X192">
        <f>INT(OR(COUNTIF(IDS_genetics_UE_Ancestry!$C$2:$C$737,$A192)))</f>
        <v>1</v>
      </c>
      <c r="Y192">
        <f>INT(OR(COUNTIF(IDS_genetics_UE_Ancestry!$D$2:$D$761,$A192)))</f>
        <v>1</v>
      </c>
      <c r="Z192" s="11">
        <f>INT(OR(COUNTIF(IDS_genetics_UE_Ancestry!$A$2:$A$303,$A192),COUNTIF(IDS_genetics_UE_Ancestry!$B$2:$B$705,$A192),COUNTIF(IDS_genetics_UE_Ancestry!$C$2:$C$737,$A192),COUNTIF(IDS_genetics_UE_Ancestry!$D$2:$D$761,$A192)))</f>
        <v>1</v>
      </c>
      <c r="AA192">
        <v>191</v>
      </c>
      <c r="AB192">
        <v>0</v>
      </c>
    </row>
    <row r="193" spans="1:30" ht="15.75" x14ac:dyDescent="0.25">
      <c r="A193" s="6" t="s">
        <v>229</v>
      </c>
      <c r="B193" s="120">
        <v>4290</v>
      </c>
      <c r="C193" s="7" t="s">
        <v>31</v>
      </c>
      <c r="D193" s="8" t="s">
        <v>35</v>
      </c>
      <c r="E193" s="9" t="s">
        <v>35</v>
      </c>
      <c r="F193" s="10">
        <f>idasearch_ADNI3!G193</f>
        <v>43263</v>
      </c>
      <c r="G193" s="93">
        <f>idasearch_ADNI3!H193</f>
        <v>81</v>
      </c>
      <c r="H193" s="93" t="str">
        <f>idasearch_ADNI3!D193</f>
        <v>M</v>
      </c>
      <c r="I193" s="7">
        <v>1</v>
      </c>
      <c r="J193" s="7">
        <v>1</v>
      </c>
      <c r="K193" s="7">
        <v>1</v>
      </c>
      <c r="L193" s="75">
        <v>0</v>
      </c>
      <c r="M193" s="7">
        <v>1</v>
      </c>
      <c r="N193" s="7">
        <v>1</v>
      </c>
      <c r="O193" s="7">
        <v>1</v>
      </c>
      <c r="P193" s="7">
        <v>1</v>
      </c>
      <c r="Q193" s="7">
        <v>1</v>
      </c>
      <c r="R193" s="7">
        <v>1</v>
      </c>
      <c r="S193" s="7">
        <v>0</v>
      </c>
      <c r="T193" s="11">
        <f>INT(OR(COUNTIF(IDS_with_genetics!$A$2:$A$328,$A193),COUNTIF(IDS_with_genetics!$B$2:$B$758,$A193),COUNTIF(IDS_with_genetics!$F$2:$F$794,$A193),COUNTIF(IDS_with_genetics!$D$2:$D$813,$A193)))</f>
        <v>1</v>
      </c>
      <c r="U193" s="11">
        <f>COUNTIF(IDS_with_PRS!$A$1:$A$1582,ADNI3!$A193)</f>
        <v>1</v>
      </c>
      <c r="V193">
        <f>INT(OR(COUNTIF(IDS_genetics_UE_Ancestry!$A$2:$A$303,$A193)))</f>
        <v>0</v>
      </c>
      <c r="W193">
        <f>INT(OR(COUNTIF(IDS_genetics_UE_Ancestry!$B$2:$B$705,$A193)))</f>
        <v>0</v>
      </c>
      <c r="X193">
        <f>INT(OR(COUNTIF(IDS_genetics_UE_Ancestry!$C$2:$C$737,$A193)))</f>
        <v>1</v>
      </c>
      <c r="Y193">
        <f>INT(OR(COUNTIF(IDS_genetics_UE_Ancestry!$D$2:$D$761,$A193)))</f>
        <v>1</v>
      </c>
      <c r="Z193" s="11">
        <f>INT(OR(COUNTIF(IDS_genetics_UE_Ancestry!$A$2:$A$303,$A193),COUNTIF(IDS_genetics_UE_Ancestry!$B$2:$B$705,$A193),COUNTIF(IDS_genetics_UE_Ancestry!$C$2:$C$737,$A193),COUNTIF(IDS_genetics_UE_Ancestry!$D$2:$D$761,$A193)))</f>
        <v>1</v>
      </c>
      <c r="AA193">
        <v>192</v>
      </c>
      <c r="AB193">
        <v>0</v>
      </c>
    </row>
    <row r="194" spans="1:30" ht="15.75" hidden="1" x14ac:dyDescent="0.25">
      <c r="A194" s="6" t="s">
        <v>230</v>
      </c>
      <c r="B194" s="120">
        <v>4585</v>
      </c>
      <c r="C194" s="7" t="s">
        <v>31</v>
      </c>
      <c r="D194" s="8" t="s">
        <v>35</v>
      </c>
      <c r="E194" s="8" t="s">
        <v>35</v>
      </c>
      <c r="F194" s="10">
        <f>idasearch_ADNI3!G194</f>
        <v>43185</v>
      </c>
      <c r="G194" s="93">
        <f>idasearch_ADNI3!H194</f>
        <v>71.400000000000006</v>
      </c>
      <c r="H194" s="93" t="str">
        <f>idasearch_ADNI3!D194</f>
        <v>M</v>
      </c>
      <c r="I194" s="7">
        <v>1</v>
      </c>
      <c r="J194" s="7">
        <v>1</v>
      </c>
      <c r="K194" s="7">
        <v>1</v>
      </c>
      <c r="L194" s="75">
        <v>1</v>
      </c>
      <c r="M194" s="7">
        <v>1</v>
      </c>
      <c r="N194" s="7">
        <v>1</v>
      </c>
      <c r="O194" s="7">
        <v>1</v>
      </c>
      <c r="P194" s="7">
        <v>1</v>
      </c>
      <c r="Q194" s="7">
        <v>1</v>
      </c>
      <c r="R194" s="7">
        <v>1</v>
      </c>
      <c r="S194" s="7">
        <v>1</v>
      </c>
      <c r="T194" s="11">
        <f>INT(OR(COUNTIF(IDS_with_genetics!$A$2:$A$328,$A194),COUNTIF(IDS_with_genetics!$B$2:$B$758,$A194),COUNTIF(IDS_with_genetics!$F$2:$F$794,$A194),COUNTIF(IDS_with_genetics!$D$2:$D$813,$A194)))</f>
        <v>1</v>
      </c>
      <c r="U194" s="11">
        <f>COUNTIF(IDS_with_PRS!$A$1:$A$1582,ADNI3!$A194)</f>
        <v>1</v>
      </c>
      <c r="V194">
        <f>INT(OR(COUNTIF(IDS_genetics_UE_Ancestry!$A$2:$A$303,$A194)))</f>
        <v>0</v>
      </c>
      <c r="W194">
        <f>INT(OR(COUNTIF(IDS_genetics_UE_Ancestry!$B$2:$B$705,$A194)))</f>
        <v>0</v>
      </c>
      <c r="X194">
        <f>INT(OR(COUNTIF(IDS_genetics_UE_Ancestry!$C$2:$C$737,$A194)))</f>
        <v>1</v>
      </c>
      <c r="Y194">
        <f>INT(OR(COUNTIF(IDS_genetics_UE_Ancestry!$D$2:$D$761,$A194)))</f>
        <v>0</v>
      </c>
      <c r="Z194" s="11">
        <f>INT(OR(COUNTIF(IDS_genetics_UE_Ancestry!$A$2:$A$303,$A194),COUNTIF(IDS_genetics_UE_Ancestry!$B$2:$B$705,$A194),COUNTIF(IDS_genetics_UE_Ancestry!$C$2:$C$737,$A194),COUNTIF(IDS_genetics_UE_Ancestry!$D$2:$D$761,$A194)))</f>
        <v>1</v>
      </c>
      <c r="AA194">
        <v>193</v>
      </c>
      <c r="AB194">
        <v>0</v>
      </c>
    </row>
    <row r="195" spans="1:30" ht="15.75" hidden="1" x14ac:dyDescent="0.25">
      <c r="A195" s="6" t="s">
        <v>231</v>
      </c>
      <c r="B195" s="120">
        <v>5158</v>
      </c>
      <c r="C195" s="7" t="s">
        <v>31</v>
      </c>
      <c r="D195" s="8" t="s">
        <v>44</v>
      </c>
      <c r="E195" s="8" t="s">
        <v>44</v>
      </c>
      <c r="F195" s="92">
        <f>idasearch_ADNI3!G195</f>
        <v>43194</v>
      </c>
      <c r="G195" s="94">
        <f>idasearch_ADNI3!H195</f>
        <v>79.099999999999994</v>
      </c>
      <c r="H195" s="94" t="str">
        <f>idasearch_ADNI3!D195</f>
        <v>F</v>
      </c>
      <c r="I195" s="7">
        <v>1</v>
      </c>
      <c r="J195" s="7">
        <v>1</v>
      </c>
      <c r="K195" s="7">
        <v>1</v>
      </c>
      <c r="L195" s="75">
        <v>1</v>
      </c>
      <c r="M195" s="7">
        <v>1</v>
      </c>
      <c r="N195" s="7">
        <v>1</v>
      </c>
      <c r="O195" s="7">
        <v>1</v>
      </c>
      <c r="P195" s="7">
        <v>1</v>
      </c>
      <c r="Q195" s="7">
        <v>1</v>
      </c>
      <c r="R195" s="7">
        <v>1</v>
      </c>
      <c r="S195" s="7">
        <v>1</v>
      </c>
      <c r="T195" s="11">
        <f>INT(OR(COUNTIF(IDS_with_genetics!$A$2:$A$328,$A195),COUNTIF(IDS_with_genetics!$B$2:$B$758,$A195),COUNTIF(IDS_with_genetics!$F$2:$F$794,$A195),COUNTIF(IDS_with_genetics!$D$2:$D$813,$A195)))</f>
        <v>1</v>
      </c>
      <c r="U195" s="11">
        <f>COUNTIF(IDS_with_PRS!$A$1:$A$1582,ADNI3!$A195)</f>
        <v>1</v>
      </c>
      <c r="V195">
        <f>INT(OR(COUNTIF(IDS_genetics_UE_Ancestry!$A$2:$A$303,$A195)))</f>
        <v>0</v>
      </c>
      <c r="W195">
        <f>INT(OR(COUNTIF(IDS_genetics_UE_Ancestry!$B$2:$B$705,$A195)))</f>
        <v>0</v>
      </c>
      <c r="X195">
        <f>INT(OR(COUNTIF(IDS_genetics_UE_Ancestry!$C$2:$C$737,$A195)))</f>
        <v>1</v>
      </c>
      <c r="Y195">
        <f>INT(OR(COUNTIF(IDS_genetics_UE_Ancestry!$D$2:$D$761,$A195)))</f>
        <v>0</v>
      </c>
      <c r="Z195" s="11">
        <f>INT(OR(COUNTIF(IDS_genetics_UE_Ancestry!$A$2:$A$303,$A195),COUNTIF(IDS_genetics_UE_Ancestry!$B$2:$B$705,$A195),COUNTIF(IDS_genetics_UE_Ancestry!$C$2:$C$737,$A195),COUNTIF(IDS_genetics_UE_Ancestry!$D$2:$D$761,$A195)))</f>
        <v>1</v>
      </c>
      <c r="AA195">
        <v>194</v>
      </c>
      <c r="AB195">
        <v>0</v>
      </c>
    </row>
    <row r="196" spans="1:30" ht="15.75" hidden="1" x14ac:dyDescent="0.25">
      <c r="A196" s="6" t="s">
        <v>232</v>
      </c>
      <c r="B196" s="120">
        <v>5219</v>
      </c>
      <c r="C196" s="7" t="s">
        <v>31</v>
      </c>
      <c r="D196" s="8" t="s">
        <v>44</v>
      </c>
      <c r="E196" s="8" t="s">
        <v>44</v>
      </c>
      <c r="F196" s="92">
        <f>idasearch_ADNI3!G196</f>
        <v>43538</v>
      </c>
      <c r="G196" s="94">
        <f>idasearch_ADNI3!H196</f>
        <v>81.5</v>
      </c>
      <c r="H196" s="94" t="str">
        <f>idasearch_ADNI3!D196</f>
        <v>M</v>
      </c>
      <c r="I196" s="7">
        <v>1</v>
      </c>
      <c r="J196" s="7">
        <v>1</v>
      </c>
      <c r="K196" s="7">
        <v>1</v>
      </c>
      <c r="L196" s="75">
        <v>1</v>
      </c>
      <c r="M196" s="7">
        <v>1</v>
      </c>
      <c r="N196" s="7">
        <v>1</v>
      </c>
      <c r="O196" s="7">
        <v>1</v>
      </c>
      <c r="P196" s="7">
        <v>1</v>
      </c>
      <c r="Q196" s="7">
        <v>1</v>
      </c>
      <c r="R196" s="7">
        <v>1</v>
      </c>
      <c r="S196" s="7">
        <v>1</v>
      </c>
      <c r="T196" s="11">
        <f>INT(OR(COUNTIF(IDS_with_genetics!$A$2:$A$328,$A196),COUNTIF(IDS_with_genetics!$B$2:$B$758,$A196),COUNTIF(IDS_with_genetics!$F$2:$F$794,$A196),COUNTIF(IDS_with_genetics!$D$2:$D$813,$A196)))</f>
        <v>1</v>
      </c>
      <c r="U196" s="11">
        <f>COUNTIF(IDS_with_PRS!$A$1:$A$1582,ADNI3!$A196)</f>
        <v>1</v>
      </c>
      <c r="V196">
        <f>INT(OR(COUNTIF(IDS_genetics_UE_Ancestry!$A$2:$A$303,$A196)))</f>
        <v>0</v>
      </c>
      <c r="W196">
        <f>INT(OR(COUNTIF(IDS_genetics_UE_Ancestry!$B$2:$B$705,$A196)))</f>
        <v>0</v>
      </c>
      <c r="X196">
        <f>INT(OR(COUNTIF(IDS_genetics_UE_Ancestry!$C$2:$C$737,$A196)))</f>
        <v>1</v>
      </c>
      <c r="Y196">
        <f>INT(OR(COUNTIF(IDS_genetics_UE_Ancestry!$D$2:$D$761,$A196)))</f>
        <v>0</v>
      </c>
      <c r="Z196" s="11">
        <f>INT(OR(COUNTIF(IDS_genetics_UE_Ancestry!$A$2:$A$303,$A196),COUNTIF(IDS_genetics_UE_Ancestry!$B$2:$B$705,$A196),COUNTIF(IDS_genetics_UE_Ancestry!$C$2:$C$737,$A196),COUNTIF(IDS_genetics_UE_Ancestry!$D$2:$D$761,$A196)))</f>
        <v>1</v>
      </c>
      <c r="AA196">
        <v>195</v>
      </c>
      <c r="AB196">
        <v>0</v>
      </c>
    </row>
    <row r="197" spans="1:30" s="27" customFormat="1" ht="15.75" hidden="1" x14ac:dyDescent="0.25">
      <c r="A197" s="28" t="s">
        <v>233</v>
      </c>
      <c r="B197" s="121">
        <v>6289</v>
      </c>
      <c r="C197" s="25" t="s">
        <v>31</v>
      </c>
      <c r="D197" s="29" t="s">
        <v>35</v>
      </c>
      <c r="E197" s="29" t="s">
        <v>35</v>
      </c>
      <c r="F197" s="96">
        <f>idasearch_ADNI3!G197</f>
        <v>43189</v>
      </c>
      <c r="G197" s="97">
        <f>idasearch_ADNI3!H197</f>
        <v>56.5</v>
      </c>
      <c r="H197" s="97" t="str">
        <f>idasearch_ADNI3!D197</f>
        <v>F</v>
      </c>
      <c r="I197" s="25">
        <v>1</v>
      </c>
      <c r="J197" s="25">
        <v>1</v>
      </c>
      <c r="K197" s="7">
        <v>1</v>
      </c>
      <c r="L197" s="80">
        <v>1</v>
      </c>
      <c r="M197" s="25">
        <v>1</v>
      </c>
      <c r="N197" s="25">
        <v>1</v>
      </c>
      <c r="O197" s="25">
        <v>1</v>
      </c>
      <c r="P197" s="25">
        <v>0</v>
      </c>
      <c r="Q197" s="25">
        <v>0</v>
      </c>
      <c r="R197" s="25">
        <v>0</v>
      </c>
      <c r="S197" s="25">
        <v>0</v>
      </c>
      <c r="T197" s="26">
        <f>INT(OR(COUNTIF(IDS_with_genetics!$A$2:$A$328,$A197),COUNTIF(IDS_with_genetics!$B$2:$B$758,$A197),COUNTIF(IDS_with_genetics!$F$2:$F$794,$A197),COUNTIF(IDS_with_genetics!$D$2:$D$813,$A197)))</f>
        <v>1</v>
      </c>
      <c r="U197" s="26">
        <f>COUNTIF(IDS_with_PRS!$A$1:$A$1582,ADNI3!$A197)</f>
        <v>1</v>
      </c>
      <c r="V197" s="27">
        <f>INT(OR(COUNTIF(IDS_genetics_UE_Ancestry!$A$2:$A$303,$A197)))</f>
        <v>1</v>
      </c>
      <c r="W197" s="27">
        <f>INT(OR(COUNTIF(IDS_genetics_UE_Ancestry!$B$2:$B$705,$A197)))</f>
        <v>0</v>
      </c>
      <c r="X197" s="27">
        <f>INT(OR(COUNTIF(IDS_genetics_UE_Ancestry!$C$2:$C$737,$A197)))</f>
        <v>0</v>
      </c>
      <c r="Y197" s="27">
        <f>INT(OR(COUNTIF(IDS_genetics_UE_Ancestry!$D$2:$D$761,$A197)))</f>
        <v>0</v>
      </c>
      <c r="Z197" s="26">
        <f>INT(OR(COUNTIF(IDS_genetics_UE_Ancestry!$A$2:$A$303,$A197),COUNTIF(IDS_genetics_UE_Ancestry!$B$2:$B$705,$A197),COUNTIF(IDS_genetics_UE_Ancestry!$C$2:$C$737,$A197),COUNTIF(IDS_genetics_UE_Ancestry!$D$2:$D$761,$A197)))</f>
        <v>1</v>
      </c>
      <c r="AA197" s="27">
        <v>196</v>
      </c>
      <c r="AB197" s="27">
        <v>0</v>
      </c>
      <c r="AD197" s="27">
        <v>1</v>
      </c>
    </row>
    <row r="198" spans="1:30" ht="15.75" hidden="1" x14ac:dyDescent="0.25">
      <c r="A198" s="6" t="s">
        <v>234</v>
      </c>
      <c r="B198" s="120">
        <v>6505</v>
      </c>
      <c r="C198" s="7" t="s">
        <v>31</v>
      </c>
      <c r="D198" s="8" t="s">
        <v>35</v>
      </c>
      <c r="E198" s="8" t="s">
        <v>35</v>
      </c>
      <c r="F198" s="92">
        <f>idasearch_ADNI3!G198</f>
        <v>43349</v>
      </c>
      <c r="G198" s="94">
        <f>idasearch_ADNI3!H198</f>
        <v>63.2</v>
      </c>
      <c r="H198" s="94" t="str">
        <f>idasearch_ADNI3!D198</f>
        <v>F</v>
      </c>
      <c r="I198" s="7">
        <v>1</v>
      </c>
      <c r="J198" s="7">
        <v>1</v>
      </c>
      <c r="K198" s="7">
        <v>1</v>
      </c>
      <c r="L198" s="75">
        <v>1</v>
      </c>
      <c r="M198" s="7">
        <v>1</v>
      </c>
      <c r="N198" s="7">
        <v>1</v>
      </c>
      <c r="O198" s="7">
        <v>1</v>
      </c>
      <c r="P198" s="7">
        <v>1</v>
      </c>
      <c r="Q198" s="7">
        <v>1</v>
      </c>
      <c r="R198" s="7">
        <v>1</v>
      </c>
      <c r="S198" s="7">
        <v>1</v>
      </c>
      <c r="T198" s="11">
        <f>INT(OR(COUNTIF(IDS_with_genetics!$A$2:$A$328,$A198),COUNTIF(IDS_with_genetics!$B$2:$B$758,$A198),COUNTIF(IDS_with_genetics!$F$2:$F$794,$A198),COUNTIF(IDS_with_genetics!$D$2:$D$813,$A198)))</f>
        <v>1</v>
      </c>
      <c r="U198" s="11">
        <f>COUNTIF(IDS_with_PRS!$A$1:$A$1582,ADNI3!$A198)</f>
        <v>1</v>
      </c>
      <c r="V198">
        <f>INT(OR(COUNTIF(IDS_genetics_UE_Ancestry!$A$2:$A$303,$A198)))</f>
        <v>1</v>
      </c>
      <c r="W198">
        <f>INT(OR(COUNTIF(IDS_genetics_UE_Ancestry!$B$2:$B$705,$A198)))</f>
        <v>0</v>
      </c>
      <c r="X198">
        <f>INT(OR(COUNTIF(IDS_genetics_UE_Ancestry!$C$2:$C$737,$A198)))</f>
        <v>0</v>
      </c>
      <c r="Y198">
        <f>INT(OR(COUNTIF(IDS_genetics_UE_Ancestry!$D$2:$D$761,$A198)))</f>
        <v>0</v>
      </c>
      <c r="Z198" s="11">
        <f>INT(OR(COUNTIF(IDS_genetics_UE_Ancestry!$A$2:$A$303,$A198),COUNTIF(IDS_genetics_UE_Ancestry!$B$2:$B$705,$A198),COUNTIF(IDS_genetics_UE_Ancestry!$C$2:$C$737,$A198),COUNTIF(IDS_genetics_UE_Ancestry!$D$2:$D$761,$A198)))</f>
        <v>1</v>
      </c>
      <c r="AA198">
        <v>197</v>
      </c>
      <c r="AB198">
        <v>0</v>
      </c>
    </row>
    <row r="199" spans="1:30" ht="15.75" hidden="1" x14ac:dyDescent="0.25">
      <c r="A199" s="6" t="s">
        <v>235</v>
      </c>
      <c r="B199" s="120">
        <v>2018</v>
      </c>
      <c r="C199" s="7" t="s">
        <v>31</v>
      </c>
      <c r="D199" s="8" t="s">
        <v>40</v>
      </c>
      <c r="E199" s="8" t="s">
        <v>40</v>
      </c>
      <c r="F199" s="10">
        <f>idasearch_ADNI3!G199</f>
        <v>43489</v>
      </c>
      <c r="G199" s="93">
        <f>idasearch_ADNI3!H199</f>
        <v>85</v>
      </c>
      <c r="H199" s="93" t="str">
        <f>idasearch_ADNI3!D199</f>
        <v>F</v>
      </c>
      <c r="I199" s="7">
        <v>1</v>
      </c>
      <c r="J199" s="7">
        <v>1</v>
      </c>
      <c r="K199" s="7">
        <v>1</v>
      </c>
      <c r="L199" s="75">
        <v>1</v>
      </c>
      <c r="M199" s="7">
        <v>1</v>
      </c>
      <c r="N199" s="7">
        <v>1</v>
      </c>
      <c r="O199" s="7">
        <v>1</v>
      </c>
      <c r="P199" s="7">
        <v>1</v>
      </c>
      <c r="Q199" s="7">
        <v>1</v>
      </c>
      <c r="R199" s="7">
        <v>1</v>
      </c>
      <c r="S199" s="7">
        <v>1</v>
      </c>
      <c r="T199" s="11">
        <f>INT(OR(COUNTIF(IDS_with_genetics!$A$2:$A$328,$A199),COUNTIF(IDS_with_genetics!$B$2:$B$758,$A199),COUNTIF(IDS_with_genetics!$F$2:$F$794,$A199),COUNTIF(IDS_with_genetics!$D$2:$D$813,$A199)))</f>
        <v>1</v>
      </c>
      <c r="U199" s="11">
        <f>COUNTIF(IDS_with_PRS!$A$1:$A$1582,ADNI3!$A199)</f>
        <v>1</v>
      </c>
      <c r="V199">
        <f>INT(OR(COUNTIF(IDS_genetics_UE_Ancestry!$A$2:$A$303,$A199)))</f>
        <v>0</v>
      </c>
      <c r="W199">
        <f>INT(OR(COUNTIF(IDS_genetics_UE_Ancestry!$B$2:$B$705,$A199)))</f>
        <v>0</v>
      </c>
      <c r="X199">
        <f>INT(OR(COUNTIF(IDS_genetics_UE_Ancestry!$C$2:$C$737,$A199)))</f>
        <v>1</v>
      </c>
      <c r="Y199">
        <f>INT(OR(COUNTIF(IDS_genetics_UE_Ancestry!$D$2:$D$761,$A199)))</f>
        <v>1</v>
      </c>
      <c r="Z199" s="11">
        <f>INT(OR(COUNTIF(IDS_genetics_UE_Ancestry!$A$2:$A$303,$A199),COUNTIF(IDS_genetics_UE_Ancestry!$B$2:$B$705,$A199),COUNTIF(IDS_genetics_UE_Ancestry!$C$2:$C$737,$A199),COUNTIF(IDS_genetics_UE_Ancestry!$D$2:$D$761,$A199)))</f>
        <v>1</v>
      </c>
      <c r="AA199">
        <v>198</v>
      </c>
      <c r="AB199">
        <v>0</v>
      </c>
    </row>
    <row r="200" spans="1:30" ht="15.75" hidden="1" x14ac:dyDescent="0.25">
      <c r="A200" s="6" t="s">
        <v>236</v>
      </c>
      <c r="B200" s="120">
        <v>2233</v>
      </c>
      <c r="C200" s="7" t="s">
        <v>31</v>
      </c>
      <c r="D200" s="8" t="s">
        <v>40</v>
      </c>
      <c r="E200" s="8" t="s">
        <v>40</v>
      </c>
      <c r="F200" s="10">
        <f>idasearch_ADNI3!G200</f>
        <v>43517</v>
      </c>
      <c r="G200" s="93">
        <f>idasearch_ADNI3!H200</f>
        <v>63.7</v>
      </c>
      <c r="H200" s="93" t="str">
        <f>idasearch_ADNI3!D200</f>
        <v>F</v>
      </c>
      <c r="I200" s="7">
        <v>1</v>
      </c>
      <c r="J200" s="7">
        <v>1</v>
      </c>
      <c r="K200" s="7">
        <v>1</v>
      </c>
      <c r="L200" s="75">
        <v>1</v>
      </c>
      <c r="M200" s="7">
        <v>1</v>
      </c>
      <c r="N200" s="7">
        <v>1</v>
      </c>
      <c r="O200" s="7">
        <v>1</v>
      </c>
      <c r="P200" s="7">
        <v>1</v>
      </c>
      <c r="Q200" s="7">
        <v>1</v>
      </c>
      <c r="R200" s="7">
        <v>1</v>
      </c>
      <c r="S200" s="7">
        <v>1</v>
      </c>
      <c r="T200" s="11">
        <f>INT(OR(COUNTIF(IDS_with_genetics!$A$2:$A$328,$A200),COUNTIF(IDS_with_genetics!$B$2:$B$758,$A200),COUNTIF(IDS_with_genetics!$F$2:$F$794,$A200),COUNTIF(IDS_with_genetics!$D$2:$D$813,$A200)))</f>
        <v>1</v>
      </c>
      <c r="U200" s="11">
        <f>COUNTIF(IDS_with_PRS!$A$1:$A$1582,ADNI3!$A200)</f>
        <v>1</v>
      </c>
      <c r="V200">
        <f>INT(OR(COUNTIF(IDS_genetics_UE_Ancestry!$A$2:$A$303,$A200)))</f>
        <v>0</v>
      </c>
      <c r="W200">
        <f>INT(OR(COUNTIF(IDS_genetics_UE_Ancestry!$B$2:$B$705,$A200)))</f>
        <v>0</v>
      </c>
      <c r="X200">
        <f>INT(OR(COUNTIF(IDS_genetics_UE_Ancestry!$C$2:$C$737,$A200)))</f>
        <v>1</v>
      </c>
      <c r="Y200">
        <f>INT(OR(COUNTIF(IDS_genetics_UE_Ancestry!$D$2:$D$761,$A200)))</f>
        <v>1</v>
      </c>
      <c r="Z200" s="11">
        <f>INT(OR(COUNTIF(IDS_genetics_UE_Ancestry!$A$2:$A$303,$A200),COUNTIF(IDS_genetics_UE_Ancestry!$B$2:$B$705,$A200),COUNTIF(IDS_genetics_UE_Ancestry!$C$2:$C$737,$A200),COUNTIF(IDS_genetics_UE_Ancestry!$D$2:$D$761,$A200)))</f>
        <v>1</v>
      </c>
      <c r="AA200">
        <v>199</v>
      </c>
      <c r="AB200">
        <v>0</v>
      </c>
    </row>
    <row r="201" spans="1:30" ht="15.75" hidden="1" x14ac:dyDescent="0.25">
      <c r="A201" s="6" t="s">
        <v>237</v>
      </c>
      <c r="B201" s="120">
        <v>4149</v>
      </c>
      <c r="C201" s="7" t="s">
        <v>31</v>
      </c>
      <c r="D201" s="8" t="s">
        <v>40</v>
      </c>
      <c r="E201" s="8" t="s">
        <v>40</v>
      </c>
      <c r="F201" s="10">
        <f>idasearch_ADNI3!G201</f>
        <v>43523</v>
      </c>
      <c r="G201" s="93">
        <f>idasearch_ADNI3!H201</f>
        <v>80.900000000000006</v>
      </c>
      <c r="H201" s="93" t="str">
        <f>idasearch_ADNI3!D201</f>
        <v>M</v>
      </c>
      <c r="I201" s="7">
        <v>1</v>
      </c>
      <c r="J201" s="7">
        <v>1</v>
      </c>
      <c r="K201" s="7">
        <v>1</v>
      </c>
      <c r="L201" s="75">
        <v>1</v>
      </c>
      <c r="M201" s="7">
        <v>1</v>
      </c>
      <c r="N201" s="7">
        <v>1</v>
      </c>
      <c r="O201" s="7">
        <v>1</v>
      </c>
      <c r="P201" s="7">
        <v>1</v>
      </c>
      <c r="Q201" s="7">
        <v>1</v>
      </c>
      <c r="R201" s="7">
        <v>1</v>
      </c>
      <c r="S201" s="7">
        <v>1</v>
      </c>
      <c r="T201" s="11">
        <f>INT(OR(COUNTIF(IDS_with_genetics!$A$2:$A$328,$A201),COUNTIF(IDS_with_genetics!$B$2:$B$758,$A201),COUNTIF(IDS_with_genetics!$F$2:$F$794,$A201),COUNTIF(IDS_with_genetics!$D$2:$D$813,$A201)))</f>
        <v>1</v>
      </c>
      <c r="U201" s="11">
        <f>COUNTIF(IDS_with_PRS!$A$1:$A$1582,ADNI3!$A201)</f>
        <v>1</v>
      </c>
      <c r="V201">
        <f>INT(OR(COUNTIF(IDS_genetics_UE_Ancestry!$A$2:$A$303,$A201)))</f>
        <v>0</v>
      </c>
      <c r="W201">
        <f>INT(OR(COUNTIF(IDS_genetics_UE_Ancestry!$B$2:$B$705,$A201)))</f>
        <v>0</v>
      </c>
      <c r="X201">
        <f>INT(OR(COUNTIF(IDS_genetics_UE_Ancestry!$C$2:$C$737,$A201)))</f>
        <v>1</v>
      </c>
      <c r="Y201">
        <f>INT(OR(COUNTIF(IDS_genetics_UE_Ancestry!$D$2:$D$761,$A201)))</f>
        <v>1</v>
      </c>
      <c r="Z201" s="11">
        <f>INT(OR(COUNTIF(IDS_genetics_UE_Ancestry!$A$2:$A$303,$A201),COUNTIF(IDS_genetics_UE_Ancestry!$B$2:$B$705,$A201),COUNTIF(IDS_genetics_UE_Ancestry!$C$2:$C$737,$A201),COUNTIF(IDS_genetics_UE_Ancestry!$D$2:$D$761,$A201)))</f>
        <v>1</v>
      </c>
      <c r="AA201">
        <v>200</v>
      </c>
      <c r="AB201">
        <v>0</v>
      </c>
    </row>
    <row r="202" spans="1:30" ht="15.75" hidden="1" x14ac:dyDescent="0.25">
      <c r="A202" s="6" t="s">
        <v>238</v>
      </c>
      <c r="B202" s="120">
        <v>4721</v>
      </c>
      <c r="C202" s="7" t="s">
        <v>31</v>
      </c>
      <c r="D202" s="8" t="s">
        <v>33</v>
      </c>
      <c r="E202" s="8" t="s">
        <v>33</v>
      </c>
      <c r="F202" s="10">
        <f>idasearch_ADNI3!G202</f>
        <v>43448</v>
      </c>
      <c r="G202" s="93">
        <f>idasearch_ADNI3!H202</f>
        <v>92</v>
      </c>
      <c r="H202" s="93" t="str">
        <f>idasearch_ADNI3!D202</f>
        <v>M</v>
      </c>
      <c r="I202" s="7">
        <v>1</v>
      </c>
      <c r="J202" s="7">
        <v>1</v>
      </c>
      <c r="K202" s="7">
        <v>1</v>
      </c>
      <c r="L202" s="75">
        <v>1</v>
      </c>
      <c r="M202" s="7">
        <v>1</v>
      </c>
      <c r="N202" s="7">
        <v>1</v>
      </c>
      <c r="O202" s="7">
        <v>1</v>
      </c>
      <c r="P202" s="7">
        <v>1</v>
      </c>
      <c r="Q202" s="7">
        <v>1</v>
      </c>
      <c r="R202" s="7">
        <v>1</v>
      </c>
      <c r="S202" s="7">
        <v>1</v>
      </c>
      <c r="T202" s="11">
        <f>INT(OR(COUNTIF(IDS_with_genetics!$A$2:$A$328,$A202),COUNTIF(IDS_with_genetics!$B$2:$B$758,$A202),COUNTIF(IDS_with_genetics!$F$2:$F$794,$A202),COUNTIF(IDS_with_genetics!$D$2:$D$813,$A202)))</f>
        <v>1</v>
      </c>
      <c r="U202" s="11">
        <f>COUNTIF(IDS_with_PRS!$A$1:$A$1582,ADNI3!$A202)</f>
        <v>1</v>
      </c>
      <c r="V202">
        <f>INT(OR(COUNTIF(IDS_genetics_UE_Ancestry!$A$2:$A$303,$A202)))</f>
        <v>0</v>
      </c>
      <c r="W202">
        <f>INT(OR(COUNTIF(IDS_genetics_UE_Ancestry!$B$2:$B$705,$A202)))</f>
        <v>0</v>
      </c>
      <c r="X202">
        <f>INT(OR(COUNTIF(IDS_genetics_UE_Ancestry!$C$2:$C$737,$A202)))</f>
        <v>1</v>
      </c>
      <c r="Y202">
        <f>INT(OR(COUNTIF(IDS_genetics_UE_Ancestry!$D$2:$D$761,$A202)))</f>
        <v>0</v>
      </c>
      <c r="Z202" s="11">
        <f>INT(OR(COUNTIF(IDS_genetics_UE_Ancestry!$A$2:$A$303,$A202),COUNTIF(IDS_genetics_UE_Ancestry!$B$2:$B$705,$A202),COUNTIF(IDS_genetics_UE_Ancestry!$C$2:$C$737,$A202),COUNTIF(IDS_genetics_UE_Ancestry!$D$2:$D$761,$A202)))</f>
        <v>1</v>
      </c>
      <c r="AA202">
        <v>201</v>
      </c>
      <c r="AB202">
        <v>0</v>
      </c>
    </row>
    <row r="203" spans="1:30" ht="15.75" hidden="1" x14ac:dyDescent="0.25">
      <c r="A203" s="6" t="s">
        <v>239</v>
      </c>
      <c r="B203" s="120">
        <v>1169</v>
      </c>
      <c r="C203" s="7" t="s">
        <v>31</v>
      </c>
      <c r="D203" s="8" t="s">
        <v>35</v>
      </c>
      <c r="E203" s="8" t="s">
        <v>35</v>
      </c>
      <c r="F203" s="10">
        <f>idasearch_ADNI3!G203</f>
        <v>43090</v>
      </c>
      <c r="G203" s="93">
        <f>idasearch_ADNI3!H203</f>
        <v>83.2</v>
      </c>
      <c r="H203" s="93" t="str">
        <f>idasearch_ADNI3!D203</f>
        <v>F</v>
      </c>
      <c r="I203" s="7">
        <v>1</v>
      </c>
      <c r="J203" s="7">
        <v>1</v>
      </c>
      <c r="K203" s="7">
        <v>1</v>
      </c>
      <c r="L203" s="75">
        <v>1</v>
      </c>
      <c r="M203" s="7">
        <v>1</v>
      </c>
      <c r="N203" s="7">
        <v>1</v>
      </c>
      <c r="O203" s="7">
        <v>1</v>
      </c>
      <c r="P203" s="7">
        <v>1</v>
      </c>
      <c r="Q203" s="7">
        <v>1</v>
      </c>
      <c r="R203" s="7">
        <v>1</v>
      </c>
      <c r="S203" s="7">
        <v>1</v>
      </c>
      <c r="T203" s="11">
        <f>INT(OR(COUNTIF(IDS_with_genetics!$A$2:$A$328,$A203),COUNTIF(IDS_with_genetics!$B$2:$B$758,$A203),COUNTIF(IDS_with_genetics!$F$2:$F$794,$A203),COUNTIF(IDS_with_genetics!$D$2:$D$813,$A203)))</f>
        <v>1</v>
      </c>
      <c r="U203" s="11">
        <f>COUNTIF(IDS_with_PRS!$A$1:$A$1582,ADNI3!$A203)</f>
        <v>1</v>
      </c>
      <c r="V203">
        <f>INT(OR(COUNTIF(IDS_genetics_UE_Ancestry!$A$2:$A$303,$A203)))</f>
        <v>0</v>
      </c>
      <c r="W203">
        <f>INT(OR(COUNTIF(IDS_genetics_UE_Ancestry!$B$2:$B$705,$A203)))</f>
        <v>1</v>
      </c>
      <c r="X203">
        <f>INT(OR(COUNTIF(IDS_genetics_UE_Ancestry!$C$2:$C$737,$A203)))</f>
        <v>0</v>
      </c>
      <c r="Y203">
        <f>INT(OR(COUNTIF(IDS_genetics_UE_Ancestry!$D$2:$D$761,$A203)))</f>
        <v>1</v>
      </c>
      <c r="Z203" s="11">
        <f>INT(OR(COUNTIF(IDS_genetics_UE_Ancestry!$A$2:$A$303,$A203),COUNTIF(IDS_genetics_UE_Ancestry!$B$2:$B$705,$A203),COUNTIF(IDS_genetics_UE_Ancestry!$C$2:$C$737,$A203),COUNTIF(IDS_genetics_UE_Ancestry!$D$2:$D$761,$A203)))</f>
        <v>1</v>
      </c>
      <c r="AA203">
        <v>202</v>
      </c>
      <c r="AB203">
        <v>0</v>
      </c>
    </row>
    <row r="204" spans="1:30" ht="15.75" hidden="1" x14ac:dyDescent="0.25">
      <c r="A204" s="6" t="s">
        <v>240</v>
      </c>
      <c r="B204" s="120">
        <v>2119</v>
      </c>
      <c r="C204" s="7" t="s">
        <v>31</v>
      </c>
      <c r="D204" s="8" t="s">
        <v>40</v>
      </c>
      <c r="E204" s="8" t="s">
        <v>40</v>
      </c>
      <c r="F204" s="92">
        <f>idasearch_ADNI3!G204</f>
        <v>42902</v>
      </c>
      <c r="G204" s="94">
        <f>idasearch_ADNI3!H204</f>
        <v>78.400000000000006</v>
      </c>
      <c r="H204" s="94" t="str">
        <f>idasearch_ADNI3!D204</f>
        <v>M</v>
      </c>
      <c r="I204" s="7">
        <v>1</v>
      </c>
      <c r="J204" s="7">
        <v>1</v>
      </c>
      <c r="K204" s="7">
        <v>1</v>
      </c>
      <c r="L204" s="75">
        <v>1</v>
      </c>
      <c r="M204" s="7">
        <v>1</v>
      </c>
      <c r="N204" s="7">
        <v>1</v>
      </c>
      <c r="O204" s="7">
        <v>1</v>
      </c>
      <c r="P204" s="7">
        <v>1</v>
      </c>
      <c r="Q204" s="7">
        <v>1</v>
      </c>
      <c r="R204" s="7">
        <v>1</v>
      </c>
      <c r="S204" s="7">
        <v>1</v>
      </c>
      <c r="T204" s="11">
        <f>INT(OR(COUNTIF(IDS_with_genetics!$A$2:$A$328,$A204),COUNTIF(IDS_with_genetics!$B$2:$B$758,$A204),COUNTIF(IDS_with_genetics!$F$2:$F$794,$A204),COUNTIF(IDS_with_genetics!$D$2:$D$813,$A204)))</f>
        <v>1</v>
      </c>
      <c r="U204" s="11">
        <f>COUNTIF(IDS_with_PRS!$A$1:$A$1582,ADNI3!$A204)</f>
        <v>1</v>
      </c>
      <c r="V204">
        <f>INT(OR(COUNTIF(IDS_genetics_UE_Ancestry!$A$2:$A$303,$A204)))</f>
        <v>0</v>
      </c>
      <c r="W204">
        <f>INT(OR(COUNTIF(IDS_genetics_UE_Ancestry!$B$2:$B$705,$A204)))</f>
        <v>0</v>
      </c>
      <c r="X204">
        <f>INT(OR(COUNTIF(IDS_genetics_UE_Ancestry!$C$2:$C$737,$A204)))</f>
        <v>1</v>
      </c>
      <c r="Y204">
        <f>INT(OR(COUNTIF(IDS_genetics_UE_Ancestry!$D$2:$D$761,$A204)))</f>
        <v>1</v>
      </c>
      <c r="Z204" s="11">
        <f>INT(OR(COUNTIF(IDS_genetics_UE_Ancestry!$A$2:$A$303,$A204),COUNTIF(IDS_genetics_UE_Ancestry!$B$2:$B$705,$A204),COUNTIF(IDS_genetics_UE_Ancestry!$C$2:$C$737,$A204),COUNTIF(IDS_genetics_UE_Ancestry!$D$2:$D$761,$A204)))</f>
        <v>1</v>
      </c>
      <c r="AA204">
        <v>203</v>
      </c>
      <c r="AB204">
        <v>0</v>
      </c>
    </row>
    <row r="205" spans="1:30" ht="15.75" hidden="1" x14ac:dyDescent="0.25">
      <c r="A205" s="6" t="s">
        <v>241</v>
      </c>
      <c r="B205" s="120">
        <v>4429</v>
      </c>
      <c r="C205" s="7" t="s">
        <v>31</v>
      </c>
      <c r="D205" s="8" t="s">
        <v>35</v>
      </c>
      <c r="E205" s="8" t="s">
        <v>35</v>
      </c>
      <c r="F205" s="10">
        <f>idasearch_ADNI3!G205</f>
        <v>43080</v>
      </c>
      <c r="G205" s="93">
        <f>idasearch_ADNI3!H205</f>
        <v>83</v>
      </c>
      <c r="H205" s="93" t="str">
        <f>idasearch_ADNI3!D205</f>
        <v>M</v>
      </c>
      <c r="I205" s="7">
        <v>1</v>
      </c>
      <c r="J205" s="7">
        <v>1</v>
      </c>
      <c r="K205" s="7">
        <v>1</v>
      </c>
      <c r="L205" s="75">
        <v>1</v>
      </c>
      <c r="M205" s="7">
        <v>1</v>
      </c>
      <c r="N205" s="7">
        <v>1</v>
      </c>
      <c r="O205" s="7">
        <v>1</v>
      </c>
      <c r="P205" s="7">
        <v>1</v>
      </c>
      <c r="Q205" s="7">
        <v>1</v>
      </c>
      <c r="R205" s="7">
        <v>1</v>
      </c>
      <c r="S205" s="7">
        <v>1</v>
      </c>
      <c r="T205" s="11">
        <f>INT(OR(COUNTIF(IDS_with_genetics!$A$2:$A$328,$A205),COUNTIF(IDS_with_genetics!$B$2:$B$758,$A205),COUNTIF(IDS_with_genetics!$F$2:$F$794,$A205),COUNTIF(IDS_with_genetics!$D$2:$D$813,$A205)))</f>
        <v>1</v>
      </c>
      <c r="U205" s="11">
        <f>COUNTIF(IDS_with_PRS!$A$1:$A$1582,ADNI3!$A205)</f>
        <v>1</v>
      </c>
      <c r="V205">
        <f>INT(OR(COUNTIF(IDS_genetics_UE_Ancestry!$A$2:$A$303,$A205)))</f>
        <v>0</v>
      </c>
      <c r="W205">
        <f>INT(OR(COUNTIF(IDS_genetics_UE_Ancestry!$B$2:$B$705,$A205)))</f>
        <v>0</v>
      </c>
      <c r="X205">
        <f>INT(OR(COUNTIF(IDS_genetics_UE_Ancestry!$C$2:$C$737,$A205)))</f>
        <v>1</v>
      </c>
      <c r="Y205">
        <f>INT(OR(COUNTIF(IDS_genetics_UE_Ancestry!$D$2:$D$761,$A205)))</f>
        <v>1</v>
      </c>
      <c r="Z205" s="11">
        <f>INT(OR(COUNTIF(IDS_genetics_UE_Ancestry!$A$2:$A$303,$A205),COUNTIF(IDS_genetics_UE_Ancestry!$B$2:$B$705,$A205),COUNTIF(IDS_genetics_UE_Ancestry!$C$2:$C$737,$A205),COUNTIF(IDS_genetics_UE_Ancestry!$D$2:$D$761,$A205)))</f>
        <v>1</v>
      </c>
      <c r="AA205">
        <v>204</v>
      </c>
      <c r="AB205">
        <v>0</v>
      </c>
    </row>
    <row r="206" spans="1:30" ht="15.75" hidden="1" x14ac:dyDescent="0.25">
      <c r="A206" s="6" t="s">
        <v>242</v>
      </c>
      <c r="B206" s="120">
        <v>5289</v>
      </c>
      <c r="C206" s="7" t="s">
        <v>31</v>
      </c>
      <c r="D206" s="8" t="s">
        <v>44</v>
      </c>
      <c r="E206" s="8" t="s">
        <v>44</v>
      </c>
      <c r="F206" s="10">
        <f>idasearch_ADNI3!G206</f>
        <v>42864</v>
      </c>
      <c r="G206" s="93">
        <f>idasearch_ADNI3!H206</f>
        <v>63.5</v>
      </c>
      <c r="H206" s="93" t="str">
        <f>idasearch_ADNI3!D206</f>
        <v>F</v>
      </c>
      <c r="I206" s="7">
        <v>1</v>
      </c>
      <c r="J206" s="7">
        <v>1</v>
      </c>
      <c r="K206" s="7">
        <v>1</v>
      </c>
      <c r="L206" s="75">
        <v>1</v>
      </c>
      <c r="M206" s="7">
        <v>1</v>
      </c>
      <c r="N206" s="7">
        <v>1</v>
      </c>
      <c r="O206" s="7">
        <v>1</v>
      </c>
      <c r="P206" s="7">
        <v>1</v>
      </c>
      <c r="Q206" s="7">
        <v>1</v>
      </c>
      <c r="R206" s="7">
        <v>1</v>
      </c>
      <c r="S206" s="7">
        <v>1</v>
      </c>
      <c r="T206" s="11">
        <f>INT(OR(COUNTIF(IDS_with_genetics!$A$2:$A$328,$A206),COUNTIF(IDS_with_genetics!$B$2:$B$758,$A206),COUNTIF(IDS_with_genetics!$F$2:$F$794,$A206),COUNTIF(IDS_with_genetics!$D$2:$D$813,$A206)))</f>
        <v>1</v>
      </c>
      <c r="U206" s="11">
        <f>COUNTIF(IDS_with_PRS!$A$1:$A$1582,ADNI3!$A206)</f>
        <v>1</v>
      </c>
      <c r="V206">
        <f>INT(OR(COUNTIF(IDS_genetics_UE_Ancestry!$A$2:$A$303,$A206)))</f>
        <v>0</v>
      </c>
      <c r="W206">
        <f>INT(OR(COUNTIF(IDS_genetics_UE_Ancestry!$B$2:$B$705,$A206)))</f>
        <v>0</v>
      </c>
      <c r="X206">
        <f>INT(OR(COUNTIF(IDS_genetics_UE_Ancestry!$C$2:$C$737,$A206)))</f>
        <v>1</v>
      </c>
      <c r="Y206">
        <f>INT(OR(COUNTIF(IDS_genetics_UE_Ancestry!$D$2:$D$761,$A206)))</f>
        <v>0</v>
      </c>
      <c r="Z206" s="11">
        <f>INT(OR(COUNTIF(IDS_genetics_UE_Ancestry!$A$2:$A$303,$A206),COUNTIF(IDS_genetics_UE_Ancestry!$B$2:$B$705,$A206),COUNTIF(IDS_genetics_UE_Ancestry!$C$2:$C$737,$A206),COUNTIF(IDS_genetics_UE_Ancestry!$D$2:$D$761,$A206)))</f>
        <v>1</v>
      </c>
      <c r="AA206">
        <v>205</v>
      </c>
      <c r="AB206">
        <v>0</v>
      </c>
    </row>
    <row r="207" spans="1:30" ht="15.75" hidden="1" x14ac:dyDescent="0.25">
      <c r="A207" s="6" t="s">
        <v>243</v>
      </c>
      <c r="B207" s="120">
        <v>6211</v>
      </c>
      <c r="C207" s="7" t="s">
        <v>31</v>
      </c>
      <c r="D207" s="8" t="s">
        <v>35</v>
      </c>
      <c r="E207" s="8" t="s">
        <v>35</v>
      </c>
      <c r="F207" s="10">
        <f>idasearch_ADNI3!G207</f>
        <v>43178</v>
      </c>
      <c r="G207" s="93">
        <f>idasearch_ADNI3!H207</f>
        <v>82</v>
      </c>
      <c r="H207" s="93" t="str">
        <f>idasearch_ADNI3!D207</f>
        <v>M</v>
      </c>
      <c r="I207" s="7">
        <v>1</v>
      </c>
      <c r="J207" s="7">
        <v>1</v>
      </c>
      <c r="K207" s="7">
        <v>1</v>
      </c>
      <c r="L207" s="75">
        <v>1</v>
      </c>
      <c r="M207" s="7">
        <v>1</v>
      </c>
      <c r="N207" s="7">
        <v>1</v>
      </c>
      <c r="O207" s="7">
        <v>1</v>
      </c>
      <c r="P207" s="7">
        <v>1</v>
      </c>
      <c r="Q207" s="7">
        <v>1</v>
      </c>
      <c r="R207" s="7">
        <v>1</v>
      </c>
      <c r="S207" s="7">
        <v>1</v>
      </c>
      <c r="T207" s="11">
        <f>INT(OR(COUNTIF(IDS_with_genetics!$A$2:$A$328,$A207),COUNTIF(IDS_with_genetics!$B$2:$B$758,$A207),COUNTIF(IDS_with_genetics!$F$2:$F$794,$A207),COUNTIF(IDS_with_genetics!$D$2:$D$813,$A207)))</f>
        <v>1</v>
      </c>
      <c r="U207" s="11">
        <f>COUNTIF(IDS_with_PRS!$A$1:$A$1582,ADNI3!$A207)</f>
        <v>1</v>
      </c>
      <c r="V207">
        <f>INT(OR(COUNTIF(IDS_genetics_UE_Ancestry!$A$2:$A$303,$A207)))</f>
        <v>1</v>
      </c>
      <c r="W207">
        <f>INT(OR(COUNTIF(IDS_genetics_UE_Ancestry!$B$2:$B$705,$A207)))</f>
        <v>0</v>
      </c>
      <c r="X207">
        <f>INT(OR(COUNTIF(IDS_genetics_UE_Ancestry!$C$2:$C$737,$A207)))</f>
        <v>0</v>
      </c>
      <c r="Y207">
        <f>INT(OR(COUNTIF(IDS_genetics_UE_Ancestry!$D$2:$D$761,$A207)))</f>
        <v>0</v>
      </c>
      <c r="Z207" s="11">
        <f>INT(OR(COUNTIF(IDS_genetics_UE_Ancestry!$A$2:$A$303,$A207),COUNTIF(IDS_genetics_UE_Ancestry!$B$2:$B$705,$A207),COUNTIF(IDS_genetics_UE_Ancestry!$C$2:$C$737,$A207),COUNTIF(IDS_genetics_UE_Ancestry!$D$2:$D$761,$A207)))</f>
        <v>1</v>
      </c>
      <c r="AA207">
        <v>206</v>
      </c>
      <c r="AB207">
        <v>0</v>
      </c>
    </row>
    <row r="208" spans="1:30" ht="15.75" hidden="1" x14ac:dyDescent="0.25">
      <c r="A208" s="6" t="s">
        <v>244</v>
      </c>
      <c r="B208" s="120">
        <v>6279</v>
      </c>
      <c r="C208" s="7" t="s">
        <v>31</v>
      </c>
      <c r="D208" s="8" t="s">
        <v>35</v>
      </c>
      <c r="E208" s="9" t="s">
        <v>44</v>
      </c>
      <c r="F208" s="10">
        <f>idasearch_ADNI3!G208</f>
        <v>43194</v>
      </c>
      <c r="G208" s="93">
        <f>idasearch_ADNI3!H208</f>
        <v>89.1</v>
      </c>
      <c r="H208" s="93" t="str">
        <f>idasearch_ADNI3!D208</f>
        <v>M</v>
      </c>
      <c r="I208" s="7">
        <v>1</v>
      </c>
      <c r="J208" s="7">
        <v>1</v>
      </c>
      <c r="K208" s="7">
        <v>1</v>
      </c>
      <c r="L208" s="75">
        <v>1</v>
      </c>
      <c r="M208" s="7">
        <v>1</v>
      </c>
      <c r="N208" s="7">
        <v>1</v>
      </c>
      <c r="O208" s="7">
        <v>1</v>
      </c>
      <c r="P208" s="7">
        <v>1</v>
      </c>
      <c r="Q208" s="7">
        <v>1</v>
      </c>
      <c r="R208" s="7">
        <v>1</v>
      </c>
      <c r="S208" s="7">
        <v>1</v>
      </c>
      <c r="T208" s="11">
        <f>INT(OR(COUNTIF(IDS_with_genetics!$A$2:$A$328,$A208),COUNTIF(IDS_with_genetics!$B$2:$B$758,$A208),COUNTIF(IDS_with_genetics!$F$2:$F$794,$A208),COUNTIF(IDS_with_genetics!$D$2:$D$813,$A208)))</f>
        <v>1</v>
      </c>
      <c r="U208" s="11">
        <f>COUNTIF(IDS_with_PRS!$A$1:$A$1582,ADNI3!$A208)</f>
        <v>1</v>
      </c>
      <c r="V208">
        <f>INT(OR(COUNTIF(IDS_genetics_UE_Ancestry!$A$2:$A$303,$A208)))</f>
        <v>1</v>
      </c>
      <c r="W208">
        <f>INT(OR(COUNTIF(IDS_genetics_UE_Ancestry!$B$2:$B$705,$A208)))</f>
        <v>0</v>
      </c>
      <c r="X208">
        <f>INT(OR(COUNTIF(IDS_genetics_UE_Ancestry!$C$2:$C$737,$A208)))</f>
        <v>0</v>
      </c>
      <c r="Y208">
        <f>INT(OR(COUNTIF(IDS_genetics_UE_Ancestry!$D$2:$D$761,$A208)))</f>
        <v>0</v>
      </c>
      <c r="Z208" s="11">
        <f>INT(OR(COUNTIF(IDS_genetics_UE_Ancestry!$A$2:$A$303,$A208),COUNTIF(IDS_genetics_UE_Ancestry!$B$2:$B$705,$A208),COUNTIF(IDS_genetics_UE_Ancestry!$C$2:$C$737,$A208),COUNTIF(IDS_genetics_UE_Ancestry!$D$2:$D$761,$A208)))</f>
        <v>1</v>
      </c>
      <c r="AA208">
        <v>207</v>
      </c>
      <c r="AB208">
        <v>0</v>
      </c>
    </row>
    <row r="209" spans="1:28" ht="15.75" hidden="1" x14ac:dyDescent="0.25">
      <c r="A209" s="6" t="s">
        <v>245</v>
      </c>
      <c r="B209" s="120">
        <v>6293</v>
      </c>
      <c r="C209" s="7" t="s">
        <v>31</v>
      </c>
      <c r="D209" s="8" t="s">
        <v>35</v>
      </c>
      <c r="E209" s="8" t="s">
        <v>35</v>
      </c>
      <c r="F209" s="10">
        <f>idasearch_ADNI3!G209</f>
        <v>43227</v>
      </c>
      <c r="G209" s="93">
        <f>idasearch_ADNI3!H209</f>
        <v>86.4</v>
      </c>
      <c r="H209" s="93" t="str">
        <f>idasearch_ADNI3!D209</f>
        <v>F</v>
      </c>
      <c r="I209" s="7">
        <v>1</v>
      </c>
      <c r="J209" s="7">
        <v>1</v>
      </c>
      <c r="K209" s="7">
        <v>1</v>
      </c>
      <c r="L209" s="75">
        <v>1</v>
      </c>
      <c r="M209" s="7">
        <v>1</v>
      </c>
      <c r="N209" s="7">
        <v>1</v>
      </c>
      <c r="O209" s="7">
        <v>1</v>
      </c>
      <c r="P209" s="7">
        <v>1</v>
      </c>
      <c r="Q209" s="7">
        <v>1</v>
      </c>
      <c r="R209" s="7">
        <v>1</v>
      </c>
      <c r="S209" s="7">
        <v>1</v>
      </c>
      <c r="T209" s="11">
        <f>INT(OR(COUNTIF(IDS_with_genetics!$A$2:$A$328,$A209),COUNTIF(IDS_with_genetics!$B$2:$B$758,$A209),COUNTIF(IDS_with_genetics!$F$2:$F$794,$A209),COUNTIF(IDS_with_genetics!$D$2:$D$813,$A209)))</f>
        <v>1</v>
      </c>
      <c r="U209" s="11">
        <f>COUNTIF(IDS_with_PRS!$A$1:$A$1582,ADNI3!$A209)</f>
        <v>1</v>
      </c>
      <c r="V209">
        <f>INT(OR(COUNTIF(IDS_genetics_UE_Ancestry!$A$2:$A$303,$A209)))</f>
        <v>1</v>
      </c>
      <c r="W209">
        <f>INT(OR(COUNTIF(IDS_genetics_UE_Ancestry!$B$2:$B$705,$A209)))</f>
        <v>0</v>
      </c>
      <c r="X209">
        <f>INT(OR(COUNTIF(IDS_genetics_UE_Ancestry!$C$2:$C$737,$A209)))</f>
        <v>0</v>
      </c>
      <c r="Y209">
        <f>INT(OR(COUNTIF(IDS_genetics_UE_Ancestry!$D$2:$D$761,$A209)))</f>
        <v>0</v>
      </c>
      <c r="Z209" s="11">
        <f>INT(OR(COUNTIF(IDS_genetics_UE_Ancestry!$A$2:$A$303,$A209),COUNTIF(IDS_genetics_UE_Ancestry!$B$2:$B$705,$A209),COUNTIF(IDS_genetics_UE_Ancestry!$C$2:$C$737,$A209),COUNTIF(IDS_genetics_UE_Ancestry!$D$2:$D$761,$A209)))</f>
        <v>1</v>
      </c>
      <c r="AA209">
        <v>208</v>
      </c>
      <c r="AB209">
        <v>0</v>
      </c>
    </row>
    <row r="210" spans="1:28" ht="15.75" hidden="1" x14ac:dyDescent="0.25">
      <c r="A210" s="6" t="s">
        <v>246</v>
      </c>
      <c r="B210" s="120">
        <v>6294</v>
      </c>
      <c r="C210" s="7" t="s">
        <v>31</v>
      </c>
      <c r="D210" s="8" t="s">
        <v>35</v>
      </c>
      <c r="E210" s="9" t="s">
        <v>44</v>
      </c>
      <c r="F210" s="10">
        <f>idasearch_ADNI3!G210</f>
        <v>43223</v>
      </c>
      <c r="G210" s="93">
        <f>idasearch_ADNI3!H210</f>
        <v>82.5</v>
      </c>
      <c r="H210" s="93" t="str">
        <f>idasearch_ADNI3!D210</f>
        <v>M</v>
      </c>
      <c r="I210" s="7">
        <v>1</v>
      </c>
      <c r="J210" s="7">
        <v>1</v>
      </c>
      <c r="K210" s="7">
        <v>1</v>
      </c>
      <c r="L210" s="75">
        <v>1</v>
      </c>
      <c r="M210" s="7">
        <v>1</v>
      </c>
      <c r="N210" s="7">
        <v>1</v>
      </c>
      <c r="O210" s="7">
        <v>1</v>
      </c>
      <c r="P210" s="7">
        <v>1</v>
      </c>
      <c r="Q210" s="7">
        <v>1</v>
      </c>
      <c r="R210" s="7">
        <v>1</v>
      </c>
      <c r="S210" s="7">
        <v>1</v>
      </c>
      <c r="T210" s="11">
        <f>INT(OR(COUNTIF(IDS_with_genetics!$A$2:$A$328,$A210),COUNTIF(IDS_with_genetics!$B$2:$B$758,$A210),COUNTIF(IDS_with_genetics!$F$2:$F$794,$A210),COUNTIF(IDS_with_genetics!$D$2:$D$813,$A210)))</f>
        <v>1</v>
      </c>
      <c r="U210" s="11">
        <f>COUNTIF(IDS_with_PRS!$A$1:$A$1582,ADNI3!$A210)</f>
        <v>1</v>
      </c>
      <c r="V210">
        <f>INT(OR(COUNTIF(IDS_genetics_UE_Ancestry!$A$2:$A$303,$A210)))</f>
        <v>1</v>
      </c>
      <c r="W210">
        <f>INT(OR(COUNTIF(IDS_genetics_UE_Ancestry!$B$2:$B$705,$A210)))</f>
        <v>0</v>
      </c>
      <c r="X210">
        <f>INT(OR(COUNTIF(IDS_genetics_UE_Ancestry!$C$2:$C$737,$A210)))</f>
        <v>0</v>
      </c>
      <c r="Y210">
        <f>INT(OR(COUNTIF(IDS_genetics_UE_Ancestry!$D$2:$D$761,$A210)))</f>
        <v>0</v>
      </c>
      <c r="Z210" s="11">
        <f>INT(OR(COUNTIF(IDS_genetics_UE_Ancestry!$A$2:$A$303,$A210),COUNTIF(IDS_genetics_UE_Ancestry!$B$2:$B$705,$A210),COUNTIF(IDS_genetics_UE_Ancestry!$C$2:$C$737,$A210),COUNTIF(IDS_genetics_UE_Ancestry!$D$2:$D$761,$A210)))</f>
        <v>1</v>
      </c>
      <c r="AA210">
        <v>209</v>
      </c>
      <c r="AB210">
        <v>0</v>
      </c>
    </row>
    <row r="211" spans="1:28" ht="15.75" hidden="1" x14ac:dyDescent="0.25">
      <c r="A211" s="6" t="s">
        <v>247</v>
      </c>
      <c r="B211" s="120">
        <v>4176</v>
      </c>
      <c r="C211" s="7" t="s">
        <v>31</v>
      </c>
      <c r="D211" s="8" t="s">
        <v>35</v>
      </c>
      <c r="E211" s="8" t="s">
        <v>35</v>
      </c>
      <c r="F211" s="10">
        <f>idasearch_ADNI3!G211</f>
        <v>43118</v>
      </c>
      <c r="G211" s="93">
        <f>idasearch_ADNI3!H211</f>
        <v>90.5</v>
      </c>
      <c r="H211" s="93" t="str">
        <f>idasearch_ADNI3!D211</f>
        <v>M</v>
      </c>
      <c r="I211" s="7">
        <v>1</v>
      </c>
      <c r="J211" s="7">
        <v>1</v>
      </c>
      <c r="K211" s="7">
        <v>1</v>
      </c>
      <c r="L211" s="75">
        <v>1</v>
      </c>
      <c r="M211" s="7">
        <v>1</v>
      </c>
      <c r="N211" s="7">
        <v>1</v>
      </c>
      <c r="O211" s="7">
        <v>1</v>
      </c>
      <c r="P211" s="7">
        <v>1</v>
      </c>
      <c r="Q211" s="7">
        <v>1</v>
      </c>
      <c r="R211" s="7">
        <v>1</v>
      </c>
      <c r="S211" s="7">
        <v>1</v>
      </c>
      <c r="T211" s="11">
        <f>INT(OR(COUNTIF(IDS_with_genetics!$A$2:$A$328,$A211),COUNTIF(IDS_with_genetics!$B$2:$B$758,$A211),COUNTIF(IDS_with_genetics!$F$2:$F$794,$A211),COUNTIF(IDS_with_genetics!$D$2:$D$813,$A211)))</f>
        <v>1</v>
      </c>
      <c r="U211" s="11">
        <f>COUNTIF(IDS_with_PRS!$A$1:$A$1582,ADNI3!$A211)</f>
        <v>1</v>
      </c>
      <c r="V211">
        <f>INT(OR(COUNTIF(IDS_genetics_UE_Ancestry!$A$2:$A$303,$A211)))</f>
        <v>0</v>
      </c>
      <c r="W211">
        <f>INT(OR(COUNTIF(IDS_genetics_UE_Ancestry!$B$2:$B$705,$A211)))</f>
        <v>0</v>
      </c>
      <c r="X211">
        <f>INT(OR(COUNTIF(IDS_genetics_UE_Ancestry!$C$2:$C$737,$A211)))</f>
        <v>1</v>
      </c>
      <c r="Y211">
        <f>INT(OR(COUNTIF(IDS_genetics_UE_Ancestry!$D$2:$D$761,$A211)))</f>
        <v>1</v>
      </c>
      <c r="Z211" s="11">
        <f>INT(OR(COUNTIF(IDS_genetics_UE_Ancestry!$A$2:$A$303,$A211),COUNTIF(IDS_genetics_UE_Ancestry!$B$2:$B$705,$A211),COUNTIF(IDS_genetics_UE_Ancestry!$C$2:$C$737,$A211),COUNTIF(IDS_genetics_UE_Ancestry!$D$2:$D$761,$A211)))</f>
        <v>1</v>
      </c>
      <c r="AA211">
        <v>210</v>
      </c>
      <c r="AB211">
        <v>0</v>
      </c>
    </row>
    <row r="212" spans="1:28" ht="15.75" x14ac:dyDescent="0.25">
      <c r="A212" s="6" t="s">
        <v>248</v>
      </c>
      <c r="B212" s="120">
        <v>4177</v>
      </c>
      <c r="C212" s="7" t="s">
        <v>31</v>
      </c>
      <c r="D212" s="8" t="s">
        <v>35</v>
      </c>
      <c r="E212" s="8" t="s">
        <v>35</v>
      </c>
      <c r="F212" s="10">
        <f>idasearch_ADNI3!G212</f>
        <v>43123</v>
      </c>
      <c r="G212" s="93">
        <f>idasearch_ADNI3!H212</f>
        <v>91.4</v>
      </c>
      <c r="H212" s="93" t="str">
        <f>idasearch_ADNI3!D212</f>
        <v>M</v>
      </c>
      <c r="I212" s="7">
        <v>1</v>
      </c>
      <c r="J212" s="7">
        <v>1</v>
      </c>
      <c r="K212" s="7">
        <v>1</v>
      </c>
      <c r="L212" s="75">
        <v>1</v>
      </c>
      <c r="M212" s="7">
        <v>1</v>
      </c>
      <c r="N212" s="7">
        <v>1</v>
      </c>
      <c r="O212" s="7">
        <v>1</v>
      </c>
      <c r="P212" s="7">
        <v>1</v>
      </c>
      <c r="Q212" s="7">
        <v>1</v>
      </c>
      <c r="R212" s="7">
        <v>1</v>
      </c>
      <c r="S212" s="7">
        <v>1</v>
      </c>
      <c r="T212" s="11">
        <f>INT(OR(COUNTIF(IDS_with_genetics!$A$2:$A$328,$A212),COUNTIF(IDS_with_genetics!$B$2:$B$758,$A212),COUNTIF(IDS_with_genetics!$F$2:$F$794,$A212),COUNTIF(IDS_with_genetics!$D$2:$D$813,$A212)))</f>
        <v>1</v>
      </c>
      <c r="U212" s="11">
        <f>COUNTIF(IDS_with_PRS!$A$1:$A$1582,ADNI3!$A212)</f>
        <v>1</v>
      </c>
      <c r="V212">
        <f>INT(OR(COUNTIF(IDS_genetics_UE_Ancestry!$A$2:$A$303,$A212)))</f>
        <v>0</v>
      </c>
      <c r="W212">
        <f>INT(OR(COUNTIF(IDS_genetics_UE_Ancestry!$B$2:$B$705,$A212)))</f>
        <v>0</v>
      </c>
      <c r="X212">
        <f>INT(OR(COUNTIF(IDS_genetics_UE_Ancestry!$C$2:$C$737,$A212)))</f>
        <v>1</v>
      </c>
      <c r="Y212">
        <f>INT(OR(COUNTIF(IDS_genetics_UE_Ancestry!$D$2:$D$761,$A212)))</f>
        <v>1</v>
      </c>
      <c r="Z212" s="11">
        <f>INT(OR(COUNTIF(IDS_genetics_UE_Ancestry!$A$2:$A$303,$A212),COUNTIF(IDS_genetics_UE_Ancestry!$B$2:$B$705,$A212),COUNTIF(IDS_genetics_UE_Ancestry!$C$2:$C$737,$A212),COUNTIF(IDS_genetics_UE_Ancestry!$D$2:$D$761,$A212)))</f>
        <v>1</v>
      </c>
      <c r="AA212">
        <v>211</v>
      </c>
      <c r="AB212">
        <v>0</v>
      </c>
    </row>
    <row r="213" spans="1:28" ht="15.75" hidden="1" x14ac:dyDescent="0.25">
      <c r="A213" s="6" t="s">
        <v>249</v>
      </c>
      <c r="B213" s="120">
        <v>4179</v>
      </c>
      <c r="C213" s="7" t="s">
        <v>31</v>
      </c>
      <c r="D213" s="8" t="s">
        <v>35</v>
      </c>
      <c r="E213" s="8" t="s">
        <v>35</v>
      </c>
      <c r="F213" s="92">
        <f>idasearch_ADNI3!G213</f>
        <v>43125</v>
      </c>
      <c r="G213" s="94">
        <f>idasearch_ADNI3!H213</f>
        <v>89.4</v>
      </c>
      <c r="H213" s="94" t="str">
        <f>idasearch_ADNI3!D213</f>
        <v>M</v>
      </c>
      <c r="I213" s="7">
        <v>1</v>
      </c>
      <c r="J213" s="7">
        <v>1</v>
      </c>
      <c r="K213" s="7">
        <v>1</v>
      </c>
      <c r="L213" s="75">
        <v>1</v>
      </c>
      <c r="M213" s="7">
        <v>1</v>
      </c>
      <c r="N213" s="7">
        <v>1</v>
      </c>
      <c r="O213" s="7">
        <v>1</v>
      </c>
      <c r="P213" s="7">
        <v>1</v>
      </c>
      <c r="Q213" s="7">
        <v>1</v>
      </c>
      <c r="R213" s="7">
        <v>1</v>
      </c>
      <c r="S213" s="7">
        <v>1</v>
      </c>
      <c r="T213" s="11">
        <f>INT(OR(COUNTIF(IDS_with_genetics!$A$2:$A$328,$A213),COUNTIF(IDS_with_genetics!$B$2:$B$758,$A213),COUNTIF(IDS_with_genetics!$F$2:$F$794,$A213),COUNTIF(IDS_with_genetics!$D$2:$D$813,$A213)))</f>
        <v>1</v>
      </c>
      <c r="U213" s="11">
        <f>COUNTIF(IDS_with_PRS!$A$1:$A$1582,ADNI3!$A213)</f>
        <v>1</v>
      </c>
      <c r="V213">
        <f>INT(OR(COUNTIF(IDS_genetics_UE_Ancestry!$A$2:$A$303,$A213)))</f>
        <v>0</v>
      </c>
      <c r="W213">
        <f>INT(OR(COUNTIF(IDS_genetics_UE_Ancestry!$B$2:$B$705,$A213)))</f>
        <v>0</v>
      </c>
      <c r="X213">
        <f>INT(OR(COUNTIF(IDS_genetics_UE_Ancestry!$C$2:$C$737,$A213)))</f>
        <v>1</v>
      </c>
      <c r="Y213">
        <f>INT(OR(COUNTIF(IDS_genetics_UE_Ancestry!$D$2:$D$761,$A213)))</f>
        <v>1</v>
      </c>
      <c r="Z213" s="11">
        <f>INT(OR(COUNTIF(IDS_genetics_UE_Ancestry!$A$2:$A$303,$A213),COUNTIF(IDS_genetics_UE_Ancestry!$B$2:$B$705,$A213),COUNTIF(IDS_genetics_UE_Ancestry!$C$2:$C$737,$A213),COUNTIF(IDS_genetics_UE_Ancestry!$D$2:$D$761,$A213)))</f>
        <v>1</v>
      </c>
      <c r="AA213">
        <v>212</v>
      </c>
      <c r="AB213">
        <v>0</v>
      </c>
    </row>
    <row r="214" spans="1:28" ht="15.75" hidden="1" x14ac:dyDescent="0.25">
      <c r="A214" s="6" t="s">
        <v>250</v>
      </c>
      <c r="B214" s="120">
        <v>5198</v>
      </c>
      <c r="C214" s="7" t="s">
        <v>31</v>
      </c>
      <c r="D214" s="8" t="s">
        <v>44</v>
      </c>
      <c r="E214" s="8" t="s">
        <v>44</v>
      </c>
      <c r="F214" s="92">
        <f>idasearch_ADNI3!G214</f>
        <v>43066</v>
      </c>
      <c r="G214" s="94">
        <f>idasearch_ADNI3!H214</f>
        <v>73.7</v>
      </c>
      <c r="H214" s="94" t="str">
        <f>idasearch_ADNI3!D214</f>
        <v>F</v>
      </c>
      <c r="I214" s="7">
        <v>1</v>
      </c>
      <c r="J214" s="7">
        <v>1</v>
      </c>
      <c r="K214" s="7">
        <v>1</v>
      </c>
      <c r="L214" s="75">
        <v>1</v>
      </c>
      <c r="M214" s="7">
        <v>1</v>
      </c>
      <c r="N214" s="7">
        <v>1</v>
      </c>
      <c r="O214" s="7">
        <v>1</v>
      </c>
      <c r="P214" s="7">
        <v>1</v>
      </c>
      <c r="Q214" s="7">
        <v>1</v>
      </c>
      <c r="R214" s="7">
        <v>1</v>
      </c>
      <c r="S214" s="7">
        <v>1</v>
      </c>
      <c r="T214" s="11">
        <f>INT(OR(COUNTIF(IDS_with_genetics!$A$2:$A$328,$A214),COUNTIF(IDS_with_genetics!$B$2:$B$758,$A214),COUNTIF(IDS_with_genetics!$F$2:$F$794,$A214),COUNTIF(IDS_with_genetics!$D$2:$D$813,$A214)))</f>
        <v>1</v>
      </c>
      <c r="U214" s="11">
        <f>COUNTIF(IDS_with_PRS!$A$1:$A$1582,ADNI3!$A214)</f>
        <v>1</v>
      </c>
      <c r="V214">
        <f>INT(OR(COUNTIF(IDS_genetics_UE_Ancestry!$A$2:$A$303,$A214)))</f>
        <v>0</v>
      </c>
      <c r="W214">
        <f>INT(OR(COUNTIF(IDS_genetics_UE_Ancestry!$B$2:$B$705,$A214)))</f>
        <v>0</v>
      </c>
      <c r="X214">
        <f>INT(OR(COUNTIF(IDS_genetics_UE_Ancestry!$C$2:$C$737,$A214)))</f>
        <v>1</v>
      </c>
      <c r="Y214">
        <f>INT(OR(COUNTIF(IDS_genetics_UE_Ancestry!$D$2:$D$761,$A214)))</f>
        <v>0</v>
      </c>
      <c r="Z214" s="11">
        <f>INT(OR(COUNTIF(IDS_genetics_UE_Ancestry!$A$2:$A$303,$A214),COUNTIF(IDS_genetics_UE_Ancestry!$B$2:$B$705,$A214),COUNTIF(IDS_genetics_UE_Ancestry!$C$2:$C$737,$A214),COUNTIF(IDS_genetics_UE_Ancestry!$D$2:$D$761,$A214)))</f>
        <v>1</v>
      </c>
      <c r="AA214">
        <v>213</v>
      </c>
      <c r="AB214">
        <v>0</v>
      </c>
    </row>
    <row r="215" spans="1:28" ht="15.75" hidden="1" x14ac:dyDescent="0.25">
      <c r="A215" s="6" t="s">
        <v>251</v>
      </c>
      <c r="B215" s="120">
        <v>5259</v>
      </c>
      <c r="C215" s="7" t="s">
        <v>31</v>
      </c>
      <c r="D215" s="8" t="s">
        <v>44</v>
      </c>
      <c r="E215" s="8" t="s">
        <v>44</v>
      </c>
      <c r="F215" s="10">
        <f>idasearch_ADNI3!G215</f>
        <v>43074</v>
      </c>
      <c r="G215" s="93">
        <f>idasearch_ADNI3!H215</f>
        <v>83.3</v>
      </c>
      <c r="H215" s="93" t="str">
        <f>idasearch_ADNI3!D215</f>
        <v>F</v>
      </c>
      <c r="I215" s="7">
        <v>1</v>
      </c>
      <c r="J215" s="7">
        <v>1</v>
      </c>
      <c r="K215" s="7">
        <v>1</v>
      </c>
      <c r="L215" s="75">
        <v>1</v>
      </c>
      <c r="M215" s="7">
        <v>1</v>
      </c>
      <c r="N215" s="7">
        <v>1</v>
      </c>
      <c r="O215" s="7">
        <v>1</v>
      </c>
      <c r="P215" s="7">
        <v>1</v>
      </c>
      <c r="Q215" s="7">
        <v>1</v>
      </c>
      <c r="R215" s="7">
        <v>1</v>
      </c>
      <c r="S215" s="7">
        <v>1</v>
      </c>
      <c r="T215" s="11">
        <f>INT(OR(COUNTIF(IDS_with_genetics!$A$2:$A$328,$A215),COUNTIF(IDS_with_genetics!$B$2:$B$758,$A215),COUNTIF(IDS_with_genetics!$F$2:$F$794,$A215),COUNTIF(IDS_with_genetics!$D$2:$D$813,$A215)))</f>
        <v>1</v>
      </c>
      <c r="U215" s="11">
        <f>COUNTIF(IDS_with_PRS!$A$1:$A$1582,ADNI3!$A215)</f>
        <v>1</v>
      </c>
      <c r="V215">
        <f>INT(OR(COUNTIF(IDS_genetics_UE_Ancestry!$A$2:$A$303,$A215)))</f>
        <v>0</v>
      </c>
      <c r="W215">
        <f>INT(OR(COUNTIF(IDS_genetics_UE_Ancestry!$B$2:$B$705,$A215)))</f>
        <v>0</v>
      </c>
      <c r="X215">
        <f>INT(OR(COUNTIF(IDS_genetics_UE_Ancestry!$C$2:$C$737,$A215)))</f>
        <v>1</v>
      </c>
      <c r="Y215">
        <f>INT(OR(COUNTIF(IDS_genetics_UE_Ancestry!$D$2:$D$761,$A215)))</f>
        <v>0</v>
      </c>
      <c r="Z215" s="11">
        <f>INT(OR(COUNTIF(IDS_genetics_UE_Ancestry!$A$2:$A$303,$A215),COUNTIF(IDS_genetics_UE_Ancestry!$B$2:$B$705,$A215),COUNTIF(IDS_genetics_UE_Ancestry!$C$2:$C$737,$A215),COUNTIF(IDS_genetics_UE_Ancestry!$D$2:$D$761,$A215)))</f>
        <v>1</v>
      </c>
      <c r="AA215">
        <v>214</v>
      </c>
      <c r="AB215">
        <v>0</v>
      </c>
    </row>
    <row r="216" spans="1:28" ht="15.75" hidden="1" x14ac:dyDescent="0.25">
      <c r="A216" s="6" t="s">
        <v>252</v>
      </c>
      <c r="B216" s="120">
        <v>6266</v>
      </c>
      <c r="C216" s="7" t="s">
        <v>31</v>
      </c>
      <c r="D216" s="8" t="s">
        <v>35</v>
      </c>
      <c r="E216" s="9" t="s">
        <v>44</v>
      </c>
      <c r="F216" s="92">
        <f>idasearch_ADNI3!G216</f>
        <v>43168</v>
      </c>
      <c r="G216" s="94">
        <f>idasearch_ADNI3!H216</f>
        <v>66.099999999999994</v>
      </c>
      <c r="H216" s="94" t="str">
        <f>idasearch_ADNI3!D216</f>
        <v>F</v>
      </c>
      <c r="I216" s="7">
        <v>1</v>
      </c>
      <c r="J216" s="7">
        <v>1</v>
      </c>
      <c r="K216" s="7">
        <v>1</v>
      </c>
      <c r="L216" s="75">
        <v>1</v>
      </c>
      <c r="M216" s="7">
        <v>1</v>
      </c>
      <c r="N216" s="7">
        <v>1</v>
      </c>
      <c r="O216" s="7">
        <v>1</v>
      </c>
      <c r="P216" s="7">
        <v>1</v>
      </c>
      <c r="Q216" s="7">
        <v>1</v>
      </c>
      <c r="R216" s="7">
        <v>1</v>
      </c>
      <c r="S216" s="7">
        <v>1</v>
      </c>
      <c r="T216" s="11">
        <f>INT(OR(COUNTIF(IDS_with_genetics!$A$2:$A$328,$A216),COUNTIF(IDS_with_genetics!$B$2:$B$758,$A216),COUNTIF(IDS_with_genetics!$F$2:$F$794,$A216),COUNTIF(IDS_with_genetics!$D$2:$D$813,$A216)))</f>
        <v>1</v>
      </c>
      <c r="U216" s="11">
        <f>COUNTIF(IDS_with_PRS!$A$1:$A$1582,ADNI3!$A216)</f>
        <v>1</v>
      </c>
      <c r="V216">
        <f>INT(OR(COUNTIF(IDS_genetics_UE_Ancestry!$A$2:$A$303,$A216)))</f>
        <v>1</v>
      </c>
      <c r="W216">
        <f>INT(OR(COUNTIF(IDS_genetics_UE_Ancestry!$B$2:$B$705,$A216)))</f>
        <v>0</v>
      </c>
      <c r="X216">
        <f>INT(OR(COUNTIF(IDS_genetics_UE_Ancestry!$C$2:$C$737,$A216)))</f>
        <v>0</v>
      </c>
      <c r="Y216">
        <f>INT(OR(COUNTIF(IDS_genetics_UE_Ancestry!$D$2:$D$761,$A216)))</f>
        <v>0</v>
      </c>
      <c r="Z216" s="11">
        <f>INT(OR(COUNTIF(IDS_genetics_UE_Ancestry!$A$2:$A$303,$A216),COUNTIF(IDS_genetics_UE_Ancestry!$B$2:$B$705,$A216),COUNTIF(IDS_genetics_UE_Ancestry!$C$2:$C$737,$A216),COUNTIF(IDS_genetics_UE_Ancestry!$D$2:$D$761,$A216)))</f>
        <v>1</v>
      </c>
      <c r="AA216">
        <v>215</v>
      </c>
      <c r="AB216">
        <v>0</v>
      </c>
    </row>
    <row r="217" spans="1:28" ht="15.75" hidden="1" x14ac:dyDescent="0.25">
      <c r="A217" s="6" t="s">
        <v>253</v>
      </c>
      <c r="B217" s="120">
        <v>6298</v>
      </c>
      <c r="C217" s="7" t="s">
        <v>31</v>
      </c>
      <c r="D217" s="8" t="s">
        <v>35</v>
      </c>
      <c r="E217" s="9" t="s">
        <v>44</v>
      </c>
      <c r="F217" s="10">
        <f>idasearch_ADNI3!G217</f>
        <v>43202</v>
      </c>
      <c r="G217" s="93">
        <f>idasearch_ADNI3!H217</f>
        <v>69.5</v>
      </c>
      <c r="H217" s="93" t="str">
        <f>idasearch_ADNI3!D217</f>
        <v>F</v>
      </c>
      <c r="I217" s="7">
        <v>1</v>
      </c>
      <c r="J217" s="7">
        <v>1</v>
      </c>
      <c r="K217" s="7">
        <v>1</v>
      </c>
      <c r="L217" s="75">
        <v>1</v>
      </c>
      <c r="M217" s="7">
        <v>1</v>
      </c>
      <c r="N217" s="7">
        <v>1</v>
      </c>
      <c r="O217" s="7">
        <v>1</v>
      </c>
      <c r="P217" s="7">
        <v>1</v>
      </c>
      <c r="Q217" s="7">
        <v>1</v>
      </c>
      <c r="R217" s="7">
        <v>1</v>
      </c>
      <c r="S217" s="7">
        <v>1</v>
      </c>
      <c r="T217" s="11">
        <f>INT(OR(COUNTIF(IDS_with_genetics!$A$2:$A$328,$A217),COUNTIF(IDS_with_genetics!$B$2:$B$758,$A217),COUNTIF(IDS_with_genetics!$F$2:$F$794,$A217),COUNTIF(IDS_with_genetics!$D$2:$D$813,$A217)))</f>
        <v>1</v>
      </c>
      <c r="U217" s="11">
        <f>COUNTIF(IDS_with_PRS!$A$1:$A$1582,ADNI3!$A217)</f>
        <v>1</v>
      </c>
      <c r="V217">
        <f>INT(OR(COUNTIF(IDS_genetics_UE_Ancestry!$A$2:$A$303,$A217)))</f>
        <v>0</v>
      </c>
      <c r="W217">
        <f>INT(OR(COUNTIF(IDS_genetics_UE_Ancestry!$B$2:$B$705,$A217)))</f>
        <v>0</v>
      </c>
      <c r="X217">
        <f>INT(OR(COUNTIF(IDS_genetics_UE_Ancestry!$C$2:$C$737,$A217)))</f>
        <v>0</v>
      </c>
      <c r="Y217">
        <f>INT(OR(COUNTIF(IDS_genetics_UE_Ancestry!$D$2:$D$761,$A217)))</f>
        <v>0</v>
      </c>
      <c r="Z217" s="11">
        <f>INT(OR(COUNTIF(IDS_genetics_UE_Ancestry!$A$2:$A$303,$A217),COUNTIF(IDS_genetics_UE_Ancestry!$B$2:$B$705,$A217),COUNTIF(IDS_genetics_UE_Ancestry!$C$2:$C$737,$A217),COUNTIF(IDS_genetics_UE_Ancestry!$D$2:$D$761,$A217)))</f>
        <v>0</v>
      </c>
      <c r="AA217">
        <v>216</v>
      </c>
      <c r="AB217">
        <v>0</v>
      </c>
    </row>
    <row r="218" spans="1:28" ht="15.75" hidden="1" x14ac:dyDescent="0.25">
      <c r="A218" s="6" t="s">
        <v>254</v>
      </c>
      <c r="B218" s="120">
        <v>6352</v>
      </c>
      <c r="C218" s="7" t="s">
        <v>31</v>
      </c>
      <c r="D218" s="8" t="s">
        <v>35</v>
      </c>
      <c r="E218" s="8" t="s">
        <v>35</v>
      </c>
      <c r="F218" s="10">
        <f>idasearch_ADNI3!G218</f>
        <v>43231</v>
      </c>
      <c r="G218" s="93">
        <f>idasearch_ADNI3!H218</f>
        <v>71.400000000000006</v>
      </c>
      <c r="H218" s="93" t="str">
        <f>idasearch_ADNI3!D218</f>
        <v>M</v>
      </c>
      <c r="I218" s="7">
        <v>1</v>
      </c>
      <c r="J218" s="7">
        <v>1</v>
      </c>
      <c r="K218" s="7">
        <v>1</v>
      </c>
      <c r="L218" s="75">
        <v>1</v>
      </c>
      <c r="M218" s="7">
        <v>1</v>
      </c>
      <c r="N218" s="7">
        <v>1</v>
      </c>
      <c r="O218" s="7">
        <v>1</v>
      </c>
      <c r="P218" s="7">
        <v>1</v>
      </c>
      <c r="Q218" s="7">
        <v>1</v>
      </c>
      <c r="R218" s="7">
        <v>1</v>
      </c>
      <c r="S218" s="7">
        <v>1</v>
      </c>
      <c r="T218" s="11">
        <f>INT(OR(COUNTIF(IDS_with_genetics!$A$2:$A$328,$A218),COUNTIF(IDS_with_genetics!$B$2:$B$758,$A218),COUNTIF(IDS_with_genetics!$F$2:$F$794,$A218),COUNTIF(IDS_with_genetics!$D$2:$D$813,$A218)))</f>
        <v>1</v>
      </c>
      <c r="U218" s="11">
        <f>COUNTIF(IDS_with_PRS!$A$1:$A$1582,ADNI3!$A218)</f>
        <v>1</v>
      </c>
      <c r="V218">
        <f>INT(OR(COUNTIF(IDS_genetics_UE_Ancestry!$A$2:$A$303,$A218)))</f>
        <v>0</v>
      </c>
      <c r="W218">
        <f>INT(OR(COUNTIF(IDS_genetics_UE_Ancestry!$B$2:$B$705,$A218)))</f>
        <v>0</v>
      </c>
      <c r="X218">
        <f>INT(OR(COUNTIF(IDS_genetics_UE_Ancestry!$C$2:$C$737,$A218)))</f>
        <v>0</v>
      </c>
      <c r="Y218">
        <f>INT(OR(COUNTIF(IDS_genetics_UE_Ancestry!$D$2:$D$761,$A218)))</f>
        <v>0</v>
      </c>
      <c r="Z218" s="11">
        <f>INT(OR(COUNTIF(IDS_genetics_UE_Ancestry!$A$2:$A$303,$A218),COUNTIF(IDS_genetics_UE_Ancestry!$B$2:$B$705,$A218),COUNTIF(IDS_genetics_UE_Ancestry!$C$2:$C$737,$A218),COUNTIF(IDS_genetics_UE_Ancestry!$D$2:$D$761,$A218)))</f>
        <v>0</v>
      </c>
      <c r="AA218">
        <v>217</v>
      </c>
      <c r="AB218">
        <v>0</v>
      </c>
    </row>
    <row r="219" spans="1:28" ht="15.75" hidden="1" x14ac:dyDescent="0.25">
      <c r="A219" s="6" t="s">
        <v>255</v>
      </c>
      <c r="B219" s="120">
        <v>6497</v>
      </c>
      <c r="C219" s="7" t="s">
        <v>31</v>
      </c>
      <c r="D219" s="8" t="s">
        <v>32</v>
      </c>
      <c r="E219" s="9" t="s">
        <v>40</v>
      </c>
      <c r="F219" s="10">
        <f>idasearch_ADNI3!G219</f>
        <v>43297</v>
      </c>
      <c r="G219" s="93">
        <f>idasearch_ADNI3!H219</f>
        <v>66.599999999999994</v>
      </c>
      <c r="H219" s="93" t="str">
        <f>idasearch_ADNI3!D219</f>
        <v>M</v>
      </c>
      <c r="I219" s="7">
        <v>1</v>
      </c>
      <c r="J219" s="7">
        <v>1</v>
      </c>
      <c r="K219" s="7">
        <v>1</v>
      </c>
      <c r="L219" s="75">
        <v>1</v>
      </c>
      <c r="M219" s="7">
        <v>1</v>
      </c>
      <c r="N219" s="7">
        <v>1</v>
      </c>
      <c r="O219" s="7">
        <v>1</v>
      </c>
      <c r="P219" s="7">
        <v>1</v>
      </c>
      <c r="Q219" s="7">
        <v>1</v>
      </c>
      <c r="R219" s="7">
        <v>1</v>
      </c>
      <c r="S219" s="7">
        <v>1</v>
      </c>
      <c r="T219" s="11">
        <f>INT(OR(COUNTIF(IDS_with_genetics!$A$2:$A$328,$A219),COUNTIF(IDS_with_genetics!$B$2:$B$758,$A219),COUNTIF(IDS_with_genetics!$F$2:$F$794,$A219),COUNTIF(IDS_with_genetics!$D$2:$D$813,$A219)))</f>
        <v>1</v>
      </c>
      <c r="U219" s="11">
        <f>COUNTIF(IDS_with_PRS!$A$1:$A$1582,ADNI3!$A219)</f>
        <v>1</v>
      </c>
      <c r="V219">
        <f>INT(OR(COUNTIF(IDS_genetics_UE_Ancestry!$A$2:$A$303,$A219)))</f>
        <v>0</v>
      </c>
      <c r="W219">
        <f>INT(OR(COUNTIF(IDS_genetics_UE_Ancestry!$B$2:$B$705,$A219)))</f>
        <v>0</v>
      </c>
      <c r="X219">
        <f>INT(OR(COUNTIF(IDS_genetics_UE_Ancestry!$C$2:$C$737,$A219)))</f>
        <v>0</v>
      </c>
      <c r="Y219">
        <f>INT(OR(COUNTIF(IDS_genetics_UE_Ancestry!$D$2:$D$761,$A219)))</f>
        <v>0</v>
      </c>
      <c r="Z219" s="11">
        <f>INT(OR(COUNTIF(IDS_genetics_UE_Ancestry!$A$2:$A$303,$A219),COUNTIF(IDS_genetics_UE_Ancestry!$B$2:$B$705,$A219),COUNTIF(IDS_genetics_UE_Ancestry!$C$2:$C$737,$A219),COUNTIF(IDS_genetics_UE_Ancestry!$D$2:$D$761,$A219)))</f>
        <v>0</v>
      </c>
      <c r="AA219">
        <v>218</v>
      </c>
      <c r="AB219">
        <v>0</v>
      </c>
    </row>
    <row r="220" spans="1:28" ht="15.75" hidden="1" x14ac:dyDescent="0.25">
      <c r="A220" s="6" t="s">
        <v>256</v>
      </c>
      <c r="B220" s="120">
        <v>6572</v>
      </c>
      <c r="C220" s="7" t="s">
        <v>31</v>
      </c>
      <c r="D220" s="8" t="s">
        <v>35</v>
      </c>
      <c r="E220" s="9" t="s">
        <v>44</v>
      </c>
      <c r="F220" s="10">
        <f>idasearch_ADNI3!G220</f>
        <v>43347</v>
      </c>
      <c r="G220" s="93">
        <f>idasearch_ADNI3!H220</f>
        <v>69</v>
      </c>
      <c r="H220" s="93" t="str">
        <f>idasearch_ADNI3!D220</f>
        <v>F</v>
      </c>
      <c r="I220" s="7">
        <v>1</v>
      </c>
      <c r="J220" s="7">
        <v>1</v>
      </c>
      <c r="K220" s="7">
        <v>1</v>
      </c>
      <c r="L220" s="75">
        <v>1</v>
      </c>
      <c r="M220" s="7">
        <v>1</v>
      </c>
      <c r="N220" s="7">
        <v>1</v>
      </c>
      <c r="O220" s="7">
        <v>1</v>
      </c>
      <c r="P220" s="7">
        <v>1</v>
      </c>
      <c r="Q220" s="7">
        <v>1</v>
      </c>
      <c r="R220" s="7">
        <v>1</v>
      </c>
      <c r="S220" s="7">
        <v>1</v>
      </c>
      <c r="T220" s="11">
        <f>INT(OR(COUNTIF(IDS_with_genetics!$A$2:$A$328,$A220),COUNTIF(IDS_with_genetics!$B$2:$B$758,$A220),COUNTIF(IDS_with_genetics!$F$2:$F$794,$A220),COUNTIF(IDS_with_genetics!$D$2:$D$813,$A220)))</f>
        <v>1</v>
      </c>
      <c r="U220" s="11">
        <f>COUNTIF(IDS_with_PRS!$A$1:$A$1582,ADNI3!$A220)</f>
        <v>1</v>
      </c>
      <c r="V220">
        <f>INT(OR(COUNTIF(IDS_genetics_UE_Ancestry!$A$2:$A$303,$A220)))</f>
        <v>0</v>
      </c>
      <c r="W220">
        <f>INT(OR(COUNTIF(IDS_genetics_UE_Ancestry!$B$2:$B$705,$A220)))</f>
        <v>0</v>
      </c>
      <c r="X220">
        <f>INT(OR(COUNTIF(IDS_genetics_UE_Ancestry!$C$2:$C$737,$A220)))</f>
        <v>0</v>
      </c>
      <c r="Y220">
        <f>INT(OR(COUNTIF(IDS_genetics_UE_Ancestry!$D$2:$D$761,$A220)))</f>
        <v>0</v>
      </c>
      <c r="Z220" s="11">
        <f>INT(OR(COUNTIF(IDS_genetics_UE_Ancestry!$A$2:$A$303,$A220),COUNTIF(IDS_genetics_UE_Ancestry!$B$2:$B$705,$A220),COUNTIF(IDS_genetics_UE_Ancestry!$C$2:$C$737,$A220),COUNTIF(IDS_genetics_UE_Ancestry!$D$2:$D$761,$A220)))</f>
        <v>0</v>
      </c>
      <c r="AA220">
        <v>219</v>
      </c>
      <c r="AB220">
        <v>0</v>
      </c>
    </row>
    <row r="221" spans="1:28" ht="15.75" hidden="1" x14ac:dyDescent="0.25">
      <c r="A221" s="6" t="s">
        <v>257</v>
      </c>
      <c r="B221" s="120">
        <v>4114</v>
      </c>
      <c r="C221" s="7" t="s">
        <v>31</v>
      </c>
      <c r="D221" s="8" t="s">
        <v>33</v>
      </c>
      <c r="E221" s="8" t="s">
        <v>33</v>
      </c>
      <c r="F221" s="10">
        <f>idasearch_ADNI3!G221</f>
        <v>43000</v>
      </c>
      <c r="G221" s="93">
        <f>idasearch_ADNI3!H221</f>
        <v>61.2</v>
      </c>
      <c r="H221" s="93" t="str">
        <f>idasearch_ADNI3!D221</f>
        <v>F</v>
      </c>
      <c r="I221" s="7">
        <v>1</v>
      </c>
      <c r="J221" s="7">
        <v>1</v>
      </c>
      <c r="K221" s="7">
        <v>1</v>
      </c>
      <c r="L221" s="75">
        <v>1</v>
      </c>
      <c r="M221" s="7">
        <v>1</v>
      </c>
      <c r="N221" s="7">
        <v>1</v>
      </c>
      <c r="O221" s="7">
        <v>1</v>
      </c>
      <c r="P221" s="7">
        <v>1</v>
      </c>
      <c r="Q221" s="7">
        <v>1</v>
      </c>
      <c r="R221" s="7">
        <v>1</v>
      </c>
      <c r="S221" s="7">
        <v>1</v>
      </c>
      <c r="T221" s="11">
        <f>INT(OR(COUNTIF(IDS_with_genetics!$A$2:$A$328,$A221),COUNTIF(IDS_with_genetics!$B$2:$B$758,$A221),COUNTIF(IDS_with_genetics!$F$2:$F$794,$A221),COUNTIF(IDS_with_genetics!$D$2:$D$813,$A221)))</f>
        <v>1</v>
      </c>
      <c r="U221" s="11">
        <f>COUNTIF(IDS_with_PRS!$A$1:$A$1582,ADNI3!$A221)</f>
        <v>1</v>
      </c>
      <c r="V221">
        <f>INT(OR(COUNTIF(IDS_genetics_UE_Ancestry!$A$2:$A$303,$A221)))</f>
        <v>0</v>
      </c>
      <c r="W221">
        <f>INT(OR(COUNTIF(IDS_genetics_UE_Ancestry!$B$2:$B$705,$A221)))</f>
        <v>0</v>
      </c>
      <c r="X221">
        <f>INT(OR(COUNTIF(IDS_genetics_UE_Ancestry!$C$2:$C$737,$A221)))</f>
        <v>1</v>
      </c>
      <c r="Y221">
        <f>INT(OR(COUNTIF(IDS_genetics_UE_Ancestry!$D$2:$D$761,$A221)))</f>
        <v>1</v>
      </c>
      <c r="Z221" s="11">
        <f>INT(OR(COUNTIF(IDS_genetics_UE_Ancestry!$A$2:$A$303,$A221),COUNTIF(IDS_genetics_UE_Ancestry!$B$2:$B$705,$A221),COUNTIF(IDS_genetics_UE_Ancestry!$C$2:$C$737,$A221),COUNTIF(IDS_genetics_UE_Ancestry!$D$2:$D$761,$A221)))</f>
        <v>1</v>
      </c>
      <c r="AA221">
        <v>220</v>
      </c>
      <c r="AB221">
        <v>0</v>
      </c>
    </row>
    <row r="222" spans="1:28" ht="15.75" hidden="1" x14ac:dyDescent="0.25">
      <c r="A222" s="6" t="s">
        <v>258</v>
      </c>
      <c r="B222" s="120">
        <v>4414</v>
      </c>
      <c r="C222" s="7" t="s">
        <v>31</v>
      </c>
      <c r="D222" s="8" t="s">
        <v>33</v>
      </c>
      <c r="E222" s="8" t="s">
        <v>33</v>
      </c>
      <c r="F222" s="10">
        <f>idasearch_ADNI3!G222</f>
        <v>43012</v>
      </c>
      <c r="G222" s="93">
        <f>idasearch_ADNI3!H222</f>
        <v>66.400000000000006</v>
      </c>
      <c r="H222" s="93" t="str">
        <f>idasearch_ADNI3!D222</f>
        <v>F</v>
      </c>
      <c r="I222" s="7">
        <v>1</v>
      </c>
      <c r="J222" s="7">
        <v>1</v>
      </c>
      <c r="K222" s="7">
        <v>1</v>
      </c>
      <c r="L222" s="75">
        <v>1</v>
      </c>
      <c r="M222" s="7">
        <v>1</v>
      </c>
      <c r="N222" s="7">
        <v>1</v>
      </c>
      <c r="O222" s="7">
        <v>1</v>
      </c>
      <c r="P222" s="7">
        <v>1</v>
      </c>
      <c r="Q222" s="7">
        <v>1</v>
      </c>
      <c r="R222" s="7">
        <v>1</v>
      </c>
      <c r="S222" s="7">
        <v>1</v>
      </c>
      <c r="T222" s="11">
        <f>INT(OR(COUNTIF(IDS_with_genetics!$A$2:$A$328,$A222),COUNTIF(IDS_with_genetics!$B$2:$B$758,$A222),COUNTIF(IDS_with_genetics!$F$2:$F$794,$A222),COUNTIF(IDS_with_genetics!$D$2:$D$813,$A222)))</f>
        <v>1</v>
      </c>
      <c r="U222" s="11">
        <f>COUNTIF(IDS_with_PRS!$A$1:$A$1582,ADNI3!$A222)</f>
        <v>1</v>
      </c>
      <c r="V222">
        <f>INT(OR(COUNTIF(IDS_genetics_UE_Ancestry!$A$2:$A$303,$A222)))</f>
        <v>0</v>
      </c>
      <c r="W222">
        <f>INT(OR(COUNTIF(IDS_genetics_UE_Ancestry!$B$2:$B$705,$A222)))</f>
        <v>0</v>
      </c>
      <c r="X222">
        <f>INT(OR(COUNTIF(IDS_genetics_UE_Ancestry!$C$2:$C$737,$A222)))</f>
        <v>0</v>
      </c>
      <c r="Y222">
        <f>INT(OR(COUNTIF(IDS_genetics_UE_Ancestry!$D$2:$D$761,$A222)))</f>
        <v>1</v>
      </c>
      <c r="Z222" s="11">
        <f>INT(OR(COUNTIF(IDS_genetics_UE_Ancestry!$A$2:$A$303,$A222),COUNTIF(IDS_genetics_UE_Ancestry!$B$2:$B$705,$A222),COUNTIF(IDS_genetics_UE_Ancestry!$C$2:$C$737,$A222),COUNTIF(IDS_genetics_UE_Ancestry!$D$2:$D$761,$A222)))</f>
        <v>1</v>
      </c>
      <c r="AA222">
        <v>221</v>
      </c>
      <c r="AB222">
        <v>0</v>
      </c>
    </row>
    <row r="223" spans="1:28" ht="15.75" hidden="1" x14ac:dyDescent="0.25">
      <c r="A223" s="6" t="s">
        <v>259</v>
      </c>
      <c r="B223" s="120">
        <v>4464</v>
      </c>
      <c r="C223" s="7" t="s">
        <v>31</v>
      </c>
      <c r="D223" s="8" t="s">
        <v>35</v>
      </c>
      <c r="E223" s="8" t="s">
        <v>35</v>
      </c>
      <c r="F223" s="10">
        <f>idasearch_ADNI3!G223</f>
        <v>43132</v>
      </c>
      <c r="G223" s="93">
        <f>idasearch_ADNI3!H223</f>
        <v>76.400000000000006</v>
      </c>
      <c r="H223" s="93" t="str">
        <f>idasearch_ADNI3!D223</f>
        <v>M</v>
      </c>
      <c r="I223" s="7">
        <v>1</v>
      </c>
      <c r="J223" s="7">
        <v>1</v>
      </c>
      <c r="K223" s="7">
        <v>1</v>
      </c>
      <c r="L223" s="75">
        <v>1</v>
      </c>
      <c r="M223" s="7">
        <v>1</v>
      </c>
      <c r="N223" s="7">
        <v>1</v>
      </c>
      <c r="O223" s="7">
        <v>1</v>
      </c>
      <c r="P223" s="7">
        <v>1</v>
      </c>
      <c r="Q223" s="7">
        <v>1</v>
      </c>
      <c r="R223" s="7">
        <v>1</v>
      </c>
      <c r="S223" s="7">
        <v>1</v>
      </c>
      <c r="T223" s="11">
        <f>INT(OR(COUNTIF(IDS_with_genetics!$A$2:$A$328,$A223),COUNTIF(IDS_with_genetics!$B$2:$B$758,$A223),COUNTIF(IDS_with_genetics!$F$2:$F$794,$A223),COUNTIF(IDS_with_genetics!$D$2:$D$813,$A223)))</f>
        <v>1</v>
      </c>
      <c r="U223" s="11">
        <f>COUNTIF(IDS_with_PRS!$A$1:$A$1582,ADNI3!$A223)</f>
        <v>1</v>
      </c>
      <c r="V223">
        <f>INT(OR(COUNTIF(IDS_genetics_UE_Ancestry!$A$2:$A$303,$A223)))</f>
        <v>0</v>
      </c>
      <c r="W223">
        <f>INT(OR(COUNTIF(IDS_genetics_UE_Ancestry!$B$2:$B$705,$A223)))</f>
        <v>0</v>
      </c>
      <c r="X223">
        <f>INT(OR(COUNTIF(IDS_genetics_UE_Ancestry!$C$2:$C$737,$A223)))</f>
        <v>1</v>
      </c>
      <c r="Y223">
        <f>INT(OR(COUNTIF(IDS_genetics_UE_Ancestry!$D$2:$D$761,$A223)))</f>
        <v>1</v>
      </c>
      <c r="Z223" s="11">
        <f>INT(OR(COUNTIF(IDS_genetics_UE_Ancestry!$A$2:$A$303,$A223),COUNTIF(IDS_genetics_UE_Ancestry!$B$2:$B$705,$A223),COUNTIF(IDS_genetics_UE_Ancestry!$C$2:$C$737,$A223),COUNTIF(IDS_genetics_UE_Ancestry!$D$2:$D$761,$A223)))</f>
        <v>1</v>
      </c>
      <c r="AA223">
        <v>222</v>
      </c>
      <c r="AB223">
        <v>0</v>
      </c>
    </row>
    <row r="224" spans="1:28" ht="15.75" hidden="1" x14ac:dyDescent="0.25">
      <c r="A224" s="6" t="s">
        <v>260</v>
      </c>
      <c r="B224" s="120">
        <v>4785</v>
      </c>
      <c r="C224" s="7" t="s">
        <v>31</v>
      </c>
      <c r="D224" s="8" t="s">
        <v>44</v>
      </c>
      <c r="E224" s="8" t="s">
        <v>44</v>
      </c>
      <c r="F224" s="10">
        <f>idasearch_ADNI3!G224</f>
        <v>43048</v>
      </c>
      <c r="G224" s="93">
        <f>idasearch_ADNI3!H224</f>
        <v>71.2</v>
      </c>
      <c r="H224" s="93" t="str">
        <f>idasearch_ADNI3!D224</f>
        <v>F</v>
      </c>
      <c r="I224" s="7">
        <v>1</v>
      </c>
      <c r="J224" s="7">
        <v>1</v>
      </c>
      <c r="K224" s="7">
        <v>1</v>
      </c>
      <c r="L224" s="75">
        <v>1</v>
      </c>
      <c r="M224" s="7">
        <v>1</v>
      </c>
      <c r="N224" s="7">
        <v>1</v>
      </c>
      <c r="O224" s="7">
        <v>1</v>
      </c>
      <c r="P224" s="7">
        <v>1</v>
      </c>
      <c r="Q224" s="7">
        <v>1</v>
      </c>
      <c r="R224" s="7">
        <v>1</v>
      </c>
      <c r="S224" s="7">
        <v>1</v>
      </c>
      <c r="T224" s="11">
        <f>INT(OR(COUNTIF(IDS_with_genetics!$A$2:$A$328,$A224),COUNTIF(IDS_with_genetics!$B$2:$B$758,$A224),COUNTIF(IDS_with_genetics!$F$2:$F$794,$A224),COUNTIF(IDS_with_genetics!$D$2:$D$813,$A224)))</f>
        <v>1</v>
      </c>
      <c r="U224" s="11">
        <f>COUNTIF(IDS_with_PRS!$A$1:$A$1582,ADNI3!$A224)</f>
        <v>1</v>
      </c>
      <c r="V224">
        <f>INT(OR(COUNTIF(IDS_genetics_UE_Ancestry!$A$2:$A$303,$A224)))</f>
        <v>0</v>
      </c>
      <c r="W224">
        <f>INT(OR(COUNTIF(IDS_genetics_UE_Ancestry!$B$2:$B$705,$A224)))</f>
        <v>0</v>
      </c>
      <c r="X224">
        <f>INT(OR(COUNTIF(IDS_genetics_UE_Ancestry!$C$2:$C$737,$A224)))</f>
        <v>1</v>
      </c>
      <c r="Y224">
        <f>INT(OR(COUNTIF(IDS_genetics_UE_Ancestry!$D$2:$D$761,$A224)))</f>
        <v>0</v>
      </c>
      <c r="Z224" s="11">
        <f>INT(OR(COUNTIF(IDS_genetics_UE_Ancestry!$A$2:$A$303,$A224),COUNTIF(IDS_genetics_UE_Ancestry!$B$2:$B$705,$A224),COUNTIF(IDS_genetics_UE_Ancestry!$C$2:$C$737,$A224),COUNTIF(IDS_genetics_UE_Ancestry!$D$2:$D$761,$A224)))</f>
        <v>1</v>
      </c>
      <c r="AA224">
        <v>223</v>
      </c>
      <c r="AB224">
        <v>0</v>
      </c>
    </row>
    <row r="225" spans="1:29" ht="15.75" hidden="1" x14ac:dyDescent="0.25">
      <c r="A225" s="6" t="s">
        <v>261</v>
      </c>
      <c r="B225" s="120">
        <v>6200</v>
      </c>
      <c r="C225" s="7" t="s">
        <v>31</v>
      </c>
      <c r="D225" s="8" t="s">
        <v>35</v>
      </c>
      <c r="E225" s="9" t="s">
        <v>44</v>
      </c>
      <c r="F225" s="92">
        <f>idasearch_ADNI3!G225</f>
        <v>43140</v>
      </c>
      <c r="G225" s="94">
        <f>idasearch_ADNI3!H225</f>
        <v>72.3</v>
      </c>
      <c r="H225" s="94" t="str">
        <f>idasearch_ADNI3!D225</f>
        <v>M</v>
      </c>
      <c r="I225" s="7">
        <v>1</v>
      </c>
      <c r="J225" s="7">
        <v>1</v>
      </c>
      <c r="K225" s="7">
        <v>1</v>
      </c>
      <c r="L225" s="75">
        <v>1</v>
      </c>
      <c r="M225" s="7">
        <v>1</v>
      </c>
      <c r="N225" s="7">
        <v>1</v>
      </c>
      <c r="O225" s="7">
        <v>1</v>
      </c>
      <c r="P225" s="7">
        <v>1</v>
      </c>
      <c r="Q225" s="7">
        <v>1</v>
      </c>
      <c r="R225" s="7">
        <v>1</v>
      </c>
      <c r="S225" s="7">
        <v>1</v>
      </c>
      <c r="T225" s="11">
        <f>INT(OR(COUNTIF(IDS_with_genetics!$A$2:$A$328,$A225),COUNTIF(IDS_with_genetics!$B$2:$B$758,$A225),COUNTIF(IDS_with_genetics!$F$2:$F$794,$A225),COUNTIF(IDS_with_genetics!$D$2:$D$813,$A225)))</f>
        <v>1</v>
      </c>
      <c r="U225" s="11">
        <f>COUNTIF(IDS_with_PRS!$A$1:$A$1582,ADNI3!$A225)</f>
        <v>1</v>
      </c>
      <c r="V225">
        <f>INT(OR(COUNTIF(IDS_genetics_UE_Ancestry!$A$2:$A$303,$A225)))</f>
        <v>1</v>
      </c>
      <c r="W225">
        <f>INT(OR(COUNTIF(IDS_genetics_UE_Ancestry!$B$2:$B$705,$A225)))</f>
        <v>0</v>
      </c>
      <c r="X225">
        <f>INT(OR(COUNTIF(IDS_genetics_UE_Ancestry!$C$2:$C$737,$A225)))</f>
        <v>0</v>
      </c>
      <c r="Y225">
        <f>INT(OR(COUNTIF(IDS_genetics_UE_Ancestry!$D$2:$D$761,$A225)))</f>
        <v>0</v>
      </c>
      <c r="Z225" s="11">
        <f>INT(OR(COUNTIF(IDS_genetics_UE_Ancestry!$A$2:$A$303,$A225),COUNTIF(IDS_genetics_UE_Ancestry!$B$2:$B$705,$A225),COUNTIF(IDS_genetics_UE_Ancestry!$C$2:$C$737,$A225),COUNTIF(IDS_genetics_UE_Ancestry!$D$2:$D$761,$A225)))</f>
        <v>1</v>
      </c>
      <c r="AA225">
        <v>224</v>
      </c>
      <c r="AB225">
        <v>0</v>
      </c>
    </row>
    <row r="226" spans="1:29" ht="15.75" hidden="1" x14ac:dyDescent="0.25">
      <c r="A226" s="6" t="s">
        <v>262</v>
      </c>
      <c r="B226" s="120">
        <v>6306</v>
      </c>
      <c r="C226" s="7" t="s">
        <v>31</v>
      </c>
      <c r="D226" s="8" t="s">
        <v>35</v>
      </c>
      <c r="E226" s="9" t="s">
        <v>44</v>
      </c>
      <c r="F226" s="10">
        <f>idasearch_ADNI3!G226</f>
        <v>43208</v>
      </c>
      <c r="G226" s="93">
        <f>idasearch_ADNI3!H226</f>
        <v>73.3</v>
      </c>
      <c r="H226" s="93" t="str">
        <f>idasearch_ADNI3!D226</f>
        <v>M</v>
      </c>
      <c r="I226" s="7">
        <v>1</v>
      </c>
      <c r="J226" s="7">
        <v>1</v>
      </c>
      <c r="K226" s="7">
        <v>1</v>
      </c>
      <c r="L226" s="75">
        <v>1</v>
      </c>
      <c r="M226" s="7">
        <v>1</v>
      </c>
      <c r="N226" s="7">
        <v>1</v>
      </c>
      <c r="O226" s="7">
        <v>1</v>
      </c>
      <c r="P226" s="7">
        <v>1</v>
      </c>
      <c r="Q226" s="7">
        <v>1</v>
      </c>
      <c r="R226" s="7">
        <v>1</v>
      </c>
      <c r="S226" s="7">
        <v>1</v>
      </c>
      <c r="T226" s="11">
        <f>INT(OR(COUNTIF(IDS_with_genetics!$A$2:$A$328,$A226),COUNTIF(IDS_with_genetics!$B$2:$B$758,$A226),COUNTIF(IDS_with_genetics!$F$2:$F$794,$A226),COUNTIF(IDS_with_genetics!$D$2:$D$813,$A226)))</f>
        <v>1</v>
      </c>
      <c r="U226" s="11">
        <f>COUNTIF(IDS_with_PRS!$A$1:$A$1582,ADNI3!$A226)</f>
        <v>1</v>
      </c>
      <c r="V226">
        <f>INT(OR(COUNTIF(IDS_genetics_UE_Ancestry!$A$2:$A$303,$A226)))</f>
        <v>1</v>
      </c>
      <c r="W226">
        <f>INT(OR(COUNTIF(IDS_genetics_UE_Ancestry!$B$2:$B$705,$A226)))</f>
        <v>0</v>
      </c>
      <c r="X226">
        <f>INT(OR(COUNTIF(IDS_genetics_UE_Ancestry!$C$2:$C$737,$A226)))</f>
        <v>0</v>
      </c>
      <c r="Y226">
        <f>INT(OR(COUNTIF(IDS_genetics_UE_Ancestry!$D$2:$D$761,$A226)))</f>
        <v>0</v>
      </c>
      <c r="Z226" s="11">
        <f>INT(OR(COUNTIF(IDS_genetics_UE_Ancestry!$A$2:$A$303,$A226),COUNTIF(IDS_genetics_UE_Ancestry!$B$2:$B$705,$A226),COUNTIF(IDS_genetics_UE_Ancestry!$C$2:$C$737,$A226),COUNTIF(IDS_genetics_UE_Ancestry!$D$2:$D$761,$A226)))</f>
        <v>1</v>
      </c>
      <c r="AA226">
        <v>225</v>
      </c>
      <c r="AB226">
        <v>0</v>
      </c>
    </row>
    <row r="227" spans="1:29" ht="15.75" hidden="1" x14ac:dyDescent="0.25">
      <c r="A227" s="6" t="s">
        <v>263</v>
      </c>
      <c r="B227" s="120">
        <v>6480</v>
      </c>
      <c r="C227" s="7" t="s">
        <v>31</v>
      </c>
      <c r="D227" s="8" t="s">
        <v>32</v>
      </c>
      <c r="E227" s="9" t="s">
        <v>33</v>
      </c>
      <c r="F227" s="10">
        <f>idasearch_ADNI3!G227</f>
        <v>43286</v>
      </c>
      <c r="G227" s="93">
        <f>idasearch_ADNI3!H227</f>
        <v>83</v>
      </c>
      <c r="H227" s="93" t="str">
        <f>idasearch_ADNI3!D227</f>
        <v>F</v>
      </c>
      <c r="I227" s="7">
        <v>1</v>
      </c>
      <c r="J227" s="7">
        <v>1</v>
      </c>
      <c r="K227" s="7">
        <v>1</v>
      </c>
      <c r="L227" s="75">
        <v>1</v>
      </c>
      <c r="M227" s="7">
        <v>1</v>
      </c>
      <c r="N227" s="7">
        <v>1</v>
      </c>
      <c r="O227" s="7">
        <v>1</v>
      </c>
      <c r="P227" s="7">
        <v>1</v>
      </c>
      <c r="Q227" s="7">
        <v>1</v>
      </c>
      <c r="R227" s="7">
        <v>1</v>
      </c>
      <c r="S227" s="7">
        <v>1</v>
      </c>
      <c r="T227" s="11">
        <f>INT(OR(COUNTIF(IDS_with_genetics!$A$2:$A$328,$A227),COUNTIF(IDS_with_genetics!$B$2:$B$758,$A227),COUNTIF(IDS_with_genetics!$F$2:$F$794,$A227),COUNTIF(IDS_with_genetics!$D$2:$D$813,$A227)))</f>
        <v>1</v>
      </c>
      <c r="U227" s="11">
        <f>COUNTIF(IDS_with_PRS!$A$1:$A$1582,ADNI3!$A227)</f>
        <v>1</v>
      </c>
      <c r="V227">
        <f>INT(OR(COUNTIF(IDS_genetics_UE_Ancestry!$A$2:$A$303,$A227)))</f>
        <v>1</v>
      </c>
      <c r="W227">
        <f>INT(OR(COUNTIF(IDS_genetics_UE_Ancestry!$B$2:$B$705,$A227)))</f>
        <v>0</v>
      </c>
      <c r="X227">
        <f>INT(OR(COUNTIF(IDS_genetics_UE_Ancestry!$C$2:$C$737,$A227)))</f>
        <v>0</v>
      </c>
      <c r="Y227">
        <f>INT(OR(COUNTIF(IDS_genetics_UE_Ancestry!$D$2:$D$761,$A227)))</f>
        <v>0</v>
      </c>
      <c r="Z227" s="11">
        <f>INT(OR(COUNTIF(IDS_genetics_UE_Ancestry!$A$2:$A$303,$A227),COUNTIF(IDS_genetics_UE_Ancestry!$B$2:$B$705,$A227),COUNTIF(IDS_genetics_UE_Ancestry!$C$2:$C$737,$A227),COUNTIF(IDS_genetics_UE_Ancestry!$D$2:$D$761,$A227)))</f>
        <v>1</v>
      </c>
      <c r="AA227">
        <v>226</v>
      </c>
      <c r="AB227">
        <v>0</v>
      </c>
    </row>
    <row r="228" spans="1:29" ht="15.75" hidden="1" x14ac:dyDescent="0.25">
      <c r="A228" s="6" t="s">
        <v>264</v>
      </c>
      <c r="B228" s="120">
        <v>6488</v>
      </c>
      <c r="C228" s="7" t="s">
        <v>31</v>
      </c>
      <c r="D228" s="8" t="s">
        <v>35</v>
      </c>
      <c r="E228" s="8" t="s">
        <v>35</v>
      </c>
      <c r="F228" s="92">
        <f>idasearch_ADNI3!G228</f>
        <v>43287</v>
      </c>
      <c r="G228" s="94">
        <f>idasearch_ADNI3!H228</f>
        <v>76.599999999999994</v>
      </c>
      <c r="H228" s="94" t="str">
        <f>idasearch_ADNI3!D228</f>
        <v>F</v>
      </c>
      <c r="I228" s="7">
        <v>1</v>
      </c>
      <c r="J228" s="7">
        <v>1</v>
      </c>
      <c r="K228" s="7">
        <v>1</v>
      </c>
      <c r="L228" s="75">
        <v>1</v>
      </c>
      <c r="M228" s="7">
        <v>1</v>
      </c>
      <c r="N228" s="7">
        <v>1</v>
      </c>
      <c r="O228" s="7">
        <v>1</v>
      </c>
      <c r="P228" s="7">
        <v>1</v>
      </c>
      <c r="Q228" s="7">
        <v>1</v>
      </c>
      <c r="R228" s="7">
        <v>1</v>
      </c>
      <c r="S228" s="7">
        <v>1</v>
      </c>
      <c r="T228" s="11">
        <f>INT(OR(COUNTIF(IDS_with_genetics!$A$2:$A$328,$A228),COUNTIF(IDS_with_genetics!$B$2:$B$758,$A228),COUNTIF(IDS_with_genetics!$F$2:$F$794,$A228),COUNTIF(IDS_with_genetics!$D$2:$D$813,$A228)))</f>
        <v>1</v>
      </c>
      <c r="U228" s="11">
        <f>COUNTIF(IDS_with_PRS!$A$1:$A$1582,ADNI3!$A228)</f>
        <v>1</v>
      </c>
      <c r="V228">
        <f>INT(OR(COUNTIF(IDS_genetics_UE_Ancestry!$A$2:$A$303,$A228)))</f>
        <v>1</v>
      </c>
      <c r="W228">
        <f>INT(OR(COUNTIF(IDS_genetics_UE_Ancestry!$B$2:$B$705,$A228)))</f>
        <v>0</v>
      </c>
      <c r="X228">
        <f>INT(OR(COUNTIF(IDS_genetics_UE_Ancestry!$C$2:$C$737,$A228)))</f>
        <v>0</v>
      </c>
      <c r="Y228">
        <f>INT(OR(COUNTIF(IDS_genetics_UE_Ancestry!$D$2:$D$761,$A228)))</f>
        <v>0</v>
      </c>
      <c r="Z228" s="11">
        <f>INT(OR(COUNTIF(IDS_genetics_UE_Ancestry!$A$2:$A$303,$A228),COUNTIF(IDS_genetics_UE_Ancestry!$B$2:$B$705,$A228),COUNTIF(IDS_genetics_UE_Ancestry!$C$2:$C$737,$A228),COUNTIF(IDS_genetics_UE_Ancestry!$D$2:$D$761,$A228)))</f>
        <v>1</v>
      </c>
      <c r="AA228">
        <v>227</v>
      </c>
      <c r="AB228">
        <v>0</v>
      </c>
    </row>
    <row r="229" spans="1:29" ht="15.75" hidden="1" x14ac:dyDescent="0.25">
      <c r="A229" s="6" t="s">
        <v>265</v>
      </c>
      <c r="B229" s="120">
        <v>2380</v>
      </c>
      <c r="C229" s="7" t="s">
        <v>31</v>
      </c>
      <c r="D229" s="8" t="s">
        <v>40</v>
      </c>
      <c r="E229" s="8" t="s">
        <v>40</v>
      </c>
      <c r="F229" s="10">
        <f>idasearch_ADNI3!G229</f>
        <v>43269</v>
      </c>
      <c r="G229" s="93">
        <f>idasearch_ADNI3!H229</f>
        <v>74.900000000000006</v>
      </c>
      <c r="H229" s="93" t="str">
        <f>idasearch_ADNI3!D229</f>
        <v>M</v>
      </c>
      <c r="I229" s="7">
        <v>1</v>
      </c>
      <c r="J229" s="7">
        <v>1</v>
      </c>
      <c r="K229" s="7">
        <v>1</v>
      </c>
      <c r="L229" s="75">
        <v>1</v>
      </c>
      <c r="M229" s="7">
        <v>1</v>
      </c>
      <c r="N229" s="7">
        <v>1</v>
      </c>
      <c r="O229" s="7">
        <v>1</v>
      </c>
      <c r="P229" s="7">
        <v>1</v>
      </c>
      <c r="Q229" s="7">
        <v>1</v>
      </c>
      <c r="R229" s="7">
        <v>1</v>
      </c>
      <c r="S229" s="7">
        <v>1</v>
      </c>
      <c r="T229" s="11">
        <f>INT(OR(COUNTIF(IDS_with_genetics!$A$2:$A$328,$A229),COUNTIF(IDS_with_genetics!$B$2:$B$758,$A229),COUNTIF(IDS_with_genetics!$F$2:$F$794,$A229),COUNTIF(IDS_with_genetics!$D$2:$D$813,$A229)))</f>
        <v>1</v>
      </c>
      <c r="U229" s="11">
        <f>COUNTIF(IDS_with_PRS!$A$1:$A$1582,ADNI3!$A229)</f>
        <v>1</v>
      </c>
      <c r="V229">
        <f>INT(OR(COUNTIF(IDS_genetics_UE_Ancestry!$A$2:$A$303,$A229)))</f>
        <v>0</v>
      </c>
      <c r="W229">
        <f>INT(OR(COUNTIF(IDS_genetics_UE_Ancestry!$B$2:$B$705,$A229)))</f>
        <v>0</v>
      </c>
      <c r="X229">
        <f>INT(OR(COUNTIF(IDS_genetics_UE_Ancestry!$C$2:$C$737,$A229)))</f>
        <v>1</v>
      </c>
      <c r="Y229">
        <f>INT(OR(COUNTIF(IDS_genetics_UE_Ancestry!$D$2:$D$761,$A229)))</f>
        <v>1</v>
      </c>
      <c r="Z229" s="11">
        <f>INT(OR(COUNTIF(IDS_genetics_UE_Ancestry!$A$2:$A$303,$A229),COUNTIF(IDS_genetics_UE_Ancestry!$B$2:$B$705,$A229),COUNTIF(IDS_genetics_UE_Ancestry!$C$2:$C$737,$A229),COUNTIF(IDS_genetics_UE_Ancestry!$D$2:$D$761,$A229)))</f>
        <v>1</v>
      </c>
      <c r="AA229">
        <v>228</v>
      </c>
      <c r="AB229">
        <v>0</v>
      </c>
    </row>
    <row r="230" spans="1:29" ht="15.75" hidden="1" x14ac:dyDescent="0.25">
      <c r="A230" s="6" t="s">
        <v>266</v>
      </c>
      <c r="B230" s="120">
        <v>4389</v>
      </c>
      <c r="C230" s="7" t="s">
        <v>31</v>
      </c>
      <c r="D230" s="8" t="s">
        <v>35</v>
      </c>
      <c r="E230" s="8" t="s">
        <v>35</v>
      </c>
      <c r="F230" s="10">
        <f>idasearch_ADNI3!G230</f>
        <v>43047</v>
      </c>
      <c r="G230" s="93">
        <f>idasearch_ADNI3!H230</f>
        <v>87.1</v>
      </c>
      <c r="H230" s="93" t="str">
        <f>idasearch_ADNI3!D230</f>
        <v>M</v>
      </c>
      <c r="I230" s="7">
        <v>1</v>
      </c>
      <c r="J230" s="7">
        <v>1</v>
      </c>
      <c r="K230" s="7">
        <v>1</v>
      </c>
      <c r="L230" s="75">
        <v>1</v>
      </c>
      <c r="M230" s="7">
        <v>1</v>
      </c>
      <c r="N230" s="7">
        <v>1</v>
      </c>
      <c r="O230" s="7">
        <v>1</v>
      </c>
      <c r="P230" s="7">
        <v>1</v>
      </c>
      <c r="Q230" s="7">
        <v>1</v>
      </c>
      <c r="R230" s="7">
        <v>1</v>
      </c>
      <c r="S230" s="7">
        <v>1</v>
      </c>
      <c r="T230" s="11">
        <f>INT(OR(COUNTIF(IDS_with_genetics!$A$2:$A$328,$A230),COUNTIF(IDS_with_genetics!$B$2:$B$758,$A230),COUNTIF(IDS_with_genetics!$F$2:$F$794,$A230),COUNTIF(IDS_with_genetics!$D$2:$D$813,$A230)))</f>
        <v>1</v>
      </c>
      <c r="U230" s="11">
        <f>COUNTIF(IDS_with_PRS!$A$1:$A$1582,ADNI3!$A230)</f>
        <v>1</v>
      </c>
      <c r="V230">
        <f>INT(OR(COUNTIF(IDS_genetics_UE_Ancestry!$A$2:$A$303,$A230)))</f>
        <v>0</v>
      </c>
      <c r="W230">
        <f>INT(OR(COUNTIF(IDS_genetics_UE_Ancestry!$B$2:$B$705,$A230)))</f>
        <v>0</v>
      </c>
      <c r="X230">
        <f>INT(OR(COUNTIF(IDS_genetics_UE_Ancestry!$C$2:$C$737,$A230)))</f>
        <v>1</v>
      </c>
      <c r="Y230">
        <f>INT(OR(COUNTIF(IDS_genetics_UE_Ancestry!$D$2:$D$761,$A230)))</f>
        <v>0</v>
      </c>
      <c r="Z230" s="11">
        <f>INT(OR(COUNTIF(IDS_genetics_UE_Ancestry!$A$2:$A$303,$A230),COUNTIF(IDS_genetics_UE_Ancestry!$B$2:$B$705,$A230),COUNTIF(IDS_genetics_UE_Ancestry!$C$2:$C$737,$A230),COUNTIF(IDS_genetics_UE_Ancestry!$D$2:$D$761,$A230)))</f>
        <v>1</v>
      </c>
      <c r="AA230">
        <v>229</v>
      </c>
      <c r="AB230">
        <v>0</v>
      </c>
    </row>
    <row r="231" spans="1:29" ht="15.75" hidden="1" x14ac:dyDescent="0.25">
      <c r="A231" s="6" t="s">
        <v>267</v>
      </c>
      <c r="B231" s="120">
        <v>4430</v>
      </c>
      <c r="C231" s="7" t="s">
        <v>31</v>
      </c>
      <c r="D231" s="8" t="s">
        <v>33</v>
      </c>
      <c r="E231" s="8" t="s">
        <v>33</v>
      </c>
      <c r="F231" s="10">
        <f>idasearch_ADNI3!G231</f>
        <v>43046</v>
      </c>
      <c r="G231" s="93">
        <f>idasearch_ADNI3!H231</f>
        <v>85.9</v>
      </c>
      <c r="H231" s="93" t="str">
        <f>idasearch_ADNI3!D231</f>
        <v>M</v>
      </c>
      <c r="I231" s="7">
        <v>1</v>
      </c>
      <c r="J231" s="7">
        <v>1</v>
      </c>
      <c r="K231" s="7">
        <v>1</v>
      </c>
      <c r="L231" s="75">
        <v>1</v>
      </c>
      <c r="M231" s="7">
        <v>1</v>
      </c>
      <c r="N231" s="7">
        <v>1</v>
      </c>
      <c r="O231" s="7">
        <v>1</v>
      </c>
      <c r="P231" s="7">
        <v>1</v>
      </c>
      <c r="Q231" s="7">
        <v>1</v>
      </c>
      <c r="R231" s="7">
        <v>1</v>
      </c>
      <c r="S231" s="7">
        <v>1</v>
      </c>
      <c r="T231" s="11">
        <f>INT(OR(COUNTIF(IDS_with_genetics!$A$2:$A$328,$A231),COUNTIF(IDS_with_genetics!$B$2:$B$758,$A231),COUNTIF(IDS_with_genetics!$F$2:$F$794,$A231),COUNTIF(IDS_with_genetics!$D$2:$D$813,$A231)))</f>
        <v>1</v>
      </c>
      <c r="U231" s="11">
        <f>COUNTIF(IDS_with_PRS!$A$1:$A$1582,ADNI3!$A231)</f>
        <v>1</v>
      </c>
      <c r="V231">
        <f>INT(OR(COUNTIF(IDS_genetics_UE_Ancestry!$A$2:$A$303,$A231)))</f>
        <v>0</v>
      </c>
      <c r="W231">
        <f>INT(OR(COUNTIF(IDS_genetics_UE_Ancestry!$B$2:$B$705,$A231)))</f>
        <v>0</v>
      </c>
      <c r="X231">
        <f>INT(OR(COUNTIF(IDS_genetics_UE_Ancestry!$C$2:$C$737,$A231)))</f>
        <v>1</v>
      </c>
      <c r="Y231">
        <f>INT(OR(COUNTIF(IDS_genetics_UE_Ancestry!$D$2:$D$761,$A231)))</f>
        <v>1</v>
      </c>
      <c r="Z231" s="11">
        <f>INT(OR(COUNTIF(IDS_genetics_UE_Ancestry!$A$2:$A$303,$A231),COUNTIF(IDS_genetics_UE_Ancestry!$B$2:$B$705,$A231),COUNTIF(IDS_genetics_UE_Ancestry!$C$2:$C$737,$A231),COUNTIF(IDS_genetics_UE_Ancestry!$D$2:$D$761,$A231)))</f>
        <v>1</v>
      </c>
      <c r="AA231">
        <v>230</v>
      </c>
      <c r="AB231">
        <v>0</v>
      </c>
    </row>
    <row r="232" spans="1:29" ht="15.75" hidden="1" x14ac:dyDescent="0.25">
      <c r="A232" s="6" t="s">
        <v>268</v>
      </c>
      <c r="B232" s="120">
        <v>4491</v>
      </c>
      <c r="C232" s="7" t="s">
        <v>31</v>
      </c>
      <c r="D232" s="8" t="s">
        <v>35</v>
      </c>
      <c r="E232" s="8" t="s">
        <v>35</v>
      </c>
      <c r="F232" s="10">
        <f>idasearch_ADNI3!G232</f>
        <v>43173</v>
      </c>
      <c r="G232" s="93">
        <f>idasearch_ADNI3!H232</f>
        <v>90.2</v>
      </c>
      <c r="H232" s="93" t="str">
        <f>idasearch_ADNI3!D232</f>
        <v>M</v>
      </c>
      <c r="I232" s="7">
        <v>1</v>
      </c>
      <c r="J232" s="7">
        <v>1</v>
      </c>
      <c r="K232" s="7">
        <v>1</v>
      </c>
      <c r="L232" s="75">
        <v>1</v>
      </c>
      <c r="M232" s="7">
        <v>1</v>
      </c>
      <c r="N232" s="7">
        <v>1</v>
      </c>
      <c r="O232" s="7">
        <v>1</v>
      </c>
      <c r="P232" s="7">
        <v>1</v>
      </c>
      <c r="Q232" s="7">
        <v>1</v>
      </c>
      <c r="R232" s="7">
        <v>1</v>
      </c>
      <c r="S232" s="7">
        <v>1</v>
      </c>
      <c r="T232" s="11">
        <f>INT(OR(COUNTIF(IDS_with_genetics!$A$2:$A$328,$A232),COUNTIF(IDS_with_genetics!$B$2:$B$758,$A232),COUNTIF(IDS_with_genetics!$F$2:$F$794,$A232),COUNTIF(IDS_with_genetics!$D$2:$D$813,$A232)))</f>
        <v>1</v>
      </c>
      <c r="U232" s="11">
        <f>COUNTIF(IDS_with_PRS!$A$1:$A$1582,ADNI3!$A232)</f>
        <v>1</v>
      </c>
      <c r="V232">
        <f>INT(OR(COUNTIF(IDS_genetics_UE_Ancestry!$A$2:$A$303,$A232)))</f>
        <v>0</v>
      </c>
      <c r="W232">
        <f>INT(OR(COUNTIF(IDS_genetics_UE_Ancestry!$B$2:$B$705,$A232)))</f>
        <v>0</v>
      </c>
      <c r="X232">
        <f>INT(OR(COUNTIF(IDS_genetics_UE_Ancestry!$C$2:$C$737,$A232)))</f>
        <v>1</v>
      </c>
      <c r="Y232">
        <f>INT(OR(COUNTIF(IDS_genetics_UE_Ancestry!$D$2:$D$761,$A232)))</f>
        <v>1</v>
      </c>
      <c r="Z232" s="11">
        <f>INT(OR(COUNTIF(IDS_genetics_UE_Ancestry!$A$2:$A$303,$A232),COUNTIF(IDS_genetics_UE_Ancestry!$B$2:$B$705,$A232),COUNTIF(IDS_genetics_UE_Ancestry!$C$2:$C$737,$A232),COUNTIF(IDS_genetics_UE_Ancestry!$D$2:$D$761,$A232)))</f>
        <v>1</v>
      </c>
      <c r="AA232">
        <v>231</v>
      </c>
      <c r="AB232">
        <v>0</v>
      </c>
    </row>
    <row r="233" spans="1:29" ht="15.75" hidden="1" x14ac:dyDescent="0.25">
      <c r="A233" s="6" t="s">
        <v>269</v>
      </c>
      <c r="B233" s="120">
        <v>4538</v>
      </c>
      <c r="C233" s="7" t="s">
        <v>31</v>
      </c>
      <c r="D233" s="8" t="s">
        <v>33</v>
      </c>
      <c r="E233" s="8" t="s">
        <v>33</v>
      </c>
      <c r="F233" s="10">
        <f>idasearch_ADNI3!G233</f>
        <v>43039</v>
      </c>
      <c r="G233" s="93">
        <f>idasearch_ADNI3!H233</f>
        <v>84.5</v>
      </c>
      <c r="H233" s="93" t="str">
        <f>idasearch_ADNI3!D233</f>
        <v>F</v>
      </c>
      <c r="I233" s="7">
        <v>1</v>
      </c>
      <c r="J233" s="7">
        <v>1</v>
      </c>
      <c r="K233" s="7">
        <v>1</v>
      </c>
      <c r="L233" s="75">
        <v>1</v>
      </c>
      <c r="M233" s="7">
        <v>1</v>
      </c>
      <c r="N233" s="7">
        <v>1</v>
      </c>
      <c r="O233" s="7">
        <v>1</v>
      </c>
      <c r="P233" s="7">
        <v>1</v>
      </c>
      <c r="Q233" s="7">
        <v>1</v>
      </c>
      <c r="R233" s="7">
        <v>1</v>
      </c>
      <c r="S233" s="7">
        <v>1</v>
      </c>
      <c r="T233" s="11">
        <f>INT(OR(COUNTIF(IDS_with_genetics!$A$2:$A$328,$A233),COUNTIF(IDS_with_genetics!$B$2:$B$758,$A233),COUNTIF(IDS_with_genetics!$F$2:$F$794,$A233),COUNTIF(IDS_with_genetics!$D$2:$D$813,$A233)))</f>
        <v>1</v>
      </c>
      <c r="U233" s="11">
        <f>COUNTIF(IDS_with_PRS!$A$1:$A$1582,ADNI3!$A233)</f>
        <v>1</v>
      </c>
      <c r="V233">
        <f>INT(OR(COUNTIF(IDS_genetics_UE_Ancestry!$A$2:$A$303,$A233)))</f>
        <v>0</v>
      </c>
      <c r="W233">
        <f>INT(OR(COUNTIF(IDS_genetics_UE_Ancestry!$B$2:$B$705,$A233)))</f>
        <v>0</v>
      </c>
      <c r="X233">
        <f>INT(OR(COUNTIF(IDS_genetics_UE_Ancestry!$C$2:$C$737,$A233)))</f>
        <v>1</v>
      </c>
      <c r="Y233">
        <f>INT(OR(COUNTIF(IDS_genetics_UE_Ancestry!$D$2:$D$761,$A233)))</f>
        <v>0</v>
      </c>
      <c r="Z233" s="11">
        <f>INT(OR(COUNTIF(IDS_genetics_UE_Ancestry!$A$2:$A$303,$A233),COUNTIF(IDS_genetics_UE_Ancestry!$B$2:$B$705,$A233),COUNTIF(IDS_genetics_UE_Ancestry!$C$2:$C$737,$A233),COUNTIF(IDS_genetics_UE_Ancestry!$D$2:$D$761,$A233)))</f>
        <v>1</v>
      </c>
      <c r="AA233">
        <v>232</v>
      </c>
      <c r="AB233">
        <v>0</v>
      </c>
    </row>
    <row r="234" spans="1:29" ht="15.75" hidden="1" x14ac:dyDescent="0.25">
      <c r="A234" s="6" t="s">
        <v>270</v>
      </c>
      <c r="B234" s="120">
        <v>4715</v>
      </c>
      <c r="C234" s="7" t="s">
        <v>31</v>
      </c>
      <c r="D234" s="8" t="s">
        <v>33</v>
      </c>
      <c r="E234" s="8" t="s">
        <v>33</v>
      </c>
      <c r="F234" s="10">
        <f>idasearch_ADNI3!G234</f>
        <v>43018</v>
      </c>
      <c r="G234" s="93">
        <f>idasearch_ADNI3!H234</f>
        <v>62.2</v>
      </c>
      <c r="H234" s="93" t="str">
        <f>idasearch_ADNI3!D234</f>
        <v>F</v>
      </c>
      <c r="I234" s="7">
        <v>1</v>
      </c>
      <c r="J234" s="7">
        <v>1</v>
      </c>
      <c r="K234" s="7">
        <v>1</v>
      </c>
      <c r="L234" s="75">
        <v>1</v>
      </c>
      <c r="M234" s="7">
        <v>1</v>
      </c>
      <c r="N234" s="7">
        <v>1</v>
      </c>
      <c r="O234" s="7">
        <v>1</v>
      </c>
      <c r="P234" s="7">
        <v>1</v>
      </c>
      <c r="Q234" s="7">
        <v>1</v>
      </c>
      <c r="R234" s="7">
        <v>1</v>
      </c>
      <c r="S234" s="7">
        <v>1</v>
      </c>
      <c r="T234" s="11">
        <f>INT(OR(COUNTIF(IDS_with_genetics!$A$2:$A$328,$A234),COUNTIF(IDS_with_genetics!$B$2:$B$758,$A234),COUNTIF(IDS_with_genetics!$F$2:$F$794,$A234),COUNTIF(IDS_with_genetics!$D$2:$D$813,$A234)))</f>
        <v>1</v>
      </c>
      <c r="U234" s="11">
        <f>COUNTIF(IDS_with_PRS!$A$1:$A$1582,ADNI3!$A234)</f>
        <v>1</v>
      </c>
      <c r="V234">
        <f>INT(OR(COUNTIF(IDS_genetics_UE_Ancestry!$A$2:$A$303,$A234)))</f>
        <v>0</v>
      </c>
      <c r="W234">
        <f>INT(OR(COUNTIF(IDS_genetics_UE_Ancestry!$B$2:$B$705,$A234)))</f>
        <v>0</v>
      </c>
      <c r="X234">
        <f>INT(OR(COUNTIF(IDS_genetics_UE_Ancestry!$C$2:$C$737,$A234)))</f>
        <v>1</v>
      </c>
      <c r="Y234">
        <f>INT(OR(COUNTIF(IDS_genetics_UE_Ancestry!$D$2:$D$761,$A234)))</f>
        <v>0</v>
      </c>
      <c r="Z234" s="11">
        <f>INT(OR(COUNTIF(IDS_genetics_UE_Ancestry!$A$2:$A$303,$A234),COUNTIF(IDS_genetics_UE_Ancestry!$B$2:$B$705,$A234),COUNTIF(IDS_genetics_UE_Ancestry!$C$2:$C$737,$A234),COUNTIF(IDS_genetics_UE_Ancestry!$D$2:$D$761,$A234)))</f>
        <v>1</v>
      </c>
      <c r="AA234">
        <v>233</v>
      </c>
      <c r="AB234">
        <v>0</v>
      </c>
    </row>
    <row r="235" spans="1:29" s="27" customFormat="1" ht="15.75" x14ac:dyDescent="0.25">
      <c r="A235" s="28" t="s">
        <v>271</v>
      </c>
      <c r="B235" s="120">
        <v>6088</v>
      </c>
      <c r="C235" s="25" t="s">
        <v>31</v>
      </c>
      <c r="D235" s="29" t="s">
        <v>35</v>
      </c>
      <c r="E235" s="31" t="s">
        <v>44</v>
      </c>
      <c r="F235" s="96">
        <f>idasearch_ADNI3!G235</f>
        <v>43020</v>
      </c>
      <c r="G235" s="97">
        <f>idasearch_ADNI3!H235</f>
        <v>69.2</v>
      </c>
      <c r="H235" s="97" t="str">
        <f>idasearch_ADNI3!D235</f>
        <v>F</v>
      </c>
      <c r="I235" s="25">
        <v>1</v>
      </c>
      <c r="J235" s="25">
        <v>1</v>
      </c>
      <c r="K235" s="7">
        <v>1</v>
      </c>
      <c r="L235" s="80">
        <v>1</v>
      </c>
      <c r="M235" s="25">
        <v>0</v>
      </c>
      <c r="N235" s="25">
        <v>0</v>
      </c>
      <c r="O235" s="25">
        <v>0</v>
      </c>
      <c r="P235" s="25">
        <v>1</v>
      </c>
      <c r="Q235" s="25">
        <v>1</v>
      </c>
      <c r="R235" s="25">
        <v>1</v>
      </c>
      <c r="S235" s="25">
        <v>0</v>
      </c>
      <c r="T235" s="26">
        <f>INT(OR(COUNTIF(IDS_with_genetics!$A$2:$A$328,$A235),COUNTIF(IDS_with_genetics!$B$2:$B$758,$A235),COUNTIF(IDS_with_genetics!$F$2:$F$794,$A235),COUNTIF(IDS_with_genetics!$D$2:$D$813,$A235)))</f>
        <v>1</v>
      </c>
      <c r="U235" s="26">
        <f>COUNTIF(IDS_with_PRS!$A$1:$A$1582,ADNI3!$A235)</f>
        <v>1</v>
      </c>
      <c r="V235" s="27">
        <f>INT(OR(COUNTIF(IDS_genetics_UE_Ancestry!$A$2:$A$303,$A235)))</f>
        <v>0</v>
      </c>
      <c r="W235" s="27">
        <f>INT(OR(COUNTIF(IDS_genetics_UE_Ancestry!$B$2:$B$705,$A235)))</f>
        <v>0</v>
      </c>
      <c r="X235" s="27">
        <f>INT(OR(COUNTIF(IDS_genetics_UE_Ancestry!$C$2:$C$737,$A235)))</f>
        <v>0</v>
      </c>
      <c r="Y235" s="27">
        <f>INT(OR(COUNTIF(IDS_genetics_UE_Ancestry!$D$2:$D$761,$A235)))</f>
        <v>0</v>
      </c>
      <c r="Z235" s="26">
        <f>INT(OR(COUNTIF(IDS_genetics_UE_Ancestry!$A$2:$A$303,$A235),COUNTIF(IDS_genetics_UE_Ancestry!$B$2:$B$705,$A235),COUNTIF(IDS_genetics_UE_Ancestry!$C$2:$C$737,$A235),COUNTIF(IDS_genetics_UE_Ancestry!$D$2:$D$761,$A235)))</f>
        <v>0</v>
      </c>
      <c r="AA235" s="27">
        <v>234</v>
      </c>
      <c r="AB235" s="27">
        <v>0</v>
      </c>
      <c r="AC235" s="27">
        <v>1</v>
      </c>
    </row>
    <row r="236" spans="1:29" s="27" customFormat="1" ht="15.75" x14ac:dyDescent="0.25">
      <c r="A236" s="28" t="s">
        <v>272</v>
      </c>
      <c r="B236" s="120">
        <v>6134</v>
      </c>
      <c r="C236" s="25" t="s">
        <v>31</v>
      </c>
      <c r="D236" s="29" t="s">
        <v>32</v>
      </c>
      <c r="E236" s="31" t="s">
        <v>33</v>
      </c>
      <c r="F236" s="96">
        <f>idasearch_ADNI3!G236</f>
        <v>43073</v>
      </c>
      <c r="G236" s="97">
        <f>idasearch_ADNI3!H236</f>
        <v>62.8</v>
      </c>
      <c r="H236" s="97" t="str">
        <f>idasearch_ADNI3!D236</f>
        <v>F</v>
      </c>
      <c r="I236" s="25">
        <v>1</v>
      </c>
      <c r="J236" s="25">
        <v>1</v>
      </c>
      <c r="K236" s="7">
        <v>1</v>
      </c>
      <c r="L236" s="80">
        <v>1</v>
      </c>
      <c r="M236" s="25">
        <v>0</v>
      </c>
      <c r="N236" s="25">
        <v>0</v>
      </c>
      <c r="O236" s="25">
        <v>0</v>
      </c>
      <c r="P236" s="25">
        <v>1</v>
      </c>
      <c r="Q236" s="25">
        <v>1</v>
      </c>
      <c r="R236" s="25">
        <v>1</v>
      </c>
      <c r="S236" s="25">
        <v>0</v>
      </c>
      <c r="T236" s="26">
        <f>INT(OR(COUNTIF(IDS_with_genetics!$A$2:$A$328,$A236),COUNTIF(IDS_with_genetics!$B$2:$B$758,$A236),COUNTIF(IDS_with_genetics!$F$2:$F$794,$A236),COUNTIF(IDS_with_genetics!$D$2:$D$813,$A236)))</f>
        <v>1</v>
      </c>
      <c r="U236" s="26">
        <f>COUNTIF(IDS_with_PRS!$A$1:$A$1582,ADNI3!$A236)</f>
        <v>1</v>
      </c>
      <c r="V236" s="27">
        <f>INT(OR(COUNTIF(IDS_genetics_UE_Ancestry!$A$2:$A$303,$A236)))</f>
        <v>0</v>
      </c>
      <c r="W236" s="27">
        <f>INT(OR(COUNTIF(IDS_genetics_UE_Ancestry!$B$2:$B$705,$A236)))</f>
        <v>0</v>
      </c>
      <c r="X236" s="27">
        <f>INT(OR(COUNTIF(IDS_genetics_UE_Ancestry!$C$2:$C$737,$A236)))</f>
        <v>0</v>
      </c>
      <c r="Y236" s="27">
        <f>INT(OR(COUNTIF(IDS_genetics_UE_Ancestry!$D$2:$D$761,$A236)))</f>
        <v>0</v>
      </c>
      <c r="Z236" s="26">
        <f>INT(OR(COUNTIF(IDS_genetics_UE_Ancestry!$A$2:$A$303,$A236),COUNTIF(IDS_genetics_UE_Ancestry!$B$2:$B$705,$A236),COUNTIF(IDS_genetics_UE_Ancestry!$C$2:$C$737,$A236),COUNTIF(IDS_genetics_UE_Ancestry!$D$2:$D$761,$A236)))</f>
        <v>0</v>
      </c>
      <c r="AA236" s="27">
        <v>235</v>
      </c>
      <c r="AB236" s="27">
        <v>0</v>
      </c>
      <c r="AC236" s="27">
        <v>1</v>
      </c>
    </row>
    <row r="237" spans="1:29" ht="15.75" hidden="1" x14ac:dyDescent="0.25">
      <c r="A237" s="6" t="s">
        <v>273</v>
      </c>
      <c r="B237" s="120">
        <v>6179</v>
      </c>
      <c r="C237" s="7" t="s">
        <v>31</v>
      </c>
      <c r="D237" s="8" t="s">
        <v>68</v>
      </c>
      <c r="E237" s="8" t="s">
        <v>68</v>
      </c>
      <c r="F237" s="10">
        <f>idasearch_ADNI3!G237</f>
        <v>43123</v>
      </c>
      <c r="G237" s="93">
        <f>idasearch_ADNI3!H237</f>
        <v>82</v>
      </c>
      <c r="H237" s="93" t="str">
        <f>idasearch_ADNI3!D237</f>
        <v>M</v>
      </c>
      <c r="I237" s="7">
        <v>1</v>
      </c>
      <c r="J237" s="7">
        <v>1</v>
      </c>
      <c r="K237" s="7">
        <v>1</v>
      </c>
      <c r="L237" s="75">
        <v>1</v>
      </c>
      <c r="M237" s="7">
        <v>1</v>
      </c>
      <c r="N237" s="7">
        <v>1</v>
      </c>
      <c r="O237" s="7">
        <v>1</v>
      </c>
      <c r="P237" s="7">
        <v>1</v>
      </c>
      <c r="Q237" s="7">
        <v>1</v>
      </c>
      <c r="R237" s="7">
        <v>1</v>
      </c>
      <c r="S237" s="7">
        <v>1</v>
      </c>
      <c r="T237" s="11">
        <f>INT(OR(COUNTIF(IDS_with_genetics!$A$2:$A$328,$A237),COUNTIF(IDS_with_genetics!$B$2:$B$758,$A237),COUNTIF(IDS_with_genetics!$F$2:$F$794,$A237),COUNTIF(IDS_with_genetics!$D$2:$D$813,$A237)))</f>
        <v>1</v>
      </c>
      <c r="U237" s="11">
        <f>COUNTIF(IDS_with_PRS!$A$1:$A$1582,ADNI3!$A237)</f>
        <v>1</v>
      </c>
      <c r="V237">
        <f>INT(OR(COUNTIF(IDS_genetics_UE_Ancestry!$A$2:$A$303,$A237)))</f>
        <v>1</v>
      </c>
      <c r="W237">
        <f>INT(OR(COUNTIF(IDS_genetics_UE_Ancestry!$B$2:$B$705,$A237)))</f>
        <v>0</v>
      </c>
      <c r="X237">
        <f>INT(OR(COUNTIF(IDS_genetics_UE_Ancestry!$C$2:$C$737,$A237)))</f>
        <v>0</v>
      </c>
      <c r="Y237">
        <f>INT(OR(COUNTIF(IDS_genetics_UE_Ancestry!$D$2:$D$761,$A237)))</f>
        <v>0</v>
      </c>
      <c r="Z237" s="11">
        <f>INT(OR(COUNTIF(IDS_genetics_UE_Ancestry!$A$2:$A$303,$A237),COUNTIF(IDS_genetics_UE_Ancestry!$B$2:$B$705,$A237),COUNTIF(IDS_genetics_UE_Ancestry!$C$2:$C$737,$A237),COUNTIF(IDS_genetics_UE_Ancestry!$D$2:$D$761,$A237)))</f>
        <v>1</v>
      </c>
      <c r="AA237">
        <v>236</v>
      </c>
      <c r="AB237">
        <v>0</v>
      </c>
    </row>
    <row r="238" spans="1:29" ht="15.75" hidden="1" x14ac:dyDescent="0.25">
      <c r="A238" s="6" t="s">
        <v>274</v>
      </c>
      <c r="B238" s="120">
        <v>6189</v>
      </c>
      <c r="C238" s="7" t="s">
        <v>31</v>
      </c>
      <c r="D238" s="8" t="s">
        <v>35</v>
      </c>
      <c r="E238" s="9" t="s">
        <v>44</v>
      </c>
      <c r="F238" s="10">
        <f>idasearch_ADNI3!G238</f>
        <v>43129</v>
      </c>
      <c r="G238" s="93">
        <f>idasearch_ADNI3!H238</f>
        <v>69.599999999999994</v>
      </c>
      <c r="H238" s="93" t="str">
        <f>idasearch_ADNI3!D238</f>
        <v>F</v>
      </c>
      <c r="I238" s="7">
        <v>1</v>
      </c>
      <c r="J238" s="7">
        <v>1</v>
      </c>
      <c r="K238" s="7">
        <v>1</v>
      </c>
      <c r="L238" s="75">
        <v>1</v>
      </c>
      <c r="M238" s="7">
        <v>1</v>
      </c>
      <c r="N238" s="7">
        <v>1</v>
      </c>
      <c r="O238" s="7">
        <v>1</v>
      </c>
      <c r="P238" s="7">
        <v>1</v>
      </c>
      <c r="Q238" s="7">
        <v>1</v>
      </c>
      <c r="R238" s="7">
        <v>1</v>
      </c>
      <c r="S238" s="7">
        <v>1</v>
      </c>
      <c r="T238" s="11">
        <f>INT(OR(COUNTIF(IDS_with_genetics!$A$2:$A$328,$A238),COUNTIF(IDS_with_genetics!$B$2:$B$758,$A238),COUNTIF(IDS_with_genetics!$F$2:$F$794,$A238),COUNTIF(IDS_with_genetics!$D$2:$D$813,$A238)))</f>
        <v>1</v>
      </c>
      <c r="U238" s="11">
        <f>COUNTIF(IDS_with_PRS!$A$1:$A$1582,ADNI3!$A238)</f>
        <v>1</v>
      </c>
      <c r="V238">
        <f>INT(OR(COUNTIF(IDS_genetics_UE_Ancestry!$A$2:$A$303,$A238)))</f>
        <v>0</v>
      </c>
      <c r="W238">
        <f>INT(OR(COUNTIF(IDS_genetics_UE_Ancestry!$B$2:$B$705,$A238)))</f>
        <v>0</v>
      </c>
      <c r="X238">
        <f>INT(OR(COUNTIF(IDS_genetics_UE_Ancestry!$C$2:$C$737,$A238)))</f>
        <v>0</v>
      </c>
      <c r="Y238">
        <f>INT(OR(COUNTIF(IDS_genetics_UE_Ancestry!$D$2:$D$761,$A238)))</f>
        <v>0</v>
      </c>
      <c r="Z238" s="11">
        <f>INT(OR(COUNTIF(IDS_genetics_UE_Ancestry!$A$2:$A$303,$A238),COUNTIF(IDS_genetics_UE_Ancestry!$B$2:$B$705,$A238),COUNTIF(IDS_genetics_UE_Ancestry!$C$2:$C$737,$A238),COUNTIF(IDS_genetics_UE_Ancestry!$D$2:$D$761,$A238)))</f>
        <v>0</v>
      </c>
      <c r="AA238">
        <v>237</v>
      </c>
      <c r="AB238">
        <v>0</v>
      </c>
    </row>
    <row r="239" spans="1:29" ht="15.75" hidden="1" x14ac:dyDescent="0.25">
      <c r="A239" s="6" t="s">
        <v>275</v>
      </c>
      <c r="B239" s="120">
        <v>6231</v>
      </c>
      <c r="C239" s="7" t="s">
        <v>31</v>
      </c>
      <c r="D239" s="8" t="s">
        <v>68</v>
      </c>
      <c r="E239" s="8" t="s">
        <v>68</v>
      </c>
      <c r="F239" s="92">
        <f>idasearch_ADNI3!G239</f>
        <v>43164</v>
      </c>
      <c r="G239" s="94">
        <f>idasearch_ADNI3!H239</f>
        <v>69.099999999999994</v>
      </c>
      <c r="H239" s="94" t="str">
        <f>idasearch_ADNI3!D239</f>
        <v>F</v>
      </c>
      <c r="I239" s="7">
        <v>1</v>
      </c>
      <c r="J239" s="7">
        <v>1</v>
      </c>
      <c r="K239" s="7">
        <v>1</v>
      </c>
      <c r="L239" s="75">
        <v>1</v>
      </c>
      <c r="M239" s="7">
        <v>1</v>
      </c>
      <c r="N239" s="7">
        <v>1</v>
      </c>
      <c r="O239" s="7">
        <v>1</v>
      </c>
      <c r="P239" s="7">
        <v>1</v>
      </c>
      <c r="Q239" s="7">
        <v>1</v>
      </c>
      <c r="R239" s="7">
        <v>1</v>
      </c>
      <c r="S239" s="7">
        <v>1</v>
      </c>
      <c r="T239" s="11">
        <f>INT(OR(COUNTIF(IDS_with_genetics!$A$2:$A$328,$A239),COUNTIF(IDS_with_genetics!$B$2:$B$758,$A239),COUNTIF(IDS_with_genetics!$F$2:$F$794,$A239),COUNTIF(IDS_with_genetics!$D$2:$D$813,$A239)))</f>
        <v>1</v>
      </c>
      <c r="U239" s="11">
        <f>COUNTIF(IDS_with_PRS!$A$1:$A$1582,ADNI3!$A239)</f>
        <v>1</v>
      </c>
      <c r="V239">
        <f>INT(OR(COUNTIF(IDS_genetics_UE_Ancestry!$A$2:$A$303,$A239)))</f>
        <v>0</v>
      </c>
      <c r="W239">
        <f>INT(OR(COUNTIF(IDS_genetics_UE_Ancestry!$B$2:$B$705,$A239)))</f>
        <v>0</v>
      </c>
      <c r="X239">
        <f>INT(OR(COUNTIF(IDS_genetics_UE_Ancestry!$C$2:$C$737,$A239)))</f>
        <v>0</v>
      </c>
      <c r="Y239">
        <f>INT(OR(COUNTIF(IDS_genetics_UE_Ancestry!$D$2:$D$761,$A239)))</f>
        <v>0</v>
      </c>
      <c r="Z239" s="11">
        <f>INT(OR(COUNTIF(IDS_genetics_UE_Ancestry!$A$2:$A$303,$A239),COUNTIF(IDS_genetics_UE_Ancestry!$B$2:$B$705,$A239),COUNTIF(IDS_genetics_UE_Ancestry!$C$2:$C$737,$A239),COUNTIF(IDS_genetics_UE_Ancestry!$D$2:$D$761,$A239)))</f>
        <v>0</v>
      </c>
      <c r="AA239">
        <v>238</v>
      </c>
      <c r="AB239">
        <v>0</v>
      </c>
    </row>
    <row r="240" spans="1:29" ht="15.75" hidden="1" x14ac:dyDescent="0.25">
      <c r="A240" s="6" t="s">
        <v>276</v>
      </c>
      <c r="B240" s="120">
        <v>6316</v>
      </c>
      <c r="C240" s="7" t="s">
        <v>31</v>
      </c>
      <c r="D240" s="8" t="s">
        <v>35</v>
      </c>
      <c r="E240" s="9" t="s">
        <v>44</v>
      </c>
      <c r="F240" s="92">
        <f>idasearch_ADNI3!G240</f>
        <v>43216</v>
      </c>
      <c r="G240" s="94">
        <f>idasearch_ADNI3!H240</f>
        <v>77.599999999999994</v>
      </c>
      <c r="H240" s="94" t="str">
        <f>idasearch_ADNI3!D240</f>
        <v>F</v>
      </c>
      <c r="I240" s="7">
        <v>1</v>
      </c>
      <c r="J240" s="7">
        <v>1</v>
      </c>
      <c r="K240" s="7">
        <v>1</v>
      </c>
      <c r="L240" s="75">
        <v>1</v>
      </c>
      <c r="M240" s="7">
        <v>1</v>
      </c>
      <c r="N240" s="7">
        <v>1</v>
      </c>
      <c r="O240" s="7">
        <v>1</v>
      </c>
      <c r="P240" s="7">
        <v>1</v>
      </c>
      <c r="Q240" s="7">
        <v>1</v>
      </c>
      <c r="R240" s="7">
        <v>1</v>
      </c>
      <c r="S240" s="7">
        <v>1</v>
      </c>
      <c r="T240" s="11">
        <f>INT(OR(COUNTIF(IDS_with_genetics!$A$2:$A$328,$A240),COUNTIF(IDS_with_genetics!$B$2:$B$758,$A240),COUNTIF(IDS_with_genetics!$F$2:$F$794,$A240),COUNTIF(IDS_with_genetics!$D$2:$D$813,$A240)))</f>
        <v>1</v>
      </c>
      <c r="U240" s="11">
        <f>COUNTIF(IDS_with_PRS!$A$1:$A$1582,ADNI3!$A240)</f>
        <v>1</v>
      </c>
      <c r="V240">
        <f>INT(OR(COUNTIF(IDS_genetics_UE_Ancestry!$A$2:$A$303,$A240)))</f>
        <v>1</v>
      </c>
      <c r="W240">
        <f>INT(OR(COUNTIF(IDS_genetics_UE_Ancestry!$B$2:$B$705,$A240)))</f>
        <v>0</v>
      </c>
      <c r="X240">
        <f>INT(OR(COUNTIF(IDS_genetics_UE_Ancestry!$C$2:$C$737,$A240)))</f>
        <v>0</v>
      </c>
      <c r="Y240">
        <f>INT(OR(COUNTIF(IDS_genetics_UE_Ancestry!$D$2:$D$761,$A240)))</f>
        <v>0</v>
      </c>
      <c r="Z240" s="11">
        <f>INT(OR(COUNTIF(IDS_genetics_UE_Ancestry!$A$2:$A$303,$A240),COUNTIF(IDS_genetics_UE_Ancestry!$B$2:$B$705,$A240),COUNTIF(IDS_genetics_UE_Ancestry!$C$2:$C$737,$A240),COUNTIF(IDS_genetics_UE_Ancestry!$D$2:$D$761,$A240)))</f>
        <v>1</v>
      </c>
      <c r="AA240">
        <v>239</v>
      </c>
      <c r="AB240">
        <v>0</v>
      </c>
    </row>
    <row r="241" spans="1:28" ht="15.75" hidden="1" x14ac:dyDescent="0.25">
      <c r="A241" s="6" t="s">
        <v>277</v>
      </c>
      <c r="B241" s="120">
        <v>6466</v>
      </c>
      <c r="C241" s="7" t="s">
        <v>31</v>
      </c>
      <c r="D241" s="8" t="s">
        <v>35</v>
      </c>
      <c r="E241" s="8" t="s">
        <v>35</v>
      </c>
      <c r="F241" s="10">
        <f>idasearch_ADNI3!G241</f>
        <v>43286</v>
      </c>
      <c r="G241" s="93">
        <f>idasearch_ADNI3!H241</f>
        <v>68.099999999999994</v>
      </c>
      <c r="H241" s="93" t="str">
        <f>idasearch_ADNI3!D241</f>
        <v>F</v>
      </c>
      <c r="I241" s="7">
        <v>1</v>
      </c>
      <c r="J241" s="7">
        <v>1</v>
      </c>
      <c r="K241" s="7">
        <v>1</v>
      </c>
      <c r="L241" s="75">
        <v>1</v>
      </c>
      <c r="M241" s="7">
        <v>1</v>
      </c>
      <c r="N241" s="7">
        <v>1</v>
      </c>
      <c r="O241" s="7">
        <v>1</v>
      </c>
      <c r="P241" s="7">
        <v>1</v>
      </c>
      <c r="Q241" s="7">
        <v>1</v>
      </c>
      <c r="R241" s="7">
        <v>1</v>
      </c>
      <c r="S241" s="7">
        <v>1</v>
      </c>
      <c r="T241" s="11">
        <f>INT(OR(COUNTIF(IDS_with_genetics!$A$2:$A$328,$A241),COUNTIF(IDS_with_genetics!$B$2:$B$758,$A241),COUNTIF(IDS_with_genetics!$F$2:$F$794,$A241),COUNTIF(IDS_with_genetics!$D$2:$D$813,$A241)))</f>
        <v>1</v>
      </c>
      <c r="U241" s="11">
        <f>COUNTIF(IDS_with_PRS!$A$1:$A$1582,ADNI3!$A241)</f>
        <v>1</v>
      </c>
      <c r="V241">
        <f>INT(OR(COUNTIF(IDS_genetics_UE_Ancestry!$A$2:$A$303,$A241)))</f>
        <v>0</v>
      </c>
      <c r="W241">
        <f>INT(OR(COUNTIF(IDS_genetics_UE_Ancestry!$B$2:$B$705,$A241)))</f>
        <v>0</v>
      </c>
      <c r="X241">
        <f>INT(OR(COUNTIF(IDS_genetics_UE_Ancestry!$C$2:$C$737,$A241)))</f>
        <v>0</v>
      </c>
      <c r="Y241">
        <f>INT(OR(COUNTIF(IDS_genetics_UE_Ancestry!$D$2:$D$761,$A241)))</f>
        <v>0</v>
      </c>
      <c r="Z241" s="11">
        <f>INT(OR(COUNTIF(IDS_genetics_UE_Ancestry!$A$2:$A$303,$A241),COUNTIF(IDS_genetics_UE_Ancestry!$B$2:$B$705,$A241),COUNTIF(IDS_genetics_UE_Ancestry!$C$2:$C$737,$A241),COUNTIF(IDS_genetics_UE_Ancestry!$D$2:$D$761,$A241)))</f>
        <v>0</v>
      </c>
      <c r="AA241">
        <v>240</v>
      </c>
      <c r="AB241">
        <v>0</v>
      </c>
    </row>
    <row r="242" spans="1:28" ht="15.75" hidden="1" x14ac:dyDescent="0.25">
      <c r="A242" s="6" t="s">
        <v>278</v>
      </c>
      <c r="B242" s="120">
        <v>4028</v>
      </c>
      <c r="C242" s="7" t="s">
        <v>31</v>
      </c>
      <c r="D242" s="8" t="s">
        <v>35</v>
      </c>
      <c r="E242" s="8" t="s">
        <v>35</v>
      </c>
      <c r="F242" s="92">
        <f>idasearch_ADNI3!G242</f>
        <v>43045</v>
      </c>
      <c r="G242" s="94">
        <f>idasearch_ADNI3!H242</f>
        <v>70</v>
      </c>
      <c r="H242" s="94" t="str">
        <f>idasearch_ADNI3!D242</f>
        <v>F</v>
      </c>
      <c r="I242" s="7">
        <v>1</v>
      </c>
      <c r="J242" s="7">
        <v>1</v>
      </c>
      <c r="K242" s="7">
        <v>1</v>
      </c>
      <c r="L242" s="75">
        <v>1</v>
      </c>
      <c r="M242" s="7">
        <v>1</v>
      </c>
      <c r="N242" s="7">
        <v>1</v>
      </c>
      <c r="O242" s="7">
        <v>1</v>
      </c>
      <c r="P242" s="7">
        <v>1</v>
      </c>
      <c r="Q242" s="7">
        <v>1</v>
      </c>
      <c r="R242" s="7">
        <v>1</v>
      </c>
      <c r="S242" s="7">
        <v>1</v>
      </c>
      <c r="T242" s="11">
        <f>INT(OR(COUNTIF(IDS_with_genetics!$A$2:$A$328,$A242),COUNTIF(IDS_with_genetics!$B$2:$B$758,$A242),COUNTIF(IDS_with_genetics!$F$2:$F$794,$A242),COUNTIF(IDS_with_genetics!$D$2:$D$813,$A242)))</f>
        <v>1</v>
      </c>
      <c r="U242" s="11">
        <f>COUNTIF(IDS_with_PRS!$A$1:$A$1582,ADNI3!$A242)</f>
        <v>1</v>
      </c>
      <c r="V242">
        <f>INT(OR(COUNTIF(IDS_genetics_UE_Ancestry!$A$2:$A$303,$A242)))</f>
        <v>0</v>
      </c>
      <c r="W242">
        <f>INT(OR(COUNTIF(IDS_genetics_UE_Ancestry!$B$2:$B$705,$A242)))</f>
        <v>0</v>
      </c>
      <c r="X242">
        <f>INT(OR(COUNTIF(IDS_genetics_UE_Ancestry!$C$2:$C$737,$A242)))</f>
        <v>1</v>
      </c>
      <c r="Y242">
        <f>INT(OR(COUNTIF(IDS_genetics_UE_Ancestry!$D$2:$D$761,$A242)))</f>
        <v>1</v>
      </c>
      <c r="Z242" s="11">
        <f>INT(OR(COUNTIF(IDS_genetics_UE_Ancestry!$A$2:$A$303,$A242),COUNTIF(IDS_genetics_UE_Ancestry!$B$2:$B$705,$A242),COUNTIF(IDS_genetics_UE_Ancestry!$C$2:$C$737,$A242),COUNTIF(IDS_genetics_UE_Ancestry!$D$2:$D$761,$A242)))</f>
        <v>1</v>
      </c>
      <c r="AA242">
        <v>241</v>
      </c>
      <c r="AB242">
        <v>0</v>
      </c>
    </row>
    <row r="243" spans="1:28" ht="15.75" hidden="1" x14ac:dyDescent="0.25">
      <c r="A243" s="6" t="s">
        <v>279</v>
      </c>
      <c r="B243" s="120">
        <v>4030</v>
      </c>
      <c r="C243" s="7" t="s">
        <v>31</v>
      </c>
      <c r="D243" s="8" t="s">
        <v>33</v>
      </c>
      <c r="E243" s="8" t="s">
        <v>33</v>
      </c>
      <c r="F243" s="10">
        <f>idasearch_ADNI3!G243</f>
        <v>42986</v>
      </c>
      <c r="G243" s="93">
        <f>idasearch_ADNI3!H243</f>
        <v>74.7</v>
      </c>
      <c r="H243" s="93" t="str">
        <f>idasearch_ADNI3!D243</f>
        <v>F</v>
      </c>
      <c r="I243" s="7">
        <v>1</v>
      </c>
      <c r="J243" s="7">
        <v>1</v>
      </c>
      <c r="K243" s="7">
        <v>1</v>
      </c>
      <c r="L243" s="75">
        <v>1</v>
      </c>
      <c r="M243" s="7">
        <v>1</v>
      </c>
      <c r="N243" s="7">
        <v>1</v>
      </c>
      <c r="O243" s="7">
        <v>1</v>
      </c>
      <c r="P243" s="7">
        <v>1</v>
      </c>
      <c r="Q243" s="7">
        <v>1</v>
      </c>
      <c r="R243" s="7">
        <v>1</v>
      </c>
      <c r="S243" s="7">
        <v>1</v>
      </c>
      <c r="T243" s="11">
        <f>INT(OR(COUNTIF(IDS_with_genetics!$A$2:$A$328,$A243),COUNTIF(IDS_with_genetics!$B$2:$B$758,$A243),COUNTIF(IDS_with_genetics!$F$2:$F$794,$A243),COUNTIF(IDS_with_genetics!$D$2:$D$813,$A243)))</f>
        <v>1</v>
      </c>
      <c r="U243" s="11">
        <f>COUNTIF(IDS_with_PRS!$A$1:$A$1582,ADNI3!$A243)</f>
        <v>1</v>
      </c>
      <c r="V243">
        <f>INT(OR(COUNTIF(IDS_genetics_UE_Ancestry!$A$2:$A$303,$A243)))</f>
        <v>0</v>
      </c>
      <c r="W243">
        <f>INT(OR(COUNTIF(IDS_genetics_UE_Ancestry!$B$2:$B$705,$A243)))</f>
        <v>0</v>
      </c>
      <c r="X243">
        <f>INT(OR(COUNTIF(IDS_genetics_UE_Ancestry!$C$2:$C$737,$A243)))</f>
        <v>1</v>
      </c>
      <c r="Y243">
        <f>INT(OR(COUNTIF(IDS_genetics_UE_Ancestry!$D$2:$D$761,$A243)))</f>
        <v>1</v>
      </c>
      <c r="Z243" s="11">
        <f>INT(OR(COUNTIF(IDS_genetics_UE_Ancestry!$A$2:$A$303,$A243),COUNTIF(IDS_genetics_UE_Ancestry!$B$2:$B$705,$A243),COUNTIF(IDS_genetics_UE_Ancestry!$C$2:$C$737,$A243),COUNTIF(IDS_genetics_UE_Ancestry!$D$2:$D$761,$A243)))</f>
        <v>1</v>
      </c>
      <c r="AA243">
        <v>242</v>
      </c>
      <c r="AB243">
        <v>0</v>
      </c>
    </row>
    <row r="244" spans="1:28" ht="15.75" hidden="1" x14ac:dyDescent="0.25">
      <c r="A244" s="6" t="s">
        <v>280</v>
      </c>
      <c r="B244" s="120">
        <v>4071</v>
      </c>
      <c r="C244" s="7" t="s">
        <v>31</v>
      </c>
      <c r="D244" s="8" t="s">
        <v>35</v>
      </c>
      <c r="E244" s="8" t="s">
        <v>35</v>
      </c>
      <c r="F244" s="10">
        <f>idasearch_ADNI3!G244</f>
        <v>42821</v>
      </c>
      <c r="G244" s="93">
        <f>idasearch_ADNI3!H244</f>
        <v>90.4</v>
      </c>
      <c r="H244" s="93" t="str">
        <f>idasearch_ADNI3!D244</f>
        <v>M</v>
      </c>
      <c r="I244" s="7">
        <v>1</v>
      </c>
      <c r="J244" s="7">
        <v>1</v>
      </c>
      <c r="K244" s="7">
        <v>1</v>
      </c>
      <c r="L244" s="75">
        <v>1</v>
      </c>
      <c r="M244" s="7">
        <v>1</v>
      </c>
      <c r="N244" s="7">
        <v>1</v>
      </c>
      <c r="O244" s="7">
        <v>1</v>
      </c>
      <c r="P244" s="7">
        <v>1</v>
      </c>
      <c r="Q244" s="7">
        <v>1</v>
      </c>
      <c r="R244" s="7">
        <v>1</v>
      </c>
      <c r="S244" s="7">
        <v>1</v>
      </c>
      <c r="T244" s="11">
        <f>INT(OR(COUNTIF(IDS_with_genetics!$A$2:$A$328,$A244),COUNTIF(IDS_with_genetics!$B$2:$B$758,$A244),COUNTIF(IDS_with_genetics!$F$2:$F$794,$A244),COUNTIF(IDS_with_genetics!$D$2:$D$813,$A244)))</f>
        <v>1</v>
      </c>
      <c r="U244" s="11">
        <f>COUNTIF(IDS_with_PRS!$A$1:$A$1582,ADNI3!$A244)</f>
        <v>1</v>
      </c>
      <c r="V244">
        <f>INT(OR(COUNTIF(IDS_genetics_UE_Ancestry!$A$2:$A$303,$A244)))</f>
        <v>0</v>
      </c>
      <c r="W244">
        <f>INT(OR(COUNTIF(IDS_genetics_UE_Ancestry!$B$2:$B$705,$A244)))</f>
        <v>0</v>
      </c>
      <c r="X244">
        <f>INT(OR(COUNTIF(IDS_genetics_UE_Ancestry!$C$2:$C$737,$A244)))</f>
        <v>1</v>
      </c>
      <c r="Y244">
        <f>INT(OR(COUNTIF(IDS_genetics_UE_Ancestry!$D$2:$D$761,$A244)))</f>
        <v>1</v>
      </c>
      <c r="Z244" s="11">
        <f>INT(OR(COUNTIF(IDS_genetics_UE_Ancestry!$A$2:$A$303,$A244),COUNTIF(IDS_genetics_UE_Ancestry!$B$2:$B$705,$A244),COUNTIF(IDS_genetics_UE_Ancestry!$C$2:$C$737,$A244),COUNTIF(IDS_genetics_UE_Ancestry!$D$2:$D$761,$A244)))</f>
        <v>1</v>
      </c>
      <c r="AA244">
        <v>243</v>
      </c>
      <c r="AB244">
        <v>0</v>
      </c>
    </row>
    <row r="245" spans="1:28" ht="15.75" hidden="1" x14ac:dyDescent="0.25">
      <c r="A245" s="6" t="s">
        <v>281</v>
      </c>
      <c r="B245" s="120">
        <v>4214</v>
      </c>
      <c r="C245" s="7" t="s">
        <v>31</v>
      </c>
      <c r="D245" s="8" t="s">
        <v>33</v>
      </c>
      <c r="E245" s="8" t="s">
        <v>33</v>
      </c>
      <c r="F245" s="92">
        <f>idasearch_ADNI3!G245</f>
        <v>42779</v>
      </c>
      <c r="G245" s="94">
        <f>idasearch_ADNI3!H245</f>
        <v>79.599999999999994</v>
      </c>
      <c r="H245" s="94" t="str">
        <f>idasearch_ADNI3!D245</f>
        <v>M</v>
      </c>
      <c r="I245" s="7">
        <v>1</v>
      </c>
      <c r="J245" s="7">
        <v>1</v>
      </c>
      <c r="K245" s="7">
        <v>1</v>
      </c>
      <c r="L245" s="75">
        <v>1</v>
      </c>
      <c r="M245" s="7">
        <v>1</v>
      </c>
      <c r="N245" s="7">
        <v>1</v>
      </c>
      <c r="O245" s="7">
        <v>1</v>
      </c>
      <c r="P245" s="7">
        <v>1</v>
      </c>
      <c r="Q245" s="7">
        <v>1</v>
      </c>
      <c r="R245" s="7">
        <v>1</v>
      </c>
      <c r="S245" s="7">
        <v>1</v>
      </c>
      <c r="T245" s="11">
        <f>INT(OR(COUNTIF(IDS_with_genetics!$A$2:$A$328,$A245),COUNTIF(IDS_with_genetics!$B$2:$B$758,$A245),COUNTIF(IDS_with_genetics!$F$2:$F$794,$A245),COUNTIF(IDS_with_genetics!$D$2:$D$813,$A245)))</f>
        <v>1</v>
      </c>
      <c r="U245" s="11">
        <f>COUNTIF(IDS_with_PRS!$A$1:$A$1582,ADNI3!$A245)</f>
        <v>1</v>
      </c>
      <c r="V245">
        <f>INT(OR(COUNTIF(IDS_genetics_UE_Ancestry!$A$2:$A$303,$A245)))</f>
        <v>0</v>
      </c>
      <c r="W245">
        <f>INT(OR(COUNTIF(IDS_genetics_UE_Ancestry!$B$2:$B$705,$A245)))</f>
        <v>0</v>
      </c>
      <c r="X245">
        <f>INT(OR(COUNTIF(IDS_genetics_UE_Ancestry!$C$2:$C$737,$A245)))</f>
        <v>1</v>
      </c>
      <c r="Y245">
        <f>INT(OR(COUNTIF(IDS_genetics_UE_Ancestry!$D$2:$D$761,$A245)))</f>
        <v>1</v>
      </c>
      <c r="Z245" s="11">
        <f>INT(OR(COUNTIF(IDS_genetics_UE_Ancestry!$A$2:$A$303,$A245),COUNTIF(IDS_genetics_UE_Ancestry!$B$2:$B$705,$A245),COUNTIF(IDS_genetics_UE_Ancestry!$C$2:$C$737,$A245),COUNTIF(IDS_genetics_UE_Ancestry!$D$2:$D$761,$A245)))</f>
        <v>1</v>
      </c>
      <c r="AA245">
        <v>244</v>
      </c>
      <c r="AB245">
        <v>0</v>
      </c>
    </row>
    <row r="246" spans="1:28" ht="15.75" hidden="1" x14ac:dyDescent="0.25">
      <c r="A246" s="6" t="s">
        <v>282</v>
      </c>
      <c r="B246" s="120">
        <v>4302</v>
      </c>
      <c r="C246" s="7" t="s">
        <v>31</v>
      </c>
      <c r="D246" s="8" t="s">
        <v>33</v>
      </c>
      <c r="E246" s="8" t="s">
        <v>33</v>
      </c>
      <c r="F246" s="92">
        <f>idasearch_ADNI3!G246</f>
        <v>42760</v>
      </c>
      <c r="G246" s="94">
        <f>idasearch_ADNI3!H246</f>
        <v>81.3</v>
      </c>
      <c r="H246" s="94" t="str">
        <f>idasearch_ADNI3!D246</f>
        <v>M</v>
      </c>
      <c r="I246" s="7">
        <v>1</v>
      </c>
      <c r="J246" s="7">
        <v>1</v>
      </c>
      <c r="K246" s="7">
        <v>1</v>
      </c>
      <c r="L246" s="75">
        <v>1</v>
      </c>
      <c r="M246" s="7">
        <v>1</v>
      </c>
      <c r="N246" s="7">
        <v>1</v>
      </c>
      <c r="O246" s="7">
        <v>1</v>
      </c>
      <c r="P246" s="7">
        <v>1</v>
      </c>
      <c r="Q246" s="7">
        <v>1</v>
      </c>
      <c r="R246" s="7">
        <v>1</v>
      </c>
      <c r="S246" s="7">
        <v>1</v>
      </c>
      <c r="T246" s="11">
        <f>INT(OR(COUNTIF(IDS_with_genetics!$A$2:$A$328,$A246),COUNTIF(IDS_with_genetics!$B$2:$B$758,$A246),COUNTIF(IDS_with_genetics!$F$2:$F$794,$A246),COUNTIF(IDS_with_genetics!$D$2:$D$813,$A246)))</f>
        <v>1</v>
      </c>
      <c r="U246" s="11">
        <f>COUNTIF(IDS_with_PRS!$A$1:$A$1582,ADNI3!$A246)</f>
        <v>1</v>
      </c>
      <c r="V246">
        <f>INT(OR(COUNTIF(IDS_genetics_UE_Ancestry!$A$2:$A$303,$A246)))</f>
        <v>0</v>
      </c>
      <c r="W246">
        <f>INT(OR(COUNTIF(IDS_genetics_UE_Ancestry!$B$2:$B$705,$A246)))</f>
        <v>0</v>
      </c>
      <c r="X246">
        <f>INT(OR(COUNTIF(IDS_genetics_UE_Ancestry!$C$2:$C$737,$A246)))</f>
        <v>1</v>
      </c>
      <c r="Y246">
        <f>INT(OR(COUNTIF(IDS_genetics_UE_Ancestry!$D$2:$D$761,$A246)))</f>
        <v>1</v>
      </c>
      <c r="Z246" s="11">
        <f>INT(OR(COUNTIF(IDS_genetics_UE_Ancestry!$A$2:$A$303,$A246),COUNTIF(IDS_genetics_UE_Ancestry!$B$2:$B$705,$A246),COUNTIF(IDS_genetics_UE_Ancestry!$C$2:$C$737,$A246),COUNTIF(IDS_genetics_UE_Ancestry!$D$2:$D$761,$A246)))</f>
        <v>1</v>
      </c>
      <c r="AA246">
        <v>245</v>
      </c>
      <c r="AB246">
        <v>0</v>
      </c>
    </row>
    <row r="247" spans="1:28" ht="15.75" hidden="1" x14ac:dyDescent="0.25">
      <c r="A247" s="6" t="s">
        <v>283</v>
      </c>
      <c r="B247" s="120">
        <v>4308</v>
      </c>
      <c r="C247" s="7" t="s">
        <v>31</v>
      </c>
      <c r="D247" s="8" t="s">
        <v>35</v>
      </c>
      <c r="E247" s="8" t="s">
        <v>35</v>
      </c>
      <c r="F247" s="92">
        <f>idasearch_ADNI3!G247</f>
        <v>42971</v>
      </c>
      <c r="G247" s="94">
        <f>idasearch_ADNI3!H247</f>
        <v>79.599999999999994</v>
      </c>
      <c r="H247" s="94" t="str">
        <f>idasearch_ADNI3!D247</f>
        <v>M</v>
      </c>
      <c r="I247" s="7">
        <v>1</v>
      </c>
      <c r="J247" s="7">
        <v>1</v>
      </c>
      <c r="K247" s="7">
        <v>1</v>
      </c>
      <c r="L247" s="75">
        <v>1</v>
      </c>
      <c r="M247" s="7">
        <v>1</v>
      </c>
      <c r="N247" s="7">
        <v>1</v>
      </c>
      <c r="O247" s="7">
        <v>1</v>
      </c>
      <c r="P247" s="7">
        <v>1</v>
      </c>
      <c r="Q247" s="7">
        <v>1</v>
      </c>
      <c r="R247" s="7">
        <v>1</v>
      </c>
      <c r="S247" s="7">
        <v>1</v>
      </c>
      <c r="T247" s="11">
        <f>INT(OR(COUNTIF(IDS_with_genetics!$A$2:$A$328,$A247),COUNTIF(IDS_with_genetics!$B$2:$B$758,$A247),COUNTIF(IDS_with_genetics!$F$2:$F$794,$A247),COUNTIF(IDS_with_genetics!$D$2:$D$813,$A247)))</f>
        <v>1</v>
      </c>
      <c r="U247" s="11">
        <f>COUNTIF(IDS_with_PRS!$A$1:$A$1582,ADNI3!$A247)</f>
        <v>1</v>
      </c>
      <c r="V247">
        <f>INT(OR(COUNTIF(IDS_genetics_UE_Ancestry!$A$2:$A$303,$A247)))</f>
        <v>0</v>
      </c>
      <c r="W247">
        <f>INT(OR(COUNTIF(IDS_genetics_UE_Ancestry!$B$2:$B$705,$A247)))</f>
        <v>0</v>
      </c>
      <c r="X247">
        <f>INT(OR(COUNTIF(IDS_genetics_UE_Ancestry!$C$2:$C$737,$A247)))</f>
        <v>1</v>
      </c>
      <c r="Y247">
        <f>INT(OR(COUNTIF(IDS_genetics_UE_Ancestry!$D$2:$D$761,$A247)))</f>
        <v>1</v>
      </c>
      <c r="Z247" s="11">
        <f>INT(OR(COUNTIF(IDS_genetics_UE_Ancestry!$A$2:$A$303,$A247),COUNTIF(IDS_genetics_UE_Ancestry!$B$2:$B$705,$A247),COUNTIF(IDS_genetics_UE_Ancestry!$C$2:$C$737,$A247),COUNTIF(IDS_genetics_UE_Ancestry!$D$2:$D$761,$A247)))</f>
        <v>1</v>
      </c>
      <c r="AA247">
        <v>246</v>
      </c>
      <c r="AB247">
        <v>0</v>
      </c>
    </row>
    <row r="248" spans="1:28" ht="15.75" hidden="1" x14ac:dyDescent="0.25">
      <c r="A248" s="6" t="s">
        <v>284</v>
      </c>
      <c r="B248" s="120">
        <v>4410</v>
      </c>
      <c r="C248" s="7" t="s">
        <v>31</v>
      </c>
      <c r="D248" s="8" t="s">
        <v>35</v>
      </c>
      <c r="E248" s="8" t="s">
        <v>35</v>
      </c>
      <c r="F248" s="10">
        <f>idasearch_ADNI3!G248</f>
        <v>42795</v>
      </c>
      <c r="G248" s="93">
        <f>idasearch_ADNI3!H248</f>
        <v>74.3</v>
      </c>
      <c r="H248" s="93" t="str">
        <f>idasearch_ADNI3!D248</f>
        <v>F</v>
      </c>
      <c r="I248" s="7">
        <v>1</v>
      </c>
      <c r="J248" s="7">
        <v>1</v>
      </c>
      <c r="K248" s="7">
        <v>1</v>
      </c>
      <c r="L248" s="75">
        <v>1</v>
      </c>
      <c r="M248" s="7">
        <v>1</v>
      </c>
      <c r="N248" s="7">
        <v>1</v>
      </c>
      <c r="O248" s="7">
        <v>1</v>
      </c>
      <c r="P248" s="7">
        <v>1</v>
      </c>
      <c r="Q248" s="7">
        <v>1</v>
      </c>
      <c r="R248" s="7">
        <v>1</v>
      </c>
      <c r="S248" s="7">
        <v>1</v>
      </c>
      <c r="T248" s="11">
        <f>INT(OR(COUNTIF(IDS_with_genetics!$A$2:$A$328,$A248),COUNTIF(IDS_with_genetics!$B$2:$B$758,$A248),COUNTIF(IDS_with_genetics!$F$2:$F$794,$A248),COUNTIF(IDS_with_genetics!$D$2:$D$813,$A248)))</f>
        <v>1</v>
      </c>
      <c r="U248" s="11">
        <f>COUNTIF(IDS_with_PRS!$A$1:$A$1582,ADNI3!$A248)</f>
        <v>1</v>
      </c>
      <c r="V248">
        <f>INT(OR(COUNTIF(IDS_genetics_UE_Ancestry!$A$2:$A$303,$A248)))</f>
        <v>0</v>
      </c>
      <c r="W248">
        <f>INT(OR(COUNTIF(IDS_genetics_UE_Ancestry!$B$2:$B$705,$A248)))</f>
        <v>0</v>
      </c>
      <c r="X248">
        <f>INT(OR(COUNTIF(IDS_genetics_UE_Ancestry!$C$2:$C$737,$A248)))</f>
        <v>1</v>
      </c>
      <c r="Y248">
        <f>INT(OR(COUNTIF(IDS_genetics_UE_Ancestry!$D$2:$D$761,$A248)))</f>
        <v>1</v>
      </c>
      <c r="Z248" s="11">
        <f>INT(OR(COUNTIF(IDS_genetics_UE_Ancestry!$A$2:$A$303,$A248),COUNTIF(IDS_genetics_UE_Ancestry!$B$2:$B$705,$A248),COUNTIF(IDS_genetics_UE_Ancestry!$C$2:$C$737,$A248),COUNTIF(IDS_genetics_UE_Ancestry!$D$2:$D$761,$A248)))</f>
        <v>1</v>
      </c>
      <c r="AA248">
        <v>247</v>
      </c>
      <c r="AB248">
        <v>0</v>
      </c>
    </row>
    <row r="249" spans="1:28" ht="15.75" hidden="1" x14ac:dyDescent="0.25">
      <c r="A249" s="6" t="s">
        <v>285</v>
      </c>
      <c r="B249" s="120">
        <v>4706</v>
      </c>
      <c r="C249" s="7" t="s">
        <v>31</v>
      </c>
      <c r="D249" s="8" t="s">
        <v>40</v>
      </c>
      <c r="E249" s="8" t="s">
        <v>40</v>
      </c>
      <c r="F249" s="92">
        <f>idasearch_ADNI3!G249</f>
        <v>43013</v>
      </c>
      <c r="G249" s="94">
        <f>idasearch_ADNI3!H249</f>
        <v>66.2</v>
      </c>
      <c r="H249" s="94" t="str">
        <f>idasearch_ADNI3!D249</f>
        <v>M</v>
      </c>
      <c r="I249" s="7">
        <v>1</v>
      </c>
      <c r="J249" s="7">
        <v>1</v>
      </c>
      <c r="K249" s="7">
        <v>1</v>
      </c>
      <c r="L249" s="75">
        <v>1</v>
      </c>
      <c r="M249" s="7">
        <v>1</v>
      </c>
      <c r="N249" s="7">
        <v>1</v>
      </c>
      <c r="O249" s="7">
        <v>1</v>
      </c>
      <c r="P249" s="7">
        <v>1</v>
      </c>
      <c r="Q249" s="7">
        <v>1</v>
      </c>
      <c r="R249" s="7">
        <v>1</v>
      </c>
      <c r="S249" s="7">
        <v>1</v>
      </c>
      <c r="T249" s="11">
        <f>INT(OR(COUNTIF(IDS_with_genetics!$A$2:$A$328,$A249),COUNTIF(IDS_with_genetics!$B$2:$B$758,$A249),COUNTIF(IDS_with_genetics!$F$2:$F$794,$A249),COUNTIF(IDS_with_genetics!$D$2:$D$813,$A249)))</f>
        <v>1</v>
      </c>
      <c r="U249" s="11">
        <f>COUNTIF(IDS_with_PRS!$A$1:$A$1582,ADNI3!$A249)</f>
        <v>1</v>
      </c>
      <c r="V249">
        <f>INT(OR(COUNTIF(IDS_genetics_UE_Ancestry!$A$2:$A$303,$A249)))</f>
        <v>0</v>
      </c>
      <c r="W249">
        <f>INT(OR(COUNTIF(IDS_genetics_UE_Ancestry!$B$2:$B$705,$A249)))</f>
        <v>0</v>
      </c>
      <c r="X249">
        <f>INT(OR(COUNTIF(IDS_genetics_UE_Ancestry!$C$2:$C$737,$A249)))</f>
        <v>1</v>
      </c>
      <c r="Y249">
        <f>INT(OR(COUNTIF(IDS_genetics_UE_Ancestry!$D$2:$D$761,$A249)))</f>
        <v>0</v>
      </c>
      <c r="Z249" s="11">
        <f>INT(OR(COUNTIF(IDS_genetics_UE_Ancestry!$A$2:$A$303,$A249),COUNTIF(IDS_genetics_UE_Ancestry!$B$2:$B$705,$A249),COUNTIF(IDS_genetics_UE_Ancestry!$C$2:$C$737,$A249),COUNTIF(IDS_genetics_UE_Ancestry!$D$2:$D$761,$A249)))</f>
        <v>1</v>
      </c>
      <c r="AA249">
        <v>248</v>
      </c>
      <c r="AB249">
        <v>0</v>
      </c>
    </row>
    <row r="250" spans="1:28" s="37" customFormat="1" ht="15.75" x14ac:dyDescent="0.25">
      <c r="A250" s="33" t="s">
        <v>286</v>
      </c>
      <c r="B250" s="120">
        <v>5126</v>
      </c>
      <c r="C250" s="34" t="s">
        <v>31</v>
      </c>
      <c r="D250" s="35" t="s">
        <v>44</v>
      </c>
      <c r="E250" s="35" t="s">
        <v>44</v>
      </c>
      <c r="F250" s="103">
        <f>idasearch_ADNI3!G250</f>
        <v>43731</v>
      </c>
      <c r="G250" s="104">
        <f>idasearch_ADNI3!H250</f>
        <v>75</v>
      </c>
      <c r="H250" s="104" t="str">
        <f>idasearch_ADNI3!D250</f>
        <v>F</v>
      </c>
      <c r="I250" s="34">
        <v>1</v>
      </c>
      <c r="J250" s="34">
        <v>1</v>
      </c>
      <c r="K250" s="7">
        <v>1</v>
      </c>
      <c r="L250" s="83">
        <v>1</v>
      </c>
      <c r="M250" s="34">
        <v>0</v>
      </c>
      <c r="N250" s="34">
        <v>0</v>
      </c>
      <c r="O250" s="34">
        <v>0</v>
      </c>
      <c r="P250" s="34">
        <v>1</v>
      </c>
      <c r="Q250" s="34">
        <v>1</v>
      </c>
      <c r="R250" s="34">
        <v>1</v>
      </c>
      <c r="S250" s="34">
        <v>0</v>
      </c>
      <c r="T250" s="36">
        <f>INT(OR(COUNTIF(IDS_with_genetics!$A$2:$A$328,$A250),COUNTIF(IDS_with_genetics!$B$2:$B$758,$A250),COUNTIF(IDS_with_genetics!$F$2:$F$794,$A250),COUNTIF(IDS_with_genetics!$D$2:$D$813,$A250)))</f>
        <v>1</v>
      </c>
      <c r="U250" s="36">
        <f>COUNTIF(IDS_with_PRS!$A$1:$A$1582,ADNI3!$A250)</f>
        <v>1</v>
      </c>
      <c r="V250" s="37">
        <f>INT(OR(COUNTIF(IDS_genetics_UE_Ancestry!$A$2:$A$303,$A250)))</f>
        <v>0</v>
      </c>
      <c r="W250" s="37">
        <f>INT(OR(COUNTIF(IDS_genetics_UE_Ancestry!$B$2:$B$705,$A250)))</f>
        <v>0</v>
      </c>
      <c r="X250" s="37">
        <f>INT(OR(COUNTIF(IDS_genetics_UE_Ancestry!$C$2:$C$737,$A250)))</f>
        <v>1</v>
      </c>
      <c r="Y250" s="37">
        <f>INT(OR(COUNTIF(IDS_genetics_UE_Ancestry!$D$2:$D$761,$A250)))</f>
        <v>0</v>
      </c>
      <c r="Z250" s="36">
        <f>INT(OR(COUNTIF(IDS_genetics_UE_Ancestry!$A$2:$A$303,$A250),COUNTIF(IDS_genetics_UE_Ancestry!$B$2:$B$705,$A250),COUNTIF(IDS_genetics_UE_Ancestry!$C$2:$C$737,$A250),COUNTIF(IDS_genetics_UE_Ancestry!$D$2:$D$761,$A250)))</f>
        <v>1</v>
      </c>
      <c r="AA250">
        <v>249</v>
      </c>
      <c r="AB250" s="37">
        <v>1</v>
      </c>
    </row>
    <row r="251" spans="1:28" s="37" customFormat="1" ht="15.75" x14ac:dyDescent="0.25">
      <c r="A251" s="33" t="s">
        <v>287</v>
      </c>
      <c r="B251" s="120">
        <v>5222</v>
      </c>
      <c r="C251" s="34" t="s">
        <v>31</v>
      </c>
      <c r="D251" s="35" t="s">
        <v>44</v>
      </c>
      <c r="E251" s="35" t="s">
        <v>44</v>
      </c>
      <c r="F251" s="103">
        <f>idasearch_ADNI3!G251</f>
        <v>43731</v>
      </c>
      <c r="G251" s="104">
        <f>idasearch_ADNI3!H251</f>
        <v>73.8</v>
      </c>
      <c r="H251" s="104" t="str">
        <f>idasearch_ADNI3!D251</f>
        <v>F</v>
      </c>
      <c r="I251" s="34">
        <v>1</v>
      </c>
      <c r="J251" s="34">
        <v>1</v>
      </c>
      <c r="K251" s="7">
        <v>1</v>
      </c>
      <c r="L251" s="83">
        <v>1</v>
      </c>
      <c r="M251" s="34">
        <v>0</v>
      </c>
      <c r="N251" s="34">
        <v>0</v>
      </c>
      <c r="O251" s="34">
        <v>0</v>
      </c>
      <c r="P251" s="34">
        <v>1</v>
      </c>
      <c r="Q251" s="34">
        <v>1</v>
      </c>
      <c r="R251" s="34">
        <v>1</v>
      </c>
      <c r="S251" s="34">
        <v>0</v>
      </c>
      <c r="T251" s="36">
        <f>INT(OR(COUNTIF(IDS_with_genetics!$A$2:$A$328,$A251),COUNTIF(IDS_with_genetics!$B$2:$B$758,$A251),COUNTIF(IDS_with_genetics!$F$2:$F$794,$A251),COUNTIF(IDS_with_genetics!$D$2:$D$813,$A251)))</f>
        <v>1</v>
      </c>
      <c r="U251" s="36">
        <f>COUNTIF(IDS_with_PRS!$A$1:$A$1582,ADNI3!$A251)</f>
        <v>1</v>
      </c>
      <c r="V251" s="37">
        <f>INT(OR(COUNTIF(IDS_genetics_UE_Ancestry!$A$2:$A$303,$A251)))</f>
        <v>0</v>
      </c>
      <c r="W251" s="37">
        <f>INT(OR(COUNTIF(IDS_genetics_UE_Ancestry!$B$2:$B$705,$A251)))</f>
        <v>0</v>
      </c>
      <c r="X251" s="37">
        <f>INT(OR(COUNTIF(IDS_genetics_UE_Ancestry!$C$2:$C$737,$A251)))</f>
        <v>1</v>
      </c>
      <c r="Y251" s="37">
        <f>INT(OR(COUNTIF(IDS_genetics_UE_Ancestry!$D$2:$D$761,$A251)))</f>
        <v>0</v>
      </c>
      <c r="Z251" s="36">
        <f>INT(OR(COUNTIF(IDS_genetics_UE_Ancestry!$A$2:$A$303,$A251),COUNTIF(IDS_genetics_UE_Ancestry!$B$2:$B$705,$A251),COUNTIF(IDS_genetics_UE_Ancestry!$C$2:$C$737,$A251),COUNTIF(IDS_genetics_UE_Ancestry!$D$2:$D$761,$A251)))</f>
        <v>1</v>
      </c>
      <c r="AA251">
        <v>250</v>
      </c>
      <c r="AB251" s="37">
        <v>1</v>
      </c>
    </row>
    <row r="252" spans="1:28" ht="15.75" hidden="1" x14ac:dyDescent="0.25">
      <c r="A252" s="6" t="s">
        <v>288</v>
      </c>
      <c r="B252" s="120">
        <v>6031</v>
      </c>
      <c r="C252" s="7" t="s">
        <v>31</v>
      </c>
      <c r="D252" s="8" t="s">
        <v>35</v>
      </c>
      <c r="E252" s="9" t="s">
        <v>44</v>
      </c>
      <c r="F252" s="10">
        <f>idasearch_ADNI3!G252</f>
        <v>42919</v>
      </c>
      <c r="G252" s="93">
        <f>idasearch_ADNI3!H252</f>
        <v>67.3</v>
      </c>
      <c r="H252" s="93" t="str">
        <f>idasearch_ADNI3!D252</f>
        <v>F</v>
      </c>
      <c r="I252" s="7">
        <v>1</v>
      </c>
      <c r="J252" s="7">
        <v>1</v>
      </c>
      <c r="K252" s="7">
        <v>1</v>
      </c>
      <c r="L252" s="75">
        <v>1</v>
      </c>
      <c r="M252" s="7">
        <v>1</v>
      </c>
      <c r="N252" s="7">
        <v>1</v>
      </c>
      <c r="O252" s="7">
        <v>1</v>
      </c>
      <c r="P252" s="7">
        <v>1</v>
      </c>
      <c r="Q252" s="7">
        <v>1</v>
      </c>
      <c r="R252" s="7">
        <v>1</v>
      </c>
      <c r="S252" s="7">
        <v>1</v>
      </c>
      <c r="T252" s="11">
        <f>INT(OR(COUNTIF(IDS_with_genetics!$A$2:$A$328,$A252),COUNTIF(IDS_with_genetics!$B$2:$B$758,$A252),COUNTIF(IDS_with_genetics!$F$2:$F$794,$A252),COUNTIF(IDS_with_genetics!$D$2:$D$813,$A252)))</f>
        <v>1</v>
      </c>
      <c r="U252" s="11">
        <f>COUNTIF(IDS_with_PRS!$A$1:$A$1582,ADNI3!$A252)</f>
        <v>1</v>
      </c>
      <c r="V252">
        <f>INT(OR(COUNTIF(IDS_genetics_UE_Ancestry!$A$2:$A$303,$A252)))</f>
        <v>1</v>
      </c>
      <c r="W252">
        <f>INT(OR(COUNTIF(IDS_genetics_UE_Ancestry!$B$2:$B$705,$A252)))</f>
        <v>0</v>
      </c>
      <c r="X252">
        <f>INT(OR(COUNTIF(IDS_genetics_UE_Ancestry!$C$2:$C$737,$A252)))</f>
        <v>0</v>
      </c>
      <c r="Y252">
        <f>INT(OR(COUNTIF(IDS_genetics_UE_Ancestry!$D$2:$D$761,$A252)))</f>
        <v>0</v>
      </c>
      <c r="Z252" s="11">
        <f>INT(OR(COUNTIF(IDS_genetics_UE_Ancestry!$A$2:$A$303,$A252),COUNTIF(IDS_genetics_UE_Ancestry!$B$2:$B$705,$A252),COUNTIF(IDS_genetics_UE_Ancestry!$C$2:$C$737,$A252),COUNTIF(IDS_genetics_UE_Ancestry!$D$2:$D$761,$A252)))</f>
        <v>1</v>
      </c>
      <c r="AA252">
        <v>251</v>
      </c>
      <c r="AB252">
        <v>0</v>
      </c>
    </row>
    <row r="253" spans="1:28" ht="15.75" hidden="1" x14ac:dyDescent="0.25">
      <c r="A253" s="6" t="s">
        <v>289</v>
      </c>
      <c r="B253" s="120">
        <v>6046</v>
      </c>
      <c r="C253" s="7" t="s">
        <v>31</v>
      </c>
      <c r="D253" s="8" t="s">
        <v>35</v>
      </c>
      <c r="E253" s="9" t="s">
        <v>44</v>
      </c>
      <c r="F253" s="10">
        <f>idasearch_ADNI3!G253</f>
        <v>42933</v>
      </c>
      <c r="G253" s="93">
        <f>idasearch_ADNI3!H253</f>
        <v>76</v>
      </c>
      <c r="H253" s="93" t="str">
        <f>idasearch_ADNI3!D253</f>
        <v>M</v>
      </c>
      <c r="I253" s="7">
        <v>1</v>
      </c>
      <c r="J253" s="7">
        <v>1</v>
      </c>
      <c r="K253" s="7">
        <v>1</v>
      </c>
      <c r="L253" s="75">
        <v>1</v>
      </c>
      <c r="M253" s="7">
        <v>1</v>
      </c>
      <c r="N253" s="7">
        <v>1</v>
      </c>
      <c r="O253" s="7">
        <v>1</v>
      </c>
      <c r="P253" s="7">
        <v>1</v>
      </c>
      <c r="Q253" s="7">
        <v>1</v>
      </c>
      <c r="R253" s="7">
        <v>1</v>
      </c>
      <c r="S253" s="7">
        <v>1</v>
      </c>
      <c r="T253" s="11">
        <f>INT(OR(COUNTIF(IDS_with_genetics!$A$2:$A$328,$A253),COUNTIF(IDS_with_genetics!$B$2:$B$758,$A253),COUNTIF(IDS_with_genetics!$F$2:$F$794,$A253),COUNTIF(IDS_with_genetics!$D$2:$D$813,$A253)))</f>
        <v>1</v>
      </c>
      <c r="U253" s="11">
        <f>COUNTIF(IDS_with_PRS!$A$1:$A$1582,ADNI3!$A253)</f>
        <v>1</v>
      </c>
      <c r="V253">
        <f>INT(OR(COUNTIF(IDS_genetics_UE_Ancestry!$A$2:$A$303,$A253)))</f>
        <v>1</v>
      </c>
      <c r="W253">
        <f>INT(OR(COUNTIF(IDS_genetics_UE_Ancestry!$B$2:$B$705,$A253)))</f>
        <v>0</v>
      </c>
      <c r="X253">
        <f>INT(OR(COUNTIF(IDS_genetics_UE_Ancestry!$C$2:$C$737,$A253)))</f>
        <v>0</v>
      </c>
      <c r="Y253">
        <f>INT(OR(COUNTIF(IDS_genetics_UE_Ancestry!$D$2:$D$761,$A253)))</f>
        <v>0</v>
      </c>
      <c r="Z253" s="11">
        <f>INT(OR(COUNTIF(IDS_genetics_UE_Ancestry!$A$2:$A$303,$A253),COUNTIF(IDS_genetics_UE_Ancestry!$B$2:$B$705,$A253),COUNTIF(IDS_genetics_UE_Ancestry!$C$2:$C$737,$A253),COUNTIF(IDS_genetics_UE_Ancestry!$D$2:$D$761,$A253)))</f>
        <v>1</v>
      </c>
      <c r="AA253">
        <v>252</v>
      </c>
      <c r="AB253">
        <v>0</v>
      </c>
    </row>
    <row r="254" spans="1:28" ht="15.75" x14ac:dyDescent="0.25">
      <c r="A254" s="6" t="s">
        <v>290</v>
      </c>
      <c r="B254" s="120">
        <v>6083</v>
      </c>
      <c r="C254" s="7" t="s">
        <v>31</v>
      </c>
      <c r="D254" s="8" t="s">
        <v>32</v>
      </c>
      <c r="E254" s="9" t="s">
        <v>40</v>
      </c>
      <c r="F254" s="10">
        <f>idasearch_ADNI3!G254</f>
        <v>43018</v>
      </c>
      <c r="G254" s="93">
        <f>idasearch_ADNI3!H254</f>
        <v>72.2</v>
      </c>
      <c r="H254" s="93" t="str">
        <f>idasearch_ADNI3!D254</f>
        <v>M</v>
      </c>
      <c r="I254" s="7">
        <v>1</v>
      </c>
      <c r="J254" s="7">
        <v>1</v>
      </c>
      <c r="K254" s="7">
        <v>1</v>
      </c>
      <c r="L254" s="75">
        <v>1</v>
      </c>
      <c r="M254" s="7">
        <v>1</v>
      </c>
      <c r="N254" s="7">
        <v>1</v>
      </c>
      <c r="O254" s="7">
        <v>1</v>
      </c>
      <c r="P254" s="7">
        <v>1</v>
      </c>
      <c r="Q254" s="7">
        <v>1</v>
      </c>
      <c r="R254" s="7">
        <v>1</v>
      </c>
      <c r="S254" s="7">
        <v>1</v>
      </c>
      <c r="T254" s="11">
        <f>INT(OR(COUNTIF(IDS_with_genetics!$A$2:$A$328,$A254),COUNTIF(IDS_with_genetics!$B$2:$B$758,$A254),COUNTIF(IDS_with_genetics!$F$2:$F$794,$A254),COUNTIF(IDS_with_genetics!$D$2:$D$813,$A254)))</f>
        <v>1</v>
      </c>
      <c r="U254" s="11">
        <f>COUNTIF(IDS_with_PRS!$A$1:$A$1582,ADNI3!$A254)</f>
        <v>1</v>
      </c>
      <c r="V254">
        <f>INT(OR(COUNTIF(IDS_genetics_UE_Ancestry!$A$2:$A$303,$A254)))</f>
        <v>1</v>
      </c>
      <c r="W254">
        <f>INT(OR(COUNTIF(IDS_genetics_UE_Ancestry!$B$2:$B$705,$A254)))</f>
        <v>0</v>
      </c>
      <c r="X254">
        <f>INT(OR(COUNTIF(IDS_genetics_UE_Ancestry!$C$2:$C$737,$A254)))</f>
        <v>0</v>
      </c>
      <c r="Y254">
        <f>INT(OR(COUNTIF(IDS_genetics_UE_Ancestry!$D$2:$D$761,$A254)))</f>
        <v>0</v>
      </c>
      <c r="Z254" s="11">
        <f>INT(OR(COUNTIF(IDS_genetics_UE_Ancestry!$A$2:$A$303,$A254),COUNTIF(IDS_genetics_UE_Ancestry!$B$2:$B$705,$A254),COUNTIF(IDS_genetics_UE_Ancestry!$C$2:$C$737,$A254),COUNTIF(IDS_genetics_UE_Ancestry!$D$2:$D$761,$A254)))</f>
        <v>1</v>
      </c>
      <c r="AA254">
        <v>253</v>
      </c>
      <c r="AB254">
        <v>0</v>
      </c>
    </row>
    <row r="255" spans="1:28" ht="15.75" hidden="1" x14ac:dyDescent="0.25">
      <c r="A255" s="6" t="s">
        <v>291</v>
      </c>
      <c r="B255" s="120">
        <v>6115</v>
      </c>
      <c r="C255" s="7" t="s">
        <v>31</v>
      </c>
      <c r="D255" s="8" t="s">
        <v>35</v>
      </c>
      <c r="E255" s="9" t="s">
        <v>44</v>
      </c>
      <c r="F255" s="10">
        <f>idasearch_ADNI3!G255</f>
        <v>43069</v>
      </c>
      <c r="G255" s="93">
        <f>idasearch_ADNI3!H255</f>
        <v>71</v>
      </c>
      <c r="H255" s="93" t="str">
        <f>idasearch_ADNI3!D255</f>
        <v>F</v>
      </c>
      <c r="I255" s="7">
        <v>1</v>
      </c>
      <c r="J255" s="7">
        <v>1</v>
      </c>
      <c r="K255" s="7">
        <v>1</v>
      </c>
      <c r="L255" s="75">
        <v>1</v>
      </c>
      <c r="M255" s="7">
        <v>1</v>
      </c>
      <c r="N255" s="7">
        <v>1</v>
      </c>
      <c r="O255" s="7">
        <v>1</v>
      </c>
      <c r="P255" s="7">
        <v>1</v>
      </c>
      <c r="Q255" s="7">
        <v>1</v>
      </c>
      <c r="R255" s="7">
        <v>1</v>
      </c>
      <c r="S255" s="7">
        <v>1</v>
      </c>
      <c r="T255" s="11">
        <f>INT(OR(COUNTIF(IDS_with_genetics!$A$2:$A$328,$A255),COUNTIF(IDS_with_genetics!$B$2:$B$758,$A255),COUNTIF(IDS_with_genetics!$F$2:$F$794,$A255),COUNTIF(IDS_with_genetics!$D$2:$D$813,$A255)))</f>
        <v>1</v>
      </c>
      <c r="U255" s="11">
        <f>COUNTIF(IDS_with_PRS!$A$1:$A$1582,ADNI3!$A255)</f>
        <v>1</v>
      </c>
      <c r="V255">
        <f>INT(OR(COUNTIF(IDS_genetics_UE_Ancestry!$A$2:$A$303,$A255)))</f>
        <v>1</v>
      </c>
      <c r="W255">
        <f>INT(OR(COUNTIF(IDS_genetics_UE_Ancestry!$B$2:$B$705,$A255)))</f>
        <v>0</v>
      </c>
      <c r="X255">
        <f>INT(OR(COUNTIF(IDS_genetics_UE_Ancestry!$C$2:$C$737,$A255)))</f>
        <v>0</v>
      </c>
      <c r="Y255">
        <f>INT(OR(COUNTIF(IDS_genetics_UE_Ancestry!$D$2:$D$761,$A255)))</f>
        <v>0</v>
      </c>
      <c r="Z255" s="11">
        <f>INT(OR(COUNTIF(IDS_genetics_UE_Ancestry!$A$2:$A$303,$A255),COUNTIF(IDS_genetics_UE_Ancestry!$B$2:$B$705,$A255),COUNTIF(IDS_genetics_UE_Ancestry!$C$2:$C$737,$A255),COUNTIF(IDS_genetics_UE_Ancestry!$D$2:$D$761,$A255)))</f>
        <v>1</v>
      </c>
      <c r="AA255">
        <v>254</v>
      </c>
      <c r="AB255">
        <v>0</v>
      </c>
    </row>
    <row r="256" spans="1:28" ht="15.75" hidden="1" x14ac:dyDescent="0.25">
      <c r="A256" s="6" t="s">
        <v>292</v>
      </c>
      <c r="B256" s="120">
        <v>6125</v>
      </c>
      <c r="C256" s="7" t="s">
        <v>31</v>
      </c>
      <c r="D256" s="8" t="s">
        <v>32</v>
      </c>
      <c r="E256" s="9" t="s">
        <v>33</v>
      </c>
      <c r="F256" s="10">
        <f>idasearch_ADNI3!G256</f>
        <v>43069</v>
      </c>
      <c r="G256" s="93">
        <f>idasearch_ADNI3!H256</f>
        <v>71</v>
      </c>
      <c r="H256" s="93" t="str">
        <f>idasearch_ADNI3!D256</f>
        <v>F</v>
      </c>
      <c r="I256" s="7">
        <v>1</v>
      </c>
      <c r="J256" s="7">
        <v>1</v>
      </c>
      <c r="K256" s="7">
        <v>1</v>
      </c>
      <c r="L256" s="75">
        <v>1</v>
      </c>
      <c r="M256" s="7">
        <v>1</v>
      </c>
      <c r="N256" s="7">
        <v>1</v>
      </c>
      <c r="O256" s="7">
        <v>1</v>
      </c>
      <c r="P256" s="7">
        <v>1</v>
      </c>
      <c r="Q256" s="7">
        <v>1</v>
      </c>
      <c r="R256" s="7">
        <v>1</v>
      </c>
      <c r="S256" s="7">
        <v>1</v>
      </c>
      <c r="T256" s="11">
        <f>INT(OR(COUNTIF(IDS_with_genetics!$A$2:$A$328,$A256),COUNTIF(IDS_with_genetics!$B$2:$B$758,$A256),COUNTIF(IDS_with_genetics!$F$2:$F$794,$A256),COUNTIF(IDS_with_genetics!$D$2:$D$813,$A256)))</f>
        <v>1</v>
      </c>
      <c r="U256" s="11">
        <f>COUNTIF(IDS_with_PRS!$A$1:$A$1582,ADNI3!$A256)</f>
        <v>1</v>
      </c>
      <c r="V256">
        <f>INT(OR(COUNTIF(IDS_genetics_UE_Ancestry!$A$2:$A$303,$A256)))</f>
        <v>1</v>
      </c>
      <c r="W256">
        <f>INT(OR(COUNTIF(IDS_genetics_UE_Ancestry!$B$2:$B$705,$A256)))</f>
        <v>0</v>
      </c>
      <c r="X256">
        <f>INT(OR(COUNTIF(IDS_genetics_UE_Ancestry!$C$2:$C$737,$A256)))</f>
        <v>0</v>
      </c>
      <c r="Y256">
        <f>INT(OR(COUNTIF(IDS_genetics_UE_Ancestry!$D$2:$D$761,$A256)))</f>
        <v>0</v>
      </c>
      <c r="Z256" s="11">
        <f>INT(OR(COUNTIF(IDS_genetics_UE_Ancestry!$A$2:$A$303,$A256),COUNTIF(IDS_genetics_UE_Ancestry!$B$2:$B$705,$A256),COUNTIF(IDS_genetics_UE_Ancestry!$C$2:$C$737,$A256),COUNTIF(IDS_genetics_UE_Ancestry!$D$2:$D$761,$A256)))</f>
        <v>1</v>
      </c>
      <c r="AA256">
        <v>255</v>
      </c>
      <c r="AB256">
        <v>0</v>
      </c>
    </row>
    <row r="257" spans="1:28" ht="15.75" hidden="1" x14ac:dyDescent="0.25">
      <c r="A257" s="6" t="s">
        <v>293</v>
      </c>
      <c r="B257" s="120">
        <v>6141</v>
      </c>
      <c r="C257" s="7" t="s">
        <v>31</v>
      </c>
      <c r="D257" s="8" t="s">
        <v>32</v>
      </c>
      <c r="E257" s="9" t="s">
        <v>33</v>
      </c>
      <c r="F257" s="10">
        <f>idasearch_ADNI3!G257</f>
        <v>43110</v>
      </c>
      <c r="G257" s="93">
        <f>idasearch_ADNI3!H257</f>
        <v>60.2</v>
      </c>
      <c r="H257" s="93" t="str">
        <f>idasearch_ADNI3!D257</f>
        <v>F</v>
      </c>
      <c r="I257" s="7">
        <v>1</v>
      </c>
      <c r="J257" s="7">
        <v>1</v>
      </c>
      <c r="K257" s="7">
        <v>1</v>
      </c>
      <c r="L257" s="75">
        <v>1</v>
      </c>
      <c r="M257" s="7">
        <v>1</v>
      </c>
      <c r="N257" s="7">
        <v>1</v>
      </c>
      <c r="O257" s="7">
        <v>1</v>
      </c>
      <c r="P257" s="7">
        <v>1</v>
      </c>
      <c r="Q257" s="7">
        <v>1</v>
      </c>
      <c r="R257" s="7">
        <v>1</v>
      </c>
      <c r="S257" s="7">
        <v>1</v>
      </c>
      <c r="T257" s="11">
        <f>INT(OR(COUNTIF(IDS_with_genetics!$A$2:$A$328,$A257),COUNTIF(IDS_with_genetics!$B$2:$B$758,$A257),COUNTIF(IDS_with_genetics!$F$2:$F$794,$A257),COUNTIF(IDS_with_genetics!$D$2:$D$813,$A257)))</f>
        <v>1</v>
      </c>
      <c r="U257" s="11">
        <f>COUNTIF(IDS_with_PRS!$A$1:$A$1582,ADNI3!$A257)</f>
        <v>1</v>
      </c>
      <c r="V257">
        <f>INT(OR(COUNTIF(IDS_genetics_UE_Ancestry!$A$2:$A$303,$A257)))</f>
        <v>1</v>
      </c>
      <c r="W257">
        <f>INT(OR(COUNTIF(IDS_genetics_UE_Ancestry!$B$2:$B$705,$A257)))</f>
        <v>0</v>
      </c>
      <c r="X257">
        <f>INT(OR(COUNTIF(IDS_genetics_UE_Ancestry!$C$2:$C$737,$A257)))</f>
        <v>0</v>
      </c>
      <c r="Y257">
        <f>INT(OR(COUNTIF(IDS_genetics_UE_Ancestry!$D$2:$D$761,$A257)))</f>
        <v>0</v>
      </c>
      <c r="Z257" s="11">
        <f>INT(OR(COUNTIF(IDS_genetics_UE_Ancestry!$A$2:$A$303,$A257),COUNTIF(IDS_genetics_UE_Ancestry!$B$2:$B$705,$A257),COUNTIF(IDS_genetics_UE_Ancestry!$C$2:$C$737,$A257),COUNTIF(IDS_genetics_UE_Ancestry!$D$2:$D$761,$A257)))</f>
        <v>1</v>
      </c>
      <c r="AA257">
        <v>256</v>
      </c>
      <c r="AB257">
        <v>0</v>
      </c>
    </row>
    <row r="258" spans="1:28" s="37" customFormat="1" ht="15.75" hidden="1" x14ac:dyDescent="0.25">
      <c r="A258" s="33" t="s">
        <v>294</v>
      </c>
      <c r="B258" s="120">
        <v>6187</v>
      </c>
      <c r="C258" s="34" t="s">
        <v>31</v>
      </c>
      <c r="D258" s="35" t="s">
        <v>35</v>
      </c>
      <c r="E258" s="35" t="s">
        <v>35</v>
      </c>
      <c r="F258" s="103">
        <f>idasearch_ADNI3!G258</f>
        <v>43173</v>
      </c>
      <c r="G258" s="104">
        <f>idasearch_ADNI3!H258</f>
        <v>74.3</v>
      </c>
      <c r="H258" s="104" t="str">
        <f>idasearch_ADNI3!D258</f>
        <v>F</v>
      </c>
      <c r="I258" s="34">
        <v>1</v>
      </c>
      <c r="J258" s="34">
        <v>1</v>
      </c>
      <c r="K258" s="7">
        <v>1</v>
      </c>
      <c r="L258" s="83">
        <v>1</v>
      </c>
      <c r="M258" s="34">
        <v>0</v>
      </c>
      <c r="N258" s="34">
        <v>0</v>
      </c>
      <c r="O258" s="34">
        <v>0</v>
      </c>
      <c r="P258" s="34">
        <v>1</v>
      </c>
      <c r="Q258" s="34">
        <v>1</v>
      </c>
      <c r="R258" s="34">
        <v>1</v>
      </c>
      <c r="S258" s="34">
        <v>1</v>
      </c>
      <c r="T258" s="36">
        <f>INT(OR(COUNTIF(IDS_with_genetics!$A$2:$A$328,$A258),COUNTIF(IDS_with_genetics!$B$2:$B$758,$A258),COUNTIF(IDS_with_genetics!$F$2:$F$794,$A258),COUNTIF(IDS_with_genetics!$D$2:$D$813,$A258)))</f>
        <v>1</v>
      </c>
      <c r="U258" s="36">
        <f>COUNTIF(IDS_with_PRS!$A$1:$A$1582,ADNI3!$A258)</f>
        <v>1</v>
      </c>
      <c r="V258" s="37">
        <f>INT(OR(COUNTIF(IDS_genetics_UE_Ancestry!$A$2:$A$303,$A258)))</f>
        <v>1</v>
      </c>
      <c r="W258" s="37">
        <f>INT(OR(COUNTIF(IDS_genetics_UE_Ancestry!$B$2:$B$705,$A258)))</f>
        <v>0</v>
      </c>
      <c r="X258" s="37">
        <f>INT(OR(COUNTIF(IDS_genetics_UE_Ancestry!$C$2:$C$737,$A258)))</f>
        <v>0</v>
      </c>
      <c r="Y258" s="37">
        <f>INT(OR(COUNTIF(IDS_genetics_UE_Ancestry!$D$2:$D$761,$A258)))</f>
        <v>0</v>
      </c>
      <c r="Z258" s="36">
        <f>INT(OR(COUNTIF(IDS_genetics_UE_Ancestry!$A$2:$A$303,$A258),COUNTIF(IDS_genetics_UE_Ancestry!$B$2:$B$705,$A258),COUNTIF(IDS_genetics_UE_Ancestry!$C$2:$C$737,$A258),COUNTIF(IDS_genetics_UE_Ancestry!$D$2:$D$761,$A258)))</f>
        <v>1</v>
      </c>
      <c r="AA258">
        <v>257</v>
      </c>
      <c r="AB258" s="37">
        <v>1</v>
      </c>
    </row>
    <row r="259" spans="1:28" s="37" customFormat="1" ht="15.75" hidden="1" x14ac:dyDescent="0.25">
      <c r="A259" s="33" t="s">
        <v>295</v>
      </c>
      <c r="B259" s="120">
        <v>6204</v>
      </c>
      <c r="C259" s="34" t="s">
        <v>31</v>
      </c>
      <c r="D259" s="35" t="s">
        <v>35</v>
      </c>
      <c r="E259" s="35" t="s">
        <v>35</v>
      </c>
      <c r="F259" s="103">
        <f>idasearch_ADNI3!G259</f>
        <v>43168</v>
      </c>
      <c r="G259" s="104">
        <f>idasearch_ADNI3!H259</f>
        <v>65.3</v>
      </c>
      <c r="H259" s="104" t="str">
        <f>idasearch_ADNI3!D259</f>
        <v>M</v>
      </c>
      <c r="I259" s="34">
        <v>1</v>
      </c>
      <c r="J259" s="34">
        <v>1</v>
      </c>
      <c r="K259" s="7">
        <v>1</v>
      </c>
      <c r="L259" s="83">
        <v>1</v>
      </c>
      <c r="M259" s="34">
        <v>0</v>
      </c>
      <c r="N259" s="34">
        <v>0</v>
      </c>
      <c r="O259" s="34">
        <v>0</v>
      </c>
      <c r="P259" s="34">
        <v>1</v>
      </c>
      <c r="Q259" s="34">
        <v>1</v>
      </c>
      <c r="R259" s="34">
        <v>1</v>
      </c>
      <c r="S259" s="34">
        <v>1</v>
      </c>
      <c r="T259" s="36">
        <f>INT(OR(COUNTIF(IDS_with_genetics!$A$2:$A$328,$A259),COUNTIF(IDS_with_genetics!$B$2:$B$758,$A259),COUNTIF(IDS_with_genetics!$F$2:$F$794,$A259),COUNTIF(IDS_with_genetics!$D$2:$D$813,$A259)))</f>
        <v>1</v>
      </c>
      <c r="U259" s="36">
        <f>COUNTIF(IDS_with_PRS!$A$1:$A$1582,ADNI3!$A259)</f>
        <v>1</v>
      </c>
      <c r="V259" s="37">
        <f>INT(OR(COUNTIF(IDS_genetics_UE_Ancestry!$A$2:$A$303,$A259)))</f>
        <v>1</v>
      </c>
      <c r="W259" s="37">
        <f>INT(OR(COUNTIF(IDS_genetics_UE_Ancestry!$B$2:$B$705,$A259)))</f>
        <v>0</v>
      </c>
      <c r="X259" s="37">
        <f>INT(OR(COUNTIF(IDS_genetics_UE_Ancestry!$C$2:$C$737,$A259)))</f>
        <v>0</v>
      </c>
      <c r="Y259" s="37">
        <f>INT(OR(COUNTIF(IDS_genetics_UE_Ancestry!$D$2:$D$761,$A259)))</f>
        <v>0</v>
      </c>
      <c r="Z259" s="36">
        <f>INT(OR(COUNTIF(IDS_genetics_UE_Ancestry!$A$2:$A$303,$A259),COUNTIF(IDS_genetics_UE_Ancestry!$B$2:$B$705,$A259),COUNTIF(IDS_genetics_UE_Ancestry!$C$2:$C$737,$A259),COUNTIF(IDS_genetics_UE_Ancestry!$D$2:$D$761,$A259)))</f>
        <v>1</v>
      </c>
      <c r="AA259">
        <v>258</v>
      </c>
      <c r="AB259" s="37">
        <v>1</v>
      </c>
    </row>
    <row r="260" spans="1:28" s="37" customFormat="1" ht="15.75" x14ac:dyDescent="0.25">
      <c r="A260" s="33" t="s">
        <v>296</v>
      </c>
      <c r="B260" s="120">
        <v>6216</v>
      </c>
      <c r="C260" s="34" t="s">
        <v>31</v>
      </c>
      <c r="D260" s="35" t="s">
        <v>68</v>
      </c>
      <c r="E260" s="35" t="s">
        <v>68</v>
      </c>
      <c r="F260" s="103">
        <f>idasearch_ADNI3!G260</f>
        <v>43223</v>
      </c>
      <c r="G260" s="104">
        <f>idasearch_ADNI3!H260</f>
        <v>83.8</v>
      </c>
      <c r="H260" s="104" t="str">
        <f>idasearch_ADNI3!D260</f>
        <v>M</v>
      </c>
      <c r="I260" s="34">
        <v>1</v>
      </c>
      <c r="J260" s="34">
        <v>1</v>
      </c>
      <c r="K260" s="7">
        <v>1</v>
      </c>
      <c r="L260" s="83">
        <v>1</v>
      </c>
      <c r="M260" s="34">
        <v>0</v>
      </c>
      <c r="N260" s="34">
        <v>0</v>
      </c>
      <c r="O260" s="34">
        <v>0</v>
      </c>
      <c r="P260" s="34">
        <v>1</v>
      </c>
      <c r="Q260" s="34">
        <v>1</v>
      </c>
      <c r="R260" s="34">
        <v>1</v>
      </c>
      <c r="S260" s="34">
        <v>0</v>
      </c>
      <c r="T260" s="36">
        <f>INT(OR(COUNTIF(IDS_with_genetics!$A$2:$A$328,$A260),COUNTIF(IDS_with_genetics!$B$2:$B$758,$A260),COUNTIF(IDS_with_genetics!$F$2:$F$794,$A260),COUNTIF(IDS_with_genetics!$D$2:$D$813,$A260)))</f>
        <v>1</v>
      </c>
      <c r="U260" s="36">
        <f>COUNTIF(IDS_with_PRS!$A$1:$A$1582,ADNI3!$A260)</f>
        <v>1</v>
      </c>
      <c r="V260" s="37">
        <f>INT(OR(COUNTIF(IDS_genetics_UE_Ancestry!$A$2:$A$303,$A260)))</f>
        <v>1</v>
      </c>
      <c r="W260" s="37">
        <f>INT(OR(COUNTIF(IDS_genetics_UE_Ancestry!$B$2:$B$705,$A260)))</f>
        <v>0</v>
      </c>
      <c r="X260" s="37">
        <f>INT(OR(COUNTIF(IDS_genetics_UE_Ancestry!$C$2:$C$737,$A260)))</f>
        <v>0</v>
      </c>
      <c r="Y260" s="37">
        <f>INT(OR(COUNTIF(IDS_genetics_UE_Ancestry!$D$2:$D$761,$A260)))</f>
        <v>0</v>
      </c>
      <c r="Z260" s="36">
        <f>INT(OR(COUNTIF(IDS_genetics_UE_Ancestry!$A$2:$A$303,$A260),COUNTIF(IDS_genetics_UE_Ancestry!$B$2:$B$705,$A260),COUNTIF(IDS_genetics_UE_Ancestry!$C$2:$C$737,$A260),COUNTIF(IDS_genetics_UE_Ancestry!$D$2:$D$761,$A260)))</f>
        <v>1</v>
      </c>
      <c r="AA260">
        <v>259</v>
      </c>
      <c r="AB260" s="37">
        <v>1</v>
      </c>
    </row>
    <row r="261" spans="1:28" s="37" customFormat="1" ht="15.75" x14ac:dyDescent="0.25">
      <c r="A261" s="33" t="s">
        <v>297</v>
      </c>
      <c r="B261" s="120">
        <v>6222</v>
      </c>
      <c r="C261" s="34" t="s">
        <v>31</v>
      </c>
      <c r="D261" s="35" t="s">
        <v>32</v>
      </c>
      <c r="E261" s="38" t="s">
        <v>40</v>
      </c>
      <c r="F261" s="103">
        <f>idasearch_ADNI3!G261</f>
        <v>43250</v>
      </c>
      <c r="G261" s="104">
        <f>idasearch_ADNI3!H261</f>
        <v>73.900000000000006</v>
      </c>
      <c r="H261" s="104" t="str">
        <f>idasearch_ADNI3!D261</f>
        <v>F</v>
      </c>
      <c r="I261" s="34">
        <v>1</v>
      </c>
      <c r="J261" s="34">
        <v>1</v>
      </c>
      <c r="K261" s="7">
        <v>1</v>
      </c>
      <c r="L261" s="83">
        <v>1</v>
      </c>
      <c r="M261" s="34">
        <v>0</v>
      </c>
      <c r="N261" s="34">
        <v>0</v>
      </c>
      <c r="O261" s="34">
        <v>0</v>
      </c>
      <c r="P261" s="34">
        <v>1</v>
      </c>
      <c r="Q261" s="34">
        <v>1</v>
      </c>
      <c r="R261" s="34">
        <v>1</v>
      </c>
      <c r="S261" s="34">
        <v>0</v>
      </c>
      <c r="T261" s="36">
        <f>INT(OR(COUNTIF(IDS_with_genetics!$A$2:$A$328,$A261),COUNTIF(IDS_with_genetics!$B$2:$B$758,$A261),COUNTIF(IDS_with_genetics!$F$2:$F$794,$A261),COUNTIF(IDS_with_genetics!$D$2:$D$813,$A261)))</f>
        <v>1</v>
      </c>
      <c r="U261" s="36">
        <f>COUNTIF(IDS_with_PRS!$A$1:$A$1582,ADNI3!$A261)</f>
        <v>1</v>
      </c>
      <c r="V261" s="37">
        <f>INT(OR(COUNTIF(IDS_genetics_UE_Ancestry!$A$2:$A$303,$A261)))</f>
        <v>1</v>
      </c>
      <c r="W261" s="37">
        <f>INT(OR(COUNTIF(IDS_genetics_UE_Ancestry!$B$2:$B$705,$A261)))</f>
        <v>0</v>
      </c>
      <c r="X261" s="37">
        <f>INT(OR(COUNTIF(IDS_genetics_UE_Ancestry!$C$2:$C$737,$A261)))</f>
        <v>0</v>
      </c>
      <c r="Y261" s="37">
        <f>INT(OR(COUNTIF(IDS_genetics_UE_Ancestry!$D$2:$D$761,$A261)))</f>
        <v>0</v>
      </c>
      <c r="Z261" s="36">
        <f>INT(OR(COUNTIF(IDS_genetics_UE_Ancestry!$A$2:$A$303,$A261),COUNTIF(IDS_genetics_UE_Ancestry!$B$2:$B$705,$A261),COUNTIF(IDS_genetics_UE_Ancestry!$C$2:$C$737,$A261),COUNTIF(IDS_genetics_UE_Ancestry!$D$2:$D$761,$A261)))</f>
        <v>1</v>
      </c>
      <c r="AA261">
        <v>260</v>
      </c>
      <c r="AB261" s="37">
        <v>1</v>
      </c>
    </row>
    <row r="262" spans="1:28" s="37" customFormat="1" ht="15.75" hidden="1" x14ac:dyDescent="0.25">
      <c r="A262" s="33" t="s">
        <v>298</v>
      </c>
      <c r="B262" s="120">
        <v>6271</v>
      </c>
      <c r="C262" s="34" t="s">
        <v>31</v>
      </c>
      <c r="D262" s="35" t="s">
        <v>35</v>
      </c>
      <c r="E262" s="38" t="s">
        <v>44</v>
      </c>
      <c r="F262" s="103">
        <f>idasearch_ADNI3!G262</f>
        <v>43237</v>
      </c>
      <c r="G262" s="104">
        <f>idasearch_ADNI3!H262</f>
        <v>62</v>
      </c>
      <c r="H262" s="104" t="str">
        <f>idasearch_ADNI3!D262</f>
        <v>F</v>
      </c>
      <c r="I262" s="34">
        <v>1</v>
      </c>
      <c r="J262" s="34">
        <v>1</v>
      </c>
      <c r="K262" s="7">
        <v>1</v>
      </c>
      <c r="L262" s="83">
        <v>1</v>
      </c>
      <c r="M262" s="34">
        <v>0</v>
      </c>
      <c r="N262" s="34">
        <v>0</v>
      </c>
      <c r="O262" s="34">
        <v>0</v>
      </c>
      <c r="P262" s="34">
        <v>1</v>
      </c>
      <c r="Q262" s="34">
        <v>1</v>
      </c>
      <c r="R262" s="34">
        <v>1</v>
      </c>
      <c r="S262" s="34">
        <v>1</v>
      </c>
      <c r="T262" s="36">
        <f>INT(OR(COUNTIF(IDS_with_genetics!$A$2:$A$328,$A262),COUNTIF(IDS_with_genetics!$B$2:$B$758,$A262),COUNTIF(IDS_with_genetics!$F$2:$F$794,$A262),COUNTIF(IDS_with_genetics!$D$2:$D$813,$A262)))</f>
        <v>1</v>
      </c>
      <c r="U262" s="36">
        <f>COUNTIF(IDS_with_PRS!$A$1:$A$1582,ADNI3!$A262)</f>
        <v>1</v>
      </c>
      <c r="V262" s="37">
        <f>INT(OR(COUNTIF(IDS_genetics_UE_Ancestry!$A$2:$A$303,$A262)))</f>
        <v>1</v>
      </c>
      <c r="W262" s="37">
        <f>INT(OR(COUNTIF(IDS_genetics_UE_Ancestry!$B$2:$B$705,$A262)))</f>
        <v>0</v>
      </c>
      <c r="X262" s="37">
        <f>INT(OR(COUNTIF(IDS_genetics_UE_Ancestry!$C$2:$C$737,$A262)))</f>
        <v>0</v>
      </c>
      <c r="Y262" s="37">
        <f>INT(OR(COUNTIF(IDS_genetics_UE_Ancestry!$D$2:$D$761,$A262)))</f>
        <v>0</v>
      </c>
      <c r="Z262" s="36">
        <f>INT(OR(COUNTIF(IDS_genetics_UE_Ancestry!$A$2:$A$303,$A262),COUNTIF(IDS_genetics_UE_Ancestry!$B$2:$B$705,$A262),COUNTIF(IDS_genetics_UE_Ancestry!$C$2:$C$737,$A262),COUNTIF(IDS_genetics_UE_Ancestry!$D$2:$D$761,$A262)))</f>
        <v>1</v>
      </c>
      <c r="AA262">
        <v>261</v>
      </c>
      <c r="AB262" s="37">
        <v>1</v>
      </c>
    </row>
    <row r="263" spans="1:28" s="37" customFormat="1" ht="15.75" x14ac:dyDescent="0.25">
      <c r="A263" s="33" t="s">
        <v>299</v>
      </c>
      <c r="B263" s="120">
        <v>6377</v>
      </c>
      <c r="C263" s="34" t="s">
        <v>31</v>
      </c>
      <c r="D263" s="35" t="s">
        <v>68</v>
      </c>
      <c r="E263" s="35" t="s">
        <v>68</v>
      </c>
      <c r="F263" s="103">
        <f>idasearch_ADNI3!G263</f>
        <v>43287</v>
      </c>
      <c r="G263" s="104">
        <f>idasearch_ADNI3!H263</f>
        <v>84</v>
      </c>
      <c r="H263" s="104" t="str">
        <f>idasearch_ADNI3!D263</f>
        <v>F</v>
      </c>
      <c r="I263" s="34">
        <v>1</v>
      </c>
      <c r="J263" s="34">
        <v>1</v>
      </c>
      <c r="K263" s="7">
        <v>1</v>
      </c>
      <c r="L263" s="83">
        <v>1</v>
      </c>
      <c r="M263" s="34">
        <v>0</v>
      </c>
      <c r="N263" s="34">
        <v>0</v>
      </c>
      <c r="O263" s="34">
        <v>0</v>
      </c>
      <c r="P263" s="34">
        <v>1</v>
      </c>
      <c r="Q263" s="34">
        <v>1</v>
      </c>
      <c r="R263" s="34">
        <v>1</v>
      </c>
      <c r="S263" s="34">
        <v>0</v>
      </c>
      <c r="T263" s="36">
        <f>INT(OR(COUNTIF(IDS_with_genetics!$A$2:$A$328,$A263),COUNTIF(IDS_with_genetics!$B$2:$B$758,$A263),COUNTIF(IDS_with_genetics!$F$2:$F$794,$A263),COUNTIF(IDS_with_genetics!$D$2:$D$813,$A263)))</f>
        <v>1</v>
      </c>
      <c r="U263" s="36">
        <f>COUNTIF(IDS_with_PRS!$A$1:$A$1582,ADNI3!$A263)</f>
        <v>1</v>
      </c>
      <c r="V263" s="37">
        <f>INT(OR(COUNTIF(IDS_genetics_UE_Ancestry!$A$2:$A$303,$A263)))</f>
        <v>1</v>
      </c>
      <c r="W263" s="37">
        <f>INT(OR(COUNTIF(IDS_genetics_UE_Ancestry!$B$2:$B$705,$A263)))</f>
        <v>0</v>
      </c>
      <c r="X263" s="37">
        <f>INT(OR(COUNTIF(IDS_genetics_UE_Ancestry!$C$2:$C$737,$A263)))</f>
        <v>0</v>
      </c>
      <c r="Y263" s="37">
        <f>INT(OR(COUNTIF(IDS_genetics_UE_Ancestry!$D$2:$D$761,$A263)))</f>
        <v>0</v>
      </c>
      <c r="Z263" s="36">
        <f>INT(OR(COUNTIF(IDS_genetics_UE_Ancestry!$A$2:$A$303,$A263),COUNTIF(IDS_genetics_UE_Ancestry!$B$2:$B$705,$A263),COUNTIF(IDS_genetics_UE_Ancestry!$C$2:$C$737,$A263),COUNTIF(IDS_genetics_UE_Ancestry!$D$2:$D$761,$A263)))</f>
        <v>1</v>
      </c>
      <c r="AA263">
        <v>262</v>
      </c>
      <c r="AB263" s="37">
        <v>1</v>
      </c>
    </row>
    <row r="264" spans="1:28" ht="15.75" hidden="1" x14ac:dyDescent="0.25">
      <c r="A264" s="6" t="s">
        <v>300</v>
      </c>
      <c r="B264" s="120">
        <v>1418</v>
      </c>
      <c r="C264" s="7" t="s">
        <v>31</v>
      </c>
      <c r="D264" s="8" t="s">
        <v>32</v>
      </c>
      <c r="E264" s="9" t="s">
        <v>33</v>
      </c>
      <c r="F264" s="10">
        <f>idasearch_ADNI3!G264</f>
        <v>42951</v>
      </c>
      <c r="G264" s="93">
        <f>idasearch_ADNI3!H264</f>
        <v>91.6</v>
      </c>
      <c r="H264" s="93" t="str">
        <f>idasearch_ADNI3!D264</f>
        <v>M</v>
      </c>
      <c r="I264" s="7">
        <v>1</v>
      </c>
      <c r="J264" s="7">
        <v>1</v>
      </c>
      <c r="K264" s="7">
        <v>1</v>
      </c>
      <c r="L264" s="75">
        <v>1</v>
      </c>
      <c r="M264" s="7">
        <v>1</v>
      </c>
      <c r="N264" s="7">
        <v>1</v>
      </c>
      <c r="O264" s="7">
        <v>1</v>
      </c>
      <c r="P264" s="7">
        <v>1</v>
      </c>
      <c r="Q264" s="7">
        <v>1</v>
      </c>
      <c r="R264" s="7">
        <v>1</v>
      </c>
      <c r="S264" s="7">
        <v>1</v>
      </c>
      <c r="T264" s="11">
        <f>INT(OR(COUNTIF(IDS_with_genetics!$A$2:$A$328,$A264),COUNTIF(IDS_with_genetics!$B$2:$B$758,$A264),COUNTIF(IDS_with_genetics!$F$2:$F$794,$A264),COUNTIF(IDS_with_genetics!$D$2:$D$813,$A264)))</f>
        <v>1</v>
      </c>
      <c r="U264" s="11">
        <f>COUNTIF(IDS_with_PRS!$A$1:$A$1582,ADNI3!$A264)</f>
        <v>1</v>
      </c>
      <c r="V264">
        <f>INT(OR(COUNTIF(IDS_genetics_UE_Ancestry!$A$2:$A$303,$A264)))</f>
        <v>0</v>
      </c>
      <c r="W264">
        <f>INT(OR(COUNTIF(IDS_genetics_UE_Ancestry!$B$2:$B$705,$A264)))</f>
        <v>1</v>
      </c>
      <c r="X264">
        <f>INT(OR(COUNTIF(IDS_genetics_UE_Ancestry!$C$2:$C$737,$A264)))</f>
        <v>0</v>
      </c>
      <c r="Y264">
        <f>INT(OR(COUNTIF(IDS_genetics_UE_Ancestry!$D$2:$D$761,$A264)))</f>
        <v>1</v>
      </c>
      <c r="Z264" s="11">
        <f>INT(OR(COUNTIF(IDS_genetics_UE_Ancestry!$A$2:$A$303,$A264),COUNTIF(IDS_genetics_UE_Ancestry!$B$2:$B$705,$A264),COUNTIF(IDS_genetics_UE_Ancestry!$C$2:$C$737,$A264),COUNTIF(IDS_genetics_UE_Ancestry!$D$2:$D$761,$A264)))</f>
        <v>1</v>
      </c>
      <c r="AA264">
        <v>263</v>
      </c>
      <c r="AB264">
        <v>0</v>
      </c>
    </row>
    <row r="265" spans="1:28" ht="15.75" hidden="1" x14ac:dyDescent="0.25">
      <c r="A265" s="6" t="s">
        <v>301</v>
      </c>
      <c r="B265" s="120">
        <v>4037</v>
      </c>
      <c r="C265" s="7" t="s">
        <v>31</v>
      </c>
      <c r="D265" s="8" t="s">
        <v>35</v>
      </c>
      <c r="E265" s="8" t="s">
        <v>35</v>
      </c>
      <c r="F265" s="10">
        <f>idasearch_ADNI3!G265</f>
        <v>42929</v>
      </c>
      <c r="G265" s="93">
        <f>idasearch_ADNI3!H265</f>
        <v>81.8</v>
      </c>
      <c r="H265" s="93" t="str">
        <f>idasearch_ADNI3!D265</f>
        <v>M</v>
      </c>
      <c r="I265" s="7">
        <v>1</v>
      </c>
      <c r="J265" s="7">
        <v>1</v>
      </c>
      <c r="K265" s="7">
        <v>1</v>
      </c>
      <c r="L265" s="75">
        <v>1</v>
      </c>
      <c r="M265" s="7">
        <v>1</v>
      </c>
      <c r="N265" s="7">
        <v>1</v>
      </c>
      <c r="O265" s="7">
        <v>1</v>
      </c>
      <c r="P265" s="7">
        <v>1</v>
      </c>
      <c r="Q265" s="7">
        <v>1</v>
      </c>
      <c r="R265" s="7">
        <v>1</v>
      </c>
      <c r="S265" s="7">
        <v>1</v>
      </c>
      <c r="T265" s="11">
        <f>INT(OR(COUNTIF(IDS_with_genetics!$A$2:$A$328,$A265),COUNTIF(IDS_with_genetics!$B$2:$B$758,$A265),COUNTIF(IDS_with_genetics!$F$2:$F$794,$A265),COUNTIF(IDS_with_genetics!$D$2:$D$813,$A265)))</f>
        <v>1</v>
      </c>
      <c r="U265" s="11">
        <f>COUNTIF(IDS_with_PRS!$A$1:$A$1582,ADNI3!$A265)</f>
        <v>1</v>
      </c>
      <c r="V265">
        <f>INT(OR(COUNTIF(IDS_genetics_UE_Ancestry!$A$2:$A$303,$A265)))</f>
        <v>0</v>
      </c>
      <c r="W265">
        <f>INT(OR(COUNTIF(IDS_genetics_UE_Ancestry!$B$2:$B$705,$A265)))</f>
        <v>0</v>
      </c>
      <c r="X265">
        <f>INT(OR(COUNTIF(IDS_genetics_UE_Ancestry!$C$2:$C$737,$A265)))</f>
        <v>1</v>
      </c>
      <c r="Y265">
        <f>INT(OR(COUNTIF(IDS_genetics_UE_Ancestry!$D$2:$D$761,$A265)))</f>
        <v>1</v>
      </c>
      <c r="Z265" s="11">
        <f>INT(OR(COUNTIF(IDS_genetics_UE_Ancestry!$A$2:$A$303,$A265),COUNTIF(IDS_genetics_UE_Ancestry!$B$2:$B$705,$A265),COUNTIF(IDS_genetics_UE_Ancestry!$C$2:$C$737,$A265),COUNTIF(IDS_genetics_UE_Ancestry!$D$2:$D$761,$A265)))</f>
        <v>1</v>
      </c>
      <c r="AA265">
        <v>264</v>
      </c>
      <c r="AB265">
        <v>0</v>
      </c>
    </row>
    <row r="266" spans="1:28" ht="15.75" hidden="1" x14ac:dyDescent="0.25">
      <c r="A266" s="6" t="s">
        <v>302</v>
      </c>
      <c r="B266" s="120">
        <v>4051</v>
      </c>
      <c r="C266" s="7" t="s">
        <v>31</v>
      </c>
      <c r="D266" s="8" t="s">
        <v>40</v>
      </c>
      <c r="E266" s="8" t="s">
        <v>40</v>
      </c>
      <c r="F266" s="10">
        <f>idasearch_ADNI3!G266</f>
        <v>42921</v>
      </c>
      <c r="G266" s="93">
        <f>idasearch_ADNI3!H266</f>
        <v>76.8</v>
      </c>
      <c r="H266" s="93" t="str">
        <f>idasearch_ADNI3!D266</f>
        <v>M</v>
      </c>
      <c r="I266" s="7">
        <v>1</v>
      </c>
      <c r="J266" s="7">
        <v>1</v>
      </c>
      <c r="K266" s="7">
        <v>1</v>
      </c>
      <c r="L266" s="75">
        <v>1</v>
      </c>
      <c r="M266" s="7">
        <v>1</v>
      </c>
      <c r="N266" s="7">
        <v>1</v>
      </c>
      <c r="O266" s="7">
        <v>1</v>
      </c>
      <c r="P266" s="7">
        <v>1</v>
      </c>
      <c r="Q266" s="7">
        <v>1</v>
      </c>
      <c r="R266" s="7">
        <v>1</v>
      </c>
      <c r="S266" s="7">
        <v>1</v>
      </c>
      <c r="T266" s="11">
        <f>INT(OR(COUNTIF(IDS_with_genetics!$A$2:$A$328,$A266),COUNTIF(IDS_with_genetics!$B$2:$B$758,$A266),COUNTIF(IDS_with_genetics!$F$2:$F$794,$A266),COUNTIF(IDS_with_genetics!$D$2:$D$813,$A266)))</f>
        <v>1</v>
      </c>
      <c r="U266" s="11">
        <f>COUNTIF(IDS_with_PRS!$A$1:$A$1582,ADNI3!$A266)</f>
        <v>1</v>
      </c>
      <c r="V266">
        <f>INT(OR(COUNTIF(IDS_genetics_UE_Ancestry!$A$2:$A$303,$A266)))</f>
        <v>0</v>
      </c>
      <c r="W266">
        <f>INT(OR(COUNTIF(IDS_genetics_UE_Ancestry!$B$2:$B$705,$A266)))</f>
        <v>0</v>
      </c>
      <c r="X266">
        <f>INT(OR(COUNTIF(IDS_genetics_UE_Ancestry!$C$2:$C$737,$A266)))</f>
        <v>1</v>
      </c>
      <c r="Y266">
        <f>INT(OR(COUNTIF(IDS_genetics_UE_Ancestry!$D$2:$D$761,$A266)))</f>
        <v>1</v>
      </c>
      <c r="Z266" s="11">
        <f>INT(OR(COUNTIF(IDS_genetics_UE_Ancestry!$A$2:$A$303,$A266),COUNTIF(IDS_genetics_UE_Ancestry!$B$2:$B$705,$A266),COUNTIF(IDS_genetics_UE_Ancestry!$C$2:$C$737,$A266),COUNTIF(IDS_genetics_UE_Ancestry!$D$2:$D$761,$A266)))</f>
        <v>1</v>
      </c>
      <c r="AA266">
        <v>265</v>
      </c>
      <c r="AB266">
        <v>0</v>
      </c>
    </row>
    <row r="267" spans="1:28" ht="15.75" hidden="1" x14ac:dyDescent="0.25">
      <c r="A267" s="6" t="s">
        <v>303</v>
      </c>
      <c r="B267" s="120">
        <v>4143</v>
      </c>
      <c r="C267" s="7" t="s">
        <v>31</v>
      </c>
      <c r="D267" s="8" t="s">
        <v>40</v>
      </c>
      <c r="E267" s="8" t="s">
        <v>40</v>
      </c>
      <c r="F267" s="92">
        <f>idasearch_ADNI3!G267</f>
        <v>42943</v>
      </c>
      <c r="G267" s="94">
        <f>idasearch_ADNI3!H267</f>
        <v>69.7</v>
      </c>
      <c r="H267" s="94" t="str">
        <f>idasearch_ADNI3!D267</f>
        <v>F</v>
      </c>
      <c r="I267" s="7">
        <v>1</v>
      </c>
      <c r="J267" s="7">
        <v>1</v>
      </c>
      <c r="K267" s="7">
        <v>1</v>
      </c>
      <c r="L267" s="75">
        <v>1</v>
      </c>
      <c r="M267" s="7">
        <v>1</v>
      </c>
      <c r="N267" s="7">
        <v>1</v>
      </c>
      <c r="O267" s="7">
        <v>1</v>
      </c>
      <c r="P267" s="7">
        <v>1</v>
      </c>
      <c r="Q267" s="7">
        <v>1</v>
      </c>
      <c r="R267" s="7">
        <v>1</v>
      </c>
      <c r="S267" s="7">
        <v>1</v>
      </c>
      <c r="T267" s="11">
        <f>INT(OR(COUNTIF(IDS_with_genetics!$A$2:$A$328,$A267),COUNTIF(IDS_with_genetics!$B$2:$B$758,$A267),COUNTIF(IDS_with_genetics!$F$2:$F$794,$A267),COUNTIF(IDS_with_genetics!$D$2:$D$813,$A267)))</f>
        <v>1</v>
      </c>
      <c r="U267" s="11">
        <f>COUNTIF(IDS_with_PRS!$A$1:$A$1582,ADNI3!$A267)</f>
        <v>1</v>
      </c>
      <c r="V267">
        <f>INT(OR(COUNTIF(IDS_genetics_UE_Ancestry!$A$2:$A$303,$A267)))</f>
        <v>0</v>
      </c>
      <c r="W267">
        <f>INT(OR(COUNTIF(IDS_genetics_UE_Ancestry!$B$2:$B$705,$A267)))</f>
        <v>0</v>
      </c>
      <c r="X267">
        <f>INT(OR(COUNTIF(IDS_genetics_UE_Ancestry!$C$2:$C$737,$A267)))</f>
        <v>1</v>
      </c>
      <c r="Y267">
        <f>INT(OR(COUNTIF(IDS_genetics_UE_Ancestry!$D$2:$D$761,$A267)))</f>
        <v>1</v>
      </c>
      <c r="Z267" s="11">
        <f>INT(OR(COUNTIF(IDS_genetics_UE_Ancestry!$A$2:$A$303,$A267),COUNTIF(IDS_genetics_UE_Ancestry!$B$2:$B$705,$A267),COUNTIF(IDS_genetics_UE_Ancestry!$C$2:$C$737,$A267),COUNTIF(IDS_genetics_UE_Ancestry!$D$2:$D$761,$A267)))</f>
        <v>1</v>
      </c>
      <c r="AA267">
        <v>266</v>
      </c>
      <c r="AB267">
        <v>0</v>
      </c>
    </row>
    <row r="268" spans="1:28" ht="15.75" hidden="1" x14ac:dyDescent="0.25">
      <c r="A268" s="6" t="s">
        <v>304</v>
      </c>
      <c r="B268" s="120">
        <v>4200</v>
      </c>
      <c r="C268" s="7" t="s">
        <v>31</v>
      </c>
      <c r="D268" s="8" t="s">
        <v>35</v>
      </c>
      <c r="E268" s="8" t="s">
        <v>35</v>
      </c>
      <c r="F268" s="92">
        <f>idasearch_ADNI3!G268</f>
        <v>43034</v>
      </c>
      <c r="G268" s="94">
        <f>idasearch_ADNI3!H268</f>
        <v>76.400000000000006</v>
      </c>
      <c r="H268" s="94" t="str">
        <f>idasearch_ADNI3!D268</f>
        <v>F</v>
      </c>
      <c r="I268" s="7">
        <v>1</v>
      </c>
      <c r="J268" s="7">
        <v>1</v>
      </c>
      <c r="K268" s="7">
        <v>1</v>
      </c>
      <c r="L268" s="75">
        <v>1</v>
      </c>
      <c r="M268" s="7">
        <v>1</v>
      </c>
      <c r="N268" s="7">
        <v>1</v>
      </c>
      <c r="O268" s="7">
        <v>1</v>
      </c>
      <c r="P268" s="7">
        <v>1</v>
      </c>
      <c r="Q268" s="7">
        <v>1</v>
      </c>
      <c r="R268" s="7">
        <v>1</v>
      </c>
      <c r="S268" s="7">
        <v>1</v>
      </c>
      <c r="T268" s="11">
        <f>INT(OR(COUNTIF(IDS_with_genetics!$A$2:$A$328,$A268),COUNTIF(IDS_with_genetics!$B$2:$B$758,$A268),COUNTIF(IDS_with_genetics!$F$2:$F$794,$A268),COUNTIF(IDS_with_genetics!$D$2:$D$813,$A268)))</f>
        <v>1</v>
      </c>
      <c r="U268" s="11">
        <f>COUNTIF(IDS_with_PRS!$A$1:$A$1582,ADNI3!$A268)</f>
        <v>1</v>
      </c>
      <c r="V268">
        <f>INT(OR(COUNTIF(IDS_genetics_UE_Ancestry!$A$2:$A$303,$A268)))</f>
        <v>0</v>
      </c>
      <c r="W268">
        <f>INT(OR(COUNTIF(IDS_genetics_UE_Ancestry!$B$2:$B$705,$A268)))</f>
        <v>0</v>
      </c>
      <c r="X268">
        <f>INT(OR(COUNTIF(IDS_genetics_UE_Ancestry!$C$2:$C$737,$A268)))</f>
        <v>1</v>
      </c>
      <c r="Y268">
        <f>INT(OR(COUNTIF(IDS_genetics_UE_Ancestry!$D$2:$D$761,$A268)))</f>
        <v>1</v>
      </c>
      <c r="Z268" s="11">
        <f>INT(OR(COUNTIF(IDS_genetics_UE_Ancestry!$A$2:$A$303,$A268),COUNTIF(IDS_genetics_UE_Ancestry!$B$2:$B$705,$A268),COUNTIF(IDS_genetics_UE_Ancestry!$C$2:$C$737,$A268),COUNTIF(IDS_genetics_UE_Ancestry!$D$2:$D$761,$A268)))</f>
        <v>1</v>
      </c>
      <c r="AA268">
        <v>267</v>
      </c>
      <c r="AB268">
        <v>0</v>
      </c>
    </row>
    <row r="269" spans="1:28" ht="15.75" hidden="1" x14ac:dyDescent="0.25">
      <c r="A269" s="6" t="s">
        <v>305</v>
      </c>
      <c r="B269" s="120">
        <v>4271</v>
      </c>
      <c r="C269" s="7" t="s">
        <v>31</v>
      </c>
      <c r="D269" s="8" t="s">
        <v>40</v>
      </c>
      <c r="E269" s="8" t="s">
        <v>40</v>
      </c>
      <c r="F269" s="92">
        <f>idasearch_ADNI3!G269</f>
        <v>43413</v>
      </c>
      <c r="G269" s="94">
        <f>idasearch_ADNI3!H269</f>
        <v>69</v>
      </c>
      <c r="H269" s="94" t="str">
        <f>idasearch_ADNI3!D269</f>
        <v>M</v>
      </c>
      <c r="I269" s="7">
        <v>1</v>
      </c>
      <c r="J269" s="7">
        <v>1</v>
      </c>
      <c r="K269" s="7">
        <v>1</v>
      </c>
      <c r="L269" s="75">
        <v>1</v>
      </c>
      <c r="M269" s="7">
        <v>1</v>
      </c>
      <c r="N269" s="7">
        <v>1</v>
      </c>
      <c r="O269" s="7">
        <v>1</v>
      </c>
      <c r="P269" s="7">
        <v>1</v>
      </c>
      <c r="Q269" s="7">
        <v>1</v>
      </c>
      <c r="R269" s="7">
        <v>1</v>
      </c>
      <c r="S269" s="7">
        <v>1</v>
      </c>
      <c r="T269" s="11">
        <f>INT(OR(COUNTIF(IDS_with_genetics!$A$2:$A$328,$A269),COUNTIF(IDS_with_genetics!$B$2:$B$758,$A269),COUNTIF(IDS_with_genetics!$F$2:$F$794,$A269),COUNTIF(IDS_with_genetics!$D$2:$D$813,$A269)))</f>
        <v>1</v>
      </c>
      <c r="U269" s="11">
        <f>COUNTIF(IDS_with_PRS!$A$1:$A$1582,ADNI3!$A269)</f>
        <v>1</v>
      </c>
      <c r="V269">
        <f>INT(OR(COUNTIF(IDS_genetics_UE_Ancestry!$A$2:$A$303,$A269)))</f>
        <v>0</v>
      </c>
      <c r="W269">
        <f>INT(OR(COUNTIF(IDS_genetics_UE_Ancestry!$B$2:$B$705,$A269)))</f>
        <v>0</v>
      </c>
      <c r="X269">
        <f>INT(OR(COUNTIF(IDS_genetics_UE_Ancestry!$C$2:$C$737,$A269)))</f>
        <v>1</v>
      </c>
      <c r="Y269">
        <f>INT(OR(COUNTIF(IDS_genetics_UE_Ancestry!$D$2:$D$761,$A269)))</f>
        <v>1</v>
      </c>
      <c r="Z269" s="11">
        <f>INT(OR(COUNTIF(IDS_genetics_UE_Ancestry!$A$2:$A$303,$A269),COUNTIF(IDS_genetics_UE_Ancestry!$B$2:$B$705,$A269),COUNTIF(IDS_genetics_UE_Ancestry!$C$2:$C$737,$A269),COUNTIF(IDS_genetics_UE_Ancestry!$D$2:$D$761,$A269)))</f>
        <v>1</v>
      </c>
      <c r="AA269">
        <v>268</v>
      </c>
      <c r="AB269">
        <v>0</v>
      </c>
    </row>
    <row r="270" spans="1:28" ht="15.75" hidden="1" x14ac:dyDescent="0.25">
      <c r="A270" s="6" t="s">
        <v>306</v>
      </c>
      <c r="B270" s="120">
        <v>4510</v>
      </c>
      <c r="C270" s="7" t="s">
        <v>31</v>
      </c>
      <c r="D270" s="8" t="s">
        <v>33</v>
      </c>
      <c r="E270" s="8" t="s">
        <v>33</v>
      </c>
      <c r="F270" s="92">
        <f>idasearch_ADNI3!G270</f>
        <v>43011</v>
      </c>
      <c r="G270" s="94">
        <f>idasearch_ADNI3!H270</f>
        <v>72.099999999999994</v>
      </c>
      <c r="H270" s="94" t="str">
        <f>idasearch_ADNI3!D270</f>
        <v>F</v>
      </c>
      <c r="I270" s="7">
        <v>1</v>
      </c>
      <c r="J270" s="7">
        <v>1</v>
      </c>
      <c r="K270" s="7">
        <v>1</v>
      </c>
      <c r="L270" s="75">
        <v>1</v>
      </c>
      <c r="M270" s="7">
        <v>1</v>
      </c>
      <c r="N270" s="7">
        <v>1</v>
      </c>
      <c r="O270" s="7">
        <v>1</v>
      </c>
      <c r="P270" s="7">
        <v>1</v>
      </c>
      <c r="Q270" s="7">
        <v>1</v>
      </c>
      <c r="R270" s="7">
        <v>1</v>
      </c>
      <c r="S270" s="7">
        <v>1</v>
      </c>
      <c r="T270" s="11">
        <f>INT(OR(COUNTIF(IDS_with_genetics!$A$2:$A$328,$A270),COUNTIF(IDS_with_genetics!$B$2:$B$758,$A270),COUNTIF(IDS_with_genetics!$F$2:$F$794,$A270),COUNTIF(IDS_with_genetics!$D$2:$D$813,$A270)))</f>
        <v>1</v>
      </c>
      <c r="U270" s="11">
        <f>COUNTIF(IDS_with_PRS!$A$1:$A$1582,ADNI3!$A270)</f>
        <v>1</v>
      </c>
      <c r="V270">
        <f>INT(OR(COUNTIF(IDS_genetics_UE_Ancestry!$A$2:$A$303,$A270)))</f>
        <v>0</v>
      </c>
      <c r="W270">
        <f>INT(OR(COUNTIF(IDS_genetics_UE_Ancestry!$B$2:$B$705,$A270)))</f>
        <v>0</v>
      </c>
      <c r="X270">
        <f>INT(OR(COUNTIF(IDS_genetics_UE_Ancestry!$C$2:$C$737,$A270)))</f>
        <v>0</v>
      </c>
      <c r="Y270">
        <f>INT(OR(COUNTIF(IDS_genetics_UE_Ancestry!$D$2:$D$761,$A270)))</f>
        <v>1</v>
      </c>
      <c r="Z270" s="11">
        <f>INT(OR(COUNTIF(IDS_genetics_UE_Ancestry!$A$2:$A$303,$A270),COUNTIF(IDS_genetics_UE_Ancestry!$B$2:$B$705,$A270),COUNTIF(IDS_genetics_UE_Ancestry!$C$2:$C$737,$A270),COUNTIF(IDS_genetics_UE_Ancestry!$D$2:$D$761,$A270)))</f>
        <v>1</v>
      </c>
      <c r="AA270">
        <v>269</v>
      </c>
      <c r="AB270">
        <v>0</v>
      </c>
    </row>
    <row r="271" spans="1:28" ht="15.75" hidden="1" x14ac:dyDescent="0.25">
      <c r="A271" s="6" t="s">
        <v>307</v>
      </c>
      <c r="B271" s="120">
        <v>4513</v>
      </c>
      <c r="C271" s="7" t="s">
        <v>31</v>
      </c>
      <c r="D271" s="8" t="s">
        <v>40</v>
      </c>
      <c r="E271" s="8" t="s">
        <v>40</v>
      </c>
      <c r="F271" s="92">
        <f>idasearch_ADNI3!G271</f>
        <v>43055</v>
      </c>
      <c r="G271" s="94">
        <f>idasearch_ADNI3!H271</f>
        <v>66.400000000000006</v>
      </c>
      <c r="H271" s="94" t="str">
        <f>idasearch_ADNI3!D271</f>
        <v>M</v>
      </c>
      <c r="I271" s="7">
        <v>1</v>
      </c>
      <c r="J271" s="7">
        <v>1</v>
      </c>
      <c r="K271" s="7">
        <v>1</v>
      </c>
      <c r="L271" s="75">
        <v>1</v>
      </c>
      <c r="M271" s="7">
        <v>1</v>
      </c>
      <c r="N271" s="7">
        <v>1</v>
      </c>
      <c r="O271" s="7">
        <v>1</v>
      </c>
      <c r="P271" s="7">
        <v>1</v>
      </c>
      <c r="Q271" s="7">
        <v>1</v>
      </c>
      <c r="R271" s="7">
        <v>1</v>
      </c>
      <c r="S271" s="7">
        <v>1</v>
      </c>
      <c r="T271" s="11">
        <f>INT(OR(COUNTIF(IDS_with_genetics!$A$2:$A$328,$A271),COUNTIF(IDS_with_genetics!$B$2:$B$758,$A271),COUNTIF(IDS_with_genetics!$F$2:$F$794,$A271),COUNTIF(IDS_with_genetics!$D$2:$D$813,$A271)))</f>
        <v>1</v>
      </c>
      <c r="U271" s="11">
        <f>COUNTIF(IDS_with_PRS!$A$1:$A$1582,ADNI3!$A271)</f>
        <v>1</v>
      </c>
      <c r="V271">
        <f>INT(OR(COUNTIF(IDS_genetics_UE_Ancestry!$A$2:$A$303,$A271)))</f>
        <v>0</v>
      </c>
      <c r="W271">
        <f>INT(OR(COUNTIF(IDS_genetics_UE_Ancestry!$B$2:$B$705,$A271)))</f>
        <v>0</v>
      </c>
      <c r="X271">
        <f>INT(OR(COUNTIF(IDS_genetics_UE_Ancestry!$C$2:$C$737,$A271)))</f>
        <v>0</v>
      </c>
      <c r="Y271">
        <f>INT(OR(COUNTIF(IDS_genetics_UE_Ancestry!$D$2:$D$761,$A271)))</f>
        <v>1</v>
      </c>
      <c r="Z271" s="11">
        <f>INT(OR(COUNTIF(IDS_genetics_UE_Ancestry!$A$2:$A$303,$A271),COUNTIF(IDS_genetics_UE_Ancestry!$B$2:$B$705,$A271),COUNTIF(IDS_genetics_UE_Ancestry!$C$2:$C$737,$A271),COUNTIF(IDS_genetics_UE_Ancestry!$D$2:$D$761,$A271)))</f>
        <v>1</v>
      </c>
      <c r="AA271">
        <v>270</v>
      </c>
      <c r="AB271">
        <v>0</v>
      </c>
    </row>
    <row r="272" spans="1:28" ht="15.75" hidden="1" x14ac:dyDescent="0.25">
      <c r="A272" s="6" t="s">
        <v>308</v>
      </c>
      <c r="B272" s="120">
        <v>4874</v>
      </c>
      <c r="C272" s="7" t="s">
        <v>31</v>
      </c>
      <c r="D272" s="8" t="s">
        <v>40</v>
      </c>
      <c r="E272" s="8" t="s">
        <v>40</v>
      </c>
      <c r="F272" s="92">
        <f>idasearch_ADNI3!G272</f>
        <v>42951</v>
      </c>
      <c r="G272" s="94">
        <f>idasearch_ADNI3!H272</f>
        <v>62.7</v>
      </c>
      <c r="H272" s="94" t="str">
        <f>idasearch_ADNI3!D272</f>
        <v>F</v>
      </c>
      <c r="I272" s="7">
        <v>1</v>
      </c>
      <c r="J272" s="7">
        <v>1</v>
      </c>
      <c r="K272" s="7">
        <v>1</v>
      </c>
      <c r="L272" s="75">
        <v>1</v>
      </c>
      <c r="M272" s="7">
        <v>1</v>
      </c>
      <c r="N272" s="7">
        <v>1</v>
      </c>
      <c r="O272" s="7">
        <v>1</v>
      </c>
      <c r="P272" s="7">
        <v>1</v>
      </c>
      <c r="Q272" s="7">
        <v>1</v>
      </c>
      <c r="R272" s="7">
        <v>1</v>
      </c>
      <c r="S272" s="7">
        <v>1</v>
      </c>
      <c r="T272" s="11">
        <f>INT(OR(COUNTIF(IDS_with_genetics!$A$2:$A$328,$A272),COUNTIF(IDS_with_genetics!$B$2:$B$758,$A272),COUNTIF(IDS_with_genetics!$F$2:$F$794,$A272),COUNTIF(IDS_with_genetics!$D$2:$D$813,$A272)))</f>
        <v>1</v>
      </c>
      <c r="U272" s="11">
        <f>COUNTIF(IDS_with_PRS!$A$1:$A$1582,ADNI3!$A272)</f>
        <v>1</v>
      </c>
      <c r="V272">
        <f>INT(OR(COUNTIF(IDS_genetics_UE_Ancestry!$A$2:$A$303,$A272)))</f>
        <v>0</v>
      </c>
      <c r="W272">
        <f>INT(OR(COUNTIF(IDS_genetics_UE_Ancestry!$B$2:$B$705,$A272)))</f>
        <v>0</v>
      </c>
      <c r="X272">
        <f>INT(OR(COUNTIF(IDS_genetics_UE_Ancestry!$C$2:$C$737,$A272)))</f>
        <v>1</v>
      </c>
      <c r="Y272">
        <f>INT(OR(COUNTIF(IDS_genetics_UE_Ancestry!$D$2:$D$761,$A272)))</f>
        <v>0</v>
      </c>
      <c r="Z272" s="11">
        <f>INT(OR(COUNTIF(IDS_genetics_UE_Ancestry!$A$2:$A$303,$A272),COUNTIF(IDS_genetics_UE_Ancestry!$B$2:$B$705,$A272),COUNTIF(IDS_genetics_UE_Ancestry!$C$2:$C$737,$A272),COUNTIF(IDS_genetics_UE_Ancestry!$D$2:$D$761,$A272)))</f>
        <v>1</v>
      </c>
      <c r="AA272">
        <v>271</v>
      </c>
      <c r="AB272">
        <v>0</v>
      </c>
    </row>
    <row r="273" spans="1:29" ht="15.75" hidden="1" x14ac:dyDescent="0.25">
      <c r="A273" s="6" t="s">
        <v>309</v>
      </c>
      <c r="B273" s="120">
        <v>4876</v>
      </c>
      <c r="C273" s="7" t="s">
        <v>31</v>
      </c>
      <c r="D273" s="8" t="s">
        <v>40</v>
      </c>
      <c r="E273" s="8" t="s">
        <v>40</v>
      </c>
      <c r="F273" s="92">
        <f>idasearch_ADNI3!G273</f>
        <v>42921</v>
      </c>
      <c r="G273" s="94">
        <f>idasearch_ADNI3!H273</f>
        <v>79.2</v>
      </c>
      <c r="H273" s="94" t="str">
        <f>idasearch_ADNI3!D273</f>
        <v>M</v>
      </c>
      <c r="I273" s="7">
        <v>1</v>
      </c>
      <c r="J273" s="7">
        <v>1</v>
      </c>
      <c r="K273" s="7">
        <v>1</v>
      </c>
      <c r="L273" s="75">
        <v>1</v>
      </c>
      <c r="M273" s="7">
        <v>1</v>
      </c>
      <c r="N273" s="7">
        <v>1</v>
      </c>
      <c r="O273" s="7">
        <v>1</v>
      </c>
      <c r="P273" s="7">
        <v>1</v>
      </c>
      <c r="Q273" s="7">
        <v>1</v>
      </c>
      <c r="R273" s="7">
        <v>1</v>
      </c>
      <c r="S273" s="7">
        <v>1</v>
      </c>
      <c r="T273" s="11">
        <f>INT(OR(COUNTIF(IDS_with_genetics!$A$2:$A$328,$A273),COUNTIF(IDS_with_genetics!$B$2:$B$758,$A273),COUNTIF(IDS_with_genetics!$F$2:$F$794,$A273),COUNTIF(IDS_with_genetics!$D$2:$D$813,$A273)))</f>
        <v>1</v>
      </c>
      <c r="U273" s="11">
        <f>COUNTIF(IDS_with_PRS!$A$1:$A$1582,ADNI3!$A273)</f>
        <v>1</v>
      </c>
      <c r="V273">
        <f>INT(OR(COUNTIF(IDS_genetics_UE_Ancestry!$A$2:$A$303,$A273)))</f>
        <v>0</v>
      </c>
      <c r="W273">
        <f>INT(OR(COUNTIF(IDS_genetics_UE_Ancestry!$B$2:$B$705,$A273)))</f>
        <v>0</v>
      </c>
      <c r="X273">
        <f>INT(OR(COUNTIF(IDS_genetics_UE_Ancestry!$C$2:$C$737,$A273)))</f>
        <v>1</v>
      </c>
      <c r="Y273">
        <f>INT(OR(COUNTIF(IDS_genetics_UE_Ancestry!$D$2:$D$761,$A273)))</f>
        <v>0</v>
      </c>
      <c r="Z273" s="11">
        <f>INT(OR(COUNTIF(IDS_genetics_UE_Ancestry!$A$2:$A$303,$A273),COUNTIF(IDS_genetics_UE_Ancestry!$B$2:$B$705,$A273),COUNTIF(IDS_genetics_UE_Ancestry!$C$2:$C$737,$A273),COUNTIF(IDS_genetics_UE_Ancestry!$D$2:$D$761,$A273)))</f>
        <v>1</v>
      </c>
      <c r="AA273">
        <v>272</v>
      </c>
      <c r="AB273">
        <v>0</v>
      </c>
    </row>
    <row r="274" spans="1:29" ht="15.75" hidden="1" x14ac:dyDescent="0.25">
      <c r="A274" s="6" t="s">
        <v>310</v>
      </c>
      <c r="B274" s="120">
        <v>4974</v>
      </c>
      <c r="C274" s="7" t="s">
        <v>31</v>
      </c>
      <c r="D274" s="8" t="s">
        <v>40</v>
      </c>
      <c r="E274" s="8" t="s">
        <v>40</v>
      </c>
      <c r="F274" s="10">
        <f>idasearch_ADNI3!G274</f>
        <v>43013</v>
      </c>
      <c r="G274" s="93">
        <f>idasearch_ADNI3!H274</f>
        <v>78.400000000000006</v>
      </c>
      <c r="H274" s="93" t="str">
        <f>idasearch_ADNI3!D274</f>
        <v>M</v>
      </c>
      <c r="I274" s="7">
        <v>1</v>
      </c>
      <c r="J274" s="7">
        <v>1</v>
      </c>
      <c r="K274" s="7">
        <v>1</v>
      </c>
      <c r="L274" s="75">
        <v>1</v>
      </c>
      <c r="M274" s="7">
        <v>1</v>
      </c>
      <c r="N274" s="7">
        <v>1</v>
      </c>
      <c r="O274" s="7">
        <v>1</v>
      </c>
      <c r="P274" s="7">
        <v>1</v>
      </c>
      <c r="Q274" s="7">
        <v>1</v>
      </c>
      <c r="R274" s="7">
        <v>1</v>
      </c>
      <c r="S274" s="7">
        <v>1</v>
      </c>
      <c r="T274" s="11">
        <f>INT(OR(COUNTIF(IDS_with_genetics!$A$2:$A$328,$A274),COUNTIF(IDS_with_genetics!$B$2:$B$758,$A274),COUNTIF(IDS_with_genetics!$F$2:$F$794,$A274),COUNTIF(IDS_with_genetics!$D$2:$D$813,$A274)))</f>
        <v>1</v>
      </c>
      <c r="U274" s="11">
        <f>COUNTIF(IDS_with_PRS!$A$1:$A$1582,ADNI3!$A274)</f>
        <v>1</v>
      </c>
      <c r="V274">
        <f>INT(OR(COUNTIF(IDS_genetics_UE_Ancestry!$A$2:$A$303,$A274)))</f>
        <v>0</v>
      </c>
      <c r="W274">
        <f>INT(OR(COUNTIF(IDS_genetics_UE_Ancestry!$B$2:$B$705,$A274)))</f>
        <v>0</v>
      </c>
      <c r="X274">
        <f>INT(OR(COUNTIF(IDS_genetics_UE_Ancestry!$C$2:$C$737,$A274)))</f>
        <v>1</v>
      </c>
      <c r="Y274">
        <f>INT(OR(COUNTIF(IDS_genetics_UE_Ancestry!$D$2:$D$761,$A274)))</f>
        <v>0</v>
      </c>
      <c r="Z274" s="11">
        <f>INT(OR(COUNTIF(IDS_genetics_UE_Ancestry!$A$2:$A$303,$A274),COUNTIF(IDS_genetics_UE_Ancestry!$B$2:$B$705,$A274),COUNTIF(IDS_genetics_UE_Ancestry!$C$2:$C$737,$A274),COUNTIF(IDS_genetics_UE_Ancestry!$D$2:$D$761,$A274)))</f>
        <v>1</v>
      </c>
      <c r="AA274">
        <v>273</v>
      </c>
      <c r="AB274">
        <v>0</v>
      </c>
    </row>
    <row r="275" spans="1:29" ht="15.75" hidden="1" x14ac:dyDescent="0.25">
      <c r="A275" s="6" t="s">
        <v>311</v>
      </c>
      <c r="B275" s="120">
        <v>5078</v>
      </c>
      <c r="C275" s="7" t="s">
        <v>31</v>
      </c>
      <c r="D275" s="8" t="s">
        <v>44</v>
      </c>
      <c r="E275" s="8" t="s">
        <v>44</v>
      </c>
      <c r="F275" s="10">
        <f>idasearch_ADNI3!G275</f>
        <v>42949</v>
      </c>
      <c r="G275" s="93">
        <f>idasearch_ADNI3!H275</f>
        <v>71.900000000000006</v>
      </c>
      <c r="H275" s="93" t="str">
        <f>idasearch_ADNI3!D275</f>
        <v>F</v>
      </c>
      <c r="I275" s="7">
        <v>1</v>
      </c>
      <c r="J275" s="7">
        <v>1</v>
      </c>
      <c r="K275" s="7">
        <v>1</v>
      </c>
      <c r="L275" s="75">
        <v>1</v>
      </c>
      <c r="M275" s="7">
        <v>1</v>
      </c>
      <c r="N275" s="7">
        <v>1</v>
      </c>
      <c r="O275" s="7">
        <v>1</v>
      </c>
      <c r="P275" s="7">
        <v>1</v>
      </c>
      <c r="Q275" s="7">
        <v>1</v>
      </c>
      <c r="R275" s="7">
        <v>1</v>
      </c>
      <c r="S275" s="7">
        <v>1</v>
      </c>
      <c r="T275" s="11">
        <f>INT(OR(COUNTIF(IDS_with_genetics!$A$2:$A$328,$A275),COUNTIF(IDS_with_genetics!$B$2:$B$758,$A275),COUNTIF(IDS_with_genetics!$F$2:$F$794,$A275),COUNTIF(IDS_with_genetics!$D$2:$D$813,$A275)))</f>
        <v>1</v>
      </c>
      <c r="U275" s="11">
        <f>COUNTIF(IDS_with_PRS!$A$1:$A$1582,ADNI3!$A275)</f>
        <v>1</v>
      </c>
      <c r="V275">
        <f>INT(OR(COUNTIF(IDS_genetics_UE_Ancestry!$A$2:$A$303,$A275)))</f>
        <v>0</v>
      </c>
      <c r="W275">
        <f>INT(OR(COUNTIF(IDS_genetics_UE_Ancestry!$B$2:$B$705,$A275)))</f>
        <v>0</v>
      </c>
      <c r="X275">
        <f>INT(OR(COUNTIF(IDS_genetics_UE_Ancestry!$C$2:$C$737,$A275)))</f>
        <v>1</v>
      </c>
      <c r="Y275">
        <f>INT(OR(COUNTIF(IDS_genetics_UE_Ancestry!$D$2:$D$761,$A275)))</f>
        <v>0</v>
      </c>
      <c r="Z275" s="11">
        <f>INT(OR(COUNTIF(IDS_genetics_UE_Ancestry!$A$2:$A$303,$A275),COUNTIF(IDS_genetics_UE_Ancestry!$B$2:$B$705,$A275),COUNTIF(IDS_genetics_UE_Ancestry!$C$2:$C$737,$A275),COUNTIF(IDS_genetics_UE_Ancestry!$D$2:$D$761,$A275)))</f>
        <v>1</v>
      </c>
      <c r="AA275">
        <v>274</v>
      </c>
      <c r="AB275">
        <v>0</v>
      </c>
    </row>
    <row r="276" spans="1:29" ht="15.75" hidden="1" x14ac:dyDescent="0.25">
      <c r="A276" s="6" t="s">
        <v>312</v>
      </c>
      <c r="B276" s="120">
        <v>5097</v>
      </c>
      <c r="C276" s="7" t="s">
        <v>31</v>
      </c>
      <c r="D276" s="8" t="s">
        <v>44</v>
      </c>
      <c r="E276" s="8" t="s">
        <v>44</v>
      </c>
      <c r="F276" s="10">
        <f>idasearch_ADNI3!G276</f>
        <v>43167</v>
      </c>
      <c r="G276" s="93">
        <f>idasearch_ADNI3!H276</f>
        <v>72.5</v>
      </c>
      <c r="H276" s="93" t="str">
        <f>idasearch_ADNI3!D276</f>
        <v>M</v>
      </c>
      <c r="I276" s="7">
        <v>1</v>
      </c>
      <c r="J276" s="7">
        <v>1</v>
      </c>
      <c r="K276" s="7">
        <v>1</v>
      </c>
      <c r="L276" s="75">
        <v>1</v>
      </c>
      <c r="M276" s="7">
        <v>1</v>
      </c>
      <c r="N276" s="7">
        <v>1</v>
      </c>
      <c r="O276" s="7">
        <v>1</v>
      </c>
      <c r="P276" s="7">
        <v>1</v>
      </c>
      <c r="Q276" s="7">
        <v>1</v>
      </c>
      <c r="R276" s="7">
        <v>1</v>
      </c>
      <c r="S276" s="7">
        <v>1</v>
      </c>
      <c r="T276" s="11">
        <f>INT(OR(COUNTIF(IDS_with_genetics!$A$2:$A$328,$A276),COUNTIF(IDS_with_genetics!$B$2:$B$758,$A276),COUNTIF(IDS_with_genetics!$F$2:$F$794,$A276),COUNTIF(IDS_with_genetics!$D$2:$D$813,$A276)))</f>
        <v>1</v>
      </c>
      <c r="U276" s="11">
        <f>COUNTIF(IDS_with_PRS!$A$1:$A$1582,ADNI3!$A276)</f>
        <v>1</v>
      </c>
      <c r="V276">
        <f>INT(OR(COUNTIF(IDS_genetics_UE_Ancestry!$A$2:$A$303,$A276)))</f>
        <v>0</v>
      </c>
      <c r="W276">
        <f>INT(OR(COUNTIF(IDS_genetics_UE_Ancestry!$B$2:$B$705,$A276)))</f>
        <v>0</v>
      </c>
      <c r="X276">
        <f>INT(OR(COUNTIF(IDS_genetics_UE_Ancestry!$C$2:$C$737,$A276)))</f>
        <v>1</v>
      </c>
      <c r="Y276">
        <f>INT(OR(COUNTIF(IDS_genetics_UE_Ancestry!$D$2:$D$761,$A276)))</f>
        <v>0</v>
      </c>
      <c r="Z276" s="11">
        <f>INT(OR(COUNTIF(IDS_genetics_UE_Ancestry!$A$2:$A$303,$A276),COUNTIF(IDS_genetics_UE_Ancestry!$B$2:$B$705,$A276),COUNTIF(IDS_genetics_UE_Ancestry!$C$2:$C$737,$A276),COUNTIF(IDS_genetics_UE_Ancestry!$D$2:$D$761,$A276)))</f>
        <v>1</v>
      </c>
      <c r="AA276">
        <v>275</v>
      </c>
      <c r="AB276">
        <v>0</v>
      </c>
    </row>
    <row r="277" spans="1:29" ht="15.75" hidden="1" x14ac:dyDescent="0.25">
      <c r="A277" s="6" t="s">
        <v>313</v>
      </c>
      <c r="B277" s="120">
        <v>5100</v>
      </c>
      <c r="C277" s="7" t="s">
        <v>31</v>
      </c>
      <c r="D277" s="8" t="s">
        <v>44</v>
      </c>
      <c r="E277" s="8" t="s">
        <v>44</v>
      </c>
      <c r="F277" s="10">
        <f>idasearch_ADNI3!G277</f>
        <v>42947</v>
      </c>
      <c r="G277" s="93">
        <f>idasearch_ADNI3!H277</f>
        <v>75.599999999999994</v>
      </c>
      <c r="H277" s="93" t="str">
        <f>idasearch_ADNI3!D277</f>
        <v>M</v>
      </c>
      <c r="I277" s="7">
        <v>1</v>
      </c>
      <c r="J277" s="7">
        <v>1</v>
      </c>
      <c r="K277" s="7">
        <v>1</v>
      </c>
      <c r="L277" s="75">
        <v>1</v>
      </c>
      <c r="M277" s="7">
        <v>1</v>
      </c>
      <c r="N277" s="7">
        <v>1</v>
      </c>
      <c r="O277" s="7">
        <v>1</v>
      </c>
      <c r="P277" s="7">
        <v>1</v>
      </c>
      <c r="Q277" s="7">
        <v>1</v>
      </c>
      <c r="R277" s="7">
        <v>1</v>
      </c>
      <c r="S277" s="7">
        <v>1</v>
      </c>
      <c r="T277" s="11">
        <f>INT(OR(COUNTIF(IDS_with_genetics!$A$2:$A$328,$A277),COUNTIF(IDS_with_genetics!$B$2:$B$758,$A277),COUNTIF(IDS_with_genetics!$F$2:$F$794,$A277),COUNTIF(IDS_with_genetics!$D$2:$D$813,$A277)))</f>
        <v>1</v>
      </c>
      <c r="U277" s="11">
        <f>COUNTIF(IDS_with_PRS!$A$1:$A$1582,ADNI3!$A277)</f>
        <v>1</v>
      </c>
      <c r="V277">
        <f>INT(OR(COUNTIF(IDS_genetics_UE_Ancestry!$A$2:$A$303,$A277)))</f>
        <v>0</v>
      </c>
      <c r="W277">
        <f>INT(OR(COUNTIF(IDS_genetics_UE_Ancestry!$B$2:$B$705,$A277)))</f>
        <v>0</v>
      </c>
      <c r="X277">
        <f>INT(OR(COUNTIF(IDS_genetics_UE_Ancestry!$C$2:$C$737,$A277)))</f>
        <v>1</v>
      </c>
      <c r="Y277">
        <f>INT(OR(COUNTIF(IDS_genetics_UE_Ancestry!$D$2:$D$761,$A277)))</f>
        <v>0</v>
      </c>
      <c r="Z277" s="11">
        <f>INT(OR(COUNTIF(IDS_genetics_UE_Ancestry!$A$2:$A$303,$A277),COUNTIF(IDS_genetics_UE_Ancestry!$B$2:$B$705,$A277),COUNTIF(IDS_genetics_UE_Ancestry!$C$2:$C$737,$A277),COUNTIF(IDS_genetics_UE_Ancestry!$D$2:$D$761,$A277)))</f>
        <v>1</v>
      </c>
      <c r="AA277">
        <v>276</v>
      </c>
      <c r="AB277">
        <v>0</v>
      </c>
    </row>
    <row r="278" spans="1:29" ht="15.75" hidden="1" x14ac:dyDescent="0.25">
      <c r="A278" s="6" t="s">
        <v>314</v>
      </c>
      <c r="B278" s="120">
        <v>5141</v>
      </c>
      <c r="C278" s="7" t="s">
        <v>31</v>
      </c>
      <c r="D278" s="8" t="s">
        <v>44</v>
      </c>
      <c r="E278" s="8" t="s">
        <v>44</v>
      </c>
      <c r="F278" s="10">
        <f>idasearch_ADNI3!G278</f>
        <v>42965</v>
      </c>
      <c r="G278" s="93">
        <f>idasearch_ADNI3!H278</f>
        <v>81.099999999999994</v>
      </c>
      <c r="H278" s="93" t="str">
        <f>idasearch_ADNI3!D278</f>
        <v>M</v>
      </c>
      <c r="I278" s="7">
        <v>1</v>
      </c>
      <c r="J278" s="7">
        <v>1</v>
      </c>
      <c r="K278" s="7">
        <v>1</v>
      </c>
      <c r="L278" s="75">
        <v>1</v>
      </c>
      <c r="M278" s="7">
        <v>1</v>
      </c>
      <c r="N278" s="7">
        <v>1</v>
      </c>
      <c r="O278" s="7">
        <v>1</v>
      </c>
      <c r="P278" s="7">
        <v>1</v>
      </c>
      <c r="Q278" s="7">
        <v>1</v>
      </c>
      <c r="R278" s="7">
        <v>1</v>
      </c>
      <c r="S278" s="7">
        <v>1</v>
      </c>
      <c r="T278" s="11">
        <f>INT(OR(COUNTIF(IDS_with_genetics!$A$2:$A$328,$A278),COUNTIF(IDS_with_genetics!$B$2:$B$758,$A278),COUNTIF(IDS_with_genetics!$F$2:$F$794,$A278),COUNTIF(IDS_with_genetics!$D$2:$D$813,$A278)))</f>
        <v>1</v>
      </c>
      <c r="U278" s="11">
        <f>COUNTIF(IDS_with_PRS!$A$1:$A$1582,ADNI3!$A278)</f>
        <v>1</v>
      </c>
      <c r="V278">
        <f>INT(OR(COUNTIF(IDS_genetics_UE_Ancestry!$A$2:$A$303,$A278)))</f>
        <v>0</v>
      </c>
      <c r="W278">
        <f>INT(OR(COUNTIF(IDS_genetics_UE_Ancestry!$B$2:$B$705,$A278)))</f>
        <v>0</v>
      </c>
      <c r="X278">
        <f>INT(OR(COUNTIF(IDS_genetics_UE_Ancestry!$C$2:$C$737,$A278)))</f>
        <v>1</v>
      </c>
      <c r="Y278">
        <f>INT(OR(COUNTIF(IDS_genetics_UE_Ancestry!$D$2:$D$761,$A278)))</f>
        <v>0</v>
      </c>
      <c r="Z278" s="11">
        <f>INT(OR(COUNTIF(IDS_genetics_UE_Ancestry!$A$2:$A$303,$A278),COUNTIF(IDS_genetics_UE_Ancestry!$B$2:$B$705,$A278),COUNTIF(IDS_genetics_UE_Ancestry!$C$2:$C$737,$A278),COUNTIF(IDS_genetics_UE_Ancestry!$D$2:$D$761,$A278)))</f>
        <v>1</v>
      </c>
      <c r="AA278">
        <v>277</v>
      </c>
      <c r="AB278">
        <v>0</v>
      </c>
    </row>
    <row r="279" spans="1:29" ht="15.75" hidden="1" x14ac:dyDescent="0.25">
      <c r="A279" s="6" t="s">
        <v>315</v>
      </c>
      <c r="B279" s="120">
        <v>5253</v>
      </c>
      <c r="C279" s="7" t="s">
        <v>31</v>
      </c>
      <c r="D279" s="8" t="s">
        <v>44</v>
      </c>
      <c r="E279" s="8" t="s">
        <v>44</v>
      </c>
      <c r="F279" s="10">
        <f>idasearch_ADNI3!G279</f>
        <v>43027</v>
      </c>
      <c r="G279" s="93">
        <f>idasearch_ADNI3!H279</f>
        <v>72.400000000000006</v>
      </c>
      <c r="H279" s="93" t="str">
        <f>idasearch_ADNI3!D279</f>
        <v>M</v>
      </c>
      <c r="I279" s="7">
        <v>1</v>
      </c>
      <c r="J279" s="7">
        <v>1</v>
      </c>
      <c r="K279" s="7">
        <v>1</v>
      </c>
      <c r="L279" s="75">
        <v>1</v>
      </c>
      <c r="M279" s="7">
        <v>1</v>
      </c>
      <c r="N279" s="7">
        <v>1</v>
      </c>
      <c r="O279" s="7">
        <v>1</v>
      </c>
      <c r="P279" s="7">
        <v>1</v>
      </c>
      <c r="Q279" s="7">
        <v>1</v>
      </c>
      <c r="R279" s="7">
        <v>1</v>
      </c>
      <c r="S279" s="7">
        <v>1</v>
      </c>
      <c r="T279" s="11">
        <f>INT(OR(COUNTIF(IDS_with_genetics!$A$2:$A$328,$A279),COUNTIF(IDS_with_genetics!$B$2:$B$758,$A279),COUNTIF(IDS_with_genetics!$F$2:$F$794,$A279),COUNTIF(IDS_with_genetics!$D$2:$D$813,$A279)))</f>
        <v>1</v>
      </c>
      <c r="U279" s="11">
        <f>COUNTIF(IDS_with_PRS!$A$1:$A$1582,ADNI3!$A279)</f>
        <v>1</v>
      </c>
      <c r="V279">
        <f>INT(OR(COUNTIF(IDS_genetics_UE_Ancestry!$A$2:$A$303,$A279)))</f>
        <v>0</v>
      </c>
      <c r="W279">
        <f>INT(OR(COUNTIF(IDS_genetics_UE_Ancestry!$B$2:$B$705,$A279)))</f>
        <v>0</v>
      </c>
      <c r="X279">
        <f>INT(OR(COUNTIF(IDS_genetics_UE_Ancestry!$C$2:$C$737,$A279)))</f>
        <v>1</v>
      </c>
      <c r="Y279">
        <f>INT(OR(COUNTIF(IDS_genetics_UE_Ancestry!$D$2:$D$761,$A279)))</f>
        <v>0</v>
      </c>
      <c r="Z279" s="11">
        <f>INT(OR(COUNTIF(IDS_genetics_UE_Ancestry!$A$2:$A$303,$A279),COUNTIF(IDS_genetics_UE_Ancestry!$B$2:$B$705,$A279),COUNTIF(IDS_genetics_UE_Ancestry!$C$2:$C$737,$A279),COUNTIF(IDS_genetics_UE_Ancestry!$D$2:$D$761,$A279)))</f>
        <v>1</v>
      </c>
      <c r="AA279">
        <v>278</v>
      </c>
      <c r="AB279">
        <v>0</v>
      </c>
    </row>
    <row r="280" spans="1:29" ht="15.75" hidden="1" x14ac:dyDescent="0.25">
      <c r="A280" s="6" t="s">
        <v>316</v>
      </c>
      <c r="B280" s="120">
        <v>6159</v>
      </c>
      <c r="C280" s="7" t="s">
        <v>31</v>
      </c>
      <c r="D280" s="8" t="s">
        <v>35</v>
      </c>
      <c r="E280" s="9" t="s">
        <v>44</v>
      </c>
      <c r="F280" s="10">
        <f>idasearch_ADNI3!G280</f>
        <v>43103</v>
      </c>
      <c r="G280" s="93">
        <f>idasearch_ADNI3!H280</f>
        <v>76.3</v>
      </c>
      <c r="H280" s="93" t="str">
        <f>idasearch_ADNI3!D280</f>
        <v>M</v>
      </c>
      <c r="I280" s="7">
        <v>1</v>
      </c>
      <c r="J280" s="7">
        <v>1</v>
      </c>
      <c r="K280" s="7">
        <v>1</v>
      </c>
      <c r="L280" s="75">
        <v>1</v>
      </c>
      <c r="M280" s="7">
        <v>1</v>
      </c>
      <c r="N280" s="7">
        <v>1</v>
      </c>
      <c r="O280" s="7">
        <v>1</v>
      </c>
      <c r="P280" s="7">
        <v>1</v>
      </c>
      <c r="Q280" s="7">
        <v>1</v>
      </c>
      <c r="R280" s="7">
        <v>1</v>
      </c>
      <c r="S280" s="7">
        <v>1</v>
      </c>
      <c r="T280" s="11">
        <f>INT(OR(COUNTIF(IDS_with_genetics!$A$2:$A$328,$A280),COUNTIF(IDS_with_genetics!$B$2:$B$758,$A280),COUNTIF(IDS_with_genetics!$F$2:$F$794,$A280),COUNTIF(IDS_with_genetics!$D$2:$D$813,$A280)))</f>
        <v>1</v>
      </c>
      <c r="U280" s="11">
        <f>COUNTIF(IDS_with_PRS!$A$1:$A$1582,ADNI3!$A280)</f>
        <v>1</v>
      </c>
      <c r="V280">
        <f>INT(OR(COUNTIF(IDS_genetics_UE_Ancestry!$A$2:$A$303,$A280)))</f>
        <v>1</v>
      </c>
      <c r="W280">
        <f>INT(OR(COUNTIF(IDS_genetics_UE_Ancestry!$B$2:$B$705,$A280)))</f>
        <v>0</v>
      </c>
      <c r="X280">
        <f>INT(OR(COUNTIF(IDS_genetics_UE_Ancestry!$C$2:$C$737,$A280)))</f>
        <v>0</v>
      </c>
      <c r="Y280">
        <f>INT(OR(COUNTIF(IDS_genetics_UE_Ancestry!$D$2:$D$761,$A280)))</f>
        <v>0</v>
      </c>
      <c r="Z280" s="11">
        <f>INT(OR(COUNTIF(IDS_genetics_UE_Ancestry!$A$2:$A$303,$A280),COUNTIF(IDS_genetics_UE_Ancestry!$B$2:$B$705,$A280),COUNTIF(IDS_genetics_UE_Ancestry!$C$2:$C$737,$A280),COUNTIF(IDS_genetics_UE_Ancestry!$D$2:$D$761,$A280)))</f>
        <v>1</v>
      </c>
      <c r="AA280">
        <v>279</v>
      </c>
      <c r="AB280">
        <v>0</v>
      </c>
    </row>
    <row r="281" spans="1:29" ht="15.75" hidden="1" x14ac:dyDescent="0.25">
      <c r="A281" s="6" t="s">
        <v>317</v>
      </c>
      <c r="B281" s="120">
        <v>6192</v>
      </c>
      <c r="C281" s="7" t="s">
        <v>31</v>
      </c>
      <c r="D281" s="8" t="s">
        <v>35</v>
      </c>
      <c r="E281" s="8" t="s">
        <v>35</v>
      </c>
      <c r="F281" s="10">
        <f>idasearch_ADNI3!G281</f>
        <v>43131</v>
      </c>
      <c r="G281" s="93">
        <f>idasearch_ADNI3!H281</f>
        <v>83.3</v>
      </c>
      <c r="H281" s="93" t="str">
        <f>idasearch_ADNI3!D281</f>
        <v>F</v>
      </c>
      <c r="I281" s="7">
        <v>1</v>
      </c>
      <c r="J281" s="7">
        <v>1</v>
      </c>
      <c r="K281" s="7">
        <v>1</v>
      </c>
      <c r="L281" s="75">
        <v>1</v>
      </c>
      <c r="M281" s="7">
        <v>1</v>
      </c>
      <c r="N281" s="7">
        <v>1</v>
      </c>
      <c r="O281" s="7">
        <v>1</v>
      </c>
      <c r="P281" s="7">
        <v>1</v>
      </c>
      <c r="Q281" s="7">
        <v>1</v>
      </c>
      <c r="R281" s="7">
        <v>1</v>
      </c>
      <c r="S281" s="7">
        <v>1</v>
      </c>
      <c r="T281" s="11">
        <f>INT(OR(COUNTIF(IDS_with_genetics!$A$2:$A$328,$A281),COUNTIF(IDS_with_genetics!$B$2:$B$758,$A281),COUNTIF(IDS_with_genetics!$F$2:$F$794,$A281),COUNTIF(IDS_with_genetics!$D$2:$D$813,$A281)))</f>
        <v>1</v>
      </c>
      <c r="U281" s="11">
        <f>COUNTIF(IDS_with_PRS!$A$1:$A$1582,ADNI3!$A281)</f>
        <v>1</v>
      </c>
      <c r="V281">
        <f>INT(OR(COUNTIF(IDS_genetics_UE_Ancestry!$A$2:$A$303,$A281)))</f>
        <v>1</v>
      </c>
      <c r="W281">
        <f>INT(OR(COUNTIF(IDS_genetics_UE_Ancestry!$B$2:$B$705,$A281)))</f>
        <v>0</v>
      </c>
      <c r="X281">
        <f>INT(OR(COUNTIF(IDS_genetics_UE_Ancestry!$C$2:$C$737,$A281)))</f>
        <v>0</v>
      </c>
      <c r="Y281">
        <f>INT(OR(COUNTIF(IDS_genetics_UE_Ancestry!$D$2:$D$761,$A281)))</f>
        <v>0</v>
      </c>
      <c r="Z281" s="11">
        <f>INT(OR(COUNTIF(IDS_genetics_UE_Ancestry!$A$2:$A$303,$A281),COUNTIF(IDS_genetics_UE_Ancestry!$B$2:$B$705,$A281),COUNTIF(IDS_genetics_UE_Ancestry!$C$2:$C$737,$A281),COUNTIF(IDS_genetics_UE_Ancestry!$D$2:$D$761,$A281)))</f>
        <v>1</v>
      </c>
      <c r="AA281">
        <v>280</v>
      </c>
      <c r="AB281">
        <v>0</v>
      </c>
    </row>
    <row r="282" spans="1:29" ht="15.75" hidden="1" x14ac:dyDescent="0.25">
      <c r="A282" s="6" t="s">
        <v>318</v>
      </c>
      <c r="B282" s="120">
        <v>6226</v>
      </c>
      <c r="C282" s="7" t="s">
        <v>31</v>
      </c>
      <c r="D282" s="8" t="s">
        <v>35</v>
      </c>
      <c r="E282" s="9" t="s">
        <v>44</v>
      </c>
      <c r="F282" s="10">
        <f>idasearch_ADNI3!G282</f>
        <v>43188</v>
      </c>
      <c r="G282" s="93">
        <f>idasearch_ADNI3!H282</f>
        <v>68</v>
      </c>
      <c r="H282" s="93" t="str">
        <f>idasearch_ADNI3!D282</f>
        <v>F</v>
      </c>
      <c r="I282" s="7">
        <v>1</v>
      </c>
      <c r="J282" s="7">
        <v>1</v>
      </c>
      <c r="K282" s="7">
        <v>1</v>
      </c>
      <c r="L282" s="75">
        <v>1</v>
      </c>
      <c r="M282" s="7">
        <v>1</v>
      </c>
      <c r="N282" s="7">
        <v>1</v>
      </c>
      <c r="O282" s="7">
        <v>1</v>
      </c>
      <c r="P282" s="7">
        <v>1</v>
      </c>
      <c r="Q282" s="7">
        <v>1</v>
      </c>
      <c r="R282" s="7">
        <v>1</v>
      </c>
      <c r="S282" s="7">
        <v>1</v>
      </c>
      <c r="T282" s="11">
        <f>INT(OR(COUNTIF(IDS_with_genetics!$A$2:$A$328,$A282),COUNTIF(IDS_with_genetics!$B$2:$B$758,$A282),COUNTIF(IDS_with_genetics!$F$2:$F$794,$A282),COUNTIF(IDS_with_genetics!$D$2:$D$813,$A282)))</f>
        <v>1</v>
      </c>
      <c r="U282" s="11">
        <f>COUNTIF(IDS_with_PRS!$A$1:$A$1582,ADNI3!$A282)</f>
        <v>1</v>
      </c>
      <c r="V282">
        <f>INT(OR(COUNTIF(IDS_genetics_UE_Ancestry!$A$2:$A$303,$A282)))</f>
        <v>1</v>
      </c>
      <c r="W282">
        <f>INT(OR(COUNTIF(IDS_genetics_UE_Ancestry!$B$2:$B$705,$A282)))</f>
        <v>0</v>
      </c>
      <c r="X282">
        <f>INT(OR(COUNTIF(IDS_genetics_UE_Ancestry!$C$2:$C$737,$A282)))</f>
        <v>0</v>
      </c>
      <c r="Y282">
        <f>INT(OR(COUNTIF(IDS_genetics_UE_Ancestry!$D$2:$D$761,$A282)))</f>
        <v>0</v>
      </c>
      <c r="Z282" s="11">
        <f>INT(OR(COUNTIF(IDS_genetics_UE_Ancestry!$A$2:$A$303,$A282),COUNTIF(IDS_genetics_UE_Ancestry!$B$2:$B$705,$A282),COUNTIF(IDS_genetics_UE_Ancestry!$C$2:$C$737,$A282),COUNTIF(IDS_genetics_UE_Ancestry!$D$2:$D$761,$A282)))</f>
        <v>1</v>
      </c>
      <c r="AA282">
        <v>281</v>
      </c>
      <c r="AB282">
        <v>0</v>
      </c>
    </row>
    <row r="283" spans="1:29" ht="15.75" hidden="1" x14ac:dyDescent="0.25">
      <c r="A283" s="6" t="s">
        <v>319</v>
      </c>
      <c r="B283" s="120">
        <v>6292</v>
      </c>
      <c r="C283" s="7" t="s">
        <v>31</v>
      </c>
      <c r="D283" s="8" t="s">
        <v>35</v>
      </c>
      <c r="E283" s="8" t="s">
        <v>35</v>
      </c>
      <c r="F283" s="10">
        <f>idasearch_ADNI3!G283</f>
        <v>43207</v>
      </c>
      <c r="G283" s="93">
        <f>idasearch_ADNI3!H283</f>
        <v>76.7</v>
      </c>
      <c r="H283" s="93" t="str">
        <f>idasearch_ADNI3!D283</f>
        <v>M</v>
      </c>
      <c r="I283" s="7">
        <v>1</v>
      </c>
      <c r="J283" s="7">
        <v>1</v>
      </c>
      <c r="K283" s="7">
        <v>1</v>
      </c>
      <c r="L283" s="75">
        <v>1</v>
      </c>
      <c r="M283" s="7">
        <v>1</v>
      </c>
      <c r="N283" s="7">
        <v>1</v>
      </c>
      <c r="O283" s="7">
        <v>1</v>
      </c>
      <c r="P283" s="7">
        <v>1</v>
      </c>
      <c r="Q283" s="7">
        <v>1</v>
      </c>
      <c r="R283" s="7">
        <v>1</v>
      </c>
      <c r="S283" s="7">
        <v>1</v>
      </c>
      <c r="T283" s="11">
        <f>INT(OR(COUNTIF(IDS_with_genetics!$A$2:$A$328,$A283),COUNTIF(IDS_with_genetics!$B$2:$B$758,$A283),COUNTIF(IDS_with_genetics!$F$2:$F$794,$A283),COUNTIF(IDS_with_genetics!$D$2:$D$813,$A283)))</f>
        <v>1</v>
      </c>
      <c r="U283" s="11">
        <f>COUNTIF(IDS_with_PRS!$A$1:$A$1582,ADNI3!$A283)</f>
        <v>1</v>
      </c>
      <c r="V283">
        <f>INT(OR(COUNTIF(IDS_genetics_UE_Ancestry!$A$2:$A$303,$A283)))</f>
        <v>1</v>
      </c>
      <c r="W283">
        <f>INT(OR(COUNTIF(IDS_genetics_UE_Ancestry!$B$2:$B$705,$A283)))</f>
        <v>0</v>
      </c>
      <c r="X283">
        <f>INT(OR(COUNTIF(IDS_genetics_UE_Ancestry!$C$2:$C$737,$A283)))</f>
        <v>0</v>
      </c>
      <c r="Y283">
        <f>INT(OR(COUNTIF(IDS_genetics_UE_Ancestry!$D$2:$D$761,$A283)))</f>
        <v>0</v>
      </c>
      <c r="Z283" s="11">
        <f>INT(OR(COUNTIF(IDS_genetics_UE_Ancestry!$A$2:$A$303,$A283),COUNTIF(IDS_genetics_UE_Ancestry!$B$2:$B$705,$A283),COUNTIF(IDS_genetics_UE_Ancestry!$C$2:$C$737,$A283),COUNTIF(IDS_genetics_UE_Ancestry!$D$2:$D$761,$A283)))</f>
        <v>1</v>
      </c>
      <c r="AA283">
        <v>282</v>
      </c>
      <c r="AB283">
        <v>0</v>
      </c>
    </row>
    <row r="284" spans="1:29" s="27" customFormat="1" ht="15.75" hidden="1" x14ac:dyDescent="0.25">
      <c r="A284" s="28" t="s">
        <v>320</v>
      </c>
      <c r="B284" s="120">
        <v>6314</v>
      </c>
      <c r="C284" s="25" t="s">
        <v>31</v>
      </c>
      <c r="D284" s="29" t="s">
        <v>35</v>
      </c>
      <c r="E284" s="31" t="s">
        <v>44</v>
      </c>
      <c r="F284" s="96">
        <f>idasearch_ADNI3!G284</f>
        <v>43214</v>
      </c>
      <c r="G284" s="97">
        <f>idasearch_ADNI3!H284</f>
        <v>73.599999999999994</v>
      </c>
      <c r="H284" s="97" t="str">
        <f>idasearch_ADNI3!D284</f>
        <v>M</v>
      </c>
      <c r="I284" s="25">
        <v>1</v>
      </c>
      <c r="J284" s="25">
        <v>1</v>
      </c>
      <c r="K284" s="7">
        <v>1</v>
      </c>
      <c r="L284" s="80">
        <v>1</v>
      </c>
      <c r="M284" s="25">
        <v>0</v>
      </c>
      <c r="N284" s="25">
        <v>0</v>
      </c>
      <c r="O284" s="25">
        <v>0</v>
      </c>
      <c r="P284" s="25">
        <v>1</v>
      </c>
      <c r="Q284" s="25">
        <v>1</v>
      </c>
      <c r="R284" s="25">
        <v>1</v>
      </c>
      <c r="S284" s="25">
        <v>1</v>
      </c>
      <c r="T284" s="26">
        <f>INT(OR(COUNTIF(IDS_with_genetics!$A$2:$A$328,$A284),COUNTIF(IDS_with_genetics!$B$2:$B$758,$A284),COUNTIF(IDS_with_genetics!$F$2:$F$794,$A284),COUNTIF(IDS_with_genetics!$D$2:$D$813,$A284)))</f>
        <v>1</v>
      </c>
      <c r="U284" s="26">
        <f>COUNTIF(IDS_with_PRS!$A$1:$A$1582,ADNI3!$A284)</f>
        <v>1</v>
      </c>
      <c r="V284" s="27">
        <f>INT(OR(COUNTIF(IDS_genetics_UE_Ancestry!$A$2:$A$303,$A284)))</f>
        <v>1</v>
      </c>
      <c r="W284" s="27">
        <f>INT(OR(COUNTIF(IDS_genetics_UE_Ancestry!$B$2:$B$705,$A284)))</f>
        <v>0</v>
      </c>
      <c r="X284" s="27">
        <f>INT(OR(COUNTIF(IDS_genetics_UE_Ancestry!$C$2:$C$737,$A284)))</f>
        <v>0</v>
      </c>
      <c r="Y284" s="27">
        <f>INT(OR(COUNTIF(IDS_genetics_UE_Ancestry!$D$2:$D$761,$A284)))</f>
        <v>0</v>
      </c>
      <c r="Z284" s="26">
        <f>INT(OR(COUNTIF(IDS_genetics_UE_Ancestry!$A$2:$A$303,$A284),COUNTIF(IDS_genetics_UE_Ancestry!$B$2:$B$705,$A284),COUNTIF(IDS_genetics_UE_Ancestry!$C$2:$C$737,$A284),COUNTIF(IDS_genetics_UE_Ancestry!$D$2:$D$761,$A284)))</f>
        <v>1</v>
      </c>
      <c r="AA284" s="27">
        <v>283</v>
      </c>
      <c r="AB284" s="27">
        <v>0</v>
      </c>
      <c r="AC284" s="27">
        <v>1</v>
      </c>
    </row>
    <row r="285" spans="1:29" ht="15.75" hidden="1" x14ac:dyDescent="0.25">
      <c r="A285" s="6" t="s">
        <v>321</v>
      </c>
      <c r="B285" s="120">
        <v>6354</v>
      </c>
      <c r="C285" s="7" t="s">
        <v>31</v>
      </c>
      <c r="D285" s="8" t="s">
        <v>35</v>
      </c>
      <c r="E285" s="8" t="s">
        <v>35</v>
      </c>
      <c r="F285" s="10">
        <f>idasearch_ADNI3!G285</f>
        <v>43244</v>
      </c>
      <c r="G285" s="93">
        <f>idasearch_ADNI3!H285</f>
        <v>70.8</v>
      </c>
      <c r="H285" s="93" t="str">
        <f>idasearch_ADNI3!D285</f>
        <v>F</v>
      </c>
      <c r="I285" s="7">
        <v>1</v>
      </c>
      <c r="J285" s="7">
        <v>1</v>
      </c>
      <c r="K285" s="7">
        <v>1</v>
      </c>
      <c r="L285" s="75">
        <v>1</v>
      </c>
      <c r="M285" s="7">
        <v>1</v>
      </c>
      <c r="N285" s="7">
        <v>1</v>
      </c>
      <c r="O285" s="7">
        <v>1</v>
      </c>
      <c r="P285" s="7">
        <v>1</v>
      </c>
      <c r="Q285" s="7">
        <v>1</v>
      </c>
      <c r="R285" s="7">
        <v>1</v>
      </c>
      <c r="S285" s="7">
        <v>1</v>
      </c>
      <c r="T285" s="11">
        <f>INT(OR(COUNTIF(IDS_with_genetics!$A$2:$A$328,$A285),COUNTIF(IDS_with_genetics!$B$2:$B$758,$A285),COUNTIF(IDS_with_genetics!$F$2:$F$794,$A285),COUNTIF(IDS_with_genetics!$D$2:$D$813,$A285)))</f>
        <v>1</v>
      </c>
      <c r="U285" s="11">
        <f>COUNTIF(IDS_with_PRS!$A$1:$A$1582,ADNI3!$A285)</f>
        <v>1</v>
      </c>
      <c r="V285">
        <f>INT(OR(COUNTIF(IDS_genetics_UE_Ancestry!$A$2:$A$303,$A285)))</f>
        <v>1</v>
      </c>
      <c r="W285">
        <f>INT(OR(COUNTIF(IDS_genetics_UE_Ancestry!$B$2:$B$705,$A285)))</f>
        <v>0</v>
      </c>
      <c r="X285">
        <f>INT(OR(COUNTIF(IDS_genetics_UE_Ancestry!$C$2:$C$737,$A285)))</f>
        <v>0</v>
      </c>
      <c r="Y285">
        <f>INT(OR(COUNTIF(IDS_genetics_UE_Ancestry!$D$2:$D$761,$A285)))</f>
        <v>0</v>
      </c>
      <c r="Z285" s="11">
        <f>INT(OR(COUNTIF(IDS_genetics_UE_Ancestry!$A$2:$A$303,$A285),COUNTIF(IDS_genetics_UE_Ancestry!$B$2:$B$705,$A285),COUNTIF(IDS_genetics_UE_Ancestry!$C$2:$C$737,$A285),COUNTIF(IDS_genetics_UE_Ancestry!$D$2:$D$761,$A285)))</f>
        <v>1</v>
      </c>
      <c r="AA285">
        <v>284</v>
      </c>
      <c r="AB285">
        <v>0</v>
      </c>
    </row>
    <row r="286" spans="1:29" ht="15.75" hidden="1" x14ac:dyDescent="0.25">
      <c r="A286" s="6" t="s">
        <v>322</v>
      </c>
      <c r="B286" s="120">
        <v>6401</v>
      </c>
      <c r="C286" s="7" t="s">
        <v>31</v>
      </c>
      <c r="D286" s="8" t="s">
        <v>35</v>
      </c>
      <c r="E286" s="9" t="s">
        <v>44</v>
      </c>
      <c r="F286" s="10">
        <f>idasearch_ADNI3!G286</f>
        <v>43263</v>
      </c>
      <c r="G286" s="93">
        <f>idasearch_ADNI3!H286</f>
        <v>75.7</v>
      </c>
      <c r="H286" s="93" t="str">
        <f>idasearch_ADNI3!D286</f>
        <v>M</v>
      </c>
      <c r="I286" s="7">
        <v>1</v>
      </c>
      <c r="J286" s="7">
        <v>1</v>
      </c>
      <c r="K286" s="7">
        <v>1</v>
      </c>
      <c r="L286" s="75">
        <v>1</v>
      </c>
      <c r="M286" s="7">
        <v>1</v>
      </c>
      <c r="N286" s="7">
        <v>1</v>
      </c>
      <c r="O286" s="7">
        <v>1</v>
      </c>
      <c r="P286" s="7">
        <v>1</v>
      </c>
      <c r="Q286" s="7">
        <v>1</v>
      </c>
      <c r="R286" s="7">
        <v>1</v>
      </c>
      <c r="S286" s="7">
        <v>1</v>
      </c>
      <c r="T286" s="11">
        <f>INT(OR(COUNTIF(IDS_with_genetics!$A$2:$A$328,$A286),COUNTIF(IDS_with_genetics!$B$2:$B$758,$A286),COUNTIF(IDS_with_genetics!$F$2:$F$794,$A286),COUNTIF(IDS_with_genetics!$D$2:$D$813,$A286)))</f>
        <v>1</v>
      </c>
      <c r="U286" s="11">
        <f>COUNTIF(IDS_with_PRS!$A$1:$A$1582,ADNI3!$A286)</f>
        <v>1</v>
      </c>
      <c r="V286">
        <f>INT(OR(COUNTIF(IDS_genetics_UE_Ancestry!$A$2:$A$303,$A286)))</f>
        <v>1</v>
      </c>
      <c r="W286">
        <f>INT(OR(COUNTIF(IDS_genetics_UE_Ancestry!$B$2:$B$705,$A286)))</f>
        <v>0</v>
      </c>
      <c r="X286">
        <f>INT(OR(COUNTIF(IDS_genetics_UE_Ancestry!$C$2:$C$737,$A286)))</f>
        <v>0</v>
      </c>
      <c r="Y286">
        <f>INT(OR(COUNTIF(IDS_genetics_UE_Ancestry!$D$2:$D$761,$A286)))</f>
        <v>0</v>
      </c>
      <c r="Z286" s="11">
        <f>INT(OR(COUNTIF(IDS_genetics_UE_Ancestry!$A$2:$A$303,$A286),COUNTIF(IDS_genetics_UE_Ancestry!$B$2:$B$705,$A286),COUNTIF(IDS_genetics_UE_Ancestry!$C$2:$C$737,$A286),COUNTIF(IDS_genetics_UE_Ancestry!$D$2:$D$761,$A286)))</f>
        <v>1</v>
      </c>
      <c r="AA286">
        <v>285</v>
      </c>
      <c r="AB286">
        <v>0</v>
      </c>
    </row>
    <row r="287" spans="1:29" s="37" customFormat="1" ht="15.75" x14ac:dyDescent="0.25">
      <c r="A287" s="33" t="s">
        <v>323</v>
      </c>
      <c r="B287" s="120">
        <v>4944</v>
      </c>
      <c r="C287" s="34" t="s">
        <v>31</v>
      </c>
      <c r="D287" s="35" t="s">
        <v>40</v>
      </c>
      <c r="E287" s="35" t="s">
        <v>40</v>
      </c>
      <c r="F287" s="103">
        <f>idasearch_ADNI3!G287</f>
        <v>43210</v>
      </c>
      <c r="G287" s="104">
        <f>idasearch_ADNI3!H287</f>
        <v>73.5</v>
      </c>
      <c r="H287" s="104" t="str">
        <f>idasearch_ADNI3!D287</f>
        <v>M</v>
      </c>
      <c r="I287" s="34">
        <v>1</v>
      </c>
      <c r="J287" s="34">
        <v>1</v>
      </c>
      <c r="K287" s="7">
        <v>1</v>
      </c>
      <c r="L287" s="83">
        <v>1</v>
      </c>
      <c r="M287" s="34">
        <v>0</v>
      </c>
      <c r="N287" s="34">
        <v>0</v>
      </c>
      <c r="O287" s="34">
        <v>0</v>
      </c>
      <c r="P287" s="34">
        <v>1</v>
      </c>
      <c r="Q287" s="34">
        <v>1</v>
      </c>
      <c r="R287" s="34">
        <v>1</v>
      </c>
      <c r="S287" s="34">
        <v>0</v>
      </c>
      <c r="T287" s="36">
        <f>INT(OR(COUNTIF(IDS_with_genetics!$A$2:$A$328,$A287),COUNTIF(IDS_with_genetics!$B$2:$B$758,$A287),COUNTIF(IDS_with_genetics!$F$2:$F$794,$A287),COUNTIF(IDS_with_genetics!$D$2:$D$813,$A287)))</f>
        <v>1</v>
      </c>
      <c r="U287" s="36">
        <f>COUNTIF(IDS_with_PRS!$A$1:$A$1582,ADNI3!$A287)</f>
        <v>1</v>
      </c>
      <c r="V287" s="37">
        <f>INT(OR(COUNTIF(IDS_genetics_UE_Ancestry!$A$2:$A$303,$A287)))</f>
        <v>0</v>
      </c>
      <c r="W287" s="37">
        <f>INT(OR(COUNTIF(IDS_genetics_UE_Ancestry!$B$2:$B$705,$A287)))</f>
        <v>0</v>
      </c>
      <c r="X287" s="37">
        <f>INT(OR(COUNTIF(IDS_genetics_UE_Ancestry!$C$2:$C$737,$A287)))</f>
        <v>1</v>
      </c>
      <c r="Y287" s="37">
        <f>INT(OR(COUNTIF(IDS_genetics_UE_Ancestry!$D$2:$D$761,$A287)))</f>
        <v>0</v>
      </c>
      <c r="Z287" s="36">
        <f>INT(OR(COUNTIF(IDS_genetics_UE_Ancestry!$A$2:$A$303,$A287),COUNTIF(IDS_genetics_UE_Ancestry!$B$2:$B$705,$A287),COUNTIF(IDS_genetics_UE_Ancestry!$C$2:$C$737,$A287),COUNTIF(IDS_genetics_UE_Ancestry!$D$2:$D$761,$A287)))</f>
        <v>1</v>
      </c>
      <c r="AA287">
        <v>286</v>
      </c>
      <c r="AB287" s="37">
        <v>1</v>
      </c>
    </row>
    <row r="288" spans="1:29" ht="15.75" hidden="1" x14ac:dyDescent="0.25">
      <c r="A288" s="6" t="s">
        <v>324</v>
      </c>
      <c r="B288" s="120">
        <v>2396</v>
      </c>
      <c r="C288" s="7" t="s">
        <v>31</v>
      </c>
      <c r="D288" s="8" t="s">
        <v>40</v>
      </c>
      <c r="E288" s="8" t="s">
        <v>40</v>
      </c>
      <c r="F288" s="92">
        <f>idasearch_ADNI3!G288</f>
        <v>43566</v>
      </c>
      <c r="G288" s="94">
        <f>idasearch_ADNI3!H288</f>
        <v>78</v>
      </c>
      <c r="H288" s="94" t="str">
        <f>idasearch_ADNI3!D288</f>
        <v>F</v>
      </c>
      <c r="I288" s="7">
        <v>1</v>
      </c>
      <c r="J288" s="7">
        <v>1</v>
      </c>
      <c r="K288" s="7">
        <v>1</v>
      </c>
      <c r="L288" s="75">
        <v>1</v>
      </c>
      <c r="M288" s="7">
        <v>1</v>
      </c>
      <c r="N288" s="7">
        <v>1</v>
      </c>
      <c r="O288" s="7">
        <v>1</v>
      </c>
      <c r="P288" s="7">
        <v>1</v>
      </c>
      <c r="Q288" s="7">
        <v>1</v>
      </c>
      <c r="R288" s="7">
        <v>1</v>
      </c>
      <c r="S288" s="7">
        <v>1</v>
      </c>
      <c r="T288" s="11">
        <f>INT(OR(COUNTIF(IDS_with_genetics!$A$2:$A$328,$A288),COUNTIF(IDS_with_genetics!$B$2:$B$758,$A288),COUNTIF(IDS_with_genetics!$F$2:$F$794,$A288),COUNTIF(IDS_with_genetics!$D$2:$D$813,$A288)))</f>
        <v>1</v>
      </c>
      <c r="U288" s="11">
        <f>COUNTIF(IDS_with_PRS!$A$1:$A$1582,ADNI3!$A288)</f>
        <v>1</v>
      </c>
      <c r="V288">
        <f>INT(OR(COUNTIF(IDS_genetics_UE_Ancestry!$A$2:$A$303,$A288)))</f>
        <v>0</v>
      </c>
      <c r="W288">
        <f>INT(OR(COUNTIF(IDS_genetics_UE_Ancestry!$B$2:$B$705,$A288)))</f>
        <v>0</v>
      </c>
      <c r="X288">
        <f>INT(OR(COUNTIF(IDS_genetics_UE_Ancestry!$C$2:$C$737,$A288)))</f>
        <v>1</v>
      </c>
      <c r="Y288">
        <f>INT(OR(COUNTIF(IDS_genetics_UE_Ancestry!$D$2:$D$761,$A288)))</f>
        <v>1</v>
      </c>
      <c r="Z288" s="11">
        <f>INT(OR(COUNTIF(IDS_genetics_UE_Ancestry!$A$2:$A$303,$A288),COUNTIF(IDS_genetics_UE_Ancestry!$B$2:$B$705,$A288),COUNTIF(IDS_genetics_UE_Ancestry!$C$2:$C$737,$A288),COUNTIF(IDS_genetics_UE_Ancestry!$D$2:$D$761,$A288)))</f>
        <v>1</v>
      </c>
      <c r="AA288">
        <v>287</v>
      </c>
      <c r="AB288">
        <v>0</v>
      </c>
    </row>
    <row r="289" spans="1:28" ht="15.75" hidden="1" x14ac:dyDescent="0.25">
      <c r="A289" s="6" t="s">
        <v>325</v>
      </c>
      <c r="B289" s="120">
        <v>4813</v>
      </c>
      <c r="C289" s="7" t="s">
        <v>31</v>
      </c>
      <c r="D289" s="8" t="s">
        <v>40</v>
      </c>
      <c r="E289" s="8" t="s">
        <v>40</v>
      </c>
      <c r="F289" s="92">
        <f>idasearch_ADNI3!G289</f>
        <v>43406</v>
      </c>
      <c r="G289" s="94">
        <f>idasearch_ADNI3!H289</f>
        <v>76</v>
      </c>
      <c r="H289" s="94" t="str">
        <f>idasearch_ADNI3!D289</f>
        <v>M</v>
      </c>
      <c r="I289" s="7">
        <v>1</v>
      </c>
      <c r="J289" s="7">
        <v>1</v>
      </c>
      <c r="K289" s="7">
        <v>1</v>
      </c>
      <c r="L289" s="75">
        <v>1</v>
      </c>
      <c r="M289" s="7">
        <v>1</v>
      </c>
      <c r="N289" s="7">
        <v>1</v>
      </c>
      <c r="O289" s="7">
        <v>1</v>
      </c>
      <c r="P289" s="7">
        <v>1</v>
      </c>
      <c r="Q289" s="7">
        <v>1</v>
      </c>
      <c r="R289" s="7">
        <v>1</v>
      </c>
      <c r="S289" s="7">
        <v>1</v>
      </c>
      <c r="T289" s="11">
        <f>INT(OR(COUNTIF(IDS_with_genetics!$A$2:$A$328,$A289),COUNTIF(IDS_with_genetics!$B$2:$B$758,$A289),COUNTIF(IDS_with_genetics!$F$2:$F$794,$A289),COUNTIF(IDS_with_genetics!$D$2:$D$813,$A289)))</f>
        <v>1</v>
      </c>
      <c r="U289" s="11">
        <f>COUNTIF(IDS_with_PRS!$A$1:$A$1582,ADNI3!$A289)</f>
        <v>1</v>
      </c>
      <c r="V289">
        <f>INT(OR(COUNTIF(IDS_genetics_UE_Ancestry!$A$2:$A$303,$A289)))</f>
        <v>0</v>
      </c>
      <c r="W289">
        <f>INT(OR(COUNTIF(IDS_genetics_UE_Ancestry!$B$2:$B$705,$A289)))</f>
        <v>0</v>
      </c>
      <c r="X289">
        <f>INT(OR(COUNTIF(IDS_genetics_UE_Ancestry!$C$2:$C$737,$A289)))</f>
        <v>1</v>
      </c>
      <c r="Y289">
        <f>INT(OR(COUNTIF(IDS_genetics_UE_Ancestry!$D$2:$D$761,$A289)))</f>
        <v>0</v>
      </c>
      <c r="Z289" s="11">
        <f>INT(OR(COUNTIF(IDS_genetics_UE_Ancestry!$A$2:$A$303,$A289),COUNTIF(IDS_genetics_UE_Ancestry!$B$2:$B$705,$A289),COUNTIF(IDS_genetics_UE_Ancestry!$C$2:$C$737,$A289),COUNTIF(IDS_genetics_UE_Ancestry!$D$2:$D$761,$A289)))</f>
        <v>1</v>
      </c>
      <c r="AA289">
        <v>288</v>
      </c>
      <c r="AB289">
        <v>0</v>
      </c>
    </row>
    <row r="290" spans="1:28" ht="15.75" hidden="1" x14ac:dyDescent="0.25">
      <c r="A290" s="6" t="s">
        <v>326</v>
      </c>
      <c r="B290" s="120">
        <v>5272</v>
      </c>
      <c r="C290" s="7" t="s">
        <v>31</v>
      </c>
      <c r="D290" s="8" t="s">
        <v>44</v>
      </c>
      <c r="E290" s="8" t="s">
        <v>44</v>
      </c>
      <c r="F290" s="92">
        <f>idasearch_ADNI3!G290</f>
        <v>43426</v>
      </c>
      <c r="G290" s="94">
        <f>idasearch_ADNI3!H290</f>
        <v>75.3</v>
      </c>
      <c r="H290" s="94" t="str">
        <f>idasearch_ADNI3!D290</f>
        <v>F</v>
      </c>
      <c r="I290" s="7">
        <v>1</v>
      </c>
      <c r="J290" s="7">
        <v>1</v>
      </c>
      <c r="K290" s="7">
        <v>1</v>
      </c>
      <c r="L290" s="75">
        <v>1</v>
      </c>
      <c r="M290" s="7">
        <v>1</v>
      </c>
      <c r="N290" s="7">
        <v>1</v>
      </c>
      <c r="O290" s="7">
        <v>1</v>
      </c>
      <c r="P290" s="7">
        <v>1</v>
      </c>
      <c r="Q290" s="7">
        <v>1</v>
      </c>
      <c r="R290" s="7">
        <v>1</v>
      </c>
      <c r="S290" s="7">
        <v>1</v>
      </c>
      <c r="T290" s="11">
        <f>INT(OR(COUNTIF(IDS_with_genetics!$A$2:$A$328,$A290),COUNTIF(IDS_with_genetics!$B$2:$B$758,$A290),COUNTIF(IDS_with_genetics!$F$2:$F$794,$A290),COUNTIF(IDS_with_genetics!$D$2:$D$813,$A290)))</f>
        <v>1</v>
      </c>
      <c r="U290" s="11">
        <f>COUNTIF(IDS_with_PRS!$A$1:$A$1582,ADNI3!$A290)</f>
        <v>1</v>
      </c>
      <c r="V290">
        <f>INT(OR(COUNTIF(IDS_genetics_UE_Ancestry!$A$2:$A$303,$A290)))</f>
        <v>0</v>
      </c>
      <c r="W290">
        <f>INT(OR(COUNTIF(IDS_genetics_UE_Ancestry!$B$2:$B$705,$A290)))</f>
        <v>0</v>
      </c>
      <c r="X290">
        <f>INT(OR(COUNTIF(IDS_genetics_UE_Ancestry!$C$2:$C$737,$A290)))</f>
        <v>1</v>
      </c>
      <c r="Y290">
        <f>INT(OR(COUNTIF(IDS_genetics_UE_Ancestry!$D$2:$D$761,$A290)))</f>
        <v>0</v>
      </c>
      <c r="Z290" s="11">
        <f>INT(OR(COUNTIF(IDS_genetics_UE_Ancestry!$A$2:$A$303,$A290),COUNTIF(IDS_genetics_UE_Ancestry!$B$2:$B$705,$A290),COUNTIF(IDS_genetics_UE_Ancestry!$C$2:$C$737,$A290),COUNTIF(IDS_genetics_UE_Ancestry!$D$2:$D$761,$A290)))</f>
        <v>1</v>
      </c>
      <c r="AA290">
        <v>289</v>
      </c>
      <c r="AB290">
        <v>0</v>
      </c>
    </row>
    <row r="291" spans="1:28" ht="15.75" hidden="1" x14ac:dyDescent="0.25">
      <c r="A291" s="6" t="s">
        <v>327</v>
      </c>
      <c r="B291" s="120">
        <v>6598</v>
      </c>
      <c r="C291" s="7" t="s">
        <v>31</v>
      </c>
      <c r="D291" s="8" t="s">
        <v>32</v>
      </c>
      <c r="E291" s="9" t="s">
        <v>33</v>
      </c>
      <c r="F291" s="10">
        <f>idasearch_ADNI3!G291</f>
        <v>43384</v>
      </c>
      <c r="G291" s="93">
        <f>idasearch_ADNI3!H291</f>
        <v>71.3</v>
      </c>
      <c r="H291" s="93" t="str">
        <f>idasearch_ADNI3!D291</f>
        <v>M</v>
      </c>
      <c r="I291" s="7">
        <v>1</v>
      </c>
      <c r="J291" s="7">
        <v>1</v>
      </c>
      <c r="K291" s="7">
        <v>1</v>
      </c>
      <c r="L291" s="75">
        <v>1</v>
      </c>
      <c r="M291" s="7">
        <v>1</v>
      </c>
      <c r="N291" s="7">
        <v>1</v>
      </c>
      <c r="O291" s="7">
        <v>1</v>
      </c>
      <c r="P291" s="7">
        <v>1</v>
      </c>
      <c r="Q291" s="7">
        <v>1</v>
      </c>
      <c r="R291" s="7">
        <v>1</v>
      </c>
      <c r="S291" s="7">
        <v>1</v>
      </c>
      <c r="T291" s="11">
        <f>INT(OR(COUNTIF(IDS_with_genetics!$A$2:$A$328,$A291),COUNTIF(IDS_with_genetics!$B$2:$B$758,$A291),COUNTIF(IDS_with_genetics!$F$2:$F$794,$A291),COUNTIF(IDS_with_genetics!$D$2:$D$813,$A291)))</f>
        <v>1</v>
      </c>
      <c r="U291" s="11">
        <f>COUNTIF(IDS_with_PRS!$A$1:$A$1582,ADNI3!$A291)</f>
        <v>1</v>
      </c>
      <c r="V291">
        <f>INT(OR(COUNTIF(IDS_genetics_UE_Ancestry!$A$2:$A$303,$A291)))</f>
        <v>1</v>
      </c>
      <c r="W291">
        <f>INT(OR(COUNTIF(IDS_genetics_UE_Ancestry!$B$2:$B$705,$A291)))</f>
        <v>0</v>
      </c>
      <c r="X291">
        <f>INT(OR(COUNTIF(IDS_genetics_UE_Ancestry!$C$2:$C$737,$A291)))</f>
        <v>0</v>
      </c>
      <c r="Y291">
        <f>INT(OR(COUNTIF(IDS_genetics_UE_Ancestry!$D$2:$D$761,$A291)))</f>
        <v>0</v>
      </c>
      <c r="Z291" s="11">
        <f>INT(OR(COUNTIF(IDS_genetics_UE_Ancestry!$A$2:$A$303,$A291),COUNTIF(IDS_genetics_UE_Ancestry!$B$2:$B$705,$A291),COUNTIF(IDS_genetics_UE_Ancestry!$C$2:$C$737,$A291),COUNTIF(IDS_genetics_UE_Ancestry!$D$2:$D$761,$A291)))</f>
        <v>1</v>
      </c>
      <c r="AA291">
        <v>290</v>
      </c>
      <c r="AB291">
        <v>0</v>
      </c>
    </row>
    <row r="292" spans="1:28" ht="15.75" x14ac:dyDescent="0.25">
      <c r="A292" s="6" t="s">
        <v>328</v>
      </c>
      <c r="B292" s="120">
        <v>5292</v>
      </c>
      <c r="C292" s="7" t="s">
        <v>31</v>
      </c>
      <c r="D292" s="8" t="s">
        <v>44</v>
      </c>
      <c r="E292" s="8" t="s">
        <v>44</v>
      </c>
      <c r="F292" s="10">
        <f>idasearch_ADNI3!G292</f>
        <v>43355</v>
      </c>
      <c r="G292" s="93">
        <f>idasearch_ADNI3!H292</f>
        <v>79.3</v>
      </c>
      <c r="H292" s="93" t="str">
        <f>idasearch_ADNI3!D292</f>
        <v>F</v>
      </c>
      <c r="I292" s="7">
        <v>1</v>
      </c>
      <c r="J292" s="7">
        <v>1</v>
      </c>
      <c r="K292" s="7">
        <v>1</v>
      </c>
      <c r="L292" s="75">
        <v>1</v>
      </c>
      <c r="M292" s="7">
        <v>1</v>
      </c>
      <c r="N292" s="7">
        <v>1</v>
      </c>
      <c r="O292" s="7">
        <v>1</v>
      </c>
      <c r="P292" s="7">
        <v>1</v>
      </c>
      <c r="Q292" s="7">
        <v>1</v>
      </c>
      <c r="R292" s="7">
        <v>1</v>
      </c>
      <c r="S292" s="7">
        <v>1</v>
      </c>
      <c r="T292" s="11">
        <f>INT(OR(COUNTIF(IDS_with_genetics!$A$2:$A$328,$A292),COUNTIF(IDS_with_genetics!$B$2:$B$758,$A292),COUNTIF(IDS_with_genetics!$F$2:$F$794,$A292),COUNTIF(IDS_with_genetics!$D$2:$D$813,$A292)))</f>
        <v>1</v>
      </c>
      <c r="U292" s="11">
        <f>COUNTIF(IDS_with_PRS!$A$1:$A$1582,ADNI3!$A292)</f>
        <v>1</v>
      </c>
      <c r="V292">
        <f>INT(OR(COUNTIF(IDS_genetics_UE_Ancestry!$A$2:$A$303,$A292)))</f>
        <v>0</v>
      </c>
      <c r="W292">
        <f>INT(OR(COUNTIF(IDS_genetics_UE_Ancestry!$B$2:$B$705,$A292)))</f>
        <v>0</v>
      </c>
      <c r="X292">
        <f>INT(OR(COUNTIF(IDS_genetics_UE_Ancestry!$C$2:$C$737,$A292)))</f>
        <v>1</v>
      </c>
      <c r="Y292">
        <f>INT(OR(COUNTIF(IDS_genetics_UE_Ancestry!$D$2:$D$761,$A292)))</f>
        <v>0</v>
      </c>
      <c r="Z292" s="11">
        <f>INT(OR(COUNTIF(IDS_genetics_UE_Ancestry!$A$2:$A$303,$A292),COUNTIF(IDS_genetics_UE_Ancestry!$B$2:$B$705,$A292),COUNTIF(IDS_genetics_UE_Ancestry!$C$2:$C$737,$A292),COUNTIF(IDS_genetics_UE_Ancestry!$D$2:$D$761,$A292)))</f>
        <v>1</v>
      </c>
      <c r="AA292">
        <v>291</v>
      </c>
      <c r="AB292">
        <v>0</v>
      </c>
    </row>
    <row r="293" spans="1:28" s="37" customFormat="1" ht="15.75" x14ac:dyDescent="0.25">
      <c r="A293" s="33" t="s">
        <v>329</v>
      </c>
      <c r="B293" s="120">
        <v>2301</v>
      </c>
      <c r="C293" s="34" t="s">
        <v>31</v>
      </c>
      <c r="D293" s="35" t="s">
        <v>40</v>
      </c>
      <c r="E293" s="35" t="s">
        <v>40</v>
      </c>
      <c r="F293" s="103">
        <f>idasearch_ADNI3!G293</f>
        <v>42958</v>
      </c>
      <c r="G293" s="104">
        <f>idasearch_ADNI3!H293</f>
        <v>72.2</v>
      </c>
      <c r="H293" s="104" t="str">
        <f>idasearch_ADNI3!D293</f>
        <v>M</v>
      </c>
      <c r="I293" s="34">
        <v>1</v>
      </c>
      <c r="J293" s="34">
        <v>1</v>
      </c>
      <c r="K293" s="7">
        <v>1</v>
      </c>
      <c r="L293" s="83">
        <v>1</v>
      </c>
      <c r="M293" s="34">
        <v>0</v>
      </c>
      <c r="N293" s="34">
        <v>0</v>
      </c>
      <c r="O293" s="34">
        <v>0</v>
      </c>
      <c r="P293" s="34">
        <v>1</v>
      </c>
      <c r="Q293" s="34">
        <v>1</v>
      </c>
      <c r="R293" s="34">
        <v>1</v>
      </c>
      <c r="S293" s="34">
        <v>0</v>
      </c>
      <c r="T293" s="36">
        <f>INT(OR(COUNTIF(IDS_with_genetics!$A$2:$A$328,$A293),COUNTIF(IDS_with_genetics!$B$2:$B$758,$A293),COUNTIF(IDS_with_genetics!$F$2:$F$794,$A293),COUNTIF(IDS_with_genetics!$D$2:$D$813,$A293)))</f>
        <v>1</v>
      </c>
      <c r="U293" s="36">
        <f>COUNTIF(IDS_with_PRS!$A$1:$A$1582,ADNI3!$A293)</f>
        <v>1</v>
      </c>
      <c r="V293" s="37">
        <f>INT(OR(COUNTIF(IDS_genetics_UE_Ancestry!$A$2:$A$303,$A293)))</f>
        <v>0</v>
      </c>
      <c r="W293" s="37">
        <f>INT(OR(COUNTIF(IDS_genetics_UE_Ancestry!$B$2:$B$705,$A293)))</f>
        <v>0</v>
      </c>
      <c r="X293" s="37">
        <f>INT(OR(COUNTIF(IDS_genetics_UE_Ancestry!$C$2:$C$737,$A293)))</f>
        <v>1</v>
      </c>
      <c r="Y293" s="37">
        <f>INT(OR(COUNTIF(IDS_genetics_UE_Ancestry!$D$2:$D$761,$A293)))</f>
        <v>1</v>
      </c>
      <c r="Z293" s="36">
        <f>INT(OR(COUNTIF(IDS_genetics_UE_Ancestry!$A$2:$A$303,$A293),COUNTIF(IDS_genetics_UE_Ancestry!$B$2:$B$705,$A293),COUNTIF(IDS_genetics_UE_Ancestry!$C$2:$C$737,$A293),COUNTIF(IDS_genetics_UE_Ancestry!$D$2:$D$761,$A293)))</f>
        <v>1</v>
      </c>
      <c r="AA293">
        <v>292</v>
      </c>
      <c r="AB293" s="37">
        <v>1</v>
      </c>
    </row>
    <row r="294" spans="1:28" s="37" customFormat="1" ht="15.75" x14ac:dyDescent="0.25">
      <c r="A294" s="33" t="s">
        <v>330</v>
      </c>
      <c r="B294" s="120">
        <v>2304</v>
      </c>
      <c r="C294" s="34" t="s">
        <v>31</v>
      </c>
      <c r="D294" s="35" t="s">
        <v>40</v>
      </c>
      <c r="E294" s="35" t="s">
        <v>40</v>
      </c>
      <c r="F294" s="103">
        <f>idasearch_ADNI3!G294</f>
        <v>42983</v>
      </c>
      <c r="G294" s="104">
        <f>idasearch_ADNI3!H294</f>
        <v>67.900000000000006</v>
      </c>
      <c r="H294" s="104" t="str">
        <f>idasearch_ADNI3!D294</f>
        <v>M</v>
      </c>
      <c r="I294" s="34">
        <v>1</v>
      </c>
      <c r="J294" s="34">
        <v>1</v>
      </c>
      <c r="K294" s="7">
        <v>1</v>
      </c>
      <c r="L294" s="83">
        <v>1</v>
      </c>
      <c r="M294" s="34">
        <v>0</v>
      </c>
      <c r="N294" s="34">
        <v>0</v>
      </c>
      <c r="O294" s="34">
        <v>0</v>
      </c>
      <c r="P294" s="34">
        <v>1</v>
      </c>
      <c r="Q294" s="34">
        <v>1</v>
      </c>
      <c r="R294" s="34">
        <v>1</v>
      </c>
      <c r="S294" s="34">
        <v>0</v>
      </c>
      <c r="T294" s="36">
        <f>INT(OR(COUNTIF(IDS_with_genetics!$A$2:$A$328,$A294),COUNTIF(IDS_with_genetics!$B$2:$B$758,$A294),COUNTIF(IDS_with_genetics!$F$2:$F$794,$A294),COUNTIF(IDS_with_genetics!$D$2:$D$813,$A294)))</f>
        <v>1</v>
      </c>
      <c r="U294" s="36">
        <f>COUNTIF(IDS_with_PRS!$A$1:$A$1582,ADNI3!$A294)</f>
        <v>1</v>
      </c>
      <c r="V294" s="37">
        <f>INT(OR(COUNTIF(IDS_genetics_UE_Ancestry!$A$2:$A$303,$A294)))</f>
        <v>0</v>
      </c>
      <c r="W294" s="37">
        <f>INT(OR(COUNTIF(IDS_genetics_UE_Ancestry!$B$2:$B$705,$A294)))</f>
        <v>0</v>
      </c>
      <c r="X294" s="37">
        <f>INT(OR(COUNTIF(IDS_genetics_UE_Ancestry!$C$2:$C$737,$A294)))</f>
        <v>1</v>
      </c>
      <c r="Y294" s="37">
        <f>INT(OR(COUNTIF(IDS_genetics_UE_Ancestry!$D$2:$D$761,$A294)))</f>
        <v>1</v>
      </c>
      <c r="Z294" s="36">
        <f>INT(OR(COUNTIF(IDS_genetics_UE_Ancestry!$A$2:$A$303,$A294),COUNTIF(IDS_genetics_UE_Ancestry!$B$2:$B$705,$A294),COUNTIF(IDS_genetics_UE_Ancestry!$C$2:$C$737,$A294),COUNTIF(IDS_genetics_UE_Ancestry!$D$2:$D$761,$A294)))</f>
        <v>1</v>
      </c>
      <c r="AA294">
        <v>293</v>
      </c>
      <c r="AB294" s="37">
        <v>1</v>
      </c>
    </row>
    <row r="295" spans="1:28" s="37" customFormat="1" ht="15.75" x14ac:dyDescent="0.25">
      <c r="A295" s="33" t="s">
        <v>331</v>
      </c>
      <c r="B295" s="120">
        <v>4072</v>
      </c>
      <c r="C295" s="34" t="s">
        <v>31</v>
      </c>
      <c r="D295" s="35" t="s">
        <v>40</v>
      </c>
      <c r="E295" s="35" t="s">
        <v>40</v>
      </c>
      <c r="F295" s="103">
        <f>idasearch_ADNI3!G295</f>
        <v>42972</v>
      </c>
      <c r="G295" s="104">
        <f>idasearch_ADNI3!H295</f>
        <v>68.5</v>
      </c>
      <c r="H295" s="104" t="str">
        <f>idasearch_ADNI3!D295</f>
        <v>F</v>
      </c>
      <c r="I295" s="34">
        <v>1</v>
      </c>
      <c r="J295" s="34">
        <v>1</v>
      </c>
      <c r="K295" s="7">
        <v>1</v>
      </c>
      <c r="L295" s="83">
        <v>1</v>
      </c>
      <c r="M295" s="34">
        <v>0</v>
      </c>
      <c r="N295" s="34">
        <v>0</v>
      </c>
      <c r="O295" s="34">
        <v>0</v>
      </c>
      <c r="P295" s="34">
        <v>1</v>
      </c>
      <c r="Q295" s="34">
        <v>1</v>
      </c>
      <c r="R295" s="34">
        <v>1</v>
      </c>
      <c r="S295" s="34">
        <v>0</v>
      </c>
      <c r="T295" s="36">
        <f>INT(OR(COUNTIF(IDS_with_genetics!$A$2:$A$328,$A295),COUNTIF(IDS_with_genetics!$B$2:$B$758,$A295),COUNTIF(IDS_with_genetics!$F$2:$F$794,$A295),COUNTIF(IDS_with_genetics!$D$2:$D$813,$A295)))</f>
        <v>1</v>
      </c>
      <c r="U295" s="36">
        <f>COUNTIF(IDS_with_PRS!$A$1:$A$1582,ADNI3!$A295)</f>
        <v>1</v>
      </c>
      <c r="V295" s="37">
        <f>INT(OR(COUNTIF(IDS_genetics_UE_Ancestry!$A$2:$A$303,$A295)))</f>
        <v>0</v>
      </c>
      <c r="W295" s="37">
        <f>INT(OR(COUNTIF(IDS_genetics_UE_Ancestry!$B$2:$B$705,$A295)))</f>
        <v>0</v>
      </c>
      <c r="X295" s="37">
        <f>INT(OR(COUNTIF(IDS_genetics_UE_Ancestry!$C$2:$C$737,$A295)))</f>
        <v>1</v>
      </c>
      <c r="Y295" s="37">
        <f>INT(OR(COUNTIF(IDS_genetics_UE_Ancestry!$D$2:$D$761,$A295)))</f>
        <v>1</v>
      </c>
      <c r="Z295" s="36">
        <f>INT(OR(COUNTIF(IDS_genetics_UE_Ancestry!$A$2:$A$303,$A295),COUNTIF(IDS_genetics_UE_Ancestry!$B$2:$B$705,$A295),COUNTIF(IDS_genetics_UE_Ancestry!$C$2:$C$737,$A295),COUNTIF(IDS_genetics_UE_Ancestry!$D$2:$D$761,$A295)))</f>
        <v>1</v>
      </c>
      <c r="AA295">
        <v>294</v>
      </c>
      <c r="AB295" s="37">
        <v>1</v>
      </c>
    </row>
    <row r="296" spans="1:28" s="37" customFormat="1" ht="15.75" x14ac:dyDescent="0.25">
      <c r="A296" s="33" t="s">
        <v>332</v>
      </c>
      <c r="B296" s="120">
        <v>4184</v>
      </c>
      <c r="C296" s="34" t="s">
        <v>31</v>
      </c>
      <c r="D296" s="35" t="s">
        <v>40</v>
      </c>
      <c r="E296" s="35" t="s">
        <v>40</v>
      </c>
      <c r="F296" s="103">
        <f>idasearch_ADNI3!G296</f>
        <v>43059</v>
      </c>
      <c r="G296" s="104">
        <f>idasearch_ADNI3!H296</f>
        <v>68.599999999999994</v>
      </c>
      <c r="H296" s="104" t="str">
        <f>idasearch_ADNI3!D296</f>
        <v>F</v>
      </c>
      <c r="I296" s="34">
        <v>1</v>
      </c>
      <c r="J296" s="34">
        <v>1</v>
      </c>
      <c r="K296" s="7">
        <v>1</v>
      </c>
      <c r="L296" s="83">
        <v>1</v>
      </c>
      <c r="M296" s="34">
        <v>0</v>
      </c>
      <c r="N296" s="34">
        <v>0</v>
      </c>
      <c r="O296" s="34">
        <v>0</v>
      </c>
      <c r="P296" s="34">
        <v>1</v>
      </c>
      <c r="Q296" s="34">
        <v>1</v>
      </c>
      <c r="R296" s="34">
        <v>1</v>
      </c>
      <c r="S296" s="34">
        <v>0</v>
      </c>
      <c r="T296" s="36">
        <f>INT(OR(COUNTIF(IDS_with_genetics!$A$2:$A$328,$A296),COUNTIF(IDS_with_genetics!$B$2:$B$758,$A296),COUNTIF(IDS_with_genetics!$F$2:$F$794,$A296),COUNTIF(IDS_with_genetics!$D$2:$D$813,$A296)))</f>
        <v>1</v>
      </c>
      <c r="U296" s="36">
        <f>COUNTIF(IDS_with_PRS!$A$1:$A$1582,ADNI3!$A296)</f>
        <v>1</v>
      </c>
      <c r="V296" s="37">
        <f>INT(OR(COUNTIF(IDS_genetics_UE_Ancestry!$A$2:$A$303,$A296)))</f>
        <v>0</v>
      </c>
      <c r="W296" s="37">
        <f>INT(OR(COUNTIF(IDS_genetics_UE_Ancestry!$B$2:$B$705,$A296)))</f>
        <v>0</v>
      </c>
      <c r="X296" s="37">
        <f>INT(OR(COUNTIF(IDS_genetics_UE_Ancestry!$C$2:$C$737,$A296)))</f>
        <v>1</v>
      </c>
      <c r="Y296" s="37">
        <f>INT(OR(COUNTIF(IDS_genetics_UE_Ancestry!$D$2:$D$761,$A296)))</f>
        <v>1</v>
      </c>
      <c r="Z296" s="36">
        <f>INT(OR(COUNTIF(IDS_genetics_UE_Ancestry!$A$2:$A$303,$A296),COUNTIF(IDS_genetics_UE_Ancestry!$B$2:$B$705,$A296),COUNTIF(IDS_genetics_UE_Ancestry!$C$2:$C$737,$A296),COUNTIF(IDS_genetics_UE_Ancestry!$D$2:$D$761,$A296)))</f>
        <v>1</v>
      </c>
      <c r="AA296">
        <v>295</v>
      </c>
      <c r="AB296" s="37">
        <v>1</v>
      </c>
    </row>
    <row r="297" spans="1:28" s="37" customFormat="1" ht="15.75" x14ac:dyDescent="0.25">
      <c r="A297" s="33" t="s">
        <v>333</v>
      </c>
      <c r="B297" s="120">
        <v>4212</v>
      </c>
      <c r="C297" s="34" t="s">
        <v>31</v>
      </c>
      <c r="D297" s="35" t="s">
        <v>40</v>
      </c>
      <c r="E297" s="35" t="s">
        <v>40</v>
      </c>
      <c r="F297" s="103">
        <f>idasearch_ADNI3!G297</f>
        <v>43059</v>
      </c>
      <c r="G297" s="104">
        <f>idasearch_ADNI3!H297</f>
        <v>75</v>
      </c>
      <c r="H297" s="104" t="str">
        <f>idasearch_ADNI3!D297</f>
        <v>M</v>
      </c>
      <c r="I297" s="34">
        <v>1</v>
      </c>
      <c r="J297" s="34">
        <v>1</v>
      </c>
      <c r="K297" s="7">
        <v>1</v>
      </c>
      <c r="L297" s="83">
        <v>1</v>
      </c>
      <c r="M297" s="34">
        <v>0</v>
      </c>
      <c r="N297" s="34">
        <v>0</v>
      </c>
      <c r="O297" s="34">
        <v>0</v>
      </c>
      <c r="P297" s="34">
        <v>1</v>
      </c>
      <c r="Q297" s="34">
        <v>1</v>
      </c>
      <c r="R297" s="34">
        <v>1</v>
      </c>
      <c r="S297" s="34">
        <v>0</v>
      </c>
      <c r="T297" s="36">
        <f>INT(OR(COUNTIF(IDS_with_genetics!$A$2:$A$328,$A297),COUNTIF(IDS_with_genetics!$B$2:$B$758,$A297),COUNTIF(IDS_with_genetics!$F$2:$F$794,$A297),COUNTIF(IDS_with_genetics!$D$2:$D$813,$A297)))</f>
        <v>1</v>
      </c>
      <c r="U297" s="36">
        <f>COUNTIF(IDS_with_PRS!$A$1:$A$1582,ADNI3!$A297)</f>
        <v>1</v>
      </c>
      <c r="V297" s="37">
        <f>INT(OR(COUNTIF(IDS_genetics_UE_Ancestry!$A$2:$A$303,$A297)))</f>
        <v>0</v>
      </c>
      <c r="W297" s="37">
        <f>INT(OR(COUNTIF(IDS_genetics_UE_Ancestry!$B$2:$B$705,$A297)))</f>
        <v>0</v>
      </c>
      <c r="X297" s="37">
        <f>INT(OR(COUNTIF(IDS_genetics_UE_Ancestry!$C$2:$C$737,$A297)))</f>
        <v>1</v>
      </c>
      <c r="Y297" s="37">
        <f>INT(OR(COUNTIF(IDS_genetics_UE_Ancestry!$D$2:$D$761,$A297)))</f>
        <v>1</v>
      </c>
      <c r="Z297" s="36">
        <f>INT(OR(COUNTIF(IDS_genetics_UE_Ancestry!$A$2:$A$303,$A297),COUNTIF(IDS_genetics_UE_Ancestry!$B$2:$B$705,$A297),COUNTIF(IDS_genetics_UE_Ancestry!$C$2:$C$737,$A297),COUNTIF(IDS_genetics_UE_Ancestry!$D$2:$D$761,$A297)))</f>
        <v>1</v>
      </c>
      <c r="AA297">
        <v>296</v>
      </c>
      <c r="AB297" s="37">
        <v>1</v>
      </c>
    </row>
    <row r="298" spans="1:28" s="37" customFormat="1" ht="15.75" x14ac:dyDescent="0.25">
      <c r="A298" s="33" t="s">
        <v>334</v>
      </c>
      <c r="B298" s="120">
        <v>4767</v>
      </c>
      <c r="C298" s="34" t="s">
        <v>31</v>
      </c>
      <c r="D298" s="35" t="s">
        <v>33</v>
      </c>
      <c r="E298" s="35" t="s">
        <v>33</v>
      </c>
      <c r="F298" s="103">
        <f>idasearch_ADNI3!G298</f>
        <v>42891</v>
      </c>
      <c r="G298" s="104">
        <f>idasearch_ADNI3!H298</f>
        <v>71.400000000000006</v>
      </c>
      <c r="H298" s="104" t="str">
        <f>idasearch_ADNI3!D298</f>
        <v>F</v>
      </c>
      <c r="I298" s="34">
        <v>1</v>
      </c>
      <c r="J298" s="34">
        <v>1</v>
      </c>
      <c r="K298" s="7">
        <v>1</v>
      </c>
      <c r="L298" s="83">
        <v>1</v>
      </c>
      <c r="M298" s="34">
        <v>0</v>
      </c>
      <c r="N298" s="34">
        <v>0</v>
      </c>
      <c r="O298" s="34">
        <v>0</v>
      </c>
      <c r="P298" s="34">
        <v>1</v>
      </c>
      <c r="Q298" s="34">
        <v>1</v>
      </c>
      <c r="R298" s="34">
        <v>1</v>
      </c>
      <c r="S298" s="34">
        <v>0</v>
      </c>
      <c r="T298" s="36">
        <f>INT(OR(COUNTIF(IDS_with_genetics!$A$2:$A$328,$A298),COUNTIF(IDS_with_genetics!$B$2:$B$758,$A298),COUNTIF(IDS_with_genetics!$F$2:$F$794,$A298),COUNTIF(IDS_with_genetics!$D$2:$D$813,$A298)))</f>
        <v>1</v>
      </c>
      <c r="U298" s="36">
        <f>COUNTIF(IDS_with_PRS!$A$1:$A$1582,ADNI3!$A298)</f>
        <v>1</v>
      </c>
      <c r="V298" s="37">
        <f>INT(OR(COUNTIF(IDS_genetics_UE_Ancestry!$A$2:$A$303,$A298)))</f>
        <v>0</v>
      </c>
      <c r="W298" s="37">
        <f>INT(OR(COUNTIF(IDS_genetics_UE_Ancestry!$B$2:$B$705,$A298)))</f>
        <v>0</v>
      </c>
      <c r="X298" s="37">
        <f>INT(OR(COUNTIF(IDS_genetics_UE_Ancestry!$C$2:$C$737,$A298)))</f>
        <v>1</v>
      </c>
      <c r="Y298" s="37">
        <f>INT(OR(COUNTIF(IDS_genetics_UE_Ancestry!$D$2:$D$761,$A298)))</f>
        <v>0</v>
      </c>
      <c r="Z298" s="36">
        <f>INT(OR(COUNTIF(IDS_genetics_UE_Ancestry!$A$2:$A$303,$A298),COUNTIF(IDS_genetics_UE_Ancestry!$B$2:$B$705,$A298),COUNTIF(IDS_genetics_UE_Ancestry!$C$2:$C$737,$A298),COUNTIF(IDS_genetics_UE_Ancestry!$D$2:$D$761,$A298)))</f>
        <v>1</v>
      </c>
      <c r="AA298">
        <v>297</v>
      </c>
      <c r="AB298" s="37">
        <v>1</v>
      </c>
    </row>
    <row r="299" spans="1:28" s="37" customFormat="1" ht="15.75" x14ac:dyDescent="0.25">
      <c r="A299" s="33" t="s">
        <v>335</v>
      </c>
      <c r="B299" s="120">
        <v>4782</v>
      </c>
      <c r="C299" s="34" t="s">
        <v>31</v>
      </c>
      <c r="D299" s="35" t="s">
        <v>33</v>
      </c>
      <c r="E299" s="35" t="s">
        <v>33</v>
      </c>
      <c r="F299" s="103">
        <f>idasearch_ADNI3!G299</f>
        <v>42976</v>
      </c>
      <c r="G299" s="104">
        <f>idasearch_ADNI3!H299</f>
        <v>77.099999999999994</v>
      </c>
      <c r="H299" s="104" t="str">
        <f>idasearch_ADNI3!D299</f>
        <v>M</v>
      </c>
      <c r="I299" s="34">
        <v>1</v>
      </c>
      <c r="J299" s="34">
        <v>1</v>
      </c>
      <c r="K299" s="7">
        <v>1</v>
      </c>
      <c r="L299" s="83">
        <v>1</v>
      </c>
      <c r="M299" s="34">
        <v>0</v>
      </c>
      <c r="N299" s="34">
        <v>0</v>
      </c>
      <c r="O299" s="34">
        <v>0</v>
      </c>
      <c r="P299" s="34">
        <v>1</v>
      </c>
      <c r="Q299" s="34">
        <v>1</v>
      </c>
      <c r="R299" s="34">
        <v>1</v>
      </c>
      <c r="S299" s="34">
        <v>0</v>
      </c>
      <c r="T299" s="36">
        <f>INT(OR(COUNTIF(IDS_with_genetics!$A$2:$A$328,$A299),COUNTIF(IDS_with_genetics!$B$2:$B$758,$A299),COUNTIF(IDS_with_genetics!$F$2:$F$794,$A299),COUNTIF(IDS_with_genetics!$D$2:$D$813,$A299)))</f>
        <v>1</v>
      </c>
      <c r="U299" s="36">
        <f>COUNTIF(IDS_with_PRS!$A$1:$A$1582,ADNI3!$A299)</f>
        <v>1</v>
      </c>
      <c r="V299" s="37">
        <f>INT(OR(COUNTIF(IDS_genetics_UE_Ancestry!$A$2:$A$303,$A299)))</f>
        <v>0</v>
      </c>
      <c r="W299" s="37">
        <f>INT(OR(COUNTIF(IDS_genetics_UE_Ancestry!$B$2:$B$705,$A299)))</f>
        <v>0</v>
      </c>
      <c r="X299" s="37">
        <f>INT(OR(COUNTIF(IDS_genetics_UE_Ancestry!$C$2:$C$737,$A299)))</f>
        <v>1</v>
      </c>
      <c r="Y299" s="37">
        <f>INT(OR(COUNTIF(IDS_genetics_UE_Ancestry!$D$2:$D$761,$A299)))</f>
        <v>0</v>
      </c>
      <c r="Z299" s="36">
        <f>INT(OR(COUNTIF(IDS_genetics_UE_Ancestry!$A$2:$A$303,$A299),COUNTIF(IDS_genetics_UE_Ancestry!$B$2:$B$705,$A299),COUNTIF(IDS_genetics_UE_Ancestry!$C$2:$C$737,$A299),COUNTIF(IDS_genetics_UE_Ancestry!$D$2:$D$761,$A299)))</f>
        <v>1</v>
      </c>
      <c r="AA299">
        <v>298</v>
      </c>
      <c r="AB299" s="37">
        <v>1</v>
      </c>
    </row>
    <row r="300" spans="1:28" s="37" customFormat="1" ht="15.75" hidden="1" x14ac:dyDescent="0.25">
      <c r="A300" s="33" t="s">
        <v>336</v>
      </c>
      <c r="B300" s="120">
        <v>6045</v>
      </c>
      <c r="C300" s="34" t="s">
        <v>31</v>
      </c>
      <c r="D300" s="35" t="s">
        <v>35</v>
      </c>
      <c r="E300" s="35" t="s">
        <v>35</v>
      </c>
      <c r="F300" s="103">
        <f>idasearch_ADNI3!G300</f>
        <v>42929</v>
      </c>
      <c r="G300" s="104">
        <f>idasearch_ADNI3!H300</f>
        <v>71.599999999999994</v>
      </c>
      <c r="H300" s="104" t="str">
        <f>idasearch_ADNI3!D300</f>
        <v>F</v>
      </c>
      <c r="I300" s="34">
        <v>1</v>
      </c>
      <c r="J300" s="34">
        <v>1</v>
      </c>
      <c r="K300" s="7">
        <v>1</v>
      </c>
      <c r="L300" s="83">
        <v>1</v>
      </c>
      <c r="M300" s="34">
        <v>0</v>
      </c>
      <c r="N300" s="34">
        <v>0</v>
      </c>
      <c r="O300" s="34">
        <v>0</v>
      </c>
      <c r="P300" s="34">
        <v>1</v>
      </c>
      <c r="Q300" s="34">
        <v>1</v>
      </c>
      <c r="R300" s="34">
        <v>1</v>
      </c>
      <c r="S300" s="34">
        <v>1</v>
      </c>
      <c r="T300" s="36">
        <f>INT(OR(COUNTIF(IDS_with_genetics!$A$2:$A$328,$A300),COUNTIF(IDS_with_genetics!$B$2:$B$758,$A300),COUNTIF(IDS_with_genetics!$F$2:$F$794,$A300),COUNTIF(IDS_with_genetics!$D$2:$D$813,$A300)))</f>
        <v>1</v>
      </c>
      <c r="U300" s="36">
        <f>COUNTIF(IDS_with_PRS!$A$1:$A$1582,ADNI3!$A300)</f>
        <v>1</v>
      </c>
      <c r="V300" s="37">
        <f>INT(OR(COUNTIF(IDS_genetics_UE_Ancestry!$A$2:$A$303,$A300)))</f>
        <v>1</v>
      </c>
      <c r="W300" s="37">
        <f>INT(OR(COUNTIF(IDS_genetics_UE_Ancestry!$B$2:$B$705,$A300)))</f>
        <v>0</v>
      </c>
      <c r="X300" s="37">
        <f>INT(OR(COUNTIF(IDS_genetics_UE_Ancestry!$C$2:$C$737,$A300)))</f>
        <v>0</v>
      </c>
      <c r="Y300" s="37">
        <f>INT(OR(COUNTIF(IDS_genetics_UE_Ancestry!$D$2:$D$761,$A300)))</f>
        <v>0</v>
      </c>
      <c r="Z300" s="36">
        <f>INT(OR(COUNTIF(IDS_genetics_UE_Ancestry!$A$2:$A$303,$A300),COUNTIF(IDS_genetics_UE_Ancestry!$B$2:$B$705,$A300),COUNTIF(IDS_genetics_UE_Ancestry!$C$2:$C$737,$A300),COUNTIF(IDS_genetics_UE_Ancestry!$D$2:$D$761,$A300)))</f>
        <v>1</v>
      </c>
      <c r="AA300">
        <v>299</v>
      </c>
      <c r="AB300" s="37">
        <v>1</v>
      </c>
    </row>
    <row r="301" spans="1:28" s="37" customFormat="1" ht="15.75" hidden="1" x14ac:dyDescent="0.25">
      <c r="A301" s="33" t="s">
        <v>337</v>
      </c>
      <c r="B301" s="120">
        <v>6117</v>
      </c>
      <c r="C301" s="34" t="s">
        <v>31</v>
      </c>
      <c r="D301" s="35" t="s">
        <v>35</v>
      </c>
      <c r="E301" s="38" t="s">
        <v>44</v>
      </c>
      <c r="F301" s="103">
        <f>idasearch_ADNI3!G301</f>
        <v>43060</v>
      </c>
      <c r="G301" s="104">
        <f>idasearch_ADNI3!H301</f>
        <v>65.400000000000006</v>
      </c>
      <c r="H301" s="104" t="str">
        <f>idasearch_ADNI3!D301</f>
        <v>M</v>
      </c>
      <c r="I301" s="34">
        <v>1</v>
      </c>
      <c r="J301" s="34">
        <v>1</v>
      </c>
      <c r="K301" s="7">
        <v>1</v>
      </c>
      <c r="L301" s="83">
        <v>1</v>
      </c>
      <c r="M301" s="34">
        <v>0</v>
      </c>
      <c r="N301" s="34">
        <v>0</v>
      </c>
      <c r="O301" s="34">
        <v>0</v>
      </c>
      <c r="P301" s="34">
        <v>1</v>
      </c>
      <c r="Q301" s="34">
        <v>1</v>
      </c>
      <c r="R301" s="34">
        <v>1</v>
      </c>
      <c r="S301" s="34">
        <v>1</v>
      </c>
      <c r="T301" s="36">
        <f>INT(OR(COUNTIF(IDS_with_genetics!$A$2:$A$328,$A301),COUNTIF(IDS_with_genetics!$B$2:$B$758,$A301),COUNTIF(IDS_with_genetics!$F$2:$F$794,$A301),COUNTIF(IDS_with_genetics!$D$2:$D$813,$A301)))</f>
        <v>1</v>
      </c>
      <c r="U301" s="36">
        <f>COUNTIF(IDS_with_PRS!$A$1:$A$1582,ADNI3!$A301)</f>
        <v>1</v>
      </c>
      <c r="V301" s="37">
        <f>INT(OR(COUNTIF(IDS_genetics_UE_Ancestry!$A$2:$A$303,$A301)))</f>
        <v>1</v>
      </c>
      <c r="W301" s="37">
        <f>INT(OR(COUNTIF(IDS_genetics_UE_Ancestry!$B$2:$B$705,$A301)))</f>
        <v>0</v>
      </c>
      <c r="X301" s="37">
        <f>INT(OR(COUNTIF(IDS_genetics_UE_Ancestry!$C$2:$C$737,$A301)))</f>
        <v>0</v>
      </c>
      <c r="Y301" s="37">
        <f>INT(OR(COUNTIF(IDS_genetics_UE_Ancestry!$D$2:$D$761,$A301)))</f>
        <v>0</v>
      </c>
      <c r="Z301" s="36">
        <f>INT(OR(COUNTIF(IDS_genetics_UE_Ancestry!$A$2:$A$303,$A301),COUNTIF(IDS_genetics_UE_Ancestry!$B$2:$B$705,$A301),COUNTIF(IDS_genetics_UE_Ancestry!$C$2:$C$737,$A301),COUNTIF(IDS_genetics_UE_Ancestry!$D$2:$D$761,$A301)))</f>
        <v>1</v>
      </c>
      <c r="AA301">
        <v>300</v>
      </c>
      <c r="AB301" s="37">
        <v>1</v>
      </c>
    </row>
    <row r="302" spans="1:28" s="37" customFormat="1" ht="15.75" hidden="1" x14ac:dyDescent="0.25">
      <c r="A302" s="33" t="s">
        <v>338</v>
      </c>
      <c r="B302" s="120">
        <v>6138</v>
      </c>
      <c r="C302" s="34" t="s">
        <v>31</v>
      </c>
      <c r="D302" s="35" t="s">
        <v>35</v>
      </c>
      <c r="E302" s="38" t="s">
        <v>44</v>
      </c>
      <c r="F302" s="103">
        <f>idasearch_ADNI3!G302</f>
        <v>43259</v>
      </c>
      <c r="G302" s="104">
        <f>idasearch_ADNI3!H302</f>
        <v>68.900000000000006</v>
      </c>
      <c r="H302" s="104" t="str">
        <f>idasearch_ADNI3!D302</f>
        <v>F</v>
      </c>
      <c r="I302" s="34">
        <v>1</v>
      </c>
      <c r="J302" s="34">
        <v>1</v>
      </c>
      <c r="K302" s="7">
        <v>1</v>
      </c>
      <c r="L302" s="83">
        <v>1</v>
      </c>
      <c r="M302" s="34">
        <v>0</v>
      </c>
      <c r="N302" s="34">
        <v>0</v>
      </c>
      <c r="O302" s="34">
        <v>0</v>
      </c>
      <c r="P302" s="34">
        <v>1</v>
      </c>
      <c r="Q302" s="34">
        <v>1</v>
      </c>
      <c r="R302" s="34">
        <v>1</v>
      </c>
      <c r="S302" s="34">
        <v>1</v>
      </c>
      <c r="T302" s="36">
        <f>INT(OR(COUNTIF(IDS_with_genetics!$A$2:$A$328,$A302),COUNTIF(IDS_with_genetics!$B$2:$B$758,$A302),COUNTIF(IDS_with_genetics!$F$2:$F$794,$A302),COUNTIF(IDS_with_genetics!$D$2:$D$813,$A302)))</f>
        <v>1</v>
      </c>
      <c r="U302" s="36">
        <f>COUNTIF(IDS_with_PRS!$A$1:$A$1582,ADNI3!$A302)</f>
        <v>1</v>
      </c>
      <c r="V302" s="37">
        <f>INT(OR(COUNTIF(IDS_genetics_UE_Ancestry!$A$2:$A$303,$A302)))</f>
        <v>1</v>
      </c>
      <c r="W302" s="37">
        <f>INT(OR(COUNTIF(IDS_genetics_UE_Ancestry!$B$2:$B$705,$A302)))</f>
        <v>0</v>
      </c>
      <c r="X302" s="37">
        <f>INT(OR(COUNTIF(IDS_genetics_UE_Ancestry!$C$2:$C$737,$A302)))</f>
        <v>0</v>
      </c>
      <c r="Y302" s="37">
        <f>INT(OR(COUNTIF(IDS_genetics_UE_Ancestry!$D$2:$D$761,$A302)))</f>
        <v>0</v>
      </c>
      <c r="Z302" s="36">
        <f>INT(OR(COUNTIF(IDS_genetics_UE_Ancestry!$A$2:$A$303,$A302),COUNTIF(IDS_genetics_UE_Ancestry!$B$2:$B$705,$A302),COUNTIF(IDS_genetics_UE_Ancestry!$C$2:$C$737,$A302),COUNTIF(IDS_genetics_UE_Ancestry!$D$2:$D$761,$A302)))</f>
        <v>1</v>
      </c>
      <c r="AA302">
        <v>301</v>
      </c>
      <c r="AB302" s="37">
        <v>1</v>
      </c>
    </row>
    <row r="303" spans="1:28" s="37" customFormat="1" ht="15.75" hidden="1" x14ac:dyDescent="0.25">
      <c r="A303" s="33" t="s">
        <v>339</v>
      </c>
      <c r="B303" s="120">
        <v>6442</v>
      </c>
      <c r="C303" s="34" t="s">
        <v>31</v>
      </c>
      <c r="D303" s="35" t="s">
        <v>35</v>
      </c>
      <c r="E303" s="38" t="s">
        <v>44</v>
      </c>
      <c r="F303" s="103">
        <f>idasearch_ADNI3!G303</f>
        <v>43266</v>
      </c>
      <c r="G303" s="104">
        <f>idasearch_ADNI3!H303</f>
        <v>78.3</v>
      </c>
      <c r="H303" s="104" t="str">
        <f>idasearch_ADNI3!D303</f>
        <v>M</v>
      </c>
      <c r="I303" s="34">
        <v>1</v>
      </c>
      <c r="J303" s="34">
        <v>1</v>
      </c>
      <c r="K303" s="7">
        <v>1</v>
      </c>
      <c r="L303" s="83">
        <v>1</v>
      </c>
      <c r="M303" s="34">
        <v>0</v>
      </c>
      <c r="N303" s="34">
        <v>0</v>
      </c>
      <c r="O303" s="34">
        <v>0</v>
      </c>
      <c r="P303" s="34">
        <v>1</v>
      </c>
      <c r="Q303" s="34">
        <v>1</v>
      </c>
      <c r="R303" s="34">
        <v>1</v>
      </c>
      <c r="S303" s="34">
        <v>1</v>
      </c>
      <c r="T303" s="36">
        <f>INT(OR(COUNTIF(IDS_with_genetics!$A$2:$A$328,$A303),COUNTIF(IDS_with_genetics!$B$2:$B$758,$A303),COUNTIF(IDS_with_genetics!$F$2:$F$794,$A303),COUNTIF(IDS_with_genetics!$D$2:$D$813,$A303)))</f>
        <v>1</v>
      </c>
      <c r="U303" s="36">
        <f>COUNTIF(IDS_with_PRS!$A$1:$A$1582,ADNI3!$A303)</f>
        <v>1</v>
      </c>
      <c r="V303" s="37">
        <f>INT(OR(COUNTIF(IDS_genetics_UE_Ancestry!$A$2:$A$303,$A303)))</f>
        <v>1</v>
      </c>
      <c r="W303" s="37">
        <f>INT(OR(COUNTIF(IDS_genetics_UE_Ancestry!$B$2:$B$705,$A303)))</f>
        <v>0</v>
      </c>
      <c r="X303" s="37">
        <f>INT(OR(COUNTIF(IDS_genetics_UE_Ancestry!$C$2:$C$737,$A303)))</f>
        <v>0</v>
      </c>
      <c r="Y303" s="37">
        <f>INT(OR(COUNTIF(IDS_genetics_UE_Ancestry!$D$2:$D$761,$A303)))</f>
        <v>0</v>
      </c>
      <c r="Z303" s="36">
        <f>INT(OR(COUNTIF(IDS_genetics_UE_Ancestry!$A$2:$A$303,$A303),COUNTIF(IDS_genetics_UE_Ancestry!$B$2:$B$705,$A303),COUNTIF(IDS_genetics_UE_Ancestry!$C$2:$C$737,$A303),COUNTIF(IDS_genetics_UE_Ancestry!$D$2:$D$761,$A303)))</f>
        <v>1</v>
      </c>
      <c r="AA303">
        <v>302</v>
      </c>
      <c r="AB303" s="37">
        <v>1</v>
      </c>
    </row>
    <row r="304" spans="1:28" s="37" customFormat="1" ht="15.75" x14ac:dyDescent="0.25">
      <c r="A304" s="33" t="s">
        <v>340</v>
      </c>
      <c r="B304" s="120">
        <v>6474</v>
      </c>
      <c r="C304" s="34" t="s">
        <v>31</v>
      </c>
      <c r="D304" s="35" t="s">
        <v>32</v>
      </c>
      <c r="E304" s="38" t="s">
        <v>40</v>
      </c>
      <c r="F304" s="103">
        <f>idasearch_ADNI3!G304</f>
        <v>43278</v>
      </c>
      <c r="G304" s="104">
        <f>idasearch_ADNI3!H304</f>
        <v>73.8</v>
      </c>
      <c r="H304" s="104" t="str">
        <f>idasearch_ADNI3!D304</f>
        <v>M</v>
      </c>
      <c r="I304" s="34">
        <v>1</v>
      </c>
      <c r="J304" s="34">
        <v>1</v>
      </c>
      <c r="K304" s="7">
        <v>1</v>
      </c>
      <c r="L304" s="83">
        <v>1</v>
      </c>
      <c r="M304" s="34">
        <v>0</v>
      </c>
      <c r="N304" s="34">
        <v>0</v>
      </c>
      <c r="O304" s="34">
        <v>0</v>
      </c>
      <c r="P304" s="34">
        <v>1</v>
      </c>
      <c r="Q304" s="34">
        <v>1</v>
      </c>
      <c r="R304" s="34">
        <v>1</v>
      </c>
      <c r="S304" s="34">
        <v>0</v>
      </c>
      <c r="T304" s="36">
        <f>INT(OR(COUNTIF(IDS_with_genetics!$A$2:$A$328,$A304),COUNTIF(IDS_with_genetics!$B$2:$B$758,$A304),COUNTIF(IDS_with_genetics!$F$2:$F$794,$A304),COUNTIF(IDS_with_genetics!$D$2:$D$813,$A304)))</f>
        <v>1</v>
      </c>
      <c r="U304" s="36">
        <f>COUNTIF(IDS_with_PRS!$A$1:$A$1582,ADNI3!$A304)</f>
        <v>1</v>
      </c>
      <c r="V304" s="37">
        <f>INT(OR(COUNTIF(IDS_genetics_UE_Ancestry!$A$2:$A$303,$A304)))</f>
        <v>1</v>
      </c>
      <c r="W304" s="37">
        <f>INT(OR(COUNTIF(IDS_genetics_UE_Ancestry!$B$2:$B$705,$A304)))</f>
        <v>0</v>
      </c>
      <c r="X304" s="37">
        <f>INT(OR(COUNTIF(IDS_genetics_UE_Ancestry!$C$2:$C$737,$A304)))</f>
        <v>0</v>
      </c>
      <c r="Y304" s="37">
        <f>INT(OR(COUNTIF(IDS_genetics_UE_Ancestry!$D$2:$D$761,$A304)))</f>
        <v>0</v>
      </c>
      <c r="Z304" s="36">
        <f>INT(OR(COUNTIF(IDS_genetics_UE_Ancestry!$A$2:$A$303,$A304),COUNTIF(IDS_genetics_UE_Ancestry!$B$2:$B$705,$A304),COUNTIF(IDS_genetics_UE_Ancestry!$C$2:$C$737,$A304),COUNTIF(IDS_genetics_UE_Ancestry!$D$2:$D$761,$A304)))</f>
        <v>1</v>
      </c>
      <c r="AA304">
        <v>303</v>
      </c>
      <c r="AB304" s="37">
        <v>1</v>
      </c>
    </row>
    <row r="305" spans="1:28" s="37" customFormat="1" ht="15.75" x14ac:dyDescent="0.25">
      <c r="A305" s="33" t="s">
        <v>341</v>
      </c>
      <c r="B305" s="120">
        <v>6529</v>
      </c>
      <c r="C305" s="34" t="s">
        <v>31</v>
      </c>
      <c r="D305" s="35" t="s">
        <v>32</v>
      </c>
      <c r="E305" s="38" t="s">
        <v>33</v>
      </c>
      <c r="F305" s="103">
        <f>idasearch_ADNI3!G305</f>
        <v>43326</v>
      </c>
      <c r="G305" s="104">
        <f>idasearch_ADNI3!H305</f>
        <v>60.3</v>
      </c>
      <c r="H305" s="104" t="str">
        <f>idasearch_ADNI3!D305</f>
        <v>F</v>
      </c>
      <c r="I305" s="34">
        <v>1</v>
      </c>
      <c r="J305" s="34">
        <v>1</v>
      </c>
      <c r="K305" s="7">
        <v>1</v>
      </c>
      <c r="L305" s="83">
        <v>1</v>
      </c>
      <c r="M305" s="34">
        <v>0</v>
      </c>
      <c r="N305" s="34">
        <v>0</v>
      </c>
      <c r="O305" s="34">
        <v>0</v>
      </c>
      <c r="P305" s="34">
        <v>1</v>
      </c>
      <c r="Q305" s="34">
        <v>1</v>
      </c>
      <c r="R305" s="34">
        <v>1</v>
      </c>
      <c r="S305" s="34">
        <v>0</v>
      </c>
      <c r="T305" s="36">
        <f>INT(OR(COUNTIF(IDS_with_genetics!$A$2:$A$328,$A305),COUNTIF(IDS_with_genetics!$B$2:$B$758,$A305),COUNTIF(IDS_with_genetics!$F$2:$F$794,$A305),COUNTIF(IDS_with_genetics!$D$2:$D$813,$A305)))</f>
        <v>1</v>
      </c>
      <c r="U305" s="36">
        <f>COUNTIF(IDS_with_PRS!$A$1:$A$1582,ADNI3!$A305)</f>
        <v>1</v>
      </c>
      <c r="V305" s="37">
        <f>INT(OR(COUNTIF(IDS_genetics_UE_Ancestry!$A$2:$A$303,$A305)))</f>
        <v>1</v>
      </c>
      <c r="W305" s="37">
        <f>INT(OR(COUNTIF(IDS_genetics_UE_Ancestry!$B$2:$B$705,$A305)))</f>
        <v>0</v>
      </c>
      <c r="X305" s="37">
        <f>INT(OR(COUNTIF(IDS_genetics_UE_Ancestry!$C$2:$C$737,$A305)))</f>
        <v>0</v>
      </c>
      <c r="Y305" s="37">
        <f>INT(OR(COUNTIF(IDS_genetics_UE_Ancestry!$D$2:$D$761,$A305)))</f>
        <v>0</v>
      </c>
      <c r="Z305" s="36">
        <f>INT(OR(COUNTIF(IDS_genetics_UE_Ancestry!$A$2:$A$303,$A305),COUNTIF(IDS_genetics_UE_Ancestry!$B$2:$B$705,$A305),COUNTIF(IDS_genetics_UE_Ancestry!$C$2:$C$737,$A305),COUNTIF(IDS_genetics_UE_Ancestry!$D$2:$D$761,$A305)))</f>
        <v>1</v>
      </c>
      <c r="AA305">
        <v>304</v>
      </c>
      <c r="AB305" s="37">
        <v>1</v>
      </c>
    </row>
    <row r="306" spans="1:28" ht="15.75" hidden="1" x14ac:dyDescent="0.25">
      <c r="A306" s="6" t="s">
        <v>342</v>
      </c>
      <c r="B306" s="120">
        <v>2184</v>
      </c>
      <c r="C306" s="7" t="s">
        <v>31</v>
      </c>
      <c r="D306" s="8" t="s">
        <v>40</v>
      </c>
      <c r="E306" s="8" t="s">
        <v>40</v>
      </c>
      <c r="F306" s="92">
        <f>idasearch_ADNI3!G306</f>
        <v>43027</v>
      </c>
      <c r="G306" s="94">
        <f>idasearch_ADNI3!H306</f>
        <v>87.4</v>
      </c>
      <c r="H306" s="94" t="str">
        <f>idasearch_ADNI3!D306</f>
        <v>F</v>
      </c>
      <c r="I306" s="7">
        <v>1</v>
      </c>
      <c r="J306" s="7">
        <v>1</v>
      </c>
      <c r="K306" s="7">
        <v>1</v>
      </c>
      <c r="L306" s="75">
        <v>1</v>
      </c>
      <c r="M306" s="7">
        <v>1</v>
      </c>
      <c r="N306" s="7">
        <v>1</v>
      </c>
      <c r="O306" s="7">
        <v>1</v>
      </c>
      <c r="P306" s="7">
        <v>1</v>
      </c>
      <c r="Q306" s="7">
        <v>1</v>
      </c>
      <c r="R306" s="7">
        <v>1</v>
      </c>
      <c r="S306" s="7">
        <v>1</v>
      </c>
      <c r="T306" s="11">
        <f>INT(OR(COUNTIF(IDS_with_genetics!$A$2:$A$328,$A306),COUNTIF(IDS_with_genetics!$B$2:$B$758,$A306),COUNTIF(IDS_with_genetics!$F$2:$F$794,$A306),COUNTIF(IDS_with_genetics!$D$2:$D$813,$A306)))</f>
        <v>1</v>
      </c>
      <c r="U306" s="11">
        <f>COUNTIF(IDS_with_PRS!$A$1:$A$1582,ADNI3!$A306)</f>
        <v>1</v>
      </c>
      <c r="V306">
        <f>INT(OR(COUNTIF(IDS_genetics_UE_Ancestry!$A$2:$A$303,$A306)))</f>
        <v>0</v>
      </c>
      <c r="W306">
        <f>INT(OR(COUNTIF(IDS_genetics_UE_Ancestry!$B$2:$B$705,$A306)))</f>
        <v>0</v>
      </c>
      <c r="X306">
        <f>INT(OR(COUNTIF(IDS_genetics_UE_Ancestry!$C$2:$C$737,$A306)))</f>
        <v>1</v>
      </c>
      <c r="Y306">
        <f>INT(OR(COUNTIF(IDS_genetics_UE_Ancestry!$D$2:$D$761,$A306)))</f>
        <v>1</v>
      </c>
      <c r="Z306" s="11">
        <f>INT(OR(COUNTIF(IDS_genetics_UE_Ancestry!$A$2:$A$303,$A306),COUNTIF(IDS_genetics_UE_Ancestry!$B$2:$B$705,$A306),COUNTIF(IDS_genetics_UE_Ancestry!$C$2:$C$737,$A306),COUNTIF(IDS_genetics_UE_Ancestry!$D$2:$D$761,$A306)))</f>
        <v>1</v>
      </c>
      <c r="AA306">
        <v>305</v>
      </c>
      <c r="AB306">
        <v>0</v>
      </c>
    </row>
    <row r="307" spans="1:28" ht="15.75" hidden="1" x14ac:dyDescent="0.25">
      <c r="A307" s="6" t="s">
        <v>343</v>
      </c>
      <c r="B307" s="120">
        <v>2187</v>
      </c>
      <c r="C307" s="7" t="s">
        <v>31</v>
      </c>
      <c r="D307" s="8" t="s">
        <v>40</v>
      </c>
      <c r="E307" s="8" t="s">
        <v>40</v>
      </c>
      <c r="F307" s="10">
        <f>idasearch_ADNI3!G307</f>
        <v>42949</v>
      </c>
      <c r="G307" s="93">
        <f>idasearch_ADNI3!H307</f>
        <v>64.5</v>
      </c>
      <c r="H307" s="93" t="str">
        <f>idasearch_ADNI3!D307</f>
        <v>F</v>
      </c>
      <c r="I307" s="7">
        <v>1</v>
      </c>
      <c r="J307" s="7">
        <v>1</v>
      </c>
      <c r="K307" s="7">
        <v>1</v>
      </c>
      <c r="L307" s="75">
        <v>1</v>
      </c>
      <c r="M307" s="7">
        <v>1</v>
      </c>
      <c r="N307" s="7">
        <v>1</v>
      </c>
      <c r="O307" s="7">
        <v>1</v>
      </c>
      <c r="P307" s="7">
        <v>1</v>
      </c>
      <c r="Q307" s="7">
        <v>1</v>
      </c>
      <c r="R307" s="7">
        <v>1</v>
      </c>
      <c r="S307" s="7">
        <v>1</v>
      </c>
      <c r="T307" s="11">
        <f>INT(OR(COUNTIF(IDS_with_genetics!$A$2:$A$328,$A307),COUNTIF(IDS_with_genetics!$B$2:$B$758,$A307),COUNTIF(IDS_with_genetics!$F$2:$F$794,$A307),COUNTIF(IDS_with_genetics!$D$2:$D$813,$A307)))</f>
        <v>1</v>
      </c>
      <c r="U307" s="11">
        <f>COUNTIF(IDS_with_PRS!$A$1:$A$1582,ADNI3!$A307)</f>
        <v>1</v>
      </c>
      <c r="V307">
        <f>INT(OR(COUNTIF(IDS_genetics_UE_Ancestry!$A$2:$A$303,$A307)))</f>
        <v>0</v>
      </c>
      <c r="W307">
        <f>INT(OR(COUNTIF(IDS_genetics_UE_Ancestry!$B$2:$B$705,$A307)))</f>
        <v>0</v>
      </c>
      <c r="X307">
        <f>INT(OR(COUNTIF(IDS_genetics_UE_Ancestry!$C$2:$C$737,$A307)))</f>
        <v>1</v>
      </c>
      <c r="Y307">
        <f>INT(OR(COUNTIF(IDS_genetics_UE_Ancestry!$D$2:$D$761,$A307)))</f>
        <v>1</v>
      </c>
      <c r="Z307" s="11">
        <f>INT(OR(COUNTIF(IDS_genetics_UE_Ancestry!$A$2:$A$303,$A307),COUNTIF(IDS_genetics_UE_Ancestry!$B$2:$B$705,$A307),COUNTIF(IDS_genetics_UE_Ancestry!$C$2:$C$737,$A307),COUNTIF(IDS_genetics_UE_Ancestry!$D$2:$D$761,$A307)))</f>
        <v>1</v>
      </c>
      <c r="AA307">
        <v>306</v>
      </c>
      <c r="AB307">
        <v>0</v>
      </c>
    </row>
    <row r="308" spans="1:28" ht="15.75" hidden="1" x14ac:dyDescent="0.25">
      <c r="A308" s="6" t="s">
        <v>344</v>
      </c>
      <c r="B308" s="120">
        <v>2315</v>
      </c>
      <c r="C308" s="7" t="s">
        <v>31</v>
      </c>
      <c r="D308" s="8" t="s">
        <v>40</v>
      </c>
      <c r="E308" s="8" t="s">
        <v>40</v>
      </c>
      <c r="F308" s="10">
        <f>idasearch_ADNI3!G308</f>
        <v>43003</v>
      </c>
      <c r="G308" s="93">
        <f>idasearch_ADNI3!H308</f>
        <v>74.900000000000006</v>
      </c>
      <c r="H308" s="93" t="str">
        <f>idasearch_ADNI3!D308</f>
        <v>F</v>
      </c>
      <c r="I308" s="7">
        <v>1</v>
      </c>
      <c r="J308" s="7">
        <v>1</v>
      </c>
      <c r="K308" s="7">
        <v>1</v>
      </c>
      <c r="L308" s="75">
        <v>1</v>
      </c>
      <c r="M308" s="7">
        <v>1</v>
      </c>
      <c r="N308" s="7">
        <v>1</v>
      </c>
      <c r="O308" s="7">
        <v>1</v>
      </c>
      <c r="P308" s="7">
        <v>1</v>
      </c>
      <c r="Q308" s="7">
        <v>1</v>
      </c>
      <c r="R308" s="7">
        <v>1</v>
      </c>
      <c r="S308" s="7">
        <v>1</v>
      </c>
      <c r="T308" s="11">
        <f>INT(OR(COUNTIF(IDS_with_genetics!$A$2:$A$328,$A308),COUNTIF(IDS_with_genetics!$B$2:$B$758,$A308),COUNTIF(IDS_with_genetics!$F$2:$F$794,$A308),COUNTIF(IDS_with_genetics!$D$2:$D$813,$A308)))</f>
        <v>1</v>
      </c>
      <c r="U308" s="11">
        <f>COUNTIF(IDS_with_PRS!$A$1:$A$1582,ADNI3!$A308)</f>
        <v>1</v>
      </c>
      <c r="V308">
        <f>INT(OR(COUNTIF(IDS_genetics_UE_Ancestry!$A$2:$A$303,$A308)))</f>
        <v>0</v>
      </c>
      <c r="W308">
        <f>INT(OR(COUNTIF(IDS_genetics_UE_Ancestry!$B$2:$B$705,$A308)))</f>
        <v>0</v>
      </c>
      <c r="X308">
        <f>INT(OR(COUNTIF(IDS_genetics_UE_Ancestry!$C$2:$C$737,$A308)))</f>
        <v>1</v>
      </c>
      <c r="Y308">
        <f>INT(OR(COUNTIF(IDS_genetics_UE_Ancestry!$D$2:$D$761,$A308)))</f>
        <v>1</v>
      </c>
      <c r="Z308" s="11">
        <f>INT(OR(COUNTIF(IDS_genetics_UE_Ancestry!$A$2:$A$303,$A308),COUNTIF(IDS_genetics_UE_Ancestry!$B$2:$B$705,$A308),COUNTIF(IDS_genetics_UE_Ancestry!$C$2:$C$737,$A308),COUNTIF(IDS_genetics_UE_Ancestry!$D$2:$D$761,$A308)))</f>
        <v>1</v>
      </c>
      <c r="AA308">
        <v>307</v>
      </c>
      <c r="AB308">
        <v>0</v>
      </c>
    </row>
    <row r="309" spans="1:28" ht="15.75" hidden="1" x14ac:dyDescent="0.25">
      <c r="A309" s="6" t="s">
        <v>345</v>
      </c>
      <c r="B309" s="120">
        <v>4061</v>
      </c>
      <c r="C309" s="7" t="s">
        <v>31</v>
      </c>
      <c r="D309" s="8" t="s">
        <v>33</v>
      </c>
      <c r="E309" s="8" t="s">
        <v>33</v>
      </c>
      <c r="F309" s="10">
        <f>idasearch_ADNI3!G309</f>
        <v>43004</v>
      </c>
      <c r="G309" s="93">
        <f>idasearch_ADNI3!H309</f>
        <v>70.5</v>
      </c>
      <c r="H309" s="93" t="str">
        <f>idasearch_ADNI3!D309</f>
        <v>F</v>
      </c>
      <c r="I309" s="7">
        <v>1</v>
      </c>
      <c r="J309" s="7">
        <v>1</v>
      </c>
      <c r="K309" s="7">
        <v>1</v>
      </c>
      <c r="L309" s="75">
        <v>1</v>
      </c>
      <c r="M309" s="7">
        <v>1</v>
      </c>
      <c r="N309" s="7">
        <v>1</v>
      </c>
      <c r="O309" s="7">
        <v>1</v>
      </c>
      <c r="P309" s="7">
        <v>1</v>
      </c>
      <c r="Q309" s="7">
        <v>1</v>
      </c>
      <c r="R309" s="7">
        <v>1</v>
      </c>
      <c r="S309" s="7">
        <v>1</v>
      </c>
      <c r="T309" s="11">
        <f>INT(OR(COUNTIF(IDS_with_genetics!$A$2:$A$328,$A309),COUNTIF(IDS_with_genetics!$B$2:$B$758,$A309),COUNTIF(IDS_with_genetics!$F$2:$F$794,$A309),COUNTIF(IDS_with_genetics!$D$2:$D$813,$A309)))</f>
        <v>1</v>
      </c>
      <c r="U309" s="11">
        <f>COUNTIF(IDS_with_PRS!$A$1:$A$1582,ADNI3!$A309)</f>
        <v>1</v>
      </c>
      <c r="V309">
        <f>INT(OR(COUNTIF(IDS_genetics_UE_Ancestry!$A$2:$A$303,$A309)))</f>
        <v>0</v>
      </c>
      <c r="W309">
        <f>INT(OR(COUNTIF(IDS_genetics_UE_Ancestry!$B$2:$B$705,$A309)))</f>
        <v>0</v>
      </c>
      <c r="X309">
        <f>INT(OR(COUNTIF(IDS_genetics_UE_Ancestry!$C$2:$C$737,$A309)))</f>
        <v>1</v>
      </c>
      <c r="Y309">
        <f>INT(OR(COUNTIF(IDS_genetics_UE_Ancestry!$D$2:$D$761,$A309)))</f>
        <v>1</v>
      </c>
      <c r="Z309" s="11">
        <f>INT(OR(COUNTIF(IDS_genetics_UE_Ancestry!$A$2:$A$303,$A309),COUNTIF(IDS_genetics_UE_Ancestry!$B$2:$B$705,$A309),COUNTIF(IDS_genetics_UE_Ancestry!$C$2:$C$737,$A309),COUNTIF(IDS_genetics_UE_Ancestry!$D$2:$D$761,$A309)))</f>
        <v>1</v>
      </c>
      <c r="AA309">
        <v>308</v>
      </c>
      <c r="AB309">
        <v>0</v>
      </c>
    </row>
    <row r="310" spans="1:28" ht="15.75" hidden="1" x14ac:dyDescent="0.25">
      <c r="A310" s="6" t="s">
        <v>346</v>
      </c>
      <c r="B310" s="120">
        <v>4067</v>
      </c>
      <c r="C310" s="7" t="s">
        <v>31</v>
      </c>
      <c r="D310" s="8" t="s">
        <v>40</v>
      </c>
      <c r="E310" s="8" t="s">
        <v>40</v>
      </c>
      <c r="F310" s="10">
        <f>idasearch_ADNI3!G310</f>
        <v>42963</v>
      </c>
      <c r="G310" s="93">
        <f>idasearch_ADNI3!H310</f>
        <v>71.2</v>
      </c>
      <c r="H310" s="93" t="str">
        <f>idasearch_ADNI3!D310</f>
        <v>M</v>
      </c>
      <c r="I310" s="7">
        <v>1</v>
      </c>
      <c r="J310" s="7">
        <v>1</v>
      </c>
      <c r="K310" s="7">
        <v>1</v>
      </c>
      <c r="L310" s="75">
        <v>1</v>
      </c>
      <c r="M310" s="7">
        <v>1</v>
      </c>
      <c r="N310" s="7">
        <v>1</v>
      </c>
      <c r="O310" s="7">
        <v>1</v>
      </c>
      <c r="P310" s="7">
        <v>1</v>
      </c>
      <c r="Q310" s="7">
        <v>1</v>
      </c>
      <c r="R310" s="7">
        <v>1</v>
      </c>
      <c r="S310" s="7">
        <v>1</v>
      </c>
      <c r="T310" s="11">
        <f>INT(OR(COUNTIF(IDS_with_genetics!$A$2:$A$328,$A310),COUNTIF(IDS_with_genetics!$B$2:$B$758,$A310),COUNTIF(IDS_with_genetics!$F$2:$F$794,$A310),COUNTIF(IDS_with_genetics!$D$2:$D$813,$A310)))</f>
        <v>1</v>
      </c>
      <c r="U310" s="11">
        <f>COUNTIF(IDS_with_PRS!$A$1:$A$1582,ADNI3!$A310)</f>
        <v>1</v>
      </c>
      <c r="V310">
        <f>INT(OR(COUNTIF(IDS_genetics_UE_Ancestry!$A$2:$A$303,$A310)))</f>
        <v>0</v>
      </c>
      <c r="W310">
        <f>INT(OR(COUNTIF(IDS_genetics_UE_Ancestry!$B$2:$B$705,$A310)))</f>
        <v>0</v>
      </c>
      <c r="X310">
        <f>INT(OR(COUNTIF(IDS_genetics_UE_Ancestry!$C$2:$C$737,$A310)))</f>
        <v>1</v>
      </c>
      <c r="Y310">
        <f>INT(OR(COUNTIF(IDS_genetics_UE_Ancestry!$D$2:$D$761,$A310)))</f>
        <v>1</v>
      </c>
      <c r="Z310" s="11">
        <f>INT(OR(COUNTIF(IDS_genetics_UE_Ancestry!$A$2:$A$303,$A310),COUNTIF(IDS_genetics_UE_Ancestry!$B$2:$B$705,$A310),COUNTIF(IDS_genetics_UE_Ancestry!$C$2:$C$737,$A310),COUNTIF(IDS_genetics_UE_Ancestry!$D$2:$D$761,$A310)))</f>
        <v>1</v>
      </c>
      <c r="AA310">
        <v>309</v>
      </c>
      <c r="AB310">
        <v>0</v>
      </c>
    </row>
    <row r="311" spans="1:28" ht="15.75" hidden="1" x14ac:dyDescent="0.25">
      <c r="A311" s="6" t="s">
        <v>347</v>
      </c>
      <c r="B311" s="120">
        <v>4332</v>
      </c>
      <c r="C311" s="7" t="s">
        <v>31</v>
      </c>
      <c r="D311" s="8" t="s">
        <v>40</v>
      </c>
      <c r="E311" s="8" t="s">
        <v>40</v>
      </c>
      <c r="F311" s="10">
        <f>idasearch_ADNI3!G311</f>
        <v>42927</v>
      </c>
      <c r="G311" s="93">
        <f>idasearch_ADNI3!H311</f>
        <v>74.7</v>
      </c>
      <c r="H311" s="93" t="str">
        <f>idasearch_ADNI3!D311</f>
        <v>M</v>
      </c>
      <c r="I311" s="7">
        <v>1</v>
      </c>
      <c r="J311" s="7">
        <v>1</v>
      </c>
      <c r="K311" s="7">
        <v>1</v>
      </c>
      <c r="L311" s="75">
        <v>1</v>
      </c>
      <c r="M311" s="7">
        <v>1</v>
      </c>
      <c r="N311" s="7">
        <v>1</v>
      </c>
      <c r="O311" s="7">
        <v>1</v>
      </c>
      <c r="P311" s="7">
        <v>1</v>
      </c>
      <c r="Q311" s="7">
        <v>1</v>
      </c>
      <c r="R311" s="7">
        <v>1</v>
      </c>
      <c r="S311" s="7">
        <v>1</v>
      </c>
      <c r="T311" s="11">
        <f>INT(OR(COUNTIF(IDS_with_genetics!$A$2:$A$328,$A311),COUNTIF(IDS_with_genetics!$B$2:$B$758,$A311),COUNTIF(IDS_with_genetics!$F$2:$F$794,$A311),COUNTIF(IDS_with_genetics!$D$2:$D$813,$A311)))</f>
        <v>1</v>
      </c>
      <c r="U311" s="11">
        <f>COUNTIF(IDS_with_PRS!$A$1:$A$1582,ADNI3!$A311)</f>
        <v>1</v>
      </c>
      <c r="V311">
        <f>INT(OR(COUNTIF(IDS_genetics_UE_Ancestry!$A$2:$A$303,$A311)))</f>
        <v>0</v>
      </c>
      <c r="W311">
        <f>INT(OR(COUNTIF(IDS_genetics_UE_Ancestry!$B$2:$B$705,$A311)))</f>
        <v>0</v>
      </c>
      <c r="X311">
        <f>INT(OR(COUNTIF(IDS_genetics_UE_Ancestry!$C$2:$C$737,$A311)))</f>
        <v>1</v>
      </c>
      <c r="Y311">
        <f>INT(OR(COUNTIF(IDS_genetics_UE_Ancestry!$D$2:$D$761,$A311)))</f>
        <v>1</v>
      </c>
      <c r="Z311" s="11">
        <f>INT(OR(COUNTIF(IDS_genetics_UE_Ancestry!$A$2:$A$303,$A311),COUNTIF(IDS_genetics_UE_Ancestry!$B$2:$B$705,$A311),COUNTIF(IDS_genetics_UE_Ancestry!$C$2:$C$737,$A311),COUNTIF(IDS_genetics_UE_Ancestry!$D$2:$D$761,$A311)))</f>
        <v>1</v>
      </c>
      <c r="AA311">
        <v>310</v>
      </c>
      <c r="AB311">
        <v>0</v>
      </c>
    </row>
    <row r="312" spans="1:28" ht="15.75" hidden="1" x14ac:dyDescent="0.25">
      <c r="A312" s="6" t="s">
        <v>348</v>
      </c>
      <c r="B312" s="120">
        <v>4340</v>
      </c>
      <c r="C312" s="7" t="s">
        <v>31</v>
      </c>
      <c r="D312" s="8" t="s">
        <v>35</v>
      </c>
      <c r="E312" s="8" t="s">
        <v>35</v>
      </c>
      <c r="F312" s="92">
        <f>idasearch_ADNI3!G312</f>
        <v>42957</v>
      </c>
      <c r="G312" s="94">
        <f>idasearch_ADNI3!H312</f>
        <v>72.400000000000006</v>
      </c>
      <c r="H312" s="94" t="str">
        <f>idasearch_ADNI3!D312</f>
        <v>F</v>
      </c>
      <c r="I312" s="7">
        <v>1</v>
      </c>
      <c r="J312" s="7">
        <v>1</v>
      </c>
      <c r="K312" s="7">
        <v>1</v>
      </c>
      <c r="L312" s="75">
        <v>1</v>
      </c>
      <c r="M312" s="7">
        <v>1</v>
      </c>
      <c r="N312" s="7">
        <v>1</v>
      </c>
      <c r="O312" s="7">
        <v>1</v>
      </c>
      <c r="P312" s="7">
        <v>1</v>
      </c>
      <c r="Q312" s="7">
        <v>1</v>
      </c>
      <c r="R312" s="7">
        <v>1</v>
      </c>
      <c r="S312" s="7">
        <v>1</v>
      </c>
      <c r="T312" s="11">
        <f>INT(OR(COUNTIF(IDS_with_genetics!$A$2:$A$328,$A312),COUNTIF(IDS_with_genetics!$B$2:$B$758,$A312),COUNTIF(IDS_with_genetics!$F$2:$F$794,$A312),COUNTIF(IDS_with_genetics!$D$2:$D$813,$A312)))</f>
        <v>1</v>
      </c>
      <c r="U312" s="11">
        <f>COUNTIF(IDS_with_PRS!$A$1:$A$1582,ADNI3!$A312)</f>
        <v>1</v>
      </c>
      <c r="V312">
        <f>INT(OR(COUNTIF(IDS_genetics_UE_Ancestry!$A$2:$A$303,$A312)))</f>
        <v>0</v>
      </c>
      <c r="W312">
        <f>INT(OR(COUNTIF(IDS_genetics_UE_Ancestry!$B$2:$B$705,$A312)))</f>
        <v>0</v>
      </c>
      <c r="X312">
        <f>INT(OR(COUNTIF(IDS_genetics_UE_Ancestry!$C$2:$C$737,$A312)))</f>
        <v>1</v>
      </c>
      <c r="Y312">
        <f>INT(OR(COUNTIF(IDS_genetics_UE_Ancestry!$D$2:$D$761,$A312)))</f>
        <v>1</v>
      </c>
      <c r="Z312" s="11">
        <f>INT(OR(COUNTIF(IDS_genetics_UE_Ancestry!$A$2:$A$303,$A312),COUNTIF(IDS_genetics_UE_Ancestry!$B$2:$B$705,$A312),COUNTIF(IDS_genetics_UE_Ancestry!$C$2:$C$737,$A312),COUNTIF(IDS_genetics_UE_Ancestry!$D$2:$D$761,$A312)))</f>
        <v>1</v>
      </c>
      <c r="AA312">
        <v>311</v>
      </c>
      <c r="AB312">
        <v>0</v>
      </c>
    </row>
    <row r="313" spans="1:28" ht="15.75" hidden="1" x14ac:dyDescent="0.25">
      <c r="A313" s="6" t="s">
        <v>349</v>
      </c>
      <c r="B313" s="120">
        <v>4424</v>
      </c>
      <c r="C313" s="7" t="s">
        <v>31</v>
      </c>
      <c r="D313" s="8" t="s">
        <v>35</v>
      </c>
      <c r="E313" s="8" t="s">
        <v>35</v>
      </c>
      <c r="F313" s="92">
        <f>idasearch_ADNI3!G313</f>
        <v>42965</v>
      </c>
      <c r="G313" s="94">
        <f>idasearch_ADNI3!H313</f>
        <v>71.8</v>
      </c>
      <c r="H313" s="94" t="str">
        <f>idasearch_ADNI3!D313</f>
        <v>F</v>
      </c>
      <c r="I313" s="7">
        <v>1</v>
      </c>
      <c r="J313" s="7">
        <v>1</v>
      </c>
      <c r="K313" s="7">
        <v>1</v>
      </c>
      <c r="L313" s="75">
        <v>1</v>
      </c>
      <c r="M313" s="7">
        <v>1</v>
      </c>
      <c r="N313" s="7">
        <v>1</v>
      </c>
      <c r="O313" s="7">
        <v>1</v>
      </c>
      <c r="P313" s="7">
        <v>1</v>
      </c>
      <c r="Q313" s="7">
        <v>1</v>
      </c>
      <c r="R313" s="7">
        <v>1</v>
      </c>
      <c r="S313" s="7">
        <v>1</v>
      </c>
      <c r="T313" s="11">
        <f>INT(OR(COUNTIF(IDS_with_genetics!$A$2:$A$328,$A313),COUNTIF(IDS_with_genetics!$B$2:$B$758,$A313),COUNTIF(IDS_with_genetics!$F$2:$F$794,$A313),COUNTIF(IDS_with_genetics!$D$2:$D$813,$A313)))</f>
        <v>1</v>
      </c>
      <c r="U313" s="11">
        <f>COUNTIF(IDS_with_PRS!$A$1:$A$1582,ADNI3!$A313)</f>
        <v>1</v>
      </c>
      <c r="V313">
        <f>INT(OR(COUNTIF(IDS_genetics_UE_Ancestry!$A$2:$A$303,$A313)))</f>
        <v>0</v>
      </c>
      <c r="W313">
        <f>INT(OR(COUNTIF(IDS_genetics_UE_Ancestry!$B$2:$B$705,$A313)))</f>
        <v>0</v>
      </c>
      <c r="X313">
        <f>INT(OR(COUNTIF(IDS_genetics_UE_Ancestry!$C$2:$C$737,$A313)))</f>
        <v>1</v>
      </c>
      <c r="Y313">
        <f>INT(OR(COUNTIF(IDS_genetics_UE_Ancestry!$D$2:$D$761,$A313)))</f>
        <v>1</v>
      </c>
      <c r="Z313" s="11">
        <f>INT(OR(COUNTIF(IDS_genetics_UE_Ancestry!$A$2:$A$303,$A313),COUNTIF(IDS_genetics_UE_Ancestry!$B$2:$B$705,$A313),COUNTIF(IDS_genetics_UE_Ancestry!$C$2:$C$737,$A313),COUNTIF(IDS_genetics_UE_Ancestry!$D$2:$D$761,$A313)))</f>
        <v>1</v>
      </c>
      <c r="AA313">
        <v>312</v>
      </c>
      <c r="AB313">
        <v>0</v>
      </c>
    </row>
    <row r="314" spans="1:28" ht="15.75" hidden="1" x14ac:dyDescent="0.25">
      <c r="A314" s="6" t="s">
        <v>350</v>
      </c>
      <c r="B314" s="120">
        <v>4431</v>
      </c>
      <c r="C314" s="7" t="s">
        <v>31</v>
      </c>
      <c r="D314" s="8" t="s">
        <v>40</v>
      </c>
      <c r="E314" s="8" t="s">
        <v>40</v>
      </c>
      <c r="F314" s="92">
        <f>idasearch_ADNI3!G314</f>
        <v>43003</v>
      </c>
      <c r="G314" s="94">
        <f>idasearch_ADNI3!H314</f>
        <v>79.8</v>
      </c>
      <c r="H314" s="94" t="str">
        <f>idasearch_ADNI3!D314</f>
        <v>M</v>
      </c>
      <c r="I314" s="7">
        <v>1</v>
      </c>
      <c r="J314" s="7">
        <v>1</v>
      </c>
      <c r="K314" s="7">
        <v>1</v>
      </c>
      <c r="L314" s="75">
        <v>1</v>
      </c>
      <c r="M314" s="7">
        <v>1</v>
      </c>
      <c r="N314" s="7">
        <v>1</v>
      </c>
      <c r="O314" s="7">
        <v>1</v>
      </c>
      <c r="P314" s="7">
        <v>1</v>
      </c>
      <c r="Q314" s="7">
        <v>1</v>
      </c>
      <c r="R314" s="7">
        <v>1</v>
      </c>
      <c r="S314" s="7">
        <v>1</v>
      </c>
      <c r="T314" s="11">
        <f>INT(OR(COUNTIF(IDS_with_genetics!$A$2:$A$328,$A314),COUNTIF(IDS_with_genetics!$B$2:$B$758,$A314),COUNTIF(IDS_with_genetics!$F$2:$F$794,$A314),COUNTIF(IDS_with_genetics!$D$2:$D$813,$A314)))</f>
        <v>1</v>
      </c>
      <c r="U314" s="11">
        <f>COUNTIF(IDS_with_PRS!$A$1:$A$1582,ADNI3!$A314)</f>
        <v>1</v>
      </c>
      <c r="V314">
        <f>INT(OR(COUNTIF(IDS_genetics_UE_Ancestry!$A$2:$A$303,$A314)))</f>
        <v>0</v>
      </c>
      <c r="W314">
        <f>INT(OR(COUNTIF(IDS_genetics_UE_Ancestry!$B$2:$B$705,$A314)))</f>
        <v>0</v>
      </c>
      <c r="X314">
        <f>INT(OR(COUNTIF(IDS_genetics_UE_Ancestry!$C$2:$C$737,$A314)))</f>
        <v>0</v>
      </c>
      <c r="Y314">
        <f>INT(OR(COUNTIF(IDS_genetics_UE_Ancestry!$D$2:$D$761,$A314)))</f>
        <v>1</v>
      </c>
      <c r="Z314" s="11">
        <f>INT(OR(COUNTIF(IDS_genetics_UE_Ancestry!$A$2:$A$303,$A314),COUNTIF(IDS_genetics_UE_Ancestry!$B$2:$B$705,$A314),COUNTIF(IDS_genetics_UE_Ancestry!$C$2:$C$737,$A314),COUNTIF(IDS_genetics_UE_Ancestry!$D$2:$D$761,$A314)))</f>
        <v>1</v>
      </c>
      <c r="AA314">
        <v>313</v>
      </c>
      <c r="AB314">
        <v>0</v>
      </c>
    </row>
    <row r="315" spans="1:28" ht="15.75" hidden="1" x14ac:dyDescent="0.25">
      <c r="A315" s="6" t="s">
        <v>351</v>
      </c>
      <c r="B315" s="120">
        <v>4856</v>
      </c>
      <c r="C315" s="7" t="s">
        <v>31</v>
      </c>
      <c r="D315" s="8" t="s">
        <v>35</v>
      </c>
      <c r="E315" s="8" t="s">
        <v>35</v>
      </c>
      <c r="F315" s="92">
        <f>idasearch_ADNI3!G315</f>
        <v>43200</v>
      </c>
      <c r="G315" s="94">
        <f>idasearch_ADNI3!H315</f>
        <v>70.8</v>
      </c>
      <c r="H315" s="94" t="str">
        <f>idasearch_ADNI3!D315</f>
        <v>F</v>
      </c>
      <c r="I315" s="7">
        <v>1</v>
      </c>
      <c r="J315" s="7">
        <v>1</v>
      </c>
      <c r="K315" s="7">
        <v>1</v>
      </c>
      <c r="L315" s="75">
        <v>1</v>
      </c>
      <c r="M315" s="7">
        <v>1</v>
      </c>
      <c r="N315" s="7">
        <v>1</v>
      </c>
      <c r="O315" s="7">
        <v>1</v>
      </c>
      <c r="P315" s="7">
        <v>1</v>
      </c>
      <c r="Q315" s="7">
        <v>1</v>
      </c>
      <c r="R315" s="7">
        <v>1</v>
      </c>
      <c r="S315" s="7">
        <v>1</v>
      </c>
      <c r="T315" s="11">
        <f>INT(OR(COUNTIF(IDS_with_genetics!$A$2:$A$328,$A315),COUNTIF(IDS_with_genetics!$B$2:$B$758,$A315),COUNTIF(IDS_with_genetics!$F$2:$F$794,$A315),COUNTIF(IDS_with_genetics!$D$2:$D$813,$A315)))</f>
        <v>1</v>
      </c>
      <c r="U315" s="11">
        <f>COUNTIF(IDS_with_PRS!$A$1:$A$1582,ADNI3!$A315)</f>
        <v>1</v>
      </c>
      <c r="V315">
        <f>INT(OR(COUNTIF(IDS_genetics_UE_Ancestry!$A$2:$A$303,$A315)))</f>
        <v>0</v>
      </c>
      <c r="W315">
        <f>INT(OR(COUNTIF(IDS_genetics_UE_Ancestry!$B$2:$B$705,$A315)))</f>
        <v>0</v>
      </c>
      <c r="X315">
        <f>INT(OR(COUNTIF(IDS_genetics_UE_Ancestry!$C$2:$C$737,$A315)))</f>
        <v>1</v>
      </c>
      <c r="Y315">
        <f>INT(OR(COUNTIF(IDS_genetics_UE_Ancestry!$D$2:$D$761,$A315)))</f>
        <v>0</v>
      </c>
      <c r="Z315" s="11">
        <f>INT(OR(COUNTIF(IDS_genetics_UE_Ancestry!$A$2:$A$303,$A315),COUNTIF(IDS_genetics_UE_Ancestry!$B$2:$B$705,$A315),COUNTIF(IDS_genetics_UE_Ancestry!$C$2:$C$737,$A315),COUNTIF(IDS_genetics_UE_Ancestry!$D$2:$D$761,$A315)))</f>
        <v>1</v>
      </c>
      <c r="AA315">
        <v>314</v>
      </c>
      <c r="AB315">
        <v>0</v>
      </c>
    </row>
    <row r="316" spans="1:28" ht="15.75" hidden="1" x14ac:dyDescent="0.25">
      <c r="A316" s="6" t="s">
        <v>352</v>
      </c>
      <c r="B316" s="120">
        <v>6236</v>
      </c>
      <c r="C316" s="7" t="s">
        <v>31</v>
      </c>
      <c r="D316" s="8" t="s">
        <v>32</v>
      </c>
      <c r="E316" s="9" t="s">
        <v>33</v>
      </c>
      <c r="F316" s="10">
        <f>idasearch_ADNI3!G316</f>
        <v>43157</v>
      </c>
      <c r="G316" s="93">
        <f>idasearch_ADNI3!H316</f>
        <v>83</v>
      </c>
      <c r="H316" s="93" t="str">
        <f>idasearch_ADNI3!D316</f>
        <v>M</v>
      </c>
      <c r="I316" s="7">
        <v>1</v>
      </c>
      <c r="J316" s="7">
        <v>1</v>
      </c>
      <c r="K316" s="7">
        <v>1</v>
      </c>
      <c r="L316" s="75">
        <v>1</v>
      </c>
      <c r="M316" s="7">
        <v>1</v>
      </c>
      <c r="N316" s="7">
        <v>1</v>
      </c>
      <c r="O316" s="7">
        <v>1</v>
      </c>
      <c r="P316" s="7">
        <v>1</v>
      </c>
      <c r="Q316" s="7">
        <v>1</v>
      </c>
      <c r="R316" s="7">
        <v>1</v>
      </c>
      <c r="S316" s="7">
        <v>1</v>
      </c>
      <c r="T316" s="11">
        <f>INT(OR(COUNTIF(IDS_with_genetics!$A$2:$A$328,$A316),COUNTIF(IDS_with_genetics!$B$2:$B$758,$A316),COUNTIF(IDS_with_genetics!$F$2:$F$794,$A316),COUNTIF(IDS_with_genetics!$D$2:$D$813,$A316)))</f>
        <v>1</v>
      </c>
      <c r="U316" s="11">
        <f>COUNTIF(IDS_with_PRS!$A$1:$A$1582,ADNI3!$A316)</f>
        <v>1</v>
      </c>
      <c r="V316">
        <f>INT(OR(COUNTIF(IDS_genetics_UE_Ancestry!$A$2:$A$303,$A316)))</f>
        <v>1</v>
      </c>
      <c r="W316">
        <f>INT(OR(COUNTIF(IDS_genetics_UE_Ancestry!$B$2:$B$705,$A316)))</f>
        <v>0</v>
      </c>
      <c r="X316">
        <f>INT(OR(COUNTIF(IDS_genetics_UE_Ancestry!$C$2:$C$737,$A316)))</f>
        <v>0</v>
      </c>
      <c r="Y316">
        <f>INT(OR(COUNTIF(IDS_genetics_UE_Ancestry!$D$2:$D$761,$A316)))</f>
        <v>0</v>
      </c>
      <c r="Z316" s="11">
        <f>INT(OR(COUNTIF(IDS_genetics_UE_Ancestry!$A$2:$A$303,$A316),COUNTIF(IDS_genetics_UE_Ancestry!$B$2:$B$705,$A316),COUNTIF(IDS_genetics_UE_Ancestry!$C$2:$C$737,$A316),COUNTIF(IDS_genetics_UE_Ancestry!$D$2:$D$761,$A316)))</f>
        <v>1</v>
      </c>
      <c r="AA316">
        <v>315</v>
      </c>
      <c r="AB316">
        <v>0</v>
      </c>
    </row>
    <row r="317" spans="1:28" ht="15.75" hidden="1" x14ac:dyDescent="0.25">
      <c r="A317" s="6" t="s">
        <v>353</v>
      </c>
      <c r="B317" s="120">
        <v>6386</v>
      </c>
      <c r="C317" s="7" t="s">
        <v>31</v>
      </c>
      <c r="D317" s="8" t="s">
        <v>35</v>
      </c>
      <c r="E317" s="9" t="s">
        <v>44</v>
      </c>
      <c r="F317" s="10">
        <f>idasearch_ADNI3!G317</f>
        <v>43258</v>
      </c>
      <c r="G317" s="93">
        <f>idasearch_ADNI3!H317</f>
        <v>69</v>
      </c>
      <c r="H317" s="93" t="str">
        <f>idasearch_ADNI3!D317</f>
        <v>F</v>
      </c>
      <c r="I317" s="7">
        <v>1</v>
      </c>
      <c r="J317" s="7">
        <v>1</v>
      </c>
      <c r="K317" s="7">
        <v>1</v>
      </c>
      <c r="L317" s="75">
        <v>1</v>
      </c>
      <c r="M317" s="7">
        <v>1</v>
      </c>
      <c r="N317" s="7">
        <v>1</v>
      </c>
      <c r="O317" s="7">
        <v>1</v>
      </c>
      <c r="P317" s="7">
        <v>1</v>
      </c>
      <c r="Q317" s="7">
        <v>1</v>
      </c>
      <c r="R317" s="7">
        <v>1</v>
      </c>
      <c r="S317" s="7">
        <v>1</v>
      </c>
      <c r="T317" s="11">
        <f>INT(OR(COUNTIF(IDS_with_genetics!$A$2:$A$328,$A317),COUNTIF(IDS_with_genetics!$B$2:$B$758,$A317),COUNTIF(IDS_with_genetics!$F$2:$F$794,$A317),COUNTIF(IDS_with_genetics!$D$2:$D$813,$A317)))</f>
        <v>1</v>
      </c>
      <c r="U317" s="11">
        <f>COUNTIF(IDS_with_PRS!$A$1:$A$1582,ADNI3!$A317)</f>
        <v>1</v>
      </c>
      <c r="V317">
        <f>INT(OR(COUNTIF(IDS_genetics_UE_Ancestry!$A$2:$A$303,$A317)))</f>
        <v>1</v>
      </c>
      <c r="W317">
        <f>INT(OR(COUNTIF(IDS_genetics_UE_Ancestry!$B$2:$B$705,$A317)))</f>
        <v>0</v>
      </c>
      <c r="X317">
        <f>INT(OR(COUNTIF(IDS_genetics_UE_Ancestry!$C$2:$C$737,$A317)))</f>
        <v>0</v>
      </c>
      <c r="Y317">
        <f>INT(OR(COUNTIF(IDS_genetics_UE_Ancestry!$D$2:$D$761,$A317)))</f>
        <v>0</v>
      </c>
      <c r="Z317" s="11">
        <f>INT(OR(COUNTIF(IDS_genetics_UE_Ancestry!$A$2:$A$303,$A317),COUNTIF(IDS_genetics_UE_Ancestry!$B$2:$B$705,$A317),COUNTIF(IDS_genetics_UE_Ancestry!$C$2:$C$737,$A317),COUNTIF(IDS_genetics_UE_Ancestry!$D$2:$D$761,$A317)))</f>
        <v>1</v>
      </c>
      <c r="AA317">
        <v>316</v>
      </c>
      <c r="AB317">
        <v>0</v>
      </c>
    </row>
    <row r="318" spans="1:28" ht="15.75" hidden="1" x14ac:dyDescent="0.25">
      <c r="A318" s="6" t="s">
        <v>354</v>
      </c>
      <c r="B318" s="120">
        <v>6394</v>
      </c>
      <c r="C318" s="7" t="s">
        <v>31</v>
      </c>
      <c r="D318" s="8" t="s">
        <v>35</v>
      </c>
      <c r="E318" s="8" t="s">
        <v>35</v>
      </c>
      <c r="F318" s="92">
        <f>idasearch_ADNI3!G318</f>
        <v>43264</v>
      </c>
      <c r="G318" s="94">
        <f>idasearch_ADNI3!H318</f>
        <v>67.2</v>
      </c>
      <c r="H318" s="94" t="str">
        <f>idasearch_ADNI3!D318</f>
        <v>F</v>
      </c>
      <c r="I318" s="7">
        <v>1</v>
      </c>
      <c r="J318" s="7">
        <v>1</v>
      </c>
      <c r="K318" s="7">
        <v>1</v>
      </c>
      <c r="L318" s="75">
        <v>1</v>
      </c>
      <c r="M318" s="7">
        <v>1</v>
      </c>
      <c r="N318" s="7">
        <v>1</v>
      </c>
      <c r="O318" s="7">
        <v>1</v>
      </c>
      <c r="P318" s="7">
        <v>1</v>
      </c>
      <c r="Q318" s="7">
        <v>1</v>
      </c>
      <c r="R318" s="7">
        <v>1</v>
      </c>
      <c r="S318" s="7">
        <v>1</v>
      </c>
      <c r="T318" s="11">
        <f>INT(OR(COUNTIF(IDS_with_genetics!$A$2:$A$328,$A318),COUNTIF(IDS_with_genetics!$B$2:$B$758,$A318),COUNTIF(IDS_with_genetics!$F$2:$F$794,$A318),COUNTIF(IDS_with_genetics!$D$2:$D$813,$A318)))</f>
        <v>1</v>
      </c>
      <c r="U318" s="11">
        <f>COUNTIF(IDS_with_PRS!$A$1:$A$1582,ADNI3!$A318)</f>
        <v>1</v>
      </c>
      <c r="V318">
        <f>INT(OR(COUNTIF(IDS_genetics_UE_Ancestry!$A$2:$A$303,$A318)))</f>
        <v>1</v>
      </c>
      <c r="W318">
        <f>INT(OR(COUNTIF(IDS_genetics_UE_Ancestry!$B$2:$B$705,$A318)))</f>
        <v>0</v>
      </c>
      <c r="X318">
        <f>INT(OR(COUNTIF(IDS_genetics_UE_Ancestry!$C$2:$C$737,$A318)))</f>
        <v>0</v>
      </c>
      <c r="Y318">
        <f>INT(OR(COUNTIF(IDS_genetics_UE_Ancestry!$D$2:$D$761,$A318)))</f>
        <v>0</v>
      </c>
      <c r="Z318" s="11">
        <f>INT(OR(COUNTIF(IDS_genetics_UE_Ancestry!$A$2:$A$303,$A318),COUNTIF(IDS_genetics_UE_Ancestry!$B$2:$B$705,$A318),COUNTIF(IDS_genetics_UE_Ancestry!$C$2:$C$737,$A318),COUNTIF(IDS_genetics_UE_Ancestry!$D$2:$D$761,$A318)))</f>
        <v>1</v>
      </c>
      <c r="AA318">
        <v>317</v>
      </c>
      <c r="AB318">
        <v>0</v>
      </c>
    </row>
    <row r="319" spans="1:28" ht="15.75" hidden="1" x14ac:dyDescent="0.25">
      <c r="A319" s="6" t="s">
        <v>355</v>
      </c>
      <c r="B319" s="120">
        <v>6548</v>
      </c>
      <c r="C319" s="7" t="s">
        <v>31</v>
      </c>
      <c r="D319" s="8" t="s">
        <v>35</v>
      </c>
      <c r="E319" s="8" t="s">
        <v>35</v>
      </c>
      <c r="F319" s="92">
        <f>idasearch_ADNI3!G319</f>
        <v>43320</v>
      </c>
      <c r="G319" s="94">
        <f>idasearch_ADNI3!H319</f>
        <v>56.5</v>
      </c>
      <c r="H319" s="94" t="str">
        <f>idasearch_ADNI3!D319</f>
        <v>F</v>
      </c>
      <c r="I319" s="7">
        <v>1</v>
      </c>
      <c r="J319" s="7">
        <v>1</v>
      </c>
      <c r="K319" s="7">
        <v>1</v>
      </c>
      <c r="L319" s="75">
        <v>1</v>
      </c>
      <c r="M319" s="7">
        <v>1</v>
      </c>
      <c r="N319" s="7">
        <v>1</v>
      </c>
      <c r="O319" s="7">
        <v>1</v>
      </c>
      <c r="P319" s="7">
        <v>1</v>
      </c>
      <c r="Q319" s="7">
        <v>1</v>
      </c>
      <c r="R319" s="7">
        <v>1</v>
      </c>
      <c r="S319" s="7">
        <v>1</v>
      </c>
      <c r="T319" s="11">
        <f>INT(OR(COUNTIF(IDS_with_genetics!$A$2:$A$328,$A319),COUNTIF(IDS_with_genetics!$B$2:$B$758,$A319),COUNTIF(IDS_with_genetics!$F$2:$F$794,$A319),COUNTIF(IDS_with_genetics!$D$2:$D$813,$A319)))</f>
        <v>1</v>
      </c>
      <c r="U319" s="11">
        <f>COUNTIF(IDS_with_PRS!$A$1:$A$1582,ADNI3!$A319)</f>
        <v>1</v>
      </c>
      <c r="V319">
        <f>INT(OR(COUNTIF(IDS_genetics_UE_Ancestry!$A$2:$A$303,$A319)))</f>
        <v>1</v>
      </c>
      <c r="W319">
        <f>INT(OR(COUNTIF(IDS_genetics_UE_Ancestry!$B$2:$B$705,$A319)))</f>
        <v>0</v>
      </c>
      <c r="X319">
        <f>INT(OR(COUNTIF(IDS_genetics_UE_Ancestry!$C$2:$C$737,$A319)))</f>
        <v>0</v>
      </c>
      <c r="Y319">
        <f>INT(OR(COUNTIF(IDS_genetics_UE_Ancestry!$D$2:$D$761,$A319)))</f>
        <v>0</v>
      </c>
      <c r="Z319" s="11">
        <f>INT(OR(COUNTIF(IDS_genetics_UE_Ancestry!$A$2:$A$303,$A319),COUNTIF(IDS_genetics_UE_Ancestry!$B$2:$B$705,$A319),COUNTIF(IDS_genetics_UE_Ancestry!$C$2:$C$737,$A319),COUNTIF(IDS_genetics_UE_Ancestry!$D$2:$D$761,$A319)))</f>
        <v>1</v>
      </c>
      <c r="AA319">
        <v>318</v>
      </c>
      <c r="AB319">
        <v>0</v>
      </c>
    </row>
    <row r="320" spans="1:28" ht="15.75" hidden="1" x14ac:dyDescent="0.25">
      <c r="A320" s="6" t="s">
        <v>356</v>
      </c>
      <c r="B320" s="120">
        <v>2121</v>
      </c>
      <c r="C320" s="7" t="s">
        <v>31</v>
      </c>
      <c r="D320" s="8" t="s">
        <v>40</v>
      </c>
      <c r="E320" s="8" t="s">
        <v>40</v>
      </c>
      <c r="F320" s="92">
        <f>idasearch_ADNI3!G320</f>
        <v>43143</v>
      </c>
      <c r="G320" s="94">
        <f>idasearch_ADNI3!H320</f>
        <v>75.2</v>
      </c>
      <c r="H320" s="94" t="str">
        <f>idasearch_ADNI3!D320</f>
        <v>F</v>
      </c>
      <c r="I320" s="7">
        <v>1</v>
      </c>
      <c r="J320" s="7">
        <v>1</v>
      </c>
      <c r="K320" s="7">
        <v>1</v>
      </c>
      <c r="L320" s="75">
        <v>1</v>
      </c>
      <c r="M320" s="7">
        <v>1</v>
      </c>
      <c r="N320" s="7">
        <v>1</v>
      </c>
      <c r="O320" s="7">
        <v>1</v>
      </c>
      <c r="P320" s="7">
        <v>1</v>
      </c>
      <c r="Q320" s="7">
        <v>1</v>
      </c>
      <c r="R320" s="7">
        <v>1</v>
      </c>
      <c r="S320" s="7">
        <v>1</v>
      </c>
      <c r="T320" s="11">
        <f>INT(OR(COUNTIF(IDS_with_genetics!$A$2:$A$328,$A320),COUNTIF(IDS_with_genetics!$B$2:$B$758,$A320),COUNTIF(IDS_with_genetics!$F$2:$F$794,$A320),COUNTIF(IDS_with_genetics!$D$2:$D$813,$A320)))</f>
        <v>1</v>
      </c>
      <c r="U320" s="11">
        <f>COUNTIF(IDS_with_PRS!$A$1:$A$1582,ADNI3!$A320)</f>
        <v>1</v>
      </c>
      <c r="V320">
        <f>INT(OR(COUNTIF(IDS_genetics_UE_Ancestry!$A$2:$A$303,$A320)))</f>
        <v>0</v>
      </c>
      <c r="W320">
        <f>INT(OR(COUNTIF(IDS_genetics_UE_Ancestry!$B$2:$B$705,$A320)))</f>
        <v>0</v>
      </c>
      <c r="X320">
        <f>INT(OR(COUNTIF(IDS_genetics_UE_Ancestry!$C$2:$C$737,$A320)))</f>
        <v>1</v>
      </c>
      <c r="Y320">
        <f>INT(OR(COUNTIF(IDS_genetics_UE_Ancestry!$D$2:$D$761,$A320)))</f>
        <v>1</v>
      </c>
      <c r="Z320" s="11">
        <f>INT(OR(COUNTIF(IDS_genetics_UE_Ancestry!$A$2:$A$303,$A320),COUNTIF(IDS_genetics_UE_Ancestry!$B$2:$B$705,$A320),COUNTIF(IDS_genetics_UE_Ancestry!$C$2:$C$737,$A320),COUNTIF(IDS_genetics_UE_Ancestry!$D$2:$D$761,$A320)))</f>
        <v>1</v>
      </c>
      <c r="AA320">
        <v>319</v>
      </c>
      <c r="AB320">
        <v>0</v>
      </c>
    </row>
    <row r="321" spans="1:28" ht="15.75" hidden="1" x14ac:dyDescent="0.25">
      <c r="A321" s="6" t="s">
        <v>357</v>
      </c>
      <c r="B321" s="120">
        <v>4224</v>
      </c>
      <c r="C321" s="7" t="s">
        <v>31</v>
      </c>
      <c r="D321" s="8" t="s">
        <v>35</v>
      </c>
      <c r="E321" s="8" t="s">
        <v>35</v>
      </c>
      <c r="F321" s="92">
        <f>idasearch_ADNI3!G321</f>
        <v>43173</v>
      </c>
      <c r="G321" s="94">
        <f>idasearch_ADNI3!H321</f>
        <v>81.7</v>
      </c>
      <c r="H321" s="94" t="str">
        <f>idasearch_ADNI3!D321</f>
        <v>M</v>
      </c>
      <c r="I321" s="7">
        <v>1</v>
      </c>
      <c r="J321" s="7">
        <v>1</v>
      </c>
      <c r="K321" s="7">
        <v>1</v>
      </c>
      <c r="L321" s="75">
        <v>1</v>
      </c>
      <c r="M321" s="7">
        <v>1</v>
      </c>
      <c r="N321" s="7">
        <v>1</v>
      </c>
      <c r="O321" s="7">
        <v>1</v>
      </c>
      <c r="P321" s="7">
        <v>1</v>
      </c>
      <c r="Q321" s="7">
        <v>1</v>
      </c>
      <c r="R321" s="7">
        <v>1</v>
      </c>
      <c r="S321" s="7">
        <v>1</v>
      </c>
      <c r="T321" s="11">
        <f>INT(OR(COUNTIF(IDS_with_genetics!$A$2:$A$328,$A321),COUNTIF(IDS_with_genetics!$B$2:$B$758,$A321),COUNTIF(IDS_with_genetics!$F$2:$F$794,$A321),COUNTIF(IDS_with_genetics!$D$2:$D$813,$A321)))</f>
        <v>1</v>
      </c>
      <c r="U321" s="11">
        <f>COUNTIF(IDS_with_PRS!$A$1:$A$1582,ADNI3!$A321)</f>
        <v>1</v>
      </c>
      <c r="V321">
        <f>INT(OR(COUNTIF(IDS_genetics_UE_Ancestry!$A$2:$A$303,$A321)))</f>
        <v>0</v>
      </c>
      <c r="W321">
        <f>INT(OR(COUNTIF(IDS_genetics_UE_Ancestry!$B$2:$B$705,$A321)))</f>
        <v>0</v>
      </c>
      <c r="X321">
        <f>INT(OR(COUNTIF(IDS_genetics_UE_Ancestry!$C$2:$C$737,$A321)))</f>
        <v>1</v>
      </c>
      <c r="Y321">
        <f>INT(OR(COUNTIF(IDS_genetics_UE_Ancestry!$D$2:$D$761,$A321)))</f>
        <v>1</v>
      </c>
      <c r="Z321" s="11">
        <f>INT(OR(COUNTIF(IDS_genetics_UE_Ancestry!$A$2:$A$303,$A321),COUNTIF(IDS_genetics_UE_Ancestry!$B$2:$B$705,$A321),COUNTIF(IDS_genetics_UE_Ancestry!$C$2:$C$737,$A321),COUNTIF(IDS_genetics_UE_Ancestry!$D$2:$D$761,$A321)))</f>
        <v>1</v>
      </c>
      <c r="AA321">
        <v>320</v>
      </c>
      <c r="AB321">
        <v>0</v>
      </c>
    </row>
    <row r="322" spans="1:28" ht="15.75" hidden="1" x14ac:dyDescent="0.25">
      <c r="A322" s="6" t="s">
        <v>358</v>
      </c>
      <c r="B322" s="120">
        <v>4428</v>
      </c>
      <c r="C322" s="7" t="s">
        <v>31</v>
      </c>
      <c r="D322" s="8" t="s">
        <v>35</v>
      </c>
      <c r="E322" s="8" t="s">
        <v>35</v>
      </c>
      <c r="F322" s="92">
        <f>idasearch_ADNI3!G322</f>
        <v>43082</v>
      </c>
      <c r="G322" s="94">
        <f>idasearch_ADNI3!H322</f>
        <v>78.599999999999994</v>
      </c>
      <c r="H322" s="94" t="str">
        <f>idasearch_ADNI3!D322</f>
        <v>M</v>
      </c>
      <c r="I322" s="7">
        <v>1</v>
      </c>
      <c r="J322" s="7">
        <v>1</v>
      </c>
      <c r="K322" s="7">
        <v>1</v>
      </c>
      <c r="L322" s="75">
        <v>1</v>
      </c>
      <c r="M322" s="7">
        <v>1</v>
      </c>
      <c r="N322" s="7">
        <v>1</v>
      </c>
      <c r="O322" s="7">
        <v>1</v>
      </c>
      <c r="P322" s="7">
        <v>1</v>
      </c>
      <c r="Q322" s="7">
        <v>1</v>
      </c>
      <c r="R322" s="7">
        <v>1</v>
      </c>
      <c r="S322" s="7">
        <v>1</v>
      </c>
      <c r="T322" s="11">
        <f>INT(OR(COUNTIF(IDS_with_genetics!$A$2:$A$328,$A322),COUNTIF(IDS_with_genetics!$B$2:$B$758,$A322),COUNTIF(IDS_with_genetics!$F$2:$F$794,$A322),COUNTIF(IDS_with_genetics!$D$2:$D$813,$A322)))</f>
        <v>1</v>
      </c>
      <c r="U322" s="11">
        <f>COUNTIF(IDS_with_PRS!$A$1:$A$1582,ADNI3!$A322)</f>
        <v>1</v>
      </c>
      <c r="V322">
        <f>INT(OR(COUNTIF(IDS_genetics_UE_Ancestry!$A$2:$A$303,$A322)))</f>
        <v>0</v>
      </c>
      <c r="W322">
        <f>INT(OR(COUNTIF(IDS_genetics_UE_Ancestry!$B$2:$B$705,$A322)))</f>
        <v>0</v>
      </c>
      <c r="X322">
        <f>INT(OR(COUNTIF(IDS_genetics_UE_Ancestry!$C$2:$C$737,$A322)))</f>
        <v>1</v>
      </c>
      <c r="Y322">
        <f>INT(OR(COUNTIF(IDS_genetics_UE_Ancestry!$D$2:$D$761,$A322)))</f>
        <v>1</v>
      </c>
      <c r="Z322" s="11">
        <f>INT(OR(COUNTIF(IDS_genetics_UE_Ancestry!$A$2:$A$303,$A322),COUNTIF(IDS_genetics_UE_Ancestry!$B$2:$B$705,$A322),COUNTIF(IDS_genetics_UE_Ancestry!$C$2:$C$737,$A322),COUNTIF(IDS_genetics_UE_Ancestry!$D$2:$D$761,$A322)))</f>
        <v>1</v>
      </c>
      <c r="AA322">
        <v>321</v>
      </c>
      <c r="AB322">
        <v>0</v>
      </c>
    </row>
    <row r="323" spans="1:28" ht="15.75" hidden="1" x14ac:dyDescent="0.25">
      <c r="A323" s="6" t="s">
        <v>359</v>
      </c>
      <c r="B323" s="120">
        <v>5278</v>
      </c>
      <c r="C323" s="7" t="s">
        <v>31</v>
      </c>
      <c r="D323" s="8" t="s">
        <v>44</v>
      </c>
      <c r="E323" s="8" t="s">
        <v>44</v>
      </c>
      <c r="F323" s="92">
        <f>idasearch_ADNI3!G323</f>
        <v>43147</v>
      </c>
      <c r="G323" s="94">
        <f>idasearch_ADNI3!H323</f>
        <v>84.8</v>
      </c>
      <c r="H323" s="94" t="str">
        <f>idasearch_ADNI3!D323</f>
        <v>M</v>
      </c>
      <c r="I323" s="7">
        <v>1</v>
      </c>
      <c r="J323" s="7">
        <v>1</v>
      </c>
      <c r="K323" s="7">
        <v>1</v>
      </c>
      <c r="L323" s="75">
        <v>1</v>
      </c>
      <c r="M323" s="7">
        <v>1</v>
      </c>
      <c r="N323" s="7">
        <v>1</v>
      </c>
      <c r="O323" s="7">
        <v>1</v>
      </c>
      <c r="P323" s="7">
        <v>1</v>
      </c>
      <c r="Q323" s="7">
        <v>1</v>
      </c>
      <c r="R323" s="7">
        <v>1</v>
      </c>
      <c r="S323" s="7">
        <v>1</v>
      </c>
      <c r="T323" s="11">
        <f>INT(OR(COUNTIF(IDS_with_genetics!$A$2:$A$328,$A323),COUNTIF(IDS_with_genetics!$B$2:$B$758,$A323),COUNTIF(IDS_with_genetics!$F$2:$F$794,$A323),COUNTIF(IDS_with_genetics!$D$2:$D$813,$A323)))</f>
        <v>1</v>
      </c>
      <c r="U323" s="11">
        <f>COUNTIF(IDS_with_PRS!$A$1:$A$1582,ADNI3!$A323)</f>
        <v>1</v>
      </c>
      <c r="V323">
        <f>INT(OR(COUNTIF(IDS_genetics_UE_Ancestry!$A$2:$A$303,$A323)))</f>
        <v>0</v>
      </c>
      <c r="W323">
        <f>INT(OR(COUNTIF(IDS_genetics_UE_Ancestry!$B$2:$B$705,$A323)))</f>
        <v>0</v>
      </c>
      <c r="X323">
        <f>INT(OR(COUNTIF(IDS_genetics_UE_Ancestry!$C$2:$C$737,$A323)))</f>
        <v>1</v>
      </c>
      <c r="Y323">
        <f>INT(OR(COUNTIF(IDS_genetics_UE_Ancestry!$D$2:$D$761,$A323)))</f>
        <v>0</v>
      </c>
      <c r="Z323" s="11">
        <f>INT(OR(COUNTIF(IDS_genetics_UE_Ancestry!$A$2:$A$303,$A323),COUNTIF(IDS_genetics_UE_Ancestry!$B$2:$B$705,$A323),COUNTIF(IDS_genetics_UE_Ancestry!$C$2:$C$737,$A323),COUNTIF(IDS_genetics_UE_Ancestry!$D$2:$D$761,$A323)))</f>
        <v>1</v>
      </c>
      <c r="AA323">
        <v>322</v>
      </c>
      <c r="AB323">
        <v>0</v>
      </c>
    </row>
    <row r="324" spans="1:28" ht="15.75" hidden="1" x14ac:dyDescent="0.25">
      <c r="A324" s="6" t="s">
        <v>360</v>
      </c>
      <c r="B324" s="120">
        <v>5282</v>
      </c>
      <c r="C324" s="7" t="s">
        <v>31</v>
      </c>
      <c r="D324" s="8" t="s">
        <v>44</v>
      </c>
      <c r="E324" s="8" t="s">
        <v>44</v>
      </c>
      <c r="F324" s="92">
        <f>idasearch_ADNI3!G324</f>
        <v>43251</v>
      </c>
      <c r="G324" s="94">
        <f>idasearch_ADNI3!H324</f>
        <v>71.7</v>
      </c>
      <c r="H324" s="94" t="str">
        <f>idasearch_ADNI3!D324</f>
        <v>M</v>
      </c>
      <c r="I324" s="7">
        <v>1</v>
      </c>
      <c r="J324" s="7">
        <v>1</v>
      </c>
      <c r="K324" s="7">
        <v>1</v>
      </c>
      <c r="L324" s="75">
        <v>1</v>
      </c>
      <c r="M324" s="7">
        <v>1</v>
      </c>
      <c r="N324" s="7">
        <v>1</v>
      </c>
      <c r="O324" s="7">
        <v>1</v>
      </c>
      <c r="P324" s="7">
        <v>1</v>
      </c>
      <c r="Q324" s="7">
        <v>1</v>
      </c>
      <c r="R324" s="7">
        <v>1</v>
      </c>
      <c r="S324" s="7">
        <v>1</v>
      </c>
      <c r="T324" s="11">
        <f>INT(OR(COUNTIF(IDS_with_genetics!$A$2:$A$328,$A324),COUNTIF(IDS_with_genetics!$B$2:$B$758,$A324),COUNTIF(IDS_with_genetics!$F$2:$F$794,$A324),COUNTIF(IDS_with_genetics!$D$2:$D$813,$A324)))</f>
        <v>1</v>
      </c>
      <c r="U324" s="11">
        <f>COUNTIF(IDS_with_PRS!$A$1:$A$1582,ADNI3!$A324)</f>
        <v>1</v>
      </c>
      <c r="V324">
        <f>INT(OR(COUNTIF(IDS_genetics_UE_Ancestry!$A$2:$A$303,$A324)))</f>
        <v>0</v>
      </c>
      <c r="W324">
        <f>INT(OR(COUNTIF(IDS_genetics_UE_Ancestry!$B$2:$B$705,$A324)))</f>
        <v>0</v>
      </c>
      <c r="X324">
        <f>INT(OR(COUNTIF(IDS_genetics_UE_Ancestry!$C$2:$C$737,$A324)))</f>
        <v>1</v>
      </c>
      <c r="Y324">
        <f>INT(OR(COUNTIF(IDS_genetics_UE_Ancestry!$D$2:$D$761,$A324)))</f>
        <v>0</v>
      </c>
      <c r="Z324" s="11">
        <f>INT(OR(COUNTIF(IDS_genetics_UE_Ancestry!$A$2:$A$303,$A324),COUNTIF(IDS_genetics_UE_Ancestry!$B$2:$B$705,$A324),COUNTIF(IDS_genetics_UE_Ancestry!$C$2:$C$737,$A324),COUNTIF(IDS_genetics_UE_Ancestry!$D$2:$D$761,$A324)))</f>
        <v>1</v>
      </c>
      <c r="AA324">
        <v>323</v>
      </c>
      <c r="AB324">
        <v>0</v>
      </c>
    </row>
    <row r="325" spans="1:28" ht="15.75" hidden="1" x14ac:dyDescent="0.25">
      <c r="A325" s="6" t="s">
        <v>361</v>
      </c>
      <c r="B325" s="120">
        <v>6197</v>
      </c>
      <c r="C325" s="7" t="s">
        <v>31</v>
      </c>
      <c r="D325" s="8" t="s">
        <v>35</v>
      </c>
      <c r="E325" s="9" t="s">
        <v>44</v>
      </c>
      <c r="F325" s="10">
        <f>idasearch_ADNI3!G325</f>
        <v>43222</v>
      </c>
      <c r="G325" s="93">
        <f>idasearch_ADNI3!H325</f>
        <v>71.5</v>
      </c>
      <c r="H325" s="93" t="str">
        <f>idasearch_ADNI3!D325</f>
        <v>F</v>
      </c>
      <c r="I325" s="7">
        <v>1</v>
      </c>
      <c r="J325" s="7">
        <v>1</v>
      </c>
      <c r="K325" s="7">
        <v>1</v>
      </c>
      <c r="L325" s="75">
        <v>1</v>
      </c>
      <c r="M325" s="7">
        <v>1</v>
      </c>
      <c r="N325" s="7">
        <v>1</v>
      </c>
      <c r="O325" s="7">
        <v>1</v>
      </c>
      <c r="P325" s="7">
        <v>1</v>
      </c>
      <c r="Q325" s="7">
        <v>1</v>
      </c>
      <c r="R325" s="7">
        <v>1</v>
      </c>
      <c r="S325" s="7">
        <v>1</v>
      </c>
      <c r="T325" s="11">
        <f>INT(OR(COUNTIF(IDS_with_genetics!$A$2:$A$328,$A325),COUNTIF(IDS_with_genetics!$B$2:$B$758,$A325),COUNTIF(IDS_with_genetics!$F$2:$F$794,$A325),COUNTIF(IDS_with_genetics!$D$2:$D$813,$A325)))</f>
        <v>1</v>
      </c>
      <c r="U325" s="11">
        <f>COUNTIF(IDS_with_PRS!$A$1:$A$1582,ADNI3!$A325)</f>
        <v>1</v>
      </c>
      <c r="V325">
        <f>INT(OR(COUNTIF(IDS_genetics_UE_Ancestry!$A$2:$A$303,$A325)))</f>
        <v>1</v>
      </c>
      <c r="W325">
        <f>INT(OR(COUNTIF(IDS_genetics_UE_Ancestry!$B$2:$B$705,$A325)))</f>
        <v>0</v>
      </c>
      <c r="X325">
        <f>INT(OR(COUNTIF(IDS_genetics_UE_Ancestry!$C$2:$C$737,$A325)))</f>
        <v>0</v>
      </c>
      <c r="Y325">
        <f>INT(OR(COUNTIF(IDS_genetics_UE_Ancestry!$D$2:$D$761,$A325)))</f>
        <v>0</v>
      </c>
      <c r="Z325" s="11">
        <f>INT(OR(COUNTIF(IDS_genetics_UE_Ancestry!$A$2:$A$303,$A325),COUNTIF(IDS_genetics_UE_Ancestry!$B$2:$B$705,$A325),COUNTIF(IDS_genetics_UE_Ancestry!$C$2:$C$737,$A325),COUNTIF(IDS_genetics_UE_Ancestry!$D$2:$D$761,$A325)))</f>
        <v>1</v>
      </c>
      <c r="AA325">
        <v>324</v>
      </c>
      <c r="AB325">
        <v>0</v>
      </c>
    </row>
    <row r="326" spans="1:28" ht="15.75" hidden="1" x14ac:dyDescent="0.25">
      <c r="A326" s="6" t="s">
        <v>362</v>
      </c>
      <c r="B326" s="120">
        <v>6283</v>
      </c>
      <c r="C326" s="7" t="s">
        <v>31</v>
      </c>
      <c r="D326" s="8" t="s">
        <v>35</v>
      </c>
      <c r="E326" s="8" t="s">
        <v>35</v>
      </c>
      <c r="F326" s="10">
        <f>idasearch_ADNI3!G326</f>
        <v>43222</v>
      </c>
      <c r="G326" s="93">
        <f>idasearch_ADNI3!H326</f>
        <v>66.7</v>
      </c>
      <c r="H326" s="93" t="str">
        <f>idasearch_ADNI3!D326</f>
        <v>F</v>
      </c>
      <c r="I326" s="7">
        <v>1</v>
      </c>
      <c r="J326" s="7">
        <v>1</v>
      </c>
      <c r="K326" s="7">
        <v>1</v>
      </c>
      <c r="L326" s="75">
        <v>1</v>
      </c>
      <c r="M326" s="7">
        <v>1</v>
      </c>
      <c r="N326" s="7">
        <v>1</v>
      </c>
      <c r="O326" s="7">
        <v>1</v>
      </c>
      <c r="P326" s="7">
        <v>1</v>
      </c>
      <c r="Q326" s="7">
        <v>1</v>
      </c>
      <c r="R326" s="7">
        <v>1</v>
      </c>
      <c r="S326" s="7">
        <v>1</v>
      </c>
      <c r="T326" s="11">
        <f>INT(OR(COUNTIF(IDS_with_genetics!$A$2:$A$328,$A326),COUNTIF(IDS_with_genetics!$B$2:$B$758,$A326),COUNTIF(IDS_with_genetics!$F$2:$F$794,$A326),COUNTIF(IDS_with_genetics!$D$2:$D$813,$A326)))</f>
        <v>1</v>
      </c>
      <c r="U326" s="11">
        <f>COUNTIF(IDS_with_PRS!$A$1:$A$1582,ADNI3!$A326)</f>
        <v>1</v>
      </c>
      <c r="V326">
        <f>INT(OR(COUNTIF(IDS_genetics_UE_Ancestry!$A$2:$A$303,$A326)))</f>
        <v>1</v>
      </c>
      <c r="W326">
        <f>INT(OR(COUNTIF(IDS_genetics_UE_Ancestry!$B$2:$B$705,$A326)))</f>
        <v>0</v>
      </c>
      <c r="X326">
        <f>INT(OR(COUNTIF(IDS_genetics_UE_Ancestry!$C$2:$C$737,$A326)))</f>
        <v>0</v>
      </c>
      <c r="Y326">
        <f>INT(OR(COUNTIF(IDS_genetics_UE_Ancestry!$D$2:$D$761,$A326)))</f>
        <v>0</v>
      </c>
      <c r="Z326" s="11">
        <f>INT(OR(COUNTIF(IDS_genetics_UE_Ancestry!$A$2:$A$303,$A326),COUNTIF(IDS_genetics_UE_Ancestry!$B$2:$B$705,$A326),COUNTIF(IDS_genetics_UE_Ancestry!$C$2:$C$737,$A326),COUNTIF(IDS_genetics_UE_Ancestry!$D$2:$D$761,$A326)))</f>
        <v>1</v>
      </c>
      <c r="AA326">
        <v>325</v>
      </c>
      <c r="AB326">
        <v>0</v>
      </c>
    </row>
    <row r="327" spans="1:28" ht="15.75" hidden="1" x14ac:dyDescent="0.25">
      <c r="A327" s="6" t="s">
        <v>363</v>
      </c>
      <c r="B327" s="120">
        <v>6287</v>
      </c>
      <c r="C327" s="7" t="s">
        <v>31</v>
      </c>
      <c r="D327" s="8" t="s">
        <v>35</v>
      </c>
      <c r="E327" s="8" t="s">
        <v>35</v>
      </c>
      <c r="F327" s="10">
        <f>idasearch_ADNI3!G327</f>
        <v>43235</v>
      </c>
      <c r="G327" s="93">
        <f>idasearch_ADNI3!H327</f>
        <v>69.400000000000006</v>
      </c>
      <c r="H327" s="93" t="str">
        <f>idasearch_ADNI3!D327</f>
        <v>F</v>
      </c>
      <c r="I327" s="7">
        <v>1</v>
      </c>
      <c r="J327" s="7">
        <v>1</v>
      </c>
      <c r="K327" s="7">
        <v>1</v>
      </c>
      <c r="L327" s="75">
        <v>1</v>
      </c>
      <c r="M327" s="7">
        <v>1</v>
      </c>
      <c r="N327" s="7">
        <v>1</v>
      </c>
      <c r="O327" s="7">
        <v>1</v>
      </c>
      <c r="P327" s="7">
        <v>1</v>
      </c>
      <c r="Q327" s="7">
        <v>1</v>
      </c>
      <c r="R327" s="7">
        <v>1</v>
      </c>
      <c r="S327" s="7">
        <v>1</v>
      </c>
      <c r="T327" s="11">
        <f>INT(OR(COUNTIF(IDS_with_genetics!$A$2:$A$328,$A327),COUNTIF(IDS_with_genetics!$B$2:$B$758,$A327),COUNTIF(IDS_with_genetics!$F$2:$F$794,$A327),COUNTIF(IDS_with_genetics!$D$2:$D$813,$A327)))</f>
        <v>1</v>
      </c>
      <c r="U327" s="11">
        <f>COUNTIF(IDS_with_PRS!$A$1:$A$1582,ADNI3!$A327)</f>
        <v>1</v>
      </c>
      <c r="V327">
        <f>INT(OR(COUNTIF(IDS_genetics_UE_Ancestry!$A$2:$A$303,$A327)))</f>
        <v>1</v>
      </c>
      <c r="W327">
        <f>INT(OR(COUNTIF(IDS_genetics_UE_Ancestry!$B$2:$B$705,$A327)))</f>
        <v>0</v>
      </c>
      <c r="X327">
        <f>INT(OR(COUNTIF(IDS_genetics_UE_Ancestry!$C$2:$C$737,$A327)))</f>
        <v>0</v>
      </c>
      <c r="Y327">
        <f>INT(OR(COUNTIF(IDS_genetics_UE_Ancestry!$D$2:$D$761,$A327)))</f>
        <v>0</v>
      </c>
      <c r="Z327" s="11">
        <f>INT(OR(COUNTIF(IDS_genetics_UE_Ancestry!$A$2:$A$303,$A327),COUNTIF(IDS_genetics_UE_Ancestry!$B$2:$B$705,$A327),COUNTIF(IDS_genetics_UE_Ancestry!$C$2:$C$737,$A327),COUNTIF(IDS_genetics_UE_Ancestry!$D$2:$D$761,$A327)))</f>
        <v>1</v>
      </c>
      <c r="AA327">
        <v>326</v>
      </c>
      <c r="AB327">
        <v>0</v>
      </c>
    </row>
    <row r="328" spans="1:28" ht="15.75" hidden="1" x14ac:dyDescent="0.25">
      <c r="A328" s="6" t="s">
        <v>364</v>
      </c>
      <c r="B328" s="120">
        <v>6415</v>
      </c>
      <c r="C328" s="7" t="s">
        <v>31</v>
      </c>
      <c r="D328" s="8" t="s">
        <v>35</v>
      </c>
      <c r="E328" s="9" t="s">
        <v>44</v>
      </c>
      <c r="F328" s="10">
        <f>idasearch_ADNI3!G328</f>
        <v>43313</v>
      </c>
      <c r="G328" s="93">
        <f>idasearch_ADNI3!H328</f>
        <v>72.3</v>
      </c>
      <c r="H328" s="93" t="str">
        <f>idasearch_ADNI3!D328</f>
        <v>F</v>
      </c>
      <c r="I328" s="7">
        <v>1</v>
      </c>
      <c r="J328" s="7">
        <v>1</v>
      </c>
      <c r="K328" s="7">
        <v>1</v>
      </c>
      <c r="L328" s="75">
        <v>1</v>
      </c>
      <c r="M328" s="7">
        <v>1</v>
      </c>
      <c r="N328" s="7">
        <v>1</v>
      </c>
      <c r="O328" s="7">
        <v>1</v>
      </c>
      <c r="P328" s="7">
        <v>1</v>
      </c>
      <c r="Q328" s="7">
        <v>1</v>
      </c>
      <c r="R328" s="7">
        <v>1</v>
      </c>
      <c r="S328" s="7">
        <v>1</v>
      </c>
      <c r="T328" s="11">
        <f>INT(OR(COUNTIF(IDS_with_genetics!$A$2:$A$328,$A328),COUNTIF(IDS_with_genetics!$B$2:$B$758,$A328),COUNTIF(IDS_with_genetics!$F$2:$F$794,$A328),COUNTIF(IDS_with_genetics!$D$2:$D$813,$A328)))</f>
        <v>1</v>
      </c>
      <c r="U328" s="11">
        <f>COUNTIF(IDS_with_PRS!$A$1:$A$1582,ADNI3!$A328)</f>
        <v>1</v>
      </c>
      <c r="V328">
        <f>INT(OR(COUNTIF(IDS_genetics_UE_Ancestry!$A$2:$A$303,$A328)))</f>
        <v>1</v>
      </c>
      <c r="W328">
        <f>INT(OR(COUNTIF(IDS_genetics_UE_Ancestry!$B$2:$B$705,$A328)))</f>
        <v>0</v>
      </c>
      <c r="X328">
        <f>INT(OR(COUNTIF(IDS_genetics_UE_Ancestry!$C$2:$C$737,$A328)))</f>
        <v>0</v>
      </c>
      <c r="Y328">
        <f>INT(OR(COUNTIF(IDS_genetics_UE_Ancestry!$D$2:$D$761,$A328)))</f>
        <v>0</v>
      </c>
      <c r="Z328" s="11">
        <f>INT(OR(COUNTIF(IDS_genetics_UE_Ancestry!$A$2:$A$303,$A328),COUNTIF(IDS_genetics_UE_Ancestry!$B$2:$B$705,$A328),COUNTIF(IDS_genetics_UE_Ancestry!$C$2:$C$737,$A328),COUNTIF(IDS_genetics_UE_Ancestry!$D$2:$D$761,$A328)))</f>
        <v>1</v>
      </c>
      <c r="AA328">
        <v>327</v>
      </c>
      <c r="AB328">
        <v>0</v>
      </c>
    </row>
    <row r="329" spans="1:28" ht="15.75" hidden="1" x14ac:dyDescent="0.25">
      <c r="A329" s="6" t="s">
        <v>365</v>
      </c>
      <c r="B329" s="120">
        <v>2238</v>
      </c>
      <c r="C329" s="7" t="s">
        <v>31</v>
      </c>
      <c r="D329" s="8" t="s">
        <v>40</v>
      </c>
      <c r="E329" s="8" t="s">
        <v>40</v>
      </c>
      <c r="F329" s="10">
        <f>idasearch_ADNI3!G329</f>
        <v>43125</v>
      </c>
      <c r="G329" s="93">
        <f>idasearch_ADNI3!H329</f>
        <v>75.599999999999994</v>
      </c>
      <c r="H329" s="93" t="str">
        <f>idasearch_ADNI3!D329</f>
        <v>M</v>
      </c>
      <c r="I329" s="7">
        <v>1</v>
      </c>
      <c r="J329" s="7">
        <v>1</v>
      </c>
      <c r="K329" s="7">
        <v>1</v>
      </c>
      <c r="L329" s="75">
        <v>1</v>
      </c>
      <c r="M329" s="7">
        <v>1</v>
      </c>
      <c r="N329" s="7">
        <v>1</v>
      </c>
      <c r="O329" s="7">
        <v>1</v>
      </c>
      <c r="P329" s="7">
        <v>1</v>
      </c>
      <c r="Q329" s="7">
        <v>1</v>
      </c>
      <c r="R329" s="7">
        <v>1</v>
      </c>
      <c r="S329" s="7">
        <v>1</v>
      </c>
      <c r="T329" s="11">
        <f>INT(OR(COUNTIF(IDS_with_genetics!$A$2:$A$328,$A329),COUNTIF(IDS_with_genetics!$B$2:$B$758,$A329),COUNTIF(IDS_with_genetics!$F$2:$F$794,$A329),COUNTIF(IDS_with_genetics!$D$2:$D$813,$A329)))</f>
        <v>1</v>
      </c>
      <c r="U329" s="11">
        <f>COUNTIF(IDS_with_PRS!$A$1:$A$1582,ADNI3!$A329)</f>
        <v>1</v>
      </c>
      <c r="V329">
        <f>INT(OR(COUNTIF(IDS_genetics_UE_Ancestry!$A$2:$A$303,$A329)))</f>
        <v>0</v>
      </c>
      <c r="W329">
        <f>INT(OR(COUNTIF(IDS_genetics_UE_Ancestry!$B$2:$B$705,$A329)))</f>
        <v>0</v>
      </c>
      <c r="X329">
        <f>INT(OR(COUNTIF(IDS_genetics_UE_Ancestry!$C$2:$C$737,$A329)))</f>
        <v>1</v>
      </c>
      <c r="Y329">
        <f>INT(OR(COUNTIF(IDS_genetics_UE_Ancestry!$D$2:$D$761,$A329)))</f>
        <v>1</v>
      </c>
      <c r="Z329" s="11">
        <f>INT(OR(COUNTIF(IDS_genetics_UE_Ancestry!$A$2:$A$303,$A329),COUNTIF(IDS_genetics_UE_Ancestry!$B$2:$B$705,$A329),COUNTIF(IDS_genetics_UE_Ancestry!$C$2:$C$737,$A329),COUNTIF(IDS_genetics_UE_Ancestry!$D$2:$D$761,$A329)))</f>
        <v>1</v>
      </c>
      <c r="AA329">
        <v>328</v>
      </c>
      <c r="AB329">
        <v>0</v>
      </c>
    </row>
    <row r="330" spans="1:28" ht="15.75" hidden="1" x14ac:dyDescent="0.25">
      <c r="A330" s="6" t="s">
        <v>366</v>
      </c>
      <c r="B330" s="120">
        <v>4649</v>
      </c>
      <c r="C330" s="7" t="s">
        <v>31</v>
      </c>
      <c r="D330" s="8" t="s">
        <v>35</v>
      </c>
      <c r="E330" s="8" t="s">
        <v>35</v>
      </c>
      <c r="F330" s="10">
        <f>idasearch_ADNI3!G330</f>
        <v>43110</v>
      </c>
      <c r="G330" s="93">
        <f>idasearch_ADNI3!H330</f>
        <v>71.2</v>
      </c>
      <c r="H330" s="93" t="str">
        <f>idasearch_ADNI3!D330</f>
        <v>M</v>
      </c>
      <c r="I330" s="7">
        <v>1</v>
      </c>
      <c r="J330" s="7">
        <v>1</v>
      </c>
      <c r="K330" s="7">
        <v>1</v>
      </c>
      <c r="L330" s="75">
        <v>1</v>
      </c>
      <c r="M330" s="7">
        <v>1</v>
      </c>
      <c r="N330" s="7">
        <v>1</v>
      </c>
      <c r="O330" s="7">
        <v>1</v>
      </c>
      <c r="P330" s="7">
        <v>1</v>
      </c>
      <c r="Q330" s="7">
        <v>1</v>
      </c>
      <c r="R330" s="7">
        <v>1</v>
      </c>
      <c r="S330" s="7">
        <v>1</v>
      </c>
      <c r="T330" s="11">
        <f>INT(OR(COUNTIF(IDS_with_genetics!$A$2:$A$328,$A330),COUNTIF(IDS_with_genetics!$B$2:$B$758,$A330),COUNTIF(IDS_with_genetics!$F$2:$F$794,$A330),COUNTIF(IDS_with_genetics!$D$2:$D$813,$A330)))</f>
        <v>1</v>
      </c>
      <c r="U330" s="11">
        <f>COUNTIF(IDS_with_PRS!$A$1:$A$1582,ADNI3!$A330)</f>
        <v>1</v>
      </c>
      <c r="V330">
        <f>INT(OR(COUNTIF(IDS_genetics_UE_Ancestry!$A$2:$A$303,$A330)))</f>
        <v>0</v>
      </c>
      <c r="W330">
        <f>INT(OR(COUNTIF(IDS_genetics_UE_Ancestry!$B$2:$B$705,$A330)))</f>
        <v>0</v>
      </c>
      <c r="X330">
        <f>INT(OR(COUNTIF(IDS_genetics_UE_Ancestry!$C$2:$C$737,$A330)))</f>
        <v>1</v>
      </c>
      <c r="Y330">
        <f>INT(OR(COUNTIF(IDS_genetics_UE_Ancestry!$D$2:$D$761,$A330)))</f>
        <v>0</v>
      </c>
      <c r="Z330" s="11">
        <f>INT(OR(COUNTIF(IDS_genetics_UE_Ancestry!$A$2:$A$303,$A330),COUNTIF(IDS_genetics_UE_Ancestry!$B$2:$B$705,$A330),COUNTIF(IDS_genetics_UE_Ancestry!$C$2:$C$737,$A330),COUNTIF(IDS_genetics_UE_Ancestry!$D$2:$D$761,$A330)))</f>
        <v>1</v>
      </c>
      <c r="AA330">
        <v>329</v>
      </c>
      <c r="AB330">
        <v>0</v>
      </c>
    </row>
    <row r="331" spans="1:28" ht="15.75" hidden="1" x14ac:dyDescent="0.25">
      <c r="A331" s="6" t="s">
        <v>367</v>
      </c>
      <c r="B331" s="120">
        <v>6250</v>
      </c>
      <c r="C331" s="7" t="s">
        <v>31</v>
      </c>
      <c r="D331" s="8" t="s">
        <v>35</v>
      </c>
      <c r="E331" s="9" t="s">
        <v>44</v>
      </c>
      <c r="F331" s="10">
        <f>idasearch_ADNI3!G331</f>
        <v>43188</v>
      </c>
      <c r="G331" s="93">
        <f>idasearch_ADNI3!H331</f>
        <v>72</v>
      </c>
      <c r="H331" s="93" t="str">
        <f>idasearch_ADNI3!D331</f>
        <v>F</v>
      </c>
      <c r="I331" s="7">
        <v>1</v>
      </c>
      <c r="J331" s="7">
        <v>1</v>
      </c>
      <c r="K331" s="7">
        <v>1</v>
      </c>
      <c r="L331" s="75">
        <v>1</v>
      </c>
      <c r="M331" s="7">
        <v>1</v>
      </c>
      <c r="N331" s="7">
        <v>1</v>
      </c>
      <c r="O331" s="7">
        <v>1</v>
      </c>
      <c r="P331" s="7">
        <v>1</v>
      </c>
      <c r="Q331" s="7">
        <v>1</v>
      </c>
      <c r="R331" s="7">
        <v>1</v>
      </c>
      <c r="S331" s="7">
        <v>1</v>
      </c>
      <c r="T331" s="11">
        <f>INT(OR(COUNTIF(IDS_with_genetics!$A$2:$A$328,$A331),COUNTIF(IDS_with_genetics!$B$2:$B$758,$A331),COUNTIF(IDS_with_genetics!$F$2:$F$794,$A331),COUNTIF(IDS_with_genetics!$D$2:$D$813,$A331)))</f>
        <v>1</v>
      </c>
      <c r="U331" s="11">
        <f>COUNTIF(IDS_with_PRS!$A$1:$A$1582,ADNI3!$A331)</f>
        <v>1</v>
      </c>
      <c r="V331">
        <f>INT(OR(COUNTIF(IDS_genetics_UE_Ancestry!$A$2:$A$303,$A331)))</f>
        <v>1</v>
      </c>
      <c r="W331">
        <f>INT(OR(COUNTIF(IDS_genetics_UE_Ancestry!$B$2:$B$705,$A331)))</f>
        <v>0</v>
      </c>
      <c r="X331">
        <f>INT(OR(COUNTIF(IDS_genetics_UE_Ancestry!$C$2:$C$737,$A331)))</f>
        <v>0</v>
      </c>
      <c r="Y331">
        <f>INT(OR(COUNTIF(IDS_genetics_UE_Ancestry!$D$2:$D$761,$A331)))</f>
        <v>0</v>
      </c>
      <c r="Z331" s="11">
        <f>INT(OR(COUNTIF(IDS_genetics_UE_Ancestry!$A$2:$A$303,$A331),COUNTIF(IDS_genetics_UE_Ancestry!$B$2:$B$705,$A331),COUNTIF(IDS_genetics_UE_Ancestry!$C$2:$C$737,$A331),COUNTIF(IDS_genetics_UE_Ancestry!$D$2:$D$761,$A331)))</f>
        <v>1</v>
      </c>
      <c r="AA331">
        <v>330</v>
      </c>
      <c r="AB331">
        <v>0</v>
      </c>
    </row>
    <row r="332" spans="1:28" ht="15.75" hidden="1" x14ac:dyDescent="0.25">
      <c r="A332" s="6" t="s">
        <v>368</v>
      </c>
      <c r="B332" s="120">
        <v>6269</v>
      </c>
      <c r="C332" s="7" t="s">
        <v>31</v>
      </c>
      <c r="D332" s="8" t="s">
        <v>35</v>
      </c>
      <c r="E332" s="9" t="s">
        <v>44</v>
      </c>
      <c r="F332" s="10">
        <f>idasearch_ADNI3!G332</f>
        <v>43186</v>
      </c>
      <c r="G332" s="93">
        <f>idasearch_ADNI3!H332</f>
        <v>70.3</v>
      </c>
      <c r="H332" s="93" t="str">
        <f>idasearch_ADNI3!D332</f>
        <v>F</v>
      </c>
      <c r="I332" s="7">
        <v>1</v>
      </c>
      <c r="J332" s="7">
        <v>1</v>
      </c>
      <c r="K332" s="7">
        <v>1</v>
      </c>
      <c r="L332" s="75">
        <v>1</v>
      </c>
      <c r="M332" s="7">
        <v>1</v>
      </c>
      <c r="N332" s="7">
        <v>1</v>
      </c>
      <c r="O332" s="7">
        <v>1</v>
      </c>
      <c r="P332" s="7">
        <v>1</v>
      </c>
      <c r="Q332" s="7">
        <v>1</v>
      </c>
      <c r="R332" s="7">
        <v>1</v>
      </c>
      <c r="S332" s="7">
        <v>1</v>
      </c>
      <c r="T332" s="11">
        <f>INT(OR(COUNTIF(IDS_with_genetics!$A$2:$A$328,$A332),COUNTIF(IDS_with_genetics!$B$2:$B$758,$A332),COUNTIF(IDS_with_genetics!$F$2:$F$794,$A332),COUNTIF(IDS_with_genetics!$D$2:$D$813,$A332)))</f>
        <v>1</v>
      </c>
      <c r="U332" s="11">
        <f>COUNTIF(IDS_with_PRS!$A$1:$A$1582,ADNI3!$A332)</f>
        <v>1</v>
      </c>
      <c r="V332">
        <f>INT(OR(COUNTIF(IDS_genetics_UE_Ancestry!$A$2:$A$303,$A332)))</f>
        <v>1</v>
      </c>
      <c r="W332">
        <f>INT(OR(COUNTIF(IDS_genetics_UE_Ancestry!$B$2:$B$705,$A332)))</f>
        <v>0</v>
      </c>
      <c r="X332">
        <f>INT(OR(COUNTIF(IDS_genetics_UE_Ancestry!$C$2:$C$737,$A332)))</f>
        <v>0</v>
      </c>
      <c r="Y332">
        <f>INT(OR(COUNTIF(IDS_genetics_UE_Ancestry!$D$2:$D$761,$A332)))</f>
        <v>0</v>
      </c>
      <c r="Z332" s="11">
        <f>INT(OR(COUNTIF(IDS_genetics_UE_Ancestry!$A$2:$A$303,$A332),COUNTIF(IDS_genetics_UE_Ancestry!$B$2:$B$705,$A332),COUNTIF(IDS_genetics_UE_Ancestry!$C$2:$C$737,$A332),COUNTIF(IDS_genetics_UE_Ancestry!$D$2:$D$761,$A332)))</f>
        <v>1</v>
      </c>
      <c r="AA332">
        <v>331</v>
      </c>
      <c r="AB332">
        <v>0</v>
      </c>
    </row>
    <row r="333" spans="1:28" ht="15.75" hidden="1" x14ac:dyDescent="0.25">
      <c r="A333" s="6" t="s">
        <v>369</v>
      </c>
      <c r="B333" s="120">
        <v>6275</v>
      </c>
      <c r="C333" s="7" t="s">
        <v>31</v>
      </c>
      <c r="D333" s="8" t="s">
        <v>35</v>
      </c>
      <c r="E333" s="9" t="s">
        <v>44</v>
      </c>
      <c r="F333" s="10">
        <f>idasearch_ADNI3!G333</f>
        <v>43206</v>
      </c>
      <c r="G333" s="93">
        <f>idasearch_ADNI3!H333</f>
        <v>58.4</v>
      </c>
      <c r="H333" s="93" t="str">
        <f>idasearch_ADNI3!D333</f>
        <v>F</v>
      </c>
      <c r="I333" s="7">
        <v>1</v>
      </c>
      <c r="J333" s="7">
        <v>1</v>
      </c>
      <c r="K333" s="7">
        <v>1</v>
      </c>
      <c r="L333" s="75">
        <v>1</v>
      </c>
      <c r="M333" s="7">
        <v>1</v>
      </c>
      <c r="N333" s="7">
        <v>1</v>
      </c>
      <c r="O333" s="7">
        <v>1</v>
      </c>
      <c r="P333" s="7">
        <v>1</v>
      </c>
      <c r="Q333" s="7">
        <v>1</v>
      </c>
      <c r="R333" s="7">
        <v>1</v>
      </c>
      <c r="S333" s="7">
        <v>1</v>
      </c>
      <c r="T333" s="11">
        <f>INT(OR(COUNTIF(IDS_with_genetics!$A$2:$A$328,$A333),COUNTIF(IDS_with_genetics!$B$2:$B$758,$A333),COUNTIF(IDS_with_genetics!$F$2:$F$794,$A333),COUNTIF(IDS_with_genetics!$D$2:$D$813,$A333)))</f>
        <v>1</v>
      </c>
      <c r="U333" s="11">
        <f>COUNTIF(IDS_with_PRS!$A$1:$A$1582,ADNI3!$A333)</f>
        <v>1</v>
      </c>
      <c r="V333">
        <f>INT(OR(COUNTIF(IDS_genetics_UE_Ancestry!$A$2:$A$303,$A333)))</f>
        <v>1</v>
      </c>
      <c r="W333">
        <f>INT(OR(COUNTIF(IDS_genetics_UE_Ancestry!$B$2:$B$705,$A333)))</f>
        <v>0</v>
      </c>
      <c r="X333">
        <f>INT(OR(COUNTIF(IDS_genetics_UE_Ancestry!$C$2:$C$737,$A333)))</f>
        <v>0</v>
      </c>
      <c r="Y333">
        <f>INT(OR(COUNTIF(IDS_genetics_UE_Ancestry!$D$2:$D$761,$A333)))</f>
        <v>0</v>
      </c>
      <c r="Z333" s="11">
        <f>INT(OR(COUNTIF(IDS_genetics_UE_Ancestry!$A$2:$A$303,$A333),COUNTIF(IDS_genetics_UE_Ancestry!$B$2:$B$705,$A333),COUNTIF(IDS_genetics_UE_Ancestry!$C$2:$C$737,$A333),COUNTIF(IDS_genetics_UE_Ancestry!$D$2:$D$761,$A333)))</f>
        <v>1</v>
      </c>
      <c r="AA333">
        <v>332</v>
      </c>
      <c r="AB333">
        <v>0</v>
      </c>
    </row>
    <row r="334" spans="1:28" ht="15.75" hidden="1" x14ac:dyDescent="0.25">
      <c r="A334" s="6" t="s">
        <v>370</v>
      </c>
      <c r="B334" s="120">
        <v>6417</v>
      </c>
      <c r="C334" s="7" t="s">
        <v>31</v>
      </c>
      <c r="D334" s="8" t="s">
        <v>35</v>
      </c>
      <c r="E334" s="8" t="s">
        <v>35</v>
      </c>
      <c r="F334" s="10">
        <f>idasearch_ADNI3!G334</f>
        <v>43273</v>
      </c>
      <c r="G334" s="93">
        <f>idasearch_ADNI3!H334</f>
        <v>77.599999999999994</v>
      </c>
      <c r="H334" s="93" t="str">
        <f>idasearch_ADNI3!D334</f>
        <v>M</v>
      </c>
      <c r="I334" s="7">
        <v>1</v>
      </c>
      <c r="J334" s="7">
        <v>1</v>
      </c>
      <c r="K334" s="7">
        <v>1</v>
      </c>
      <c r="L334" s="75">
        <v>1</v>
      </c>
      <c r="M334" s="7">
        <v>1</v>
      </c>
      <c r="N334" s="7">
        <v>1</v>
      </c>
      <c r="O334" s="7">
        <v>1</v>
      </c>
      <c r="P334" s="7">
        <v>1</v>
      </c>
      <c r="Q334" s="7">
        <v>1</v>
      </c>
      <c r="R334" s="7">
        <v>1</v>
      </c>
      <c r="S334" s="7">
        <v>1</v>
      </c>
      <c r="T334" s="11">
        <f>INT(OR(COUNTIF(IDS_with_genetics!$A$2:$A$328,$A334),COUNTIF(IDS_with_genetics!$B$2:$B$758,$A334),COUNTIF(IDS_with_genetics!$F$2:$F$794,$A334),COUNTIF(IDS_with_genetics!$D$2:$D$813,$A334)))</f>
        <v>1</v>
      </c>
      <c r="U334" s="11">
        <f>COUNTIF(IDS_with_PRS!$A$1:$A$1582,ADNI3!$A334)</f>
        <v>1</v>
      </c>
      <c r="V334">
        <f>INT(OR(COUNTIF(IDS_genetics_UE_Ancestry!$A$2:$A$303,$A334)))</f>
        <v>1</v>
      </c>
      <c r="W334">
        <f>INT(OR(COUNTIF(IDS_genetics_UE_Ancestry!$B$2:$B$705,$A334)))</f>
        <v>0</v>
      </c>
      <c r="X334">
        <f>INT(OR(COUNTIF(IDS_genetics_UE_Ancestry!$C$2:$C$737,$A334)))</f>
        <v>0</v>
      </c>
      <c r="Y334">
        <f>INT(OR(COUNTIF(IDS_genetics_UE_Ancestry!$D$2:$D$761,$A334)))</f>
        <v>0</v>
      </c>
      <c r="Z334" s="11">
        <f>INT(OR(COUNTIF(IDS_genetics_UE_Ancestry!$A$2:$A$303,$A334),COUNTIF(IDS_genetics_UE_Ancestry!$B$2:$B$705,$A334),COUNTIF(IDS_genetics_UE_Ancestry!$C$2:$C$737,$A334),COUNTIF(IDS_genetics_UE_Ancestry!$D$2:$D$761,$A334)))</f>
        <v>1</v>
      </c>
      <c r="AA334">
        <v>333</v>
      </c>
      <c r="AB334">
        <v>0</v>
      </c>
    </row>
    <row r="335" spans="1:28" ht="15.75" hidden="1" x14ac:dyDescent="0.25">
      <c r="A335" s="6" t="s">
        <v>371</v>
      </c>
      <c r="B335" s="120">
        <v>6419</v>
      </c>
      <c r="C335" s="7" t="s">
        <v>31</v>
      </c>
      <c r="D335" s="8" t="s">
        <v>35</v>
      </c>
      <c r="E335" s="8" t="s">
        <v>35</v>
      </c>
      <c r="F335" s="10">
        <f>idasearch_ADNI3!G335</f>
        <v>43278</v>
      </c>
      <c r="G335" s="93">
        <f>idasearch_ADNI3!H335</f>
        <v>75.599999999999994</v>
      </c>
      <c r="H335" s="93" t="str">
        <f>idasearch_ADNI3!D335</f>
        <v>M</v>
      </c>
      <c r="I335" s="7">
        <v>1</v>
      </c>
      <c r="J335" s="7">
        <v>1</v>
      </c>
      <c r="K335" s="7">
        <v>1</v>
      </c>
      <c r="L335" s="75">
        <v>1</v>
      </c>
      <c r="M335" s="7">
        <v>1</v>
      </c>
      <c r="N335" s="7">
        <v>1</v>
      </c>
      <c r="O335" s="7">
        <v>1</v>
      </c>
      <c r="P335" s="7">
        <v>1</v>
      </c>
      <c r="Q335" s="7">
        <v>1</v>
      </c>
      <c r="R335" s="7">
        <v>1</v>
      </c>
      <c r="S335" s="7">
        <v>1</v>
      </c>
      <c r="T335" s="11">
        <f>INT(OR(COUNTIF(IDS_with_genetics!$A$2:$A$328,$A335),COUNTIF(IDS_with_genetics!$B$2:$B$758,$A335),COUNTIF(IDS_with_genetics!$F$2:$F$794,$A335),COUNTIF(IDS_with_genetics!$D$2:$D$813,$A335)))</f>
        <v>1</v>
      </c>
      <c r="U335" s="11">
        <f>COUNTIF(IDS_with_PRS!$A$1:$A$1582,ADNI3!$A335)</f>
        <v>1</v>
      </c>
      <c r="V335">
        <f>INT(OR(COUNTIF(IDS_genetics_UE_Ancestry!$A$2:$A$303,$A335)))</f>
        <v>1</v>
      </c>
      <c r="W335">
        <f>INT(OR(COUNTIF(IDS_genetics_UE_Ancestry!$B$2:$B$705,$A335)))</f>
        <v>0</v>
      </c>
      <c r="X335">
        <f>INT(OR(COUNTIF(IDS_genetics_UE_Ancestry!$C$2:$C$737,$A335)))</f>
        <v>0</v>
      </c>
      <c r="Y335">
        <f>INT(OR(COUNTIF(IDS_genetics_UE_Ancestry!$D$2:$D$761,$A335)))</f>
        <v>0</v>
      </c>
      <c r="Z335" s="11">
        <f>INT(OR(COUNTIF(IDS_genetics_UE_Ancestry!$A$2:$A$303,$A335),COUNTIF(IDS_genetics_UE_Ancestry!$B$2:$B$705,$A335),COUNTIF(IDS_genetics_UE_Ancestry!$C$2:$C$737,$A335),COUNTIF(IDS_genetics_UE_Ancestry!$D$2:$D$761,$A335)))</f>
        <v>1</v>
      </c>
      <c r="AA335">
        <v>334</v>
      </c>
      <c r="AB335">
        <v>0</v>
      </c>
    </row>
    <row r="336" spans="1:28" s="37" customFormat="1" ht="15.75" hidden="1" x14ac:dyDescent="0.25">
      <c r="A336" s="33" t="s">
        <v>372</v>
      </c>
      <c r="B336" s="120">
        <v>6468</v>
      </c>
      <c r="C336" s="34" t="s">
        <v>31</v>
      </c>
      <c r="D336" s="35" t="s">
        <v>35</v>
      </c>
      <c r="E336" s="35" t="s">
        <v>35</v>
      </c>
      <c r="F336" s="103">
        <f>idasearch_ADNI3!G336</f>
        <v>43300</v>
      </c>
      <c r="G336" s="104">
        <f>idasearch_ADNI3!H336</f>
        <v>69.5</v>
      </c>
      <c r="H336" s="104" t="str">
        <f>idasearch_ADNI3!D336</f>
        <v>M</v>
      </c>
      <c r="I336" s="34">
        <v>1</v>
      </c>
      <c r="J336" s="34">
        <v>1</v>
      </c>
      <c r="K336" s="7">
        <v>1</v>
      </c>
      <c r="L336" s="83">
        <v>1</v>
      </c>
      <c r="M336" s="34">
        <v>0</v>
      </c>
      <c r="N336" s="34">
        <v>0</v>
      </c>
      <c r="O336" s="34">
        <v>0</v>
      </c>
      <c r="P336" s="34">
        <v>1</v>
      </c>
      <c r="Q336" s="34">
        <v>1</v>
      </c>
      <c r="R336" s="34">
        <v>1</v>
      </c>
      <c r="S336" s="34">
        <v>1</v>
      </c>
      <c r="T336" s="36">
        <f>INT(OR(COUNTIF(IDS_with_genetics!$A$2:$A$328,$A336),COUNTIF(IDS_with_genetics!$B$2:$B$758,$A336),COUNTIF(IDS_with_genetics!$F$2:$F$794,$A336),COUNTIF(IDS_with_genetics!$D$2:$D$813,$A336)))</f>
        <v>1</v>
      </c>
      <c r="U336" s="36">
        <f>COUNTIF(IDS_with_PRS!$A$1:$A$1582,ADNI3!$A336)</f>
        <v>1</v>
      </c>
      <c r="V336" s="37">
        <f>INT(OR(COUNTIF(IDS_genetics_UE_Ancestry!$A$2:$A$303,$A336)))</f>
        <v>1</v>
      </c>
      <c r="W336" s="37">
        <f>INT(OR(COUNTIF(IDS_genetics_UE_Ancestry!$B$2:$B$705,$A336)))</f>
        <v>0</v>
      </c>
      <c r="X336" s="37">
        <f>INT(OR(COUNTIF(IDS_genetics_UE_Ancestry!$C$2:$C$737,$A336)))</f>
        <v>0</v>
      </c>
      <c r="Y336" s="37">
        <f>INT(OR(COUNTIF(IDS_genetics_UE_Ancestry!$D$2:$D$761,$A336)))</f>
        <v>0</v>
      </c>
      <c r="Z336" s="36">
        <f>INT(OR(COUNTIF(IDS_genetics_UE_Ancestry!$A$2:$A$303,$A336),COUNTIF(IDS_genetics_UE_Ancestry!$B$2:$B$705,$A336),COUNTIF(IDS_genetics_UE_Ancestry!$C$2:$C$737,$A336),COUNTIF(IDS_genetics_UE_Ancestry!$D$2:$D$761,$A336)))</f>
        <v>1</v>
      </c>
      <c r="AA336">
        <v>335</v>
      </c>
      <c r="AB336" s="37">
        <v>1</v>
      </c>
    </row>
    <row r="337" spans="1:28" s="37" customFormat="1" ht="15.75" hidden="1" x14ac:dyDescent="0.25">
      <c r="A337" s="33" t="s">
        <v>373</v>
      </c>
      <c r="B337" s="120">
        <v>6485</v>
      </c>
      <c r="C337" s="34" t="s">
        <v>31</v>
      </c>
      <c r="D337" s="35" t="s">
        <v>35</v>
      </c>
      <c r="E337" s="35" t="s">
        <v>35</v>
      </c>
      <c r="F337" s="103">
        <f>idasearch_ADNI3!G337</f>
        <v>43300</v>
      </c>
      <c r="G337" s="104">
        <f>idasearch_ADNI3!H337</f>
        <v>71.599999999999994</v>
      </c>
      <c r="H337" s="104" t="str">
        <f>idasearch_ADNI3!D337</f>
        <v>F</v>
      </c>
      <c r="I337" s="34">
        <v>1</v>
      </c>
      <c r="J337" s="34">
        <v>1</v>
      </c>
      <c r="K337" s="7">
        <v>1</v>
      </c>
      <c r="L337" s="83">
        <v>1</v>
      </c>
      <c r="M337" s="34">
        <v>0</v>
      </c>
      <c r="N337" s="34">
        <v>0</v>
      </c>
      <c r="O337" s="34">
        <v>0</v>
      </c>
      <c r="P337" s="34">
        <v>1</v>
      </c>
      <c r="Q337" s="34">
        <v>1</v>
      </c>
      <c r="R337" s="34">
        <v>1</v>
      </c>
      <c r="S337" s="34">
        <v>1</v>
      </c>
      <c r="T337" s="36">
        <f>INT(OR(COUNTIF(IDS_with_genetics!$A$2:$A$328,$A337),COUNTIF(IDS_with_genetics!$B$2:$B$758,$A337),COUNTIF(IDS_with_genetics!$F$2:$F$794,$A337),COUNTIF(IDS_with_genetics!$D$2:$D$813,$A337)))</f>
        <v>1</v>
      </c>
      <c r="U337" s="36">
        <f>COUNTIF(IDS_with_PRS!$A$1:$A$1582,ADNI3!$A337)</f>
        <v>1</v>
      </c>
      <c r="V337" s="37">
        <f>INT(OR(COUNTIF(IDS_genetics_UE_Ancestry!$A$2:$A$303,$A337)))</f>
        <v>1</v>
      </c>
      <c r="W337" s="37">
        <f>INT(OR(COUNTIF(IDS_genetics_UE_Ancestry!$B$2:$B$705,$A337)))</f>
        <v>0</v>
      </c>
      <c r="X337" s="37">
        <f>INT(OR(COUNTIF(IDS_genetics_UE_Ancestry!$C$2:$C$737,$A337)))</f>
        <v>0</v>
      </c>
      <c r="Y337" s="37">
        <f>INT(OR(COUNTIF(IDS_genetics_UE_Ancestry!$D$2:$D$761,$A337)))</f>
        <v>0</v>
      </c>
      <c r="Z337" s="36">
        <f>INT(OR(COUNTIF(IDS_genetics_UE_Ancestry!$A$2:$A$303,$A337),COUNTIF(IDS_genetics_UE_Ancestry!$B$2:$B$705,$A337),COUNTIF(IDS_genetics_UE_Ancestry!$C$2:$C$737,$A337),COUNTIF(IDS_genetics_UE_Ancestry!$D$2:$D$761,$A337)))</f>
        <v>1</v>
      </c>
      <c r="AA337">
        <v>336</v>
      </c>
      <c r="AB337" s="37">
        <v>1</v>
      </c>
    </row>
    <row r="338" spans="1:28" ht="15.75" hidden="1" x14ac:dyDescent="0.25">
      <c r="A338" s="6" t="s">
        <v>374</v>
      </c>
      <c r="B338" s="120">
        <v>4003</v>
      </c>
      <c r="C338" s="7" t="s">
        <v>31</v>
      </c>
      <c r="D338" s="8" t="s">
        <v>35</v>
      </c>
      <c r="E338" s="8" t="s">
        <v>35</v>
      </c>
      <c r="F338" s="10">
        <f>idasearch_ADNI3!G338</f>
        <v>43069</v>
      </c>
      <c r="G338" s="93">
        <f>idasearch_ADNI3!H338</f>
        <v>79.099999999999994</v>
      </c>
      <c r="H338" s="93" t="str">
        <f>idasearch_ADNI3!D338</f>
        <v>F</v>
      </c>
      <c r="I338" s="7">
        <v>1</v>
      </c>
      <c r="J338" s="7">
        <v>1</v>
      </c>
      <c r="K338" s="7">
        <v>1</v>
      </c>
      <c r="L338" s="75">
        <v>1</v>
      </c>
      <c r="M338" s="7">
        <v>1</v>
      </c>
      <c r="N338" s="7">
        <v>1</v>
      </c>
      <c r="O338" s="7">
        <v>1</v>
      </c>
      <c r="P338" s="7">
        <v>1</v>
      </c>
      <c r="Q338" s="7">
        <v>1</v>
      </c>
      <c r="R338" s="7">
        <v>1</v>
      </c>
      <c r="S338" s="7">
        <v>1</v>
      </c>
      <c r="T338" s="11">
        <f>INT(OR(COUNTIF(IDS_with_genetics!$A$2:$A$328,$A338),COUNTIF(IDS_with_genetics!$B$2:$B$758,$A338),COUNTIF(IDS_with_genetics!$F$2:$F$794,$A338),COUNTIF(IDS_with_genetics!$D$2:$D$813,$A338)))</f>
        <v>1</v>
      </c>
      <c r="U338" s="11">
        <f>COUNTIF(IDS_with_PRS!$A$1:$A$1582,ADNI3!$A338)</f>
        <v>1</v>
      </c>
      <c r="V338">
        <f>INT(OR(COUNTIF(IDS_genetics_UE_Ancestry!$A$2:$A$303,$A338)))</f>
        <v>0</v>
      </c>
      <c r="W338">
        <f>INT(OR(COUNTIF(IDS_genetics_UE_Ancestry!$B$2:$B$705,$A338)))</f>
        <v>0</v>
      </c>
      <c r="X338">
        <f>INT(OR(COUNTIF(IDS_genetics_UE_Ancestry!$C$2:$C$737,$A338)))</f>
        <v>1</v>
      </c>
      <c r="Y338">
        <f>INT(OR(COUNTIF(IDS_genetics_UE_Ancestry!$D$2:$D$761,$A338)))</f>
        <v>1</v>
      </c>
      <c r="Z338" s="11">
        <f>INT(OR(COUNTIF(IDS_genetics_UE_Ancestry!$A$2:$A$303,$A338),COUNTIF(IDS_genetics_UE_Ancestry!$B$2:$B$705,$A338),COUNTIF(IDS_genetics_UE_Ancestry!$C$2:$C$737,$A338),COUNTIF(IDS_genetics_UE_Ancestry!$D$2:$D$761,$A338)))</f>
        <v>1</v>
      </c>
      <c r="AA338">
        <v>337</v>
      </c>
      <c r="AB338">
        <v>0</v>
      </c>
    </row>
    <row r="339" spans="1:28" ht="15.75" hidden="1" x14ac:dyDescent="0.25">
      <c r="A339" s="6" t="s">
        <v>375</v>
      </c>
      <c r="B339" s="120">
        <v>4275</v>
      </c>
      <c r="C339" s="7" t="s">
        <v>31</v>
      </c>
      <c r="D339" s="8" t="s">
        <v>35</v>
      </c>
      <c r="E339" s="8" t="s">
        <v>35</v>
      </c>
      <c r="F339" s="10">
        <f>idasearch_ADNI3!G339</f>
        <v>43455</v>
      </c>
      <c r="G339" s="93">
        <f>idasearch_ADNI3!H339</f>
        <v>80</v>
      </c>
      <c r="H339" s="93" t="str">
        <f>idasearch_ADNI3!D339</f>
        <v>M</v>
      </c>
      <c r="I339" s="7">
        <v>1</v>
      </c>
      <c r="J339" s="7">
        <v>1</v>
      </c>
      <c r="K339" s="7">
        <v>1</v>
      </c>
      <c r="L339" s="75">
        <v>1</v>
      </c>
      <c r="M339" s="7">
        <v>1</v>
      </c>
      <c r="N339" s="7">
        <v>1</v>
      </c>
      <c r="O339" s="7">
        <v>1</v>
      </c>
      <c r="P339" s="7">
        <v>1</v>
      </c>
      <c r="Q339" s="7">
        <v>1</v>
      </c>
      <c r="R339" s="7">
        <v>1</v>
      </c>
      <c r="S339" s="7">
        <v>1</v>
      </c>
      <c r="T339" s="11">
        <f>INT(OR(COUNTIF(IDS_with_genetics!$A$2:$A$328,$A339),COUNTIF(IDS_with_genetics!$B$2:$B$758,$A339),COUNTIF(IDS_with_genetics!$F$2:$F$794,$A339),COUNTIF(IDS_with_genetics!$D$2:$D$813,$A339)))</f>
        <v>1</v>
      </c>
      <c r="U339" s="11">
        <f>COUNTIF(IDS_with_PRS!$A$1:$A$1582,ADNI3!$A339)</f>
        <v>1</v>
      </c>
      <c r="V339">
        <f>INT(OR(COUNTIF(IDS_genetics_UE_Ancestry!$A$2:$A$303,$A339)))</f>
        <v>0</v>
      </c>
      <c r="W339">
        <f>INT(OR(COUNTIF(IDS_genetics_UE_Ancestry!$B$2:$B$705,$A339)))</f>
        <v>0</v>
      </c>
      <c r="X339">
        <f>INT(OR(COUNTIF(IDS_genetics_UE_Ancestry!$C$2:$C$737,$A339)))</f>
        <v>1</v>
      </c>
      <c r="Y339">
        <f>INT(OR(COUNTIF(IDS_genetics_UE_Ancestry!$D$2:$D$761,$A339)))</f>
        <v>1</v>
      </c>
      <c r="Z339" s="11">
        <f>INT(OR(COUNTIF(IDS_genetics_UE_Ancestry!$A$2:$A$303,$A339),COUNTIF(IDS_genetics_UE_Ancestry!$B$2:$B$705,$A339),COUNTIF(IDS_genetics_UE_Ancestry!$C$2:$C$737,$A339),COUNTIF(IDS_genetics_UE_Ancestry!$D$2:$D$761,$A339)))</f>
        <v>1</v>
      </c>
      <c r="AA339">
        <v>338</v>
      </c>
      <c r="AB339">
        <v>0</v>
      </c>
    </row>
    <row r="340" spans="1:28" ht="15.75" hidden="1" x14ac:dyDescent="0.25">
      <c r="A340" s="6" t="s">
        <v>376</v>
      </c>
      <c r="B340" s="120">
        <v>4506</v>
      </c>
      <c r="C340" s="7" t="s">
        <v>31</v>
      </c>
      <c r="D340" s="8" t="s">
        <v>35</v>
      </c>
      <c r="E340" s="8" t="s">
        <v>35</v>
      </c>
      <c r="F340" s="10">
        <f>idasearch_ADNI3!G340</f>
        <v>43417</v>
      </c>
      <c r="G340" s="93">
        <f>idasearch_ADNI3!H340</f>
        <v>78.3</v>
      </c>
      <c r="H340" s="93" t="str">
        <f>idasearch_ADNI3!D340</f>
        <v>M</v>
      </c>
      <c r="I340" s="7">
        <v>1</v>
      </c>
      <c r="J340" s="7">
        <v>1</v>
      </c>
      <c r="K340" s="7">
        <v>1</v>
      </c>
      <c r="L340" s="75">
        <v>1</v>
      </c>
      <c r="M340" s="7">
        <v>1</v>
      </c>
      <c r="N340" s="7">
        <v>1</v>
      </c>
      <c r="O340" s="7">
        <v>1</v>
      </c>
      <c r="P340" s="7">
        <v>1</v>
      </c>
      <c r="Q340" s="7">
        <v>1</v>
      </c>
      <c r="R340" s="7">
        <v>1</v>
      </c>
      <c r="S340" s="7">
        <v>1</v>
      </c>
      <c r="T340" s="11">
        <f>INT(OR(COUNTIF(IDS_with_genetics!$A$2:$A$328,$A340),COUNTIF(IDS_with_genetics!$B$2:$B$758,$A340),COUNTIF(IDS_with_genetics!$F$2:$F$794,$A340),COUNTIF(IDS_with_genetics!$D$2:$D$813,$A340)))</f>
        <v>1</v>
      </c>
      <c r="U340" s="11">
        <f>COUNTIF(IDS_with_PRS!$A$1:$A$1582,ADNI3!$A340)</f>
        <v>1</v>
      </c>
      <c r="V340">
        <f>INT(OR(COUNTIF(IDS_genetics_UE_Ancestry!$A$2:$A$303,$A340)))</f>
        <v>0</v>
      </c>
      <c r="W340">
        <f>INT(OR(COUNTIF(IDS_genetics_UE_Ancestry!$B$2:$B$705,$A340)))</f>
        <v>0</v>
      </c>
      <c r="X340">
        <f>INT(OR(COUNTIF(IDS_genetics_UE_Ancestry!$C$2:$C$737,$A340)))</f>
        <v>0</v>
      </c>
      <c r="Y340">
        <f>INT(OR(COUNTIF(IDS_genetics_UE_Ancestry!$D$2:$D$761,$A340)))</f>
        <v>1</v>
      </c>
      <c r="Z340" s="11">
        <f>INT(OR(COUNTIF(IDS_genetics_UE_Ancestry!$A$2:$A$303,$A340),COUNTIF(IDS_genetics_UE_Ancestry!$B$2:$B$705,$A340),COUNTIF(IDS_genetics_UE_Ancestry!$C$2:$C$737,$A340),COUNTIF(IDS_genetics_UE_Ancestry!$D$2:$D$761,$A340)))</f>
        <v>1</v>
      </c>
      <c r="AA340">
        <v>339</v>
      </c>
      <c r="AB340">
        <v>0</v>
      </c>
    </row>
    <row r="341" spans="1:28" ht="15.75" hidden="1" x14ac:dyDescent="0.25">
      <c r="A341" s="6" t="s">
        <v>377</v>
      </c>
      <c r="B341" s="120">
        <v>6343</v>
      </c>
      <c r="C341" s="7" t="s">
        <v>31</v>
      </c>
      <c r="D341" s="8" t="s">
        <v>35</v>
      </c>
      <c r="E341" s="8" t="s">
        <v>35</v>
      </c>
      <c r="F341" s="10">
        <f>idasearch_ADNI3!G341</f>
        <v>43229</v>
      </c>
      <c r="G341" s="93">
        <f>idasearch_ADNI3!H341</f>
        <v>67</v>
      </c>
      <c r="H341" s="93" t="str">
        <f>idasearch_ADNI3!D341</f>
        <v>M</v>
      </c>
      <c r="I341" s="7">
        <v>1</v>
      </c>
      <c r="J341" s="7">
        <v>1</v>
      </c>
      <c r="K341" s="7">
        <v>1</v>
      </c>
      <c r="L341" s="75">
        <v>1</v>
      </c>
      <c r="M341" s="7">
        <v>1</v>
      </c>
      <c r="N341" s="7">
        <v>1</v>
      </c>
      <c r="O341" s="7">
        <v>1</v>
      </c>
      <c r="P341" s="7">
        <v>1</v>
      </c>
      <c r="Q341" s="7">
        <v>1</v>
      </c>
      <c r="R341" s="7">
        <v>1</v>
      </c>
      <c r="S341" s="7">
        <v>1</v>
      </c>
      <c r="T341" s="11">
        <f>INT(OR(COUNTIF(IDS_with_genetics!$A$2:$A$328,$A341),COUNTIF(IDS_with_genetics!$B$2:$B$758,$A341),COUNTIF(IDS_with_genetics!$F$2:$F$794,$A341),COUNTIF(IDS_with_genetics!$D$2:$D$813,$A341)))</f>
        <v>1</v>
      </c>
      <c r="U341" s="11">
        <f>COUNTIF(IDS_with_PRS!$A$1:$A$1582,ADNI3!$A341)</f>
        <v>1</v>
      </c>
      <c r="V341">
        <f>INT(OR(COUNTIF(IDS_genetics_UE_Ancestry!$A$2:$A$303,$A341)))</f>
        <v>1</v>
      </c>
      <c r="W341">
        <f>INT(OR(COUNTIF(IDS_genetics_UE_Ancestry!$B$2:$B$705,$A341)))</f>
        <v>0</v>
      </c>
      <c r="X341">
        <f>INT(OR(COUNTIF(IDS_genetics_UE_Ancestry!$C$2:$C$737,$A341)))</f>
        <v>0</v>
      </c>
      <c r="Y341">
        <f>INT(OR(COUNTIF(IDS_genetics_UE_Ancestry!$D$2:$D$761,$A341)))</f>
        <v>0</v>
      </c>
      <c r="Z341" s="11">
        <f>INT(OR(COUNTIF(IDS_genetics_UE_Ancestry!$A$2:$A$303,$A341),COUNTIF(IDS_genetics_UE_Ancestry!$B$2:$B$705,$A341),COUNTIF(IDS_genetics_UE_Ancestry!$C$2:$C$737,$A341),COUNTIF(IDS_genetics_UE_Ancestry!$D$2:$D$761,$A341)))</f>
        <v>1</v>
      </c>
      <c r="AA341">
        <v>340</v>
      </c>
      <c r="AB341">
        <v>0</v>
      </c>
    </row>
    <row r="342" spans="1:28" ht="15.75" hidden="1" x14ac:dyDescent="0.25">
      <c r="A342" s="6" t="s">
        <v>378</v>
      </c>
      <c r="B342" s="120">
        <v>6534</v>
      </c>
      <c r="C342" s="7" t="s">
        <v>31</v>
      </c>
      <c r="D342" s="8" t="s">
        <v>32</v>
      </c>
      <c r="E342" s="9" t="s">
        <v>40</v>
      </c>
      <c r="F342" s="10">
        <f>idasearch_ADNI3!G342</f>
        <v>43334</v>
      </c>
      <c r="G342" s="93">
        <f>idasearch_ADNI3!H342</f>
        <v>61.3</v>
      </c>
      <c r="H342" s="93" t="str">
        <f>idasearch_ADNI3!D342</f>
        <v>M</v>
      </c>
      <c r="I342" s="7">
        <v>1</v>
      </c>
      <c r="J342" s="7">
        <v>1</v>
      </c>
      <c r="K342" s="7">
        <v>1</v>
      </c>
      <c r="L342" s="75">
        <v>1</v>
      </c>
      <c r="M342" s="7">
        <v>1</v>
      </c>
      <c r="N342" s="7">
        <v>1</v>
      </c>
      <c r="O342" s="7">
        <v>1</v>
      </c>
      <c r="P342" s="7">
        <v>1</v>
      </c>
      <c r="Q342" s="7">
        <v>1</v>
      </c>
      <c r="R342" s="7">
        <v>1</v>
      </c>
      <c r="S342" s="7">
        <v>1</v>
      </c>
      <c r="T342" s="11">
        <f>INT(OR(COUNTIF(IDS_with_genetics!$A$2:$A$328,$A342),COUNTIF(IDS_with_genetics!$B$2:$B$758,$A342),COUNTIF(IDS_with_genetics!$F$2:$F$794,$A342),COUNTIF(IDS_with_genetics!$D$2:$D$813,$A342)))</f>
        <v>1</v>
      </c>
      <c r="U342" s="11">
        <f>COUNTIF(IDS_with_PRS!$A$1:$A$1582,ADNI3!$A342)</f>
        <v>1</v>
      </c>
      <c r="V342">
        <f>INT(OR(COUNTIF(IDS_genetics_UE_Ancestry!$A$2:$A$303,$A342)))</f>
        <v>1</v>
      </c>
      <c r="W342">
        <f>INT(OR(COUNTIF(IDS_genetics_UE_Ancestry!$B$2:$B$705,$A342)))</f>
        <v>0</v>
      </c>
      <c r="X342">
        <f>INT(OR(COUNTIF(IDS_genetics_UE_Ancestry!$C$2:$C$737,$A342)))</f>
        <v>0</v>
      </c>
      <c r="Y342">
        <f>INT(OR(COUNTIF(IDS_genetics_UE_Ancestry!$D$2:$D$761,$A342)))</f>
        <v>0</v>
      </c>
      <c r="Z342" s="11">
        <f>INT(OR(COUNTIF(IDS_genetics_UE_Ancestry!$A$2:$A$303,$A342),COUNTIF(IDS_genetics_UE_Ancestry!$B$2:$B$705,$A342),COUNTIF(IDS_genetics_UE_Ancestry!$C$2:$C$737,$A342),COUNTIF(IDS_genetics_UE_Ancestry!$D$2:$D$761,$A342)))</f>
        <v>1</v>
      </c>
      <c r="AA342">
        <v>341</v>
      </c>
      <c r="AB342">
        <v>0</v>
      </c>
    </row>
    <row r="343" spans="1:28" ht="15.75" hidden="1" x14ac:dyDescent="0.25">
      <c r="A343" s="6" t="s">
        <v>379</v>
      </c>
      <c r="B343" s="120">
        <v>2146</v>
      </c>
      <c r="C343" s="7" t="s">
        <v>31</v>
      </c>
      <c r="D343" s="8" t="s">
        <v>40</v>
      </c>
      <c r="E343" s="8" t="s">
        <v>40</v>
      </c>
      <c r="F343" s="10">
        <f>idasearch_ADNI3!G343</f>
        <v>43014</v>
      </c>
      <c r="G343" s="93">
        <f>idasearch_ADNI3!H343</f>
        <v>73.3</v>
      </c>
      <c r="H343" s="93" t="str">
        <f>idasearch_ADNI3!D343</f>
        <v>M</v>
      </c>
      <c r="I343" s="7">
        <v>1</v>
      </c>
      <c r="J343" s="7">
        <v>1</v>
      </c>
      <c r="K343" s="7">
        <v>1</v>
      </c>
      <c r="L343" s="75">
        <v>1</v>
      </c>
      <c r="M343" s="7">
        <v>1</v>
      </c>
      <c r="N343" s="7">
        <v>1</v>
      </c>
      <c r="O343" s="7">
        <v>1</v>
      </c>
      <c r="P343" s="7">
        <v>1</v>
      </c>
      <c r="Q343" s="7">
        <v>1</v>
      </c>
      <c r="R343" s="7">
        <v>1</v>
      </c>
      <c r="S343" s="7">
        <v>1</v>
      </c>
      <c r="T343" s="11">
        <f>INT(OR(COUNTIF(IDS_with_genetics!$A$2:$A$328,$A343),COUNTIF(IDS_with_genetics!$B$2:$B$758,$A343),COUNTIF(IDS_with_genetics!$F$2:$F$794,$A343),COUNTIF(IDS_with_genetics!$D$2:$D$813,$A343)))</f>
        <v>1</v>
      </c>
      <c r="U343" s="11">
        <f>COUNTIF(IDS_with_PRS!$A$1:$A$1582,ADNI3!$A343)</f>
        <v>1</v>
      </c>
      <c r="V343">
        <f>INT(OR(COUNTIF(IDS_genetics_UE_Ancestry!$A$2:$A$303,$A343)))</f>
        <v>0</v>
      </c>
      <c r="W343">
        <f>INT(OR(COUNTIF(IDS_genetics_UE_Ancestry!$B$2:$B$705,$A343)))</f>
        <v>0</v>
      </c>
      <c r="X343">
        <f>INT(OR(COUNTIF(IDS_genetics_UE_Ancestry!$C$2:$C$737,$A343)))</f>
        <v>1</v>
      </c>
      <c r="Y343">
        <f>INT(OR(COUNTIF(IDS_genetics_UE_Ancestry!$D$2:$D$761,$A343)))</f>
        <v>1</v>
      </c>
      <c r="Z343" s="11">
        <f>INT(OR(COUNTIF(IDS_genetics_UE_Ancestry!$A$2:$A$303,$A343),COUNTIF(IDS_genetics_UE_Ancestry!$B$2:$B$705,$A343),COUNTIF(IDS_genetics_UE_Ancestry!$C$2:$C$737,$A343),COUNTIF(IDS_genetics_UE_Ancestry!$D$2:$D$761,$A343)))</f>
        <v>1</v>
      </c>
      <c r="AA343">
        <v>342</v>
      </c>
      <c r="AB343">
        <v>0</v>
      </c>
    </row>
    <row r="344" spans="1:28" ht="15.75" hidden="1" x14ac:dyDescent="0.25">
      <c r="A344" s="6" t="s">
        <v>380</v>
      </c>
      <c r="B344" s="120">
        <v>4076</v>
      </c>
      <c r="C344" s="7" t="s">
        <v>31</v>
      </c>
      <c r="D344" s="8" t="s">
        <v>35</v>
      </c>
      <c r="E344" s="8" t="s">
        <v>35</v>
      </c>
      <c r="F344" s="10">
        <f>idasearch_ADNI3!G344</f>
        <v>43028</v>
      </c>
      <c r="G344" s="93">
        <f>idasearch_ADNI3!H344</f>
        <v>79</v>
      </c>
      <c r="H344" s="93" t="str">
        <f>idasearch_ADNI3!D344</f>
        <v>F</v>
      </c>
      <c r="I344" s="7">
        <v>1</v>
      </c>
      <c r="J344" s="7">
        <v>1</v>
      </c>
      <c r="K344" s="7">
        <v>1</v>
      </c>
      <c r="L344" s="75">
        <v>1</v>
      </c>
      <c r="M344" s="7">
        <v>1</v>
      </c>
      <c r="N344" s="7">
        <v>1</v>
      </c>
      <c r="O344" s="7">
        <v>1</v>
      </c>
      <c r="P344" s="7">
        <v>1</v>
      </c>
      <c r="Q344" s="7">
        <v>1</v>
      </c>
      <c r="R344" s="7">
        <v>1</v>
      </c>
      <c r="S344" s="7">
        <v>1</v>
      </c>
      <c r="T344" s="11">
        <f>INT(OR(COUNTIF(IDS_with_genetics!$A$2:$A$328,$A344),COUNTIF(IDS_with_genetics!$B$2:$B$758,$A344),COUNTIF(IDS_with_genetics!$F$2:$F$794,$A344),COUNTIF(IDS_with_genetics!$D$2:$D$813,$A344)))</f>
        <v>1</v>
      </c>
      <c r="U344" s="11">
        <f>COUNTIF(IDS_with_PRS!$A$1:$A$1582,ADNI3!$A344)</f>
        <v>1</v>
      </c>
      <c r="V344">
        <f>INT(OR(COUNTIF(IDS_genetics_UE_Ancestry!$A$2:$A$303,$A344)))</f>
        <v>0</v>
      </c>
      <c r="W344">
        <f>INT(OR(COUNTIF(IDS_genetics_UE_Ancestry!$B$2:$B$705,$A344)))</f>
        <v>0</v>
      </c>
      <c r="X344">
        <f>INT(OR(COUNTIF(IDS_genetics_UE_Ancestry!$C$2:$C$737,$A344)))</f>
        <v>1</v>
      </c>
      <c r="Y344">
        <f>INT(OR(COUNTIF(IDS_genetics_UE_Ancestry!$D$2:$D$761,$A344)))</f>
        <v>1</v>
      </c>
      <c r="Z344" s="11">
        <f>INT(OR(COUNTIF(IDS_genetics_UE_Ancestry!$A$2:$A$303,$A344),COUNTIF(IDS_genetics_UE_Ancestry!$B$2:$B$705,$A344),COUNTIF(IDS_genetics_UE_Ancestry!$C$2:$C$737,$A344),COUNTIF(IDS_genetics_UE_Ancestry!$D$2:$D$761,$A344)))</f>
        <v>1</v>
      </c>
      <c r="AA344">
        <v>343</v>
      </c>
      <c r="AB344">
        <v>0</v>
      </c>
    </row>
    <row r="345" spans="1:28" ht="15.75" hidden="1" x14ac:dyDescent="0.25">
      <c r="A345" s="6" t="s">
        <v>381</v>
      </c>
      <c r="B345" s="120">
        <v>4086</v>
      </c>
      <c r="C345" s="7" t="s">
        <v>31</v>
      </c>
      <c r="D345" s="8" t="s">
        <v>35</v>
      </c>
      <c r="E345" s="8" t="s">
        <v>35</v>
      </c>
      <c r="F345" s="10">
        <f>idasearch_ADNI3!G345</f>
        <v>43074</v>
      </c>
      <c r="G345" s="93">
        <f>idasearch_ADNI3!H345</f>
        <v>88.3</v>
      </c>
      <c r="H345" s="93" t="str">
        <f>idasearch_ADNI3!D345</f>
        <v>M</v>
      </c>
      <c r="I345" s="7">
        <v>1</v>
      </c>
      <c r="J345" s="7">
        <v>1</v>
      </c>
      <c r="K345" s="7">
        <v>1</v>
      </c>
      <c r="L345" s="75">
        <v>1</v>
      </c>
      <c r="M345" s="7">
        <v>1</v>
      </c>
      <c r="N345" s="7">
        <v>1</v>
      </c>
      <c r="O345" s="7">
        <v>1</v>
      </c>
      <c r="P345" s="7">
        <v>1</v>
      </c>
      <c r="Q345" s="7">
        <v>1</v>
      </c>
      <c r="R345" s="7">
        <v>1</v>
      </c>
      <c r="S345" s="7">
        <v>1</v>
      </c>
      <c r="T345" s="11">
        <f>INT(OR(COUNTIF(IDS_with_genetics!$A$2:$A$328,$A345),COUNTIF(IDS_with_genetics!$B$2:$B$758,$A345),COUNTIF(IDS_with_genetics!$F$2:$F$794,$A345),COUNTIF(IDS_with_genetics!$D$2:$D$813,$A345)))</f>
        <v>1</v>
      </c>
      <c r="U345" s="11">
        <f>COUNTIF(IDS_with_PRS!$A$1:$A$1582,ADNI3!$A345)</f>
        <v>1</v>
      </c>
      <c r="V345">
        <f>INT(OR(COUNTIF(IDS_genetics_UE_Ancestry!$A$2:$A$303,$A345)))</f>
        <v>0</v>
      </c>
      <c r="W345">
        <f>INT(OR(COUNTIF(IDS_genetics_UE_Ancestry!$B$2:$B$705,$A345)))</f>
        <v>0</v>
      </c>
      <c r="X345">
        <f>INT(OR(COUNTIF(IDS_genetics_UE_Ancestry!$C$2:$C$737,$A345)))</f>
        <v>1</v>
      </c>
      <c r="Y345">
        <f>INT(OR(COUNTIF(IDS_genetics_UE_Ancestry!$D$2:$D$761,$A345)))</f>
        <v>1</v>
      </c>
      <c r="Z345" s="11">
        <f>INT(OR(COUNTIF(IDS_genetics_UE_Ancestry!$A$2:$A$303,$A345),COUNTIF(IDS_genetics_UE_Ancestry!$B$2:$B$705,$A345),COUNTIF(IDS_genetics_UE_Ancestry!$C$2:$C$737,$A345),COUNTIF(IDS_genetics_UE_Ancestry!$D$2:$D$761,$A345)))</f>
        <v>1</v>
      </c>
      <c r="AA345">
        <v>344</v>
      </c>
      <c r="AB345">
        <v>0</v>
      </c>
    </row>
    <row r="346" spans="1:28" ht="15.75" hidden="1" x14ac:dyDescent="0.25">
      <c r="A346" s="6" t="s">
        <v>382</v>
      </c>
      <c r="B346" s="120">
        <v>6016</v>
      </c>
      <c r="C346" s="7" t="s">
        <v>31</v>
      </c>
      <c r="D346" s="8" t="s">
        <v>35</v>
      </c>
      <c r="E346" s="8" t="s">
        <v>35</v>
      </c>
      <c r="F346" s="10">
        <f>idasearch_ADNI3!G346</f>
        <v>42891</v>
      </c>
      <c r="G346" s="93">
        <f>idasearch_ADNI3!H346</f>
        <v>65.5</v>
      </c>
      <c r="H346" s="93" t="str">
        <f>idasearch_ADNI3!D346</f>
        <v>F</v>
      </c>
      <c r="I346" s="7">
        <v>1</v>
      </c>
      <c r="J346" s="7">
        <v>1</v>
      </c>
      <c r="K346" s="7">
        <v>1</v>
      </c>
      <c r="L346" s="75">
        <v>1</v>
      </c>
      <c r="M346" s="7">
        <v>1</v>
      </c>
      <c r="N346" s="7">
        <v>1</v>
      </c>
      <c r="O346" s="7">
        <v>1</v>
      </c>
      <c r="P346" s="7">
        <v>1</v>
      </c>
      <c r="Q346" s="7">
        <v>1</v>
      </c>
      <c r="R346" s="7">
        <v>1</v>
      </c>
      <c r="S346" s="7">
        <v>1</v>
      </c>
      <c r="T346" s="11">
        <f>INT(OR(COUNTIF(IDS_with_genetics!$A$2:$A$328,$A346),COUNTIF(IDS_with_genetics!$B$2:$B$758,$A346),COUNTIF(IDS_with_genetics!$F$2:$F$794,$A346),COUNTIF(IDS_with_genetics!$D$2:$D$813,$A346)))</f>
        <v>1</v>
      </c>
      <c r="U346" s="11">
        <f>COUNTIF(IDS_with_PRS!$A$1:$A$1582,ADNI3!$A346)</f>
        <v>1</v>
      </c>
      <c r="V346">
        <f>INT(OR(COUNTIF(IDS_genetics_UE_Ancestry!$A$2:$A$303,$A346)))</f>
        <v>1</v>
      </c>
      <c r="W346">
        <f>INT(OR(COUNTIF(IDS_genetics_UE_Ancestry!$B$2:$B$705,$A346)))</f>
        <v>0</v>
      </c>
      <c r="X346">
        <f>INT(OR(COUNTIF(IDS_genetics_UE_Ancestry!$C$2:$C$737,$A346)))</f>
        <v>0</v>
      </c>
      <c r="Y346">
        <f>INT(OR(COUNTIF(IDS_genetics_UE_Ancestry!$D$2:$D$761,$A346)))</f>
        <v>0</v>
      </c>
      <c r="Z346" s="11">
        <f>INT(OR(COUNTIF(IDS_genetics_UE_Ancestry!$A$2:$A$303,$A346),COUNTIF(IDS_genetics_UE_Ancestry!$B$2:$B$705,$A346),COUNTIF(IDS_genetics_UE_Ancestry!$C$2:$C$737,$A346),COUNTIF(IDS_genetics_UE_Ancestry!$D$2:$D$761,$A346)))</f>
        <v>1</v>
      </c>
      <c r="AA346">
        <v>345</v>
      </c>
      <c r="AB346">
        <v>0</v>
      </c>
    </row>
    <row r="347" spans="1:28" ht="15.75" hidden="1" x14ac:dyDescent="0.25">
      <c r="A347" s="6" t="s">
        <v>383</v>
      </c>
      <c r="B347" s="120">
        <v>6025</v>
      </c>
      <c r="C347" s="7" t="s">
        <v>31</v>
      </c>
      <c r="D347" s="8" t="s">
        <v>35</v>
      </c>
      <c r="E347" s="9" t="s">
        <v>44</v>
      </c>
      <c r="F347" s="10">
        <f>idasearch_ADNI3!G347</f>
        <v>42888</v>
      </c>
      <c r="G347" s="93">
        <f>idasearch_ADNI3!H347</f>
        <v>79.7</v>
      </c>
      <c r="H347" s="93" t="str">
        <f>idasearch_ADNI3!D347</f>
        <v>F</v>
      </c>
      <c r="I347" s="7">
        <v>1</v>
      </c>
      <c r="J347" s="7">
        <v>1</v>
      </c>
      <c r="K347" s="7">
        <v>1</v>
      </c>
      <c r="L347" s="75">
        <v>1</v>
      </c>
      <c r="M347" s="7">
        <v>1</v>
      </c>
      <c r="N347" s="7">
        <v>1</v>
      </c>
      <c r="O347" s="7">
        <v>1</v>
      </c>
      <c r="P347" s="7">
        <v>1</v>
      </c>
      <c r="Q347" s="7">
        <v>1</v>
      </c>
      <c r="R347" s="7">
        <v>1</v>
      </c>
      <c r="S347" s="7">
        <v>1</v>
      </c>
      <c r="T347" s="11">
        <f>INT(OR(COUNTIF(IDS_with_genetics!$A$2:$A$328,$A347),COUNTIF(IDS_with_genetics!$B$2:$B$758,$A347),COUNTIF(IDS_with_genetics!$F$2:$F$794,$A347),COUNTIF(IDS_with_genetics!$D$2:$D$813,$A347)))</f>
        <v>1</v>
      </c>
      <c r="U347" s="11">
        <f>COUNTIF(IDS_with_PRS!$A$1:$A$1582,ADNI3!$A347)</f>
        <v>1</v>
      </c>
      <c r="V347">
        <f>INT(OR(COUNTIF(IDS_genetics_UE_Ancestry!$A$2:$A$303,$A347)))</f>
        <v>1</v>
      </c>
      <c r="W347">
        <f>INT(OR(COUNTIF(IDS_genetics_UE_Ancestry!$B$2:$B$705,$A347)))</f>
        <v>0</v>
      </c>
      <c r="X347">
        <f>INT(OR(COUNTIF(IDS_genetics_UE_Ancestry!$C$2:$C$737,$A347)))</f>
        <v>0</v>
      </c>
      <c r="Y347">
        <f>INT(OR(COUNTIF(IDS_genetics_UE_Ancestry!$D$2:$D$761,$A347)))</f>
        <v>0</v>
      </c>
      <c r="Z347" s="11">
        <f>INT(OR(COUNTIF(IDS_genetics_UE_Ancestry!$A$2:$A$303,$A347),COUNTIF(IDS_genetics_UE_Ancestry!$B$2:$B$705,$A347),COUNTIF(IDS_genetics_UE_Ancestry!$C$2:$C$737,$A347),COUNTIF(IDS_genetics_UE_Ancestry!$D$2:$D$761,$A347)))</f>
        <v>1</v>
      </c>
      <c r="AA347">
        <v>346</v>
      </c>
      <c r="AB347">
        <v>0</v>
      </c>
    </row>
    <row r="348" spans="1:28" ht="15.75" hidden="1" x14ac:dyDescent="0.25">
      <c r="A348" s="6" t="s">
        <v>384</v>
      </c>
      <c r="B348" s="120">
        <v>6038</v>
      </c>
      <c r="C348" s="7" t="s">
        <v>31</v>
      </c>
      <c r="D348" s="8" t="s">
        <v>35</v>
      </c>
      <c r="E348" s="9" t="s">
        <v>44</v>
      </c>
      <c r="F348" s="10">
        <f>idasearch_ADNI3!G348</f>
        <v>42997</v>
      </c>
      <c r="G348" s="93">
        <f>idasearch_ADNI3!H348</f>
        <v>80</v>
      </c>
      <c r="H348" s="93" t="str">
        <f>idasearch_ADNI3!D348</f>
        <v>M</v>
      </c>
      <c r="I348" s="7">
        <v>1</v>
      </c>
      <c r="J348" s="7">
        <v>1</v>
      </c>
      <c r="K348" s="7">
        <v>1</v>
      </c>
      <c r="L348" s="75">
        <v>1</v>
      </c>
      <c r="M348" s="7">
        <v>1</v>
      </c>
      <c r="N348" s="7">
        <v>1</v>
      </c>
      <c r="O348" s="7">
        <v>1</v>
      </c>
      <c r="P348" s="7">
        <v>1</v>
      </c>
      <c r="Q348" s="7">
        <v>1</v>
      </c>
      <c r="R348" s="7">
        <v>1</v>
      </c>
      <c r="S348" s="7">
        <v>1</v>
      </c>
      <c r="T348" s="11">
        <f>INT(OR(COUNTIF(IDS_with_genetics!$A$2:$A$328,$A348),COUNTIF(IDS_with_genetics!$B$2:$B$758,$A348),COUNTIF(IDS_with_genetics!$F$2:$F$794,$A348),COUNTIF(IDS_with_genetics!$D$2:$D$813,$A348)))</f>
        <v>1</v>
      </c>
      <c r="U348" s="11">
        <f>COUNTIF(IDS_with_PRS!$A$1:$A$1582,ADNI3!$A348)</f>
        <v>1</v>
      </c>
      <c r="V348">
        <f>INT(OR(COUNTIF(IDS_genetics_UE_Ancestry!$A$2:$A$303,$A348)))</f>
        <v>1</v>
      </c>
      <c r="W348">
        <f>INT(OR(COUNTIF(IDS_genetics_UE_Ancestry!$B$2:$B$705,$A348)))</f>
        <v>0</v>
      </c>
      <c r="X348">
        <f>INT(OR(COUNTIF(IDS_genetics_UE_Ancestry!$C$2:$C$737,$A348)))</f>
        <v>0</v>
      </c>
      <c r="Y348">
        <f>INT(OR(COUNTIF(IDS_genetics_UE_Ancestry!$D$2:$D$761,$A348)))</f>
        <v>0</v>
      </c>
      <c r="Z348" s="11">
        <f>INT(OR(COUNTIF(IDS_genetics_UE_Ancestry!$A$2:$A$303,$A348),COUNTIF(IDS_genetics_UE_Ancestry!$B$2:$B$705,$A348),COUNTIF(IDS_genetics_UE_Ancestry!$C$2:$C$737,$A348),COUNTIF(IDS_genetics_UE_Ancestry!$D$2:$D$761,$A348)))</f>
        <v>1</v>
      </c>
      <c r="AA348">
        <v>347</v>
      </c>
      <c r="AB348">
        <v>0</v>
      </c>
    </row>
    <row r="349" spans="1:28" ht="15.75" hidden="1" x14ac:dyDescent="0.25">
      <c r="A349" s="6" t="s">
        <v>385</v>
      </c>
      <c r="B349" s="120">
        <v>6097</v>
      </c>
      <c r="C349" s="7" t="s">
        <v>31</v>
      </c>
      <c r="D349" s="8" t="s">
        <v>35</v>
      </c>
      <c r="E349" s="9" t="s">
        <v>44</v>
      </c>
      <c r="F349" s="10">
        <f>idasearch_ADNI3!G349</f>
        <v>43048</v>
      </c>
      <c r="G349" s="93">
        <f>idasearch_ADNI3!H349</f>
        <v>74.599999999999994</v>
      </c>
      <c r="H349" s="93" t="str">
        <f>idasearch_ADNI3!D349</f>
        <v>M</v>
      </c>
      <c r="I349" s="7">
        <v>1</v>
      </c>
      <c r="J349" s="7">
        <v>1</v>
      </c>
      <c r="K349" s="7">
        <v>1</v>
      </c>
      <c r="L349" s="75">
        <v>1</v>
      </c>
      <c r="M349" s="7">
        <v>1</v>
      </c>
      <c r="N349" s="7">
        <v>1</v>
      </c>
      <c r="O349" s="7">
        <v>1</v>
      </c>
      <c r="P349" s="7">
        <v>1</v>
      </c>
      <c r="Q349" s="7">
        <v>1</v>
      </c>
      <c r="R349" s="7">
        <v>1</v>
      </c>
      <c r="S349" s="7">
        <v>1</v>
      </c>
      <c r="T349" s="11">
        <f>INT(OR(COUNTIF(IDS_with_genetics!$A$2:$A$328,$A349),COUNTIF(IDS_with_genetics!$B$2:$B$758,$A349),COUNTIF(IDS_with_genetics!$F$2:$F$794,$A349),COUNTIF(IDS_with_genetics!$D$2:$D$813,$A349)))</f>
        <v>1</v>
      </c>
      <c r="U349" s="11">
        <f>COUNTIF(IDS_with_PRS!$A$1:$A$1582,ADNI3!$A349)</f>
        <v>1</v>
      </c>
      <c r="V349">
        <f>INT(OR(COUNTIF(IDS_genetics_UE_Ancestry!$A$2:$A$303,$A349)))</f>
        <v>1</v>
      </c>
      <c r="W349">
        <f>INT(OR(COUNTIF(IDS_genetics_UE_Ancestry!$B$2:$B$705,$A349)))</f>
        <v>0</v>
      </c>
      <c r="X349">
        <f>INT(OR(COUNTIF(IDS_genetics_UE_Ancestry!$C$2:$C$737,$A349)))</f>
        <v>0</v>
      </c>
      <c r="Y349">
        <f>INT(OR(COUNTIF(IDS_genetics_UE_Ancestry!$D$2:$D$761,$A349)))</f>
        <v>0</v>
      </c>
      <c r="Z349" s="11">
        <f>INT(OR(COUNTIF(IDS_genetics_UE_Ancestry!$A$2:$A$303,$A349),COUNTIF(IDS_genetics_UE_Ancestry!$B$2:$B$705,$A349),COUNTIF(IDS_genetics_UE_Ancestry!$C$2:$C$737,$A349),COUNTIF(IDS_genetics_UE_Ancestry!$D$2:$D$761,$A349)))</f>
        <v>1</v>
      </c>
      <c r="AA349">
        <v>348</v>
      </c>
      <c r="AB349">
        <v>0</v>
      </c>
    </row>
    <row r="350" spans="1:28" ht="15.75" hidden="1" x14ac:dyDescent="0.25">
      <c r="A350" s="6" t="s">
        <v>386</v>
      </c>
      <c r="B350" s="120">
        <v>6175</v>
      </c>
      <c r="C350" s="7" t="s">
        <v>31</v>
      </c>
      <c r="D350" s="8" t="s">
        <v>35</v>
      </c>
      <c r="E350" s="8" t="s">
        <v>35</v>
      </c>
      <c r="F350" s="10">
        <f>idasearch_ADNI3!G350</f>
        <v>43175</v>
      </c>
      <c r="G350" s="93">
        <f>idasearch_ADNI3!H350</f>
        <v>69.3</v>
      </c>
      <c r="H350" s="93" t="str">
        <f>idasearch_ADNI3!D350</f>
        <v>F</v>
      </c>
      <c r="I350" s="7">
        <v>1</v>
      </c>
      <c r="J350" s="7">
        <v>1</v>
      </c>
      <c r="K350" s="7">
        <v>1</v>
      </c>
      <c r="L350" s="75">
        <v>1</v>
      </c>
      <c r="M350" s="7">
        <v>1</v>
      </c>
      <c r="N350" s="7">
        <v>1</v>
      </c>
      <c r="O350" s="7">
        <v>1</v>
      </c>
      <c r="P350" s="7">
        <v>1</v>
      </c>
      <c r="Q350" s="7">
        <v>1</v>
      </c>
      <c r="R350" s="7">
        <v>1</v>
      </c>
      <c r="S350" s="7">
        <v>1</v>
      </c>
      <c r="T350" s="11">
        <f>INT(OR(COUNTIF(IDS_with_genetics!$A$2:$A$328,$A350),COUNTIF(IDS_with_genetics!$B$2:$B$758,$A350),COUNTIF(IDS_with_genetics!$F$2:$F$794,$A350),COUNTIF(IDS_with_genetics!$D$2:$D$813,$A350)))</f>
        <v>1</v>
      </c>
      <c r="U350" s="11">
        <f>COUNTIF(IDS_with_PRS!$A$1:$A$1582,ADNI3!$A350)</f>
        <v>1</v>
      </c>
      <c r="V350">
        <f>INT(OR(COUNTIF(IDS_genetics_UE_Ancestry!$A$2:$A$303,$A350)))</f>
        <v>1</v>
      </c>
      <c r="W350">
        <f>INT(OR(COUNTIF(IDS_genetics_UE_Ancestry!$B$2:$B$705,$A350)))</f>
        <v>0</v>
      </c>
      <c r="X350">
        <f>INT(OR(COUNTIF(IDS_genetics_UE_Ancestry!$C$2:$C$737,$A350)))</f>
        <v>0</v>
      </c>
      <c r="Y350">
        <f>INT(OR(COUNTIF(IDS_genetics_UE_Ancestry!$D$2:$D$761,$A350)))</f>
        <v>0</v>
      </c>
      <c r="Z350" s="11">
        <f>INT(OR(COUNTIF(IDS_genetics_UE_Ancestry!$A$2:$A$303,$A350),COUNTIF(IDS_genetics_UE_Ancestry!$B$2:$B$705,$A350),COUNTIF(IDS_genetics_UE_Ancestry!$C$2:$C$737,$A350),COUNTIF(IDS_genetics_UE_Ancestry!$D$2:$D$761,$A350)))</f>
        <v>1</v>
      </c>
      <c r="AA350">
        <v>349</v>
      </c>
      <c r="AB350">
        <v>0</v>
      </c>
    </row>
    <row r="351" spans="1:28" ht="15.75" hidden="1" x14ac:dyDescent="0.25">
      <c r="A351" s="6" t="s">
        <v>387</v>
      </c>
      <c r="B351" s="120">
        <v>6396</v>
      </c>
      <c r="C351" s="7" t="s">
        <v>31</v>
      </c>
      <c r="D351" s="8" t="s">
        <v>35</v>
      </c>
      <c r="E351" s="9" t="s">
        <v>44</v>
      </c>
      <c r="F351" s="10">
        <f>idasearch_ADNI3!G351</f>
        <v>43256</v>
      </c>
      <c r="G351" s="93">
        <f>idasearch_ADNI3!H351</f>
        <v>75.3</v>
      </c>
      <c r="H351" s="93" t="str">
        <f>idasearch_ADNI3!D351</f>
        <v>F</v>
      </c>
      <c r="I351" s="7">
        <v>1</v>
      </c>
      <c r="J351" s="7">
        <v>1</v>
      </c>
      <c r="K351" s="7">
        <v>1</v>
      </c>
      <c r="L351" s="75">
        <v>1</v>
      </c>
      <c r="M351" s="7">
        <v>1</v>
      </c>
      <c r="N351" s="7">
        <v>1</v>
      </c>
      <c r="O351" s="7">
        <v>1</v>
      </c>
      <c r="P351" s="7">
        <v>1</v>
      </c>
      <c r="Q351" s="7">
        <v>1</v>
      </c>
      <c r="R351" s="7">
        <v>1</v>
      </c>
      <c r="S351" s="7">
        <v>1</v>
      </c>
      <c r="T351" s="11">
        <f>INT(OR(COUNTIF(IDS_with_genetics!$A$2:$A$328,$A351),COUNTIF(IDS_with_genetics!$B$2:$B$758,$A351),COUNTIF(IDS_with_genetics!$F$2:$F$794,$A351),COUNTIF(IDS_with_genetics!$D$2:$D$813,$A351)))</f>
        <v>1</v>
      </c>
      <c r="U351" s="11">
        <f>COUNTIF(IDS_with_PRS!$A$1:$A$1582,ADNI3!$A351)</f>
        <v>1</v>
      </c>
      <c r="V351">
        <f>INT(OR(COUNTIF(IDS_genetics_UE_Ancestry!$A$2:$A$303,$A351)))</f>
        <v>1</v>
      </c>
      <c r="W351">
        <f>INT(OR(COUNTIF(IDS_genetics_UE_Ancestry!$B$2:$B$705,$A351)))</f>
        <v>0</v>
      </c>
      <c r="X351">
        <f>INT(OR(COUNTIF(IDS_genetics_UE_Ancestry!$C$2:$C$737,$A351)))</f>
        <v>0</v>
      </c>
      <c r="Y351">
        <f>INT(OR(COUNTIF(IDS_genetics_UE_Ancestry!$D$2:$D$761,$A351)))</f>
        <v>0</v>
      </c>
      <c r="Z351" s="11">
        <f>INT(OR(COUNTIF(IDS_genetics_UE_Ancestry!$A$2:$A$303,$A351),COUNTIF(IDS_genetics_UE_Ancestry!$B$2:$B$705,$A351),COUNTIF(IDS_genetics_UE_Ancestry!$C$2:$C$737,$A351),COUNTIF(IDS_genetics_UE_Ancestry!$D$2:$D$761,$A351)))</f>
        <v>1</v>
      </c>
      <c r="AA351">
        <v>350</v>
      </c>
      <c r="AB351">
        <v>0</v>
      </c>
    </row>
    <row r="352" spans="1:28" ht="15.75" hidden="1" x14ac:dyDescent="0.25">
      <c r="A352" s="6" t="s">
        <v>388</v>
      </c>
      <c r="B352" s="120">
        <v>6476</v>
      </c>
      <c r="C352" s="7" t="s">
        <v>31</v>
      </c>
      <c r="D352" s="8" t="s">
        <v>35</v>
      </c>
      <c r="E352" s="9" t="s">
        <v>44</v>
      </c>
      <c r="F352" s="92">
        <f>idasearch_ADNI3!G352</f>
        <v>43308</v>
      </c>
      <c r="G352" s="94">
        <f>idasearch_ADNI3!H352</f>
        <v>75.2</v>
      </c>
      <c r="H352" s="94" t="str">
        <f>idasearch_ADNI3!D352</f>
        <v>M</v>
      </c>
      <c r="I352" s="7">
        <v>1</v>
      </c>
      <c r="J352" s="7">
        <v>1</v>
      </c>
      <c r="K352" s="7">
        <v>1</v>
      </c>
      <c r="L352" s="75">
        <v>1</v>
      </c>
      <c r="M352" s="7">
        <v>1</v>
      </c>
      <c r="N352" s="7">
        <v>1</v>
      </c>
      <c r="O352" s="7">
        <v>1</v>
      </c>
      <c r="P352" s="7">
        <v>1</v>
      </c>
      <c r="Q352" s="7">
        <v>1</v>
      </c>
      <c r="R352" s="7">
        <v>1</v>
      </c>
      <c r="S352" s="7">
        <v>1</v>
      </c>
      <c r="T352" s="11">
        <f>INT(OR(COUNTIF(IDS_with_genetics!$A$2:$A$328,$A352),COUNTIF(IDS_with_genetics!$B$2:$B$758,$A352),COUNTIF(IDS_with_genetics!$F$2:$F$794,$A352),COUNTIF(IDS_with_genetics!$D$2:$D$813,$A352)))</f>
        <v>1</v>
      </c>
      <c r="U352" s="11">
        <f>COUNTIF(IDS_with_PRS!$A$1:$A$1582,ADNI3!$A352)</f>
        <v>1</v>
      </c>
      <c r="V352">
        <f>INT(OR(COUNTIF(IDS_genetics_UE_Ancestry!$A$2:$A$303,$A352)))</f>
        <v>1</v>
      </c>
      <c r="W352">
        <f>INT(OR(COUNTIF(IDS_genetics_UE_Ancestry!$B$2:$B$705,$A352)))</f>
        <v>0</v>
      </c>
      <c r="X352">
        <f>INT(OR(COUNTIF(IDS_genetics_UE_Ancestry!$C$2:$C$737,$A352)))</f>
        <v>0</v>
      </c>
      <c r="Y352">
        <f>INT(OR(COUNTIF(IDS_genetics_UE_Ancestry!$D$2:$D$761,$A352)))</f>
        <v>0</v>
      </c>
      <c r="Z352" s="11">
        <f>INT(OR(COUNTIF(IDS_genetics_UE_Ancestry!$A$2:$A$303,$A352),COUNTIF(IDS_genetics_UE_Ancestry!$B$2:$B$705,$A352),COUNTIF(IDS_genetics_UE_Ancestry!$C$2:$C$737,$A352),COUNTIF(IDS_genetics_UE_Ancestry!$D$2:$D$761,$A352)))</f>
        <v>1</v>
      </c>
      <c r="AA352">
        <v>351</v>
      </c>
      <c r="AB352">
        <v>0</v>
      </c>
    </row>
    <row r="353" spans="1:30" ht="15.75" hidden="1" x14ac:dyDescent="0.25">
      <c r="A353" s="6" t="s">
        <v>389</v>
      </c>
      <c r="B353" s="120">
        <v>1286</v>
      </c>
      <c r="C353" s="7" t="s">
        <v>31</v>
      </c>
      <c r="D353" s="8" t="s">
        <v>35</v>
      </c>
      <c r="E353" s="8" t="s">
        <v>35</v>
      </c>
      <c r="F353" s="10">
        <f>idasearch_ADNI3!G353</f>
        <v>43132</v>
      </c>
      <c r="G353" s="93">
        <f>idasearch_ADNI3!H353</f>
        <v>86.5</v>
      </c>
      <c r="H353" s="93" t="str">
        <f>idasearch_ADNI3!D353</f>
        <v>F</v>
      </c>
      <c r="I353" s="7">
        <v>1</v>
      </c>
      <c r="J353" s="7">
        <v>1</v>
      </c>
      <c r="K353" s="7">
        <v>1</v>
      </c>
      <c r="L353" s="75">
        <v>1</v>
      </c>
      <c r="M353" s="7">
        <v>1</v>
      </c>
      <c r="N353" s="7">
        <v>1</v>
      </c>
      <c r="O353" s="7">
        <v>1</v>
      </c>
      <c r="P353" s="7">
        <v>1</v>
      </c>
      <c r="Q353" s="7">
        <v>1</v>
      </c>
      <c r="R353" s="7">
        <v>1</v>
      </c>
      <c r="S353" s="7">
        <v>1</v>
      </c>
      <c r="T353" s="11">
        <f>INT(OR(COUNTIF(IDS_with_genetics!$A$2:$A$328,$A353),COUNTIF(IDS_with_genetics!$B$2:$B$758,$A353),COUNTIF(IDS_with_genetics!$F$2:$F$794,$A353),COUNTIF(IDS_with_genetics!$D$2:$D$813,$A353)))</f>
        <v>1</v>
      </c>
      <c r="U353" s="11">
        <f>COUNTIF(IDS_with_PRS!$A$1:$A$1582,ADNI3!$A353)</f>
        <v>1</v>
      </c>
      <c r="V353">
        <f>INT(OR(COUNTIF(IDS_genetics_UE_Ancestry!$A$2:$A$303,$A353)))</f>
        <v>0</v>
      </c>
      <c r="W353">
        <f>INT(OR(COUNTIF(IDS_genetics_UE_Ancestry!$B$2:$B$705,$A353)))</f>
        <v>1</v>
      </c>
      <c r="X353">
        <f>INT(OR(COUNTIF(IDS_genetics_UE_Ancestry!$C$2:$C$737,$A353)))</f>
        <v>0</v>
      </c>
      <c r="Y353">
        <f>INT(OR(COUNTIF(IDS_genetics_UE_Ancestry!$D$2:$D$761,$A353)))</f>
        <v>1</v>
      </c>
      <c r="Z353" s="11">
        <f>INT(OR(COUNTIF(IDS_genetics_UE_Ancestry!$A$2:$A$303,$A353),COUNTIF(IDS_genetics_UE_Ancestry!$B$2:$B$705,$A353),COUNTIF(IDS_genetics_UE_Ancestry!$C$2:$C$737,$A353),COUNTIF(IDS_genetics_UE_Ancestry!$D$2:$D$761,$A353)))</f>
        <v>1</v>
      </c>
      <c r="AA353">
        <v>352</v>
      </c>
      <c r="AB353">
        <v>0</v>
      </c>
    </row>
    <row r="354" spans="1:30" ht="15.75" hidden="1" x14ac:dyDescent="0.25">
      <c r="A354" s="6" t="s">
        <v>390</v>
      </c>
      <c r="B354" s="120">
        <v>4469</v>
      </c>
      <c r="C354" s="7" t="s">
        <v>31</v>
      </c>
      <c r="D354" s="8" t="s">
        <v>35</v>
      </c>
      <c r="E354" s="8" t="s">
        <v>35</v>
      </c>
      <c r="F354" s="10">
        <f>idasearch_ADNI3!G354</f>
        <v>43031</v>
      </c>
      <c r="G354" s="93">
        <f>idasearch_ADNI3!H354</f>
        <v>71.8</v>
      </c>
      <c r="H354" s="93" t="str">
        <f>idasearch_ADNI3!D354</f>
        <v>M</v>
      </c>
      <c r="I354" s="7">
        <v>1</v>
      </c>
      <c r="J354" s="7">
        <v>1</v>
      </c>
      <c r="K354" s="7">
        <v>1</v>
      </c>
      <c r="L354" s="75">
        <v>1</v>
      </c>
      <c r="M354" s="7">
        <v>1</v>
      </c>
      <c r="N354" s="7">
        <v>1</v>
      </c>
      <c r="O354" s="7">
        <v>1</v>
      </c>
      <c r="P354" s="7">
        <v>1</v>
      </c>
      <c r="Q354" s="7">
        <v>1</v>
      </c>
      <c r="R354" s="7">
        <v>1</v>
      </c>
      <c r="S354" s="7">
        <v>1</v>
      </c>
      <c r="T354" s="11">
        <f>INT(OR(COUNTIF(IDS_with_genetics!$A$2:$A$328,$A354),COUNTIF(IDS_with_genetics!$B$2:$B$758,$A354),COUNTIF(IDS_with_genetics!$F$2:$F$794,$A354),COUNTIF(IDS_with_genetics!$D$2:$D$813,$A354)))</f>
        <v>1</v>
      </c>
      <c r="U354" s="11">
        <f>COUNTIF(IDS_with_PRS!$A$1:$A$1582,ADNI3!$A354)</f>
        <v>1</v>
      </c>
      <c r="V354">
        <f>INT(OR(COUNTIF(IDS_genetics_UE_Ancestry!$A$2:$A$303,$A354)))</f>
        <v>0</v>
      </c>
      <c r="W354">
        <f>INT(OR(COUNTIF(IDS_genetics_UE_Ancestry!$B$2:$B$705,$A354)))</f>
        <v>0</v>
      </c>
      <c r="X354">
        <f>INT(OR(COUNTIF(IDS_genetics_UE_Ancestry!$C$2:$C$737,$A354)))</f>
        <v>0</v>
      </c>
      <c r="Y354">
        <f>INT(OR(COUNTIF(IDS_genetics_UE_Ancestry!$D$2:$D$761,$A354)))</f>
        <v>1</v>
      </c>
      <c r="Z354" s="11">
        <f>INT(OR(COUNTIF(IDS_genetics_UE_Ancestry!$A$2:$A$303,$A354),COUNTIF(IDS_genetics_UE_Ancestry!$B$2:$B$705,$A354),COUNTIF(IDS_genetics_UE_Ancestry!$C$2:$C$737,$A354),COUNTIF(IDS_genetics_UE_Ancestry!$D$2:$D$761,$A354)))</f>
        <v>1</v>
      </c>
      <c r="AA354">
        <v>353</v>
      </c>
      <c r="AB354">
        <v>0</v>
      </c>
    </row>
    <row r="355" spans="1:30" ht="15.75" hidden="1" x14ac:dyDescent="0.25">
      <c r="A355" s="6" t="s">
        <v>391</v>
      </c>
      <c r="B355" s="120">
        <v>5091</v>
      </c>
      <c r="C355" s="7" t="s">
        <v>31</v>
      </c>
      <c r="D355" s="8" t="s">
        <v>44</v>
      </c>
      <c r="E355" s="8" t="s">
        <v>44</v>
      </c>
      <c r="F355" s="10">
        <f>idasearch_ADNI3!G355</f>
        <v>43137</v>
      </c>
      <c r="G355" s="93">
        <f>idasearch_ADNI3!H355</f>
        <v>73</v>
      </c>
      <c r="H355" s="93" t="str">
        <f>idasearch_ADNI3!D355</f>
        <v>M</v>
      </c>
      <c r="I355" s="7">
        <v>1</v>
      </c>
      <c r="J355" s="7">
        <v>1</v>
      </c>
      <c r="K355" s="7">
        <v>1</v>
      </c>
      <c r="L355" s="75">
        <v>1</v>
      </c>
      <c r="M355" s="7">
        <v>1</v>
      </c>
      <c r="N355" s="7">
        <v>1</v>
      </c>
      <c r="O355" s="7">
        <v>1</v>
      </c>
      <c r="P355" s="7">
        <v>1</v>
      </c>
      <c r="Q355" s="7">
        <v>1</v>
      </c>
      <c r="R355" s="7">
        <v>1</v>
      </c>
      <c r="S355" s="7">
        <v>1</v>
      </c>
      <c r="T355" s="11">
        <f>INT(OR(COUNTIF(IDS_with_genetics!$A$2:$A$328,$A355),COUNTIF(IDS_with_genetics!$B$2:$B$758,$A355),COUNTIF(IDS_with_genetics!$F$2:$F$794,$A355),COUNTIF(IDS_with_genetics!$D$2:$D$813,$A355)))</f>
        <v>1</v>
      </c>
      <c r="U355" s="11">
        <f>COUNTIF(IDS_with_PRS!$A$1:$A$1582,ADNI3!$A355)</f>
        <v>1</v>
      </c>
      <c r="V355">
        <f>INT(OR(COUNTIF(IDS_genetics_UE_Ancestry!$A$2:$A$303,$A355)))</f>
        <v>0</v>
      </c>
      <c r="W355">
        <f>INT(OR(COUNTIF(IDS_genetics_UE_Ancestry!$B$2:$B$705,$A355)))</f>
        <v>0</v>
      </c>
      <c r="X355">
        <f>INT(OR(COUNTIF(IDS_genetics_UE_Ancestry!$C$2:$C$737,$A355)))</f>
        <v>1</v>
      </c>
      <c r="Y355">
        <f>INT(OR(COUNTIF(IDS_genetics_UE_Ancestry!$D$2:$D$761,$A355)))</f>
        <v>0</v>
      </c>
      <c r="Z355" s="11">
        <f>INT(OR(COUNTIF(IDS_genetics_UE_Ancestry!$A$2:$A$303,$A355),COUNTIF(IDS_genetics_UE_Ancestry!$B$2:$B$705,$A355),COUNTIF(IDS_genetics_UE_Ancestry!$C$2:$C$737,$A355),COUNTIF(IDS_genetics_UE_Ancestry!$D$2:$D$761,$A355)))</f>
        <v>1</v>
      </c>
      <c r="AA355">
        <v>354</v>
      </c>
      <c r="AB355">
        <v>0</v>
      </c>
    </row>
    <row r="356" spans="1:30" ht="15.75" hidden="1" x14ac:dyDescent="0.25">
      <c r="A356" s="6" t="s">
        <v>392</v>
      </c>
      <c r="B356" s="120">
        <v>6164</v>
      </c>
      <c r="C356" s="7" t="s">
        <v>31</v>
      </c>
      <c r="D356" s="8" t="s">
        <v>35</v>
      </c>
      <c r="E356" s="9" t="s">
        <v>44</v>
      </c>
      <c r="F356" s="92">
        <f>idasearch_ADNI3!G356</f>
        <v>43116</v>
      </c>
      <c r="G356" s="94">
        <f>idasearch_ADNI3!H356</f>
        <v>71</v>
      </c>
      <c r="H356" s="94" t="str">
        <f>idasearch_ADNI3!D356</f>
        <v>F</v>
      </c>
      <c r="I356" s="7">
        <v>1</v>
      </c>
      <c r="J356" s="7">
        <v>1</v>
      </c>
      <c r="K356" s="7">
        <v>1</v>
      </c>
      <c r="L356" s="75">
        <v>1</v>
      </c>
      <c r="M356" s="7">
        <v>1</v>
      </c>
      <c r="N356" s="7">
        <v>1</v>
      </c>
      <c r="O356" s="7">
        <v>1</v>
      </c>
      <c r="P356" s="7">
        <v>1</v>
      </c>
      <c r="Q356" s="7">
        <v>1</v>
      </c>
      <c r="R356" s="7">
        <v>1</v>
      </c>
      <c r="S356" s="7">
        <v>1</v>
      </c>
      <c r="T356" s="11">
        <f>INT(OR(COUNTIF(IDS_with_genetics!$A$2:$A$328,$A356),COUNTIF(IDS_with_genetics!$B$2:$B$758,$A356),COUNTIF(IDS_with_genetics!$F$2:$F$794,$A356),COUNTIF(IDS_with_genetics!$D$2:$D$813,$A356)))</f>
        <v>1</v>
      </c>
      <c r="U356" s="11">
        <f>COUNTIF(IDS_with_PRS!$A$1:$A$1582,ADNI3!$A356)</f>
        <v>1</v>
      </c>
      <c r="V356">
        <f>INT(OR(COUNTIF(IDS_genetics_UE_Ancestry!$A$2:$A$303,$A356)))</f>
        <v>1</v>
      </c>
      <c r="W356">
        <f>INT(OR(COUNTIF(IDS_genetics_UE_Ancestry!$B$2:$B$705,$A356)))</f>
        <v>0</v>
      </c>
      <c r="X356">
        <f>INT(OR(COUNTIF(IDS_genetics_UE_Ancestry!$C$2:$C$737,$A356)))</f>
        <v>0</v>
      </c>
      <c r="Y356">
        <f>INT(OR(COUNTIF(IDS_genetics_UE_Ancestry!$D$2:$D$761,$A356)))</f>
        <v>0</v>
      </c>
      <c r="Z356" s="11">
        <f>INT(OR(COUNTIF(IDS_genetics_UE_Ancestry!$A$2:$A$303,$A356),COUNTIF(IDS_genetics_UE_Ancestry!$B$2:$B$705,$A356),COUNTIF(IDS_genetics_UE_Ancestry!$C$2:$C$737,$A356),COUNTIF(IDS_genetics_UE_Ancestry!$D$2:$D$761,$A356)))</f>
        <v>1</v>
      </c>
      <c r="AA356">
        <v>355</v>
      </c>
      <c r="AB356">
        <v>0</v>
      </c>
    </row>
    <row r="357" spans="1:30" ht="15.75" hidden="1" x14ac:dyDescent="0.25">
      <c r="A357" s="6" t="s">
        <v>393</v>
      </c>
      <c r="B357" s="120">
        <v>6273</v>
      </c>
      <c r="C357" s="7" t="s">
        <v>31</v>
      </c>
      <c r="D357" s="8" t="s">
        <v>35</v>
      </c>
      <c r="E357" s="9" t="s">
        <v>44</v>
      </c>
      <c r="F357" s="10">
        <f>idasearch_ADNI3!G357</f>
        <v>43192</v>
      </c>
      <c r="G357" s="93">
        <f>idasearch_ADNI3!H357</f>
        <v>65.900000000000006</v>
      </c>
      <c r="H357" s="93" t="str">
        <f>idasearch_ADNI3!D357</f>
        <v>F</v>
      </c>
      <c r="I357" s="7">
        <v>1</v>
      </c>
      <c r="J357" s="7">
        <v>1</v>
      </c>
      <c r="K357" s="7">
        <v>1</v>
      </c>
      <c r="L357" s="75">
        <v>1</v>
      </c>
      <c r="M357" s="7">
        <v>1</v>
      </c>
      <c r="N357" s="7">
        <v>1</v>
      </c>
      <c r="O357" s="7">
        <v>1</v>
      </c>
      <c r="P357" s="7">
        <v>1</v>
      </c>
      <c r="Q357" s="7">
        <v>1</v>
      </c>
      <c r="R357" s="7">
        <v>1</v>
      </c>
      <c r="S357" s="7">
        <v>1</v>
      </c>
      <c r="T357" s="11">
        <f>INT(OR(COUNTIF(IDS_with_genetics!$A$2:$A$328,$A357),COUNTIF(IDS_with_genetics!$B$2:$B$758,$A357),COUNTIF(IDS_with_genetics!$F$2:$F$794,$A357),COUNTIF(IDS_with_genetics!$D$2:$D$813,$A357)))</f>
        <v>1</v>
      </c>
      <c r="U357" s="11">
        <f>COUNTIF(IDS_with_PRS!$A$1:$A$1582,ADNI3!$A357)</f>
        <v>1</v>
      </c>
      <c r="V357">
        <f>INT(OR(COUNTIF(IDS_genetics_UE_Ancestry!$A$2:$A$303,$A357)))</f>
        <v>1</v>
      </c>
      <c r="W357">
        <f>INT(OR(COUNTIF(IDS_genetics_UE_Ancestry!$B$2:$B$705,$A357)))</f>
        <v>0</v>
      </c>
      <c r="X357">
        <f>INT(OR(COUNTIF(IDS_genetics_UE_Ancestry!$C$2:$C$737,$A357)))</f>
        <v>0</v>
      </c>
      <c r="Y357">
        <f>INT(OR(COUNTIF(IDS_genetics_UE_Ancestry!$D$2:$D$761,$A357)))</f>
        <v>0</v>
      </c>
      <c r="Z357" s="11">
        <f>INT(OR(COUNTIF(IDS_genetics_UE_Ancestry!$A$2:$A$303,$A357),COUNTIF(IDS_genetics_UE_Ancestry!$B$2:$B$705,$A357),COUNTIF(IDS_genetics_UE_Ancestry!$C$2:$C$737,$A357),COUNTIF(IDS_genetics_UE_Ancestry!$D$2:$D$761,$A357)))</f>
        <v>1</v>
      </c>
      <c r="AA357">
        <v>356</v>
      </c>
      <c r="AB357">
        <v>0</v>
      </c>
    </row>
    <row r="358" spans="1:30" ht="15.75" hidden="1" x14ac:dyDescent="0.25">
      <c r="A358" s="6" t="s">
        <v>394</v>
      </c>
      <c r="B358" s="120">
        <v>6308</v>
      </c>
      <c r="C358" s="7" t="s">
        <v>31</v>
      </c>
      <c r="D358" s="8" t="s">
        <v>35</v>
      </c>
      <c r="E358" s="9" t="s">
        <v>44</v>
      </c>
      <c r="F358" s="10">
        <f>idasearch_ADNI3!G358</f>
        <v>43216</v>
      </c>
      <c r="G358" s="93">
        <f>idasearch_ADNI3!H358</f>
        <v>70.7</v>
      </c>
      <c r="H358" s="93" t="str">
        <f>idasearch_ADNI3!D358</f>
        <v>M</v>
      </c>
      <c r="I358" s="7">
        <v>1</v>
      </c>
      <c r="J358" s="7">
        <v>1</v>
      </c>
      <c r="K358" s="7">
        <v>1</v>
      </c>
      <c r="L358" s="75">
        <v>1</v>
      </c>
      <c r="M358" s="7">
        <v>1</v>
      </c>
      <c r="N358" s="7">
        <v>1</v>
      </c>
      <c r="O358" s="7">
        <v>1</v>
      </c>
      <c r="P358" s="7">
        <v>1</v>
      </c>
      <c r="Q358" s="7">
        <v>1</v>
      </c>
      <c r="R358" s="7">
        <v>1</v>
      </c>
      <c r="S358" s="7">
        <v>1</v>
      </c>
      <c r="T358" s="11">
        <f>INT(OR(COUNTIF(IDS_with_genetics!$A$2:$A$328,$A358),COUNTIF(IDS_with_genetics!$B$2:$B$758,$A358),COUNTIF(IDS_with_genetics!$F$2:$F$794,$A358),COUNTIF(IDS_with_genetics!$D$2:$D$813,$A358)))</f>
        <v>1</v>
      </c>
      <c r="U358" s="11">
        <f>COUNTIF(IDS_with_PRS!$A$1:$A$1582,ADNI3!$A358)</f>
        <v>1</v>
      </c>
      <c r="V358">
        <f>INT(OR(COUNTIF(IDS_genetics_UE_Ancestry!$A$2:$A$303,$A358)))</f>
        <v>1</v>
      </c>
      <c r="W358">
        <f>INT(OR(COUNTIF(IDS_genetics_UE_Ancestry!$B$2:$B$705,$A358)))</f>
        <v>0</v>
      </c>
      <c r="X358">
        <f>INT(OR(COUNTIF(IDS_genetics_UE_Ancestry!$C$2:$C$737,$A358)))</f>
        <v>0</v>
      </c>
      <c r="Y358">
        <f>INT(OR(COUNTIF(IDS_genetics_UE_Ancestry!$D$2:$D$761,$A358)))</f>
        <v>0</v>
      </c>
      <c r="Z358" s="11">
        <f>INT(OR(COUNTIF(IDS_genetics_UE_Ancestry!$A$2:$A$303,$A358),COUNTIF(IDS_genetics_UE_Ancestry!$B$2:$B$705,$A358),COUNTIF(IDS_genetics_UE_Ancestry!$C$2:$C$737,$A358),COUNTIF(IDS_genetics_UE_Ancestry!$D$2:$D$761,$A358)))</f>
        <v>1</v>
      </c>
      <c r="AA358">
        <v>357</v>
      </c>
      <c r="AB358">
        <v>0</v>
      </c>
    </row>
    <row r="359" spans="1:30" ht="15.75" hidden="1" x14ac:dyDescent="0.25">
      <c r="A359" s="6" t="s">
        <v>395</v>
      </c>
      <c r="B359" s="120">
        <v>6349</v>
      </c>
      <c r="C359" s="7" t="s">
        <v>31</v>
      </c>
      <c r="D359" s="8" t="s">
        <v>35</v>
      </c>
      <c r="E359" s="8" t="s">
        <v>35</v>
      </c>
      <c r="F359" s="10">
        <f>idasearch_ADNI3!G359</f>
        <v>43236</v>
      </c>
      <c r="G359" s="93">
        <f>idasearch_ADNI3!H359</f>
        <v>77</v>
      </c>
      <c r="H359" s="93" t="str">
        <f>idasearch_ADNI3!D359</f>
        <v>M</v>
      </c>
      <c r="I359" s="7">
        <v>1</v>
      </c>
      <c r="J359" s="7">
        <v>1</v>
      </c>
      <c r="K359" s="7">
        <v>1</v>
      </c>
      <c r="L359" s="75">
        <v>1</v>
      </c>
      <c r="M359" s="7">
        <v>1</v>
      </c>
      <c r="N359" s="7">
        <v>1</v>
      </c>
      <c r="O359" s="7">
        <v>1</v>
      </c>
      <c r="P359" s="7">
        <v>1</v>
      </c>
      <c r="Q359" s="7">
        <v>1</v>
      </c>
      <c r="R359" s="7">
        <v>1</v>
      </c>
      <c r="S359" s="7">
        <v>1</v>
      </c>
      <c r="T359" s="11">
        <f>INT(OR(COUNTIF(IDS_with_genetics!$A$2:$A$328,$A359),COUNTIF(IDS_with_genetics!$B$2:$B$758,$A359),COUNTIF(IDS_with_genetics!$F$2:$F$794,$A359),COUNTIF(IDS_with_genetics!$D$2:$D$813,$A359)))</f>
        <v>1</v>
      </c>
      <c r="U359" s="11">
        <f>COUNTIF(IDS_with_PRS!$A$1:$A$1582,ADNI3!$A359)</f>
        <v>1</v>
      </c>
      <c r="V359">
        <f>INT(OR(COUNTIF(IDS_genetics_UE_Ancestry!$A$2:$A$303,$A359)))</f>
        <v>1</v>
      </c>
      <c r="W359">
        <f>INT(OR(COUNTIF(IDS_genetics_UE_Ancestry!$B$2:$B$705,$A359)))</f>
        <v>0</v>
      </c>
      <c r="X359">
        <f>INT(OR(COUNTIF(IDS_genetics_UE_Ancestry!$C$2:$C$737,$A359)))</f>
        <v>0</v>
      </c>
      <c r="Y359">
        <f>INT(OR(COUNTIF(IDS_genetics_UE_Ancestry!$D$2:$D$761,$A359)))</f>
        <v>0</v>
      </c>
      <c r="Z359" s="11">
        <f>INT(OR(COUNTIF(IDS_genetics_UE_Ancestry!$A$2:$A$303,$A359),COUNTIF(IDS_genetics_UE_Ancestry!$B$2:$B$705,$A359),COUNTIF(IDS_genetics_UE_Ancestry!$C$2:$C$737,$A359),COUNTIF(IDS_genetics_UE_Ancestry!$D$2:$D$761,$A359)))</f>
        <v>1</v>
      </c>
      <c r="AA359">
        <v>358</v>
      </c>
      <c r="AB359">
        <v>0</v>
      </c>
    </row>
    <row r="360" spans="1:30" ht="15.75" hidden="1" x14ac:dyDescent="0.25">
      <c r="A360" s="6" t="s">
        <v>396</v>
      </c>
      <c r="B360" s="120">
        <v>6493</v>
      </c>
      <c r="C360" s="7" t="s">
        <v>31</v>
      </c>
      <c r="D360" s="8" t="s">
        <v>35</v>
      </c>
      <c r="E360" s="9" t="s">
        <v>44</v>
      </c>
      <c r="F360" s="10">
        <f>idasearch_ADNI3!G360</f>
        <v>43361</v>
      </c>
      <c r="G360" s="93">
        <f>idasearch_ADNI3!H360</f>
        <v>79.599999999999994</v>
      </c>
      <c r="H360" s="93" t="str">
        <f>idasearch_ADNI3!D360</f>
        <v>M</v>
      </c>
      <c r="I360" s="7">
        <v>1</v>
      </c>
      <c r="J360" s="7">
        <v>1</v>
      </c>
      <c r="K360" s="7">
        <v>1</v>
      </c>
      <c r="L360" s="75">
        <v>1</v>
      </c>
      <c r="M360" s="7">
        <v>1</v>
      </c>
      <c r="N360" s="7">
        <v>1</v>
      </c>
      <c r="O360" s="7">
        <v>1</v>
      </c>
      <c r="P360" s="7">
        <v>1</v>
      </c>
      <c r="Q360" s="7">
        <v>1</v>
      </c>
      <c r="R360" s="7">
        <v>1</v>
      </c>
      <c r="S360" s="7">
        <v>1</v>
      </c>
      <c r="T360" s="11">
        <f>INT(OR(COUNTIF(IDS_with_genetics!$A$2:$A$328,$A360),COUNTIF(IDS_with_genetics!$B$2:$B$758,$A360),COUNTIF(IDS_with_genetics!$F$2:$F$794,$A360),COUNTIF(IDS_with_genetics!$D$2:$D$813,$A360)))</f>
        <v>1</v>
      </c>
      <c r="U360" s="11">
        <f>COUNTIF(IDS_with_PRS!$A$1:$A$1582,ADNI3!$A360)</f>
        <v>1</v>
      </c>
      <c r="V360">
        <f>INT(OR(COUNTIF(IDS_genetics_UE_Ancestry!$A$2:$A$303,$A360)))</f>
        <v>1</v>
      </c>
      <c r="W360">
        <f>INT(OR(COUNTIF(IDS_genetics_UE_Ancestry!$B$2:$B$705,$A360)))</f>
        <v>0</v>
      </c>
      <c r="X360">
        <f>INT(OR(COUNTIF(IDS_genetics_UE_Ancestry!$C$2:$C$737,$A360)))</f>
        <v>0</v>
      </c>
      <c r="Y360">
        <f>INT(OR(COUNTIF(IDS_genetics_UE_Ancestry!$D$2:$D$761,$A360)))</f>
        <v>0</v>
      </c>
      <c r="Z360" s="11">
        <f>INT(OR(COUNTIF(IDS_genetics_UE_Ancestry!$A$2:$A$303,$A360),COUNTIF(IDS_genetics_UE_Ancestry!$B$2:$B$705,$A360),COUNTIF(IDS_genetics_UE_Ancestry!$C$2:$C$737,$A360),COUNTIF(IDS_genetics_UE_Ancestry!$D$2:$D$761,$A360)))</f>
        <v>1</v>
      </c>
      <c r="AA360">
        <v>359</v>
      </c>
      <c r="AB360">
        <v>0</v>
      </c>
    </row>
    <row r="361" spans="1:30" ht="15.75" hidden="1" x14ac:dyDescent="0.25">
      <c r="A361" s="6" t="s">
        <v>397</v>
      </c>
      <c r="B361" s="120">
        <v>6578</v>
      </c>
      <c r="C361" s="7" t="s">
        <v>31</v>
      </c>
      <c r="D361" s="8" t="s">
        <v>35</v>
      </c>
      <c r="E361" s="9" t="s">
        <v>44</v>
      </c>
      <c r="F361" s="92">
        <f>idasearch_ADNI3!G361</f>
        <v>43370</v>
      </c>
      <c r="G361" s="94">
        <f>idasearch_ADNI3!H361</f>
        <v>66.900000000000006</v>
      </c>
      <c r="H361" s="94" t="str">
        <f>idasearch_ADNI3!D361</f>
        <v>M</v>
      </c>
      <c r="I361" s="7">
        <v>1</v>
      </c>
      <c r="J361" s="7">
        <v>1</v>
      </c>
      <c r="K361" s="7">
        <v>1</v>
      </c>
      <c r="L361" s="75">
        <v>1</v>
      </c>
      <c r="M361" s="7">
        <v>1</v>
      </c>
      <c r="N361" s="7">
        <v>1</v>
      </c>
      <c r="O361" s="7">
        <v>1</v>
      </c>
      <c r="P361" s="7">
        <v>1</v>
      </c>
      <c r="Q361" s="7">
        <v>1</v>
      </c>
      <c r="R361" s="7">
        <v>1</v>
      </c>
      <c r="S361" s="7">
        <v>1</v>
      </c>
      <c r="T361" s="11">
        <f>INT(OR(COUNTIF(IDS_with_genetics!$A$2:$A$328,$A361),COUNTIF(IDS_with_genetics!$B$2:$B$758,$A361),COUNTIF(IDS_with_genetics!$F$2:$F$794,$A361),COUNTIF(IDS_with_genetics!$D$2:$D$813,$A361)))</f>
        <v>1</v>
      </c>
      <c r="U361" s="11">
        <f>COUNTIF(IDS_with_PRS!$A$1:$A$1582,ADNI3!$A361)</f>
        <v>1</v>
      </c>
      <c r="V361">
        <f>INT(OR(COUNTIF(IDS_genetics_UE_Ancestry!$A$2:$A$303,$A361)))</f>
        <v>1</v>
      </c>
      <c r="W361">
        <f>INT(OR(COUNTIF(IDS_genetics_UE_Ancestry!$B$2:$B$705,$A361)))</f>
        <v>0</v>
      </c>
      <c r="X361">
        <f>INT(OR(COUNTIF(IDS_genetics_UE_Ancestry!$C$2:$C$737,$A361)))</f>
        <v>0</v>
      </c>
      <c r="Y361">
        <f>INT(OR(COUNTIF(IDS_genetics_UE_Ancestry!$D$2:$D$761,$A361)))</f>
        <v>0</v>
      </c>
      <c r="Z361" s="11">
        <f>INT(OR(COUNTIF(IDS_genetics_UE_Ancestry!$A$2:$A$303,$A361),COUNTIF(IDS_genetics_UE_Ancestry!$B$2:$B$705,$A361),COUNTIF(IDS_genetics_UE_Ancestry!$C$2:$C$737,$A361),COUNTIF(IDS_genetics_UE_Ancestry!$D$2:$D$761,$A361)))</f>
        <v>1</v>
      </c>
      <c r="AA361">
        <v>360</v>
      </c>
      <c r="AB361">
        <v>0</v>
      </c>
    </row>
    <row r="362" spans="1:30" ht="15.75" hidden="1" x14ac:dyDescent="0.25">
      <c r="A362" s="6" t="s">
        <v>398</v>
      </c>
      <c r="B362" s="120">
        <v>4380</v>
      </c>
      <c r="C362" s="7" t="s">
        <v>31</v>
      </c>
      <c r="D362" s="8" t="s">
        <v>40</v>
      </c>
      <c r="E362" s="8" t="s">
        <v>40</v>
      </c>
      <c r="F362" s="10">
        <f>idasearch_ADNI3!G362</f>
        <v>43171</v>
      </c>
      <c r="G362" s="93">
        <f>idasearch_ADNI3!H362</f>
        <v>78.2</v>
      </c>
      <c r="H362" s="93" t="str">
        <f>idasearch_ADNI3!D362</f>
        <v>M</v>
      </c>
      <c r="I362" s="7">
        <v>1</v>
      </c>
      <c r="J362" s="7">
        <v>1</v>
      </c>
      <c r="K362" s="7">
        <v>1</v>
      </c>
      <c r="L362" s="75">
        <v>1</v>
      </c>
      <c r="M362" s="7">
        <v>1</v>
      </c>
      <c r="N362" s="7">
        <v>1</v>
      </c>
      <c r="O362" s="7">
        <v>1</v>
      </c>
      <c r="P362" s="7">
        <v>1</v>
      </c>
      <c r="Q362" s="7">
        <v>1</v>
      </c>
      <c r="R362" s="7">
        <v>1</v>
      </c>
      <c r="S362" s="7">
        <v>1</v>
      </c>
      <c r="T362" s="11">
        <f>INT(OR(COUNTIF(IDS_with_genetics!$A$2:$A$328,$A362),COUNTIF(IDS_with_genetics!$B$2:$B$758,$A362),COUNTIF(IDS_with_genetics!$F$2:$F$794,$A362),COUNTIF(IDS_with_genetics!$D$2:$D$813,$A362)))</f>
        <v>1</v>
      </c>
      <c r="U362" s="11">
        <f>COUNTIF(IDS_with_PRS!$A$1:$A$1582,ADNI3!$A362)</f>
        <v>1</v>
      </c>
      <c r="V362">
        <f>INT(OR(COUNTIF(IDS_genetics_UE_Ancestry!$A$2:$A$303,$A362)))</f>
        <v>0</v>
      </c>
      <c r="W362">
        <f>INT(OR(COUNTIF(IDS_genetics_UE_Ancestry!$B$2:$B$705,$A362)))</f>
        <v>0</v>
      </c>
      <c r="X362">
        <f>INT(OR(COUNTIF(IDS_genetics_UE_Ancestry!$C$2:$C$737,$A362)))</f>
        <v>1</v>
      </c>
      <c r="Y362">
        <f>INT(OR(COUNTIF(IDS_genetics_UE_Ancestry!$D$2:$D$761,$A362)))</f>
        <v>0</v>
      </c>
      <c r="Z362" s="11">
        <f>INT(OR(COUNTIF(IDS_genetics_UE_Ancestry!$A$2:$A$303,$A362),COUNTIF(IDS_genetics_UE_Ancestry!$B$2:$B$705,$A362),COUNTIF(IDS_genetics_UE_Ancestry!$C$2:$C$737,$A362),COUNTIF(IDS_genetics_UE_Ancestry!$D$2:$D$761,$A362)))</f>
        <v>1</v>
      </c>
      <c r="AA362">
        <v>361</v>
      </c>
      <c r="AB362">
        <v>0</v>
      </c>
    </row>
    <row r="363" spans="1:30" ht="15.75" hidden="1" x14ac:dyDescent="0.25">
      <c r="A363" s="6" t="s">
        <v>399</v>
      </c>
      <c r="B363" s="120">
        <v>6213</v>
      </c>
      <c r="C363" s="7" t="s">
        <v>31</v>
      </c>
      <c r="D363" s="8" t="s">
        <v>35</v>
      </c>
      <c r="E363" s="9" t="s">
        <v>44</v>
      </c>
      <c r="F363" s="10">
        <f>idasearch_ADNI3!G363</f>
        <v>43159</v>
      </c>
      <c r="G363" s="93">
        <f>idasearch_ADNI3!H363</f>
        <v>70.900000000000006</v>
      </c>
      <c r="H363" s="93" t="str">
        <f>idasearch_ADNI3!D363</f>
        <v>M</v>
      </c>
      <c r="I363" s="7">
        <v>1</v>
      </c>
      <c r="J363" s="7">
        <v>1</v>
      </c>
      <c r="K363" s="7">
        <v>1</v>
      </c>
      <c r="L363" s="75">
        <v>1</v>
      </c>
      <c r="M363" s="7">
        <v>1</v>
      </c>
      <c r="N363" s="7">
        <v>1</v>
      </c>
      <c r="O363" s="7">
        <v>1</v>
      </c>
      <c r="P363" s="7">
        <v>1</v>
      </c>
      <c r="Q363" s="7">
        <v>1</v>
      </c>
      <c r="R363" s="7">
        <v>1</v>
      </c>
      <c r="S363" s="7">
        <v>1</v>
      </c>
      <c r="T363" s="11">
        <f>INT(OR(COUNTIF(IDS_with_genetics!$A$2:$A$328,$A363),COUNTIF(IDS_with_genetics!$B$2:$B$758,$A363),COUNTIF(IDS_with_genetics!$F$2:$F$794,$A363),COUNTIF(IDS_with_genetics!$D$2:$D$813,$A363)))</f>
        <v>1</v>
      </c>
      <c r="U363" s="11">
        <f>COUNTIF(IDS_with_PRS!$A$1:$A$1582,ADNI3!$A363)</f>
        <v>1</v>
      </c>
      <c r="V363">
        <f>INT(OR(COUNTIF(IDS_genetics_UE_Ancestry!$A$2:$A$303,$A363)))</f>
        <v>1</v>
      </c>
      <c r="W363">
        <f>INT(OR(COUNTIF(IDS_genetics_UE_Ancestry!$B$2:$B$705,$A363)))</f>
        <v>0</v>
      </c>
      <c r="X363">
        <f>INT(OR(COUNTIF(IDS_genetics_UE_Ancestry!$C$2:$C$737,$A363)))</f>
        <v>0</v>
      </c>
      <c r="Y363">
        <f>INT(OR(COUNTIF(IDS_genetics_UE_Ancestry!$D$2:$D$761,$A363)))</f>
        <v>0</v>
      </c>
      <c r="Z363" s="11">
        <f>INT(OR(COUNTIF(IDS_genetics_UE_Ancestry!$A$2:$A$303,$A363),COUNTIF(IDS_genetics_UE_Ancestry!$B$2:$B$705,$A363),COUNTIF(IDS_genetics_UE_Ancestry!$C$2:$C$737,$A363),COUNTIF(IDS_genetics_UE_Ancestry!$D$2:$D$761,$A363)))</f>
        <v>1</v>
      </c>
      <c r="AA363">
        <v>362</v>
      </c>
      <c r="AB363">
        <v>0</v>
      </c>
    </row>
    <row r="364" spans="1:30" ht="15.75" hidden="1" x14ac:dyDescent="0.25">
      <c r="A364" s="6" t="s">
        <v>400</v>
      </c>
      <c r="B364" s="120">
        <v>2392</v>
      </c>
      <c r="C364" s="7" t="s">
        <v>31</v>
      </c>
      <c r="D364" s="8" t="s">
        <v>40</v>
      </c>
      <c r="E364" s="8" t="s">
        <v>40</v>
      </c>
      <c r="F364" s="10">
        <f>idasearch_ADNI3!G364</f>
        <v>43472</v>
      </c>
      <c r="G364" s="93">
        <f>idasearch_ADNI3!H364</f>
        <v>72</v>
      </c>
      <c r="H364" s="93" t="str">
        <f>idasearch_ADNI3!D364</f>
        <v>F</v>
      </c>
      <c r="I364" s="7">
        <v>1</v>
      </c>
      <c r="J364" s="7">
        <v>1</v>
      </c>
      <c r="K364" s="7">
        <v>1</v>
      </c>
      <c r="L364" s="75">
        <v>1</v>
      </c>
      <c r="M364" s="7">
        <v>1</v>
      </c>
      <c r="N364" s="7">
        <v>1</v>
      </c>
      <c r="O364" s="7">
        <v>1</v>
      </c>
      <c r="P364" s="7">
        <v>1</v>
      </c>
      <c r="Q364" s="7">
        <v>1</v>
      </c>
      <c r="R364" s="7">
        <v>1</v>
      </c>
      <c r="S364" s="7">
        <v>1</v>
      </c>
      <c r="T364" s="11">
        <f>INT(OR(COUNTIF(IDS_with_genetics!$A$2:$A$328,$A364),COUNTIF(IDS_with_genetics!$B$2:$B$758,$A364),COUNTIF(IDS_with_genetics!$F$2:$F$794,$A364),COUNTIF(IDS_with_genetics!$D$2:$D$813,$A364)))</f>
        <v>1</v>
      </c>
      <c r="U364" s="11">
        <f>COUNTIF(IDS_with_PRS!$A$1:$A$1582,ADNI3!$A364)</f>
        <v>1</v>
      </c>
      <c r="V364">
        <f>INT(OR(COUNTIF(IDS_genetics_UE_Ancestry!$A$2:$A$303,$A364)))</f>
        <v>0</v>
      </c>
      <c r="W364">
        <f>INT(OR(COUNTIF(IDS_genetics_UE_Ancestry!$B$2:$B$705,$A364)))</f>
        <v>0</v>
      </c>
      <c r="X364">
        <f>INT(OR(COUNTIF(IDS_genetics_UE_Ancestry!$C$2:$C$737,$A364)))</f>
        <v>1</v>
      </c>
      <c r="Y364">
        <f>INT(OR(COUNTIF(IDS_genetics_UE_Ancestry!$D$2:$D$761,$A364)))</f>
        <v>1</v>
      </c>
      <c r="Z364" s="11">
        <f>INT(OR(COUNTIF(IDS_genetics_UE_Ancestry!$A$2:$A$303,$A364),COUNTIF(IDS_genetics_UE_Ancestry!$B$2:$B$705,$A364),COUNTIF(IDS_genetics_UE_Ancestry!$C$2:$C$737,$A364),COUNTIF(IDS_genetics_UE_Ancestry!$D$2:$D$761,$A364)))</f>
        <v>1</v>
      </c>
      <c r="AA364">
        <v>363</v>
      </c>
      <c r="AB364">
        <v>0</v>
      </c>
    </row>
    <row r="365" spans="1:30" ht="15.75" hidden="1" x14ac:dyDescent="0.25">
      <c r="A365" s="6" t="s">
        <v>401</v>
      </c>
      <c r="B365" s="120">
        <v>5234</v>
      </c>
      <c r="C365" s="7" t="s">
        <v>31</v>
      </c>
      <c r="D365" s="8" t="s">
        <v>44</v>
      </c>
      <c r="E365" s="8" t="s">
        <v>44</v>
      </c>
      <c r="F365" s="10">
        <f>idasearch_ADNI3!G365</f>
        <v>43123</v>
      </c>
      <c r="G365" s="93">
        <f>idasearch_ADNI3!H365</f>
        <v>83.2</v>
      </c>
      <c r="H365" s="93" t="str">
        <f>idasearch_ADNI3!D365</f>
        <v>F</v>
      </c>
      <c r="I365" s="7">
        <v>1</v>
      </c>
      <c r="J365" s="7">
        <v>1</v>
      </c>
      <c r="K365" s="7">
        <v>1</v>
      </c>
      <c r="L365" s="75">
        <v>1</v>
      </c>
      <c r="M365" s="7">
        <v>1</v>
      </c>
      <c r="N365" s="7">
        <v>1</v>
      </c>
      <c r="O365" s="7">
        <v>1</v>
      </c>
      <c r="P365" s="7">
        <v>1</v>
      </c>
      <c r="Q365" s="7">
        <v>1</v>
      </c>
      <c r="R365" s="7">
        <v>1</v>
      </c>
      <c r="S365" s="7">
        <v>1</v>
      </c>
      <c r="T365" s="11">
        <f>INT(OR(COUNTIF(IDS_with_genetics!$A$2:$A$328,$A365),COUNTIF(IDS_with_genetics!$B$2:$B$758,$A365),COUNTIF(IDS_with_genetics!$F$2:$F$794,$A365),COUNTIF(IDS_with_genetics!$D$2:$D$813,$A365)))</f>
        <v>1</v>
      </c>
      <c r="U365" s="11">
        <f>COUNTIF(IDS_with_PRS!$A$1:$A$1582,ADNI3!$A365)</f>
        <v>1</v>
      </c>
      <c r="V365">
        <f>INT(OR(COUNTIF(IDS_genetics_UE_Ancestry!$A$2:$A$303,$A365)))</f>
        <v>0</v>
      </c>
      <c r="W365">
        <f>INT(OR(COUNTIF(IDS_genetics_UE_Ancestry!$B$2:$B$705,$A365)))</f>
        <v>0</v>
      </c>
      <c r="X365">
        <f>INT(OR(COUNTIF(IDS_genetics_UE_Ancestry!$C$2:$C$737,$A365)))</f>
        <v>1</v>
      </c>
      <c r="Y365">
        <f>INT(OR(COUNTIF(IDS_genetics_UE_Ancestry!$D$2:$D$761,$A365)))</f>
        <v>0</v>
      </c>
      <c r="Z365" s="11">
        <f>INT(OR(COUNTIF(IDS_genetics_UE_Ancestry!$A$2:$A$303,$A365),COUNTIF(IDS_genetics_UE_Ancestry!$B$2:$B$705,$A365),COUNTIF(IDS_genetics_UE_Ancestry!$C$2:$C$737,$A365),COUNTIF(IDS_genetics_UE_Ancestry!$D$2:$D$761,$A365)))</f>
        <v>1</v>
      </c>
      <c r="AA365">
        <v>364</v>
      </c>
      <c r="AB365">
        <v>0</v>
      </c>
    </row>
    <row r="366" spans="1:30" s="27" customFormat="1" ht="15.75" hidden="1" x14ac:dyDescent="0.25">
      <c r="A366" s="28" t="s">
        <v>402</v>
      </c>
      <c r="B366" s="121">
        <v>6039</v>
      </c>
      <c r="C366" s="25" t="s">
        <v>31</v>
      </c>
      <c r="D366" s="29" t="s">
        <v>68</v>
      </c>
      <c r="E366" s="29" t="s">
        <v>68</v>
      </c>
      <c r="F366" s="96">
        <f>idasearch_ADNI3!G366</f>
        <v>42937</v>
      </c>
      <c r="G366" s="97">
        <f>idasearch_ADNI3!H366</f>
        <v>56</v>
      </c>
      <c r="H366" s="97" t="str">
        <f>idasearch_ADNI3!D366</f>
        <v>M</v>
      </c>
      <c r="I366" s="25">
        <v>1</v>
      </c>
      <c r="J366" s="25">
        <v>1</v>
      </c>
      <c r="K366" s="7">
        <v>1</v>
      </c>
      <c r="L366" s="80">
        <v>1</v>
      </c>
      <c r="M366" s="25">
        <v>1</v>
      </c>
      <c r="N366" s="25">
        <v>1</v>
      </c>
      <c r="O366" s="25">
        <v>0</v>
      </c>
      <c r="P366" s="25">
        <v>0</v>
      </c>
      <c r="Q366" s="25">
        <v>0</v>
      </c>
      <c r="R366" s="25">
        <v>0</v>
      </c>
      <c r="S366" s="25">
        <v>0</v>
      </c>
      <c r="T366" s="26">
        <f>INT(OR(COUNTIF(IDS_with_genetics!$A$2:$A$328,$A366),COUNTIF(IDS_with_genetics!$B$2:$B$758,$A366),COUNTIF(IDS_with_genetics!$F$2:$F$794,$A366),COUNTIF(IDS_with_genetics!$D$2:$D$813,$A366)))</f>
        <v>1</v>
      </c>
      <c r="U366" s="26">
        <f>COUNTIF(IDS_with_PRS!$A$1:$A$1582,ADNI3!$A366)</f>
        <v>1</v>
      </c>
      <c r="V366" s="27">
        <f>INT(OR(COUNTIF(IDS_genetics_UE_Ancestry!$A$2:$A$303,$A366)))</f>
        <v>1</v>
      </c>
      <c r="W366" s="27">
        <f>INT(OR(COUNTIF(IDS_genetics_UE_Ancestry!$B$2:$B$705,$A366)))</f>
        <v>0</v>
      </c>
      <c r="X366" s="27">
        <f>INT(OR(COUNTIF(IDS_genetics_UE_Ancestry!$C$2:$C$737,$A366)))</f>
        <v>0</v>
      </c>
      <c r="Y366" s="27">
        <f>INT(OR(COUNTIF(IDS_genetics_UE_Ancestry!$D$2:$D$761,$A366)))</f>
        <v>0</v>
      </c>
      <c r="Z366" s="26">
        <f>INT(OR(COUNTIF(IDS_genetics_UE_Ancestry!$A$2:$A$303,$A366),COUNTIF(IDS_genetics_UE_Ancestry!$B$2:$B$705,$A366),COUNTIF(IDS_genetics_UE_Ancestry!$C$2:$C$737,$A366),COUNTIF(IDS_genetics_UE_Ancestry!$D$2:$D$761,$A366)))</f>
        <v>1</v>
      </c>
      <c r="AA366" s="27">
        <v>365</v>
      </c>
      <c r="AB366" s="27">
        <v>0</v>
      </c>
      <c r="AD366" s="27">
        <v>1</v>
      </c>
    </row>
    <row r="367" spans="1:30" ht="15.75" hidden="1" x14ac:dyDescent="0.25">
      <c r="A367" s="6" t="s">
        <v>403</v>
      </c>
      <c r="B367" s="120">
        <v>6113</v>
      </c>
      <c r="C367" s="7" t="s">
        <v>31</v>
      </c>
      <c r="D367" s="8" t="s">
        <v>35</v>
      </c>
      <c r="E367" s="9" t="s">
        <v>44</v>
      </c>
      <c r="F367" s="10">
        <f>idasearch_ADNI3!G367</f>
        <v>43151</v>
      </c>
      <c r="G367" s="93">
        <f>idasearch_ADNI3!H367</f>
        <v>79</v>
      </c>
      <c r="H367" s="93" t="str">
        <f>idasearch_ADNI3!D367</f>
        <v>M</v>
      </c>
      <c r="I367" s="7">
        <v>1</v>
      </c>
      <c r="J367" s="7">
        <v>1</v>
      </c>
      <c r="K367" s="7">
        <v>1</v>
      </c>
      <c r="L367" s="75">
        <v>1</v>
      </c>
      <c r="M367" s="7">
        <v>1</v>
      </c>
      <c r="N367" s="7">
        <v>1</v>
      </c>
      <c r="O367" s="7">
        <v>1</v>
      </c>
      <c r="P367" s="7">
        <v>1</v>
      </c>
      <c r="Q367" s="7">
        <v>1</v>
      </c>
      <c r="R367" s="7">
        <v>1</v>
      </c>
      <c r="S367" s="7">
        <v>1</v>
      </c>
      <c r="T367" s="11">
        <f>INT(OR(COUNTIF(IDS_with_genetics!$A$2:$A$328,$A367),COUNTIF(IDS_with_genetics!$B$2:$B$758,$A367),COUNTIF(IDS_with_genetics!$F$2:$F$794,$A367),COUNTIF(IDS_with_genetics!$D$2:$D$813,$A367)))</f>
        <v>1</v>
      </c>
      <c r="U367" s="11">
        <f>COUNTIF(IDS_with_PRS!$A$1:$A$1582,ADNI3!$A367)</f>
        <v>1</v>
      </c>
      <c r="V367">
        <f>INT(OR(COUNTIF(IDS_genetics_UE_Ancestry!$A$2:$A$303,$A367)))</f>
        <v>1</v>
      </c>
      <c r="W367">
        <f>INT(OR(COUNTIF(IDS_genetics_UE_Ancestry!$B$2:$B$705,$A367)))</f>
        <v>0</v>
      </c>
      <c r="X367">
        <f>INT(OR(COUNTIF(IDS_genetics_UE_Ancestry!$C$2:$C$737,$A367)))</f>
        <v>0</v>
      </c>
      <c r="Y367">
        <f>INT(OR(COUNTIF(IDS_genetics_UE_Ancestry!$D$2:$D$761,$A367)))</f>
        <v>0</v>
      </c>
      <c r="Z367" s="11">
        <f>INT(OR(COUNTIF(IDS_genetics_UE_Ancestry!$A$2:$A$303,$A367),COUNTIF(IDS_genetics_UE_Ancestry!$B$2:$B$705,$A367),COUNTIF(IDS_genetics_UE_Ancestry!$C$2:$C$737,$A367),COUNTIF(IDS_genetics_UE_Ancestry!$D$2:$D$761,$A367)))</f>
        <v>1</v>
      </c>
      <c r="AA367">
        <v>366</v>
      </c>
      <c r="AB367">
        <v>0</v>
      </c>
    </row>
    <row r="368" spans="1:30" ht="15.75" hidden="1" x14ac:dyDescent="0.25">
      <c r="A368" s="6" t="s">
        <v>404</v>
      </c>
      <c r="B368" s="120">
        <v>6251</v>
      </c>
      <c r="C368" s="7" t="s">
        <v>31</v>
      </c>
      <c r="D368" s="8" t="s">
        <v>35</v>
      </c>
      <c r="E368" s="9" t="s">
        <v>44</v>
      </c>
      <c r="F368" s="10">
        <f>idasearch_ADNI3!G368</f>
        <v>43186</v>
      </c>
      <c r="G368" s="93">
        <f>idasearch_ADNI3!H368</f>
        <v>67</v>
      </c>
      <c r="H368" s="93" t="str">
        <f>idasearch_ADNI3!D368</f>
        <v>F</v>
      </c>
      <c r="I368" s="7">
        <v>1</v>
      </c>
      <c r="J368" s="7">
        <v>1</v>
      </c>
      <c r="K368" s="7">
        <v>1</v>
      </c>
      <c r="L368" s="75">
        <v>1</v>
      </c>
      <c r="M368" s="7">
        <v>1</v>
      </c>
      <c r="N368" s="7">
        <v>1</v>
      </c>
      <c r="O368" s="7">
        <v>1</v>
      </c>
      <c r="P368" s="7">
        <v>1</v>
      </c>
      <c r="Q368" s="7">
        <v>1</v>
      </c>
      <c r="R368" s="7">
        <v>1</v>
      </c>
      <c r="S368" s="7">
        <v>1</v>
      </c>
      <c r="T368" s="11">
        <f>INT(OR(COUNTIF(IDS_with_genetics!$A$2:$A$328,$A368),COUNTIF(IDS_with_genetics!$B$2:$B$758,$A368),COUNTIF(IDS_with_genetics!$F$2:$F$794,$A368),COUNTIF(IDS_with_genetics!$D$2:$D$813,$A368)))</f>
        <v>1</v>
      </c>
      <c r="U368" s="11">
        <f>COUNTIF(IDS_with_PRS!$A$1:$A$1582,ADNI3!$A368)</f>
        <v>1</v>
      </c>
      <c r="V368">
        <f>INT(OR(COUNTIF(IDS_genetics_UE_Ancestry!$A$2:$A$303,$A368)))</f>
        <v>1</v>
      </c>
      <c r="W368">
        <f>INT(OR(COUNTIF(IDS_genetics_UE_Ancestry!$B$2:$B$705,$A368)))</f>
        <v>0</v>
      </c>
      <c r="X368">
        <f>INT(OR(COUNTIF(IDS_genetics_UE_Ancestry!$C$2:$C$737,$A368)))</f>
        <v>0</v>
      </c>
      <c r="Y368">
        <f>INT(OR(COUNTIF(IDS_genetics_UE_Ancestry!$D$2:$D$761,$A368)))</f>
        <v>0</v>
      </c>
      <c r="Z368" s="11">
        <f>INT(OR(COUNTIF(IDS_genetics_UE_Ancestry!$A$2:$A$303,$A368),COUNTIF(IDS_genetics_UE_Ancestry!$B$2:$B$705,$A368),COUNTIF(IDS_genetics_UE_Ancestry!$C$2:$C$737,$A368),COUNTIF(IDS_genetics_UE_Ancestry!$D$2:$D$761,$A368)))</f>
        <v>1</v>
      </c>
      <c r="AA368">
        <v>367</v>
      </c>
      <c r="AB368">
        <v>0</v>
      </c>
    </row>
    <row r="369" spans="1:28" ht="15.75" hidden="1" x14ac:dyDescent="0.25">
      <c r="A369" s="6" t="s">
        <v>405</v>
      </c>
      <c r="B369" s="120">
        <v>6309</v>
      </c>
      <c r="C369" s="7" t="s">
        <v>31</v>
      </c>
      <c r="D369" s="8" t="s">
        <v>35</v>
      </c>
      <c r="E369" s="9" t="s">
        <v>44</v>
      </c>
      <c r="F369" s="10">
        <f>idasearch_ADNI3!G369</f>
        <v>43216</v>
      </c>
      <c r="G369" s="93">
        <f>idasearch_ADNI3!H369</f>
        <v>65.2</v>
      </c>
      <c r="H369" s="93" t="str">
        <f>idasearch_ADNI3!D369</f>
        <v>F</v>
      </c>
      <c r="I369" s="7">
        <v>1</v>
      </c>
      <c r="J369" s="7">
        <v>1</v>
      </c>
      <c r="K369" s="7">
        <v>1</v>
      </c>
      <c r="L369" s="75">
        <v>1</v>
      </c>
      <c r="M369" s="7">
        <v>1</v>
      </c>
      <c r="N369" s="7">
        <v>1</v>
      </c>
      <c r="O369" s="7">
        <v>1</v>
      </c>
      <c r="P369" s="7">
        <v>1</v>
      </c>
      <c r="Q369" s="7">
        <v>1</v>
      </c>
      <c r="R369" s="7">
        <v>1</v>
      </c>
      <c r="S369" s="7">
        <v>1</v>
      </c>
      <c r="T369" s="11">
        <f>INT(OR(COUNTIF(IDS_with_genetics!$A$2:$A$328,$A369),COUNTIF(IDS_with_genetics!$B$2:$B$758,$A369),COUNTIF(IDS_with_genetics!$F$2:$F$794,$A369),COUNTIF(IDS_with_genetics!$D$2:$D$813,$A369)))</f>
        <v>1</v>
      </c>
      <c r="U369" s="11">
        <f>COUNTIF(IDS_with_PRS!$A$1:$A$1582,ADNI3!$A369)</f>
        <v>1</v>
      </c>
      <c r="V369">
        <f>INT(OR(COUNTIF(IDS_genetics_UE_Ancestry!$A$2:$A$303,$A369)))</f>
        <v>1</v>
      </c>
      <c r="W369">
        <f>INT(OR(COUNTIF(IDS_genetics_UE_Ancestry!$B$2:$B$705,$A369)))</f>
        <v>0</v>
      </c>
      <c r="X369">
        <f>INT(OR(COUNTIF(IDS_genetics_UE_Ancestry!$C$2:$C$737,$A369)))</f>
        <v>0</v>
      </c>
      <c r="Y369">
        <f>INT(OR(COUNTIF(IDS_genetics_UE_Ancestry!$D$2:$D$761,$A369)))</f>
        <v>0</v>
      </c>
      <c r="Z369" s="11">
        <f>INT(OR(COUNTIF(IDS_genetics_UE_Ancestry!$A$2:$A$303,$A369),COUNTIF(IDS_genetics_UE_Ancestry!$B$2:$B$705,$A369),COUNTIF(IDS_genetics_UE_Ancestry!$C$2:$C$737,$A369),COUNTIF(IDS_genetics_UE_Ancestry!$D$2:$D$761,$A369)))</f>
        <v>1</v>
      </c>
      <c r="AA369">
        <v>368</v>
      </c>
      <c r="AB369">
        <v>0</v>
      </c>
    </row>
    <row r="370" spans="1:28" ht="15.75" hidden="1" x14ac:dyDescent="0.25">
      <c r="A370" s="6" t="s">
        <v>406</v>
      </c>
      <c r="B370" s="120">
        <v>6347</v>
      </c>
      <c r="C370" s="7" t="s">
        <v>31</v>
      </c>
      <c r="D370" s="8" t="s">
        <v>68</v>
      </c>
      <c r="E370" s="8" t="s">
        <v>68</v>
      </c>
      <c r="F370" s="10">
        <f>idasearch_ADNI3!G370</f>
        <v>43246</v>
      </c>
      <c r="G370" s="93">
        <f>idasearch_ADNI3!H370</f>
        <v>86</v>
      </c>
      <c r="H370" s="93" t="str">
        <f>idasearch_ADNI3!D370</f>
        <v>M</v>
      </c>
      <c r="I370" s="7">
        <v>1</v>
      </c>
      <c r="J370" s="7">
        <v>1</v>
      </c>
      <c r="K370" s="7">
        <v>1</v>
      </c>
      <c r="L370" s="75">
        <v>1</v>
      </c>
      <c r="M370" s="7">
        <v>1</v>
      </c>
      <c r="N370" s="7">
        <v>1</v>
      </c>
      <c r="O370" s="7">
        <v>1</v>
      </c>
      <c r="P370" s="7">
        <v>1</v>
      </c>
      <c r="Q370" s="7">
        <v>1</v>
      </c>
      <c r="R370" s="7">
        <v>1</v>
      </c>
      <c r="S370" s="7">
        <v>1</v>
      </c>
      <c r="T370" s="11">
        <f>INT(OR(COUNTIF(IDS_with_genetics!$A$2:$A$328,$A370),COUNTIF(IDS_with_genetics!$B$2:$B$758,$A370),COUNTIF(IDS_with_genetics!$F$2:$F$794,$A370),COUNTIF(IDS_with_genetics!$D$2:$D$813,$A370)))</f>
        <v>1</v>
      </c>
      <c r="U370" s="11">
        <f>COUNTIF(IDS_with_PRS!$A$1:$A$1582,ADNI3!$A370)</f>
        <v>1</v>
      </c>
      <c r="V370">
        <f>INT(OR(COUNTIF(IDS_genetics_UE_Ancestry!$A$2:$A$303,$A370)))</f>
        <v>1</v>
      </c>
      <c r="W370">
        <f>INT(OR(COUNTIF(IDS_genetics_UE_Ancestry!$B$2:$B$705,$A370)))</f>
        <v>0</v>
      </c>
      <c r="X370">
        <f>INT(OR(COUNTIF(IDS_genetics_UE_Ancestry!$C$2:$C$737,$A370)))</f>
        <v>0</v>
      </c>
      <c r="Y370">
        <f>INT(OR(COUNTIF(IDS_genetics_UE_Ancestry!$D$2:$D$761,$A370)))</f>
        <v>0</v>
      </c>
      <c r="Z370" s="11">
        <f>INT(OR(COUNTIF(IDS_genetics_UE_Ancestry!$A$2:$A$303,$A370),COUNTIF(IDS_genetics_UE_Ancestry!$B$2:$B$705,$A370),COUNTIF(IDS_genetics_UE_Ancestry!$C$2:$C$737,$A370),COUNTIF(IDS_genetics_UE_Ancestry!$D$2:$D$761,$A370)))</f>
        <v>1</v>
      </c>
      <c r="AA370">
        <v>369</v>
      </c>
      <c r="AB370">
        <v>0</v>
      </c>
    </row>
    <row r="371" spans="1:28" ht="15.75" hidden="1" x14ac:dyDescent="0.25">
      <c r="A371" s="6" t="s">
        <v>407</v>
      </c>
      <c r="B371" s="120">
        <v>6429</v>
      </c>
      <c r="C371" s="7" t="s">
        <v>31</v>
      </c>
      <c r="D371" s="8" t="s">
        <v>35</v>
      </c>
      <c r="E371" s="8" t="s">
        <v>35</v>
      </c>
      <c r="F371" s="10">
        <f>idasearch_ADNI3!G371</f>
        <v>43342</v>
      </c>
      <c r="G371" s="93">
        <f>idasearch_ADNI3!H371</f>
        <v>69</v>
      </c>
      <c r="H371" s="93" t="str">
        <f>idasearch_ADNI3!D371</f>
        <v>F</v>
      </c>
      <c r="I371" s="7">
        <v>1</v>
      </c>
      <c r="J371" s="7">
        <v>1</v>
      </c>
      <c r="K371" s="7">
        <v>1</v>
      </c>
      <c r="L371" s="75">
        <v>1</v>
      </c>
      <c r="M371" s="7">
        <v>1</v>
      </c>
      <c r="N371" s="7">
        <v>1</v>
      </c>
      <c r="O371" s="7">
        <v>1</v>
      </c>
      <c r="P371" s="7">
        <v>1</v>
      </c>
      <c r="Q371" s="7">
        <v>1</v>
      </c>
      <c r="R371" s="7">
        <v>1</v>
      </c>
      <c r="S371" s="7">
        <v>1</v>
      </c>
      <c r="T371" s="11">
        <f>INT(OR(COUNTIF(IDS_with_genetics!$A$2:$A$328,$A371),COUNTIF(IDS_with_genetics!$B$2:$B$758,$A371),COUNTIF(IDS_with_genetics!$F$2:$F$794,$A371),COUNTIF(IDS_with_genetics!$D$2:$D$813,$A371)))</f>
        <v>1</v>
      </c>
      <c r="U371" s="11">
        <f>COUNTIF(IDS_with_PRS!$A$1:$A$1582,ADNI3!$A371)</f>
        <v>1</v>
      </c>
      <c r="V371">
        <f>INT(OR(COUNTIF(IDS_genetics_UE_Ancestry!$A$2:$A$303,$A371)))</f>
        <v>1</v>
      </c>
      <c r="W371">
        <f>INT(OR(COUNTIF(IDS_genetics_UE_Ancestry!$B$2:$B$705,$A371)))</f>
        <v>0</v>
      </c>
      <c r="X371">
        <f>INT(OR(COUNTIF(IDS_genetics_UE_Ancestry!$C$2:$C$737,$A371)))</f>
        <v>0</v>
      </c>
      <c r="Y371">
        <f>INT(OR(COUNTIF(IDS_genetics_UE_Ancestry!$D$2:$D$761,$A371)))</f>
        <v>0</v>
      </c>
      <c r="Z371" s="11">
        <f>INT(OR(COUNTIF(IDS_genetics_UE_Ancestry!$A$2:$A$303,$A371),COUNTIF(IDS_genetics_UE_Ancestry!$B$2:$B$705,$A371),COUNTIF(IDS_genetics_UE_Ancestry!$C$2:$C$737,$A371),COUNTIF(IDS_genetics_UE_Ancestry!$D$2:$D$761,$A371)))</f>
        <v>1</v>
      </c>
      <c r="AA371">
        <v>370</v>
      </c>
      <c r="AB371">
        <v>0</v>
      </c>
    </row>
    <row r="372" spans="1:28" ht="15.75" hidden="1" x14ac:dyDescent="0.25">
      <c r="A372" s="6" t="s">
        <v>408</v>
      </c>
      <c r="B372" s="120">
        <v>4043</v>
      </c>
      <c r="C372" s="7" t="s">
        <v>31</v>
      </c>
      <c r="D372" s="8" t="s">
        <v>35</v>
      </c>
      <c r="E372" s="8" t="s">
        <v>35</v>
      </c>
      <c r="F372" s="10">
        <f>idasearch_ADNI3!G372</f>
        <v>43161</v>
      </c>
      <c r="G372" s="93">
        <f>idasearch_ADNI3!H372</f>
        <v>88.9</v>
      </c>
      <c r="H372" s="93" t="str">
        <f>idasearch_ADNI3!D372</f>
        <v>M</v>
      </c>
      <c r="I372" s="7">
        <v>1</v>
      </c>
      <c r="J372" s="7">
        <v>1</v>
      </c>
      <c r="K372" s="7">
        <v>1</v>
      </c>
      <c r="L372" s="75">
        <v>1</v>
      </c>
      <c r="M372" s="7">
        <v>1</v>
      </c>
      <c r="N372" s="7">
        <v>1</v>
      </c>
      <c r="O372" s="7">
        <v>1</v>
      </c>
      <c r="P372" s="7">
        <v>1</v>
      </c>
      <c r="Q372" s="7">
        <v>1</v>
      </c>
      <c r="R372" s="7">
        <v>1</v>
      </c>
      <c r="S372" s="7">
        <v>1</v>
      </c>
      <c r="T372" s="11">
        <f>INT(OR(COUNTIF(IDS_with_genetics!$A$2:$A$328,$A372),COUNTIF(IDS_with_genetics!$B$2:$B$758,$A372),COUNTIF(IDS_with_genetics!$F$2:$F$794,$A372),COUNTIF(IDS_with_genetics!$D$2:$D$813,$A372)))</f>
        <v>1</v>
      </c>
      <c r="U372" s="11">
        <f>COUNTIF(IDS_with_PRS!$A$1:$A$1582,ADNI3!$A372)</f>
        <v>1</v>
      </c>
      <c r="V372">
        <f>INT(OR(COUNTIF(IDS_genetics_UE_Ancestry!$A$2:$A$303,$A372)))</f>
        <v>0</v>
      </c>
      <c r="W372">
        <f>INT(OR(COUNTIF(IDS_genetics_UE_Ancestry!$B$2:$B$705,$A372)))</f>
        <v>0</v>
      </c>
      <c r="X372">
        <f>INT(OR(COUNTIF(IDS_genetics_UE_Ancestry!$C$2:$C$737,$A372)))</f>
        <v>1</v>
      </c>
      <c r="Y372">
        <f>INT(OR(COUNTIF(IDS_genetics_UE_Ancestry!$D$2:$D$761,$A372)))</f>
        <v>1</v>
      </c>
      <c r="Z372" s="11">
        <f>INT(OR(COUNTIF(IDS_genetics_UE_Ancestry!$A$2:$A$303,$A372),COUNTIF(IDS_genetics_UE_Ancestry!$B$2:$B$705,$A372),COUNTIF(IDS_genetics_UE_Ancestry!$C$2:$C$737,$A372),COUNTIF(IDS_genetics_UE_Ancestry!$D$2:$D$761,$A372)))</f>
        <v>1</v>
      </c>
      <c r="AA372">
        <v>371</v>
      </c>
      <c r="AB372">
        <v>0</v>
      </c>
    </row>
    <row r="373" spans="1:28" ht="15.75" hidden="1" x14ac:dyDescent="0.25">
      <c r="A373" s="6" t="s">
        <v>409</v>
      </c>
      <c r="B373" s="120">
        <v>4199</v>
      </c>
      <c r="C373" s="7" t="s">
        <v>31</v>
      </c>
      <c r="D373" s="8" t="s">
        <v>40</v>
      </c>
      <c r="E373" s="8" t="s">
        <v>40</v>
      </c>
      <c r="F373" s="10">
        <f>idasearch_ADNI3!G373</f>
        <v>43201</v>
      </c>
      <c r="G373" s="93">
        <f>idasearch_ADNI3!H373</f>
        <v>65.7</v>
      </c>
      <c r="H373" s="93" t="str">
        <f>idasearch_ADNI3!D373</f>
        <v>M</v>
      </c>
      <c r="I373" s="7">
        <v>1</v>
      </c>
      <c r="J373" s="7">
        <v>1</v>
      </c>
      <c r="K373" s="7">
        <v>1</v>
      </c>
      <c r="L373" s="75">
        <v>1</v>
      </c>
      <c r="M373" s="7">
        <v>1</v>
      </c>
      <c r="N373" s="7">
        <v>1</v>
      </c>
      <c r="O373" s="7">
        <v>1</v>
      </c>
      <c r="P373" s="7">
        <v>1</v>
      </c>
      <c r="Q373" s="7">
        <v>1</v>
      </c>
      <c r="R373" s="7">
        <v>1</v>
      </c>
      <c r="S373" s="7">
        <v>1</v>
      </c>
      <c r="T373" s="11">
        <f>INT(OR(COUNTIF(IDS_with_genetics!$A$2:$A$328,$A373),COUNTIF(IDS_with_genetics!$B$2:$B$758,$A373),COUNTIF(IDS_with_genetics!$F$2:$F$794,$A373),COUNTIF(IDS_with_genetics!$D$2:$D$813,$A373)))</f>
        <v>1</v>
      </c>
      <c r="U373" s="11">
        <f>COUNTIF(IDS_with_PRS!$A$1:$A$1582,ADNI3!$A373)</f>
        <v>1</v>
      </c>
      <c r="V373">
        <f>INT(OR(COUNTIF(IDS_genetics_UE_Ancestry!$A$2:$A$303,$A373)))</f>
        <v>0</v>
      </c>
      <c r="W373">
        <f>INT(OR(COUNTIF(IDS_genetics_UE_Ancestry!$B$2:$B$705,$A373)))</f>
        <v>0</v>
      </c>
      <c r="X373">
        <f>INT(OR(COUNTIF(IDS_genetics_UE_Ancestry!$C$2:$C$737,$A373)))</f>
        <v>1</v>
      </c>
      <c r="Y373">
        <f>INT(OR(COUNTIF(IDS_genetics_UE_Ancestry!$D$2:$D$761,$A373)))</f>
        <v>1</v>
      </c>
      <c r="Z373" s="11">
        <f>INT(OR(COUNTIF(IDS_genetics_UE_Ancestry!$A$2:$A$303,$A373),COUNTIF(IDS_genetics_UE_Ancestry!$B$2:$B$705,$A373),COUNTIF(IDS_genetics_UE_Ancestry!$C$2:$C$737,$A373),COUNTIF(IDS_genetics_UE_Ancestry!$D$2:$D$761,$A373)))</f>
        <v>1</v>
      </c>
      <c r="AA373">
        <v>372</v>
      </c>
      <c r="AB373">
        <v>0</v>
      </c>
    </row>
    <row r="374" spans="1:28" ht="15.75" hidden="1" x14ac:dyDescent="0.25">
      <c r="A374" s="6" t="s">
        <v>410</v>
      </c>
      <c r="B374" s="120">
        <v>4453</v>
      </c>
      <c r="C374" s="7" t="s">
        <v>31</v>
      </c>
      <c r="D374" s="8" t="s">
        <v>35</v>
      </c>
      <c r="E374" s="8" t="s">
        <v>35</v>
      </c>
      <c r="F374" s="10">
        <f>idasearch_ADNI3!G374</f>
        <v>43129</v>
      </c>
      <c r="G374" s="93">
        <f>idasearch_ADNI3!H374</f>
        <v>72</v>
      </c>
      <c r="H374" s="93" t="str">
        <f>idasearch_ADNI3!D374</f>
        <v>M</v>
      </c>
      <c r="I374" s="7">
        <v>1</v>
      </c>
      <c r="J374" s="7">
        <v>1</v>
      </c>
      <c r="K374" s="7">
        <v>1</v>
      </c>
      <c r="L374" s="75">
        <v>1</v>
      </c>
      <c r="M374" s="7">
        <v>1</v>
      </c>
      <c r="N374" s="7">
        <v>1</v>
      </c>
      <c r="O374" s="7">
        <v>1</v>
      </c>
      <c r="P374" s="7">
        <v>1</v>
      </c>
      <c r="Q374" s="7">
        <v>1</v>
      </c>
      <c r="R374" s="7">
        <v>1</v>
      </c>
      <c r="S374" s="7">
        <v>1</v>
      </c>
      <c r="T374" s="11">
        <f>INT(OR(COUNTIF(IDS_with_genetics!$A$2:$A$328,$A374),COUNTIF(IDS_with_genetics!$B$2:$B$758,$A374),COUNTIF(IDS_with_genetics!$F$2:$F$794,$A374),COUNTIF(IDS_with_genetics!$D$2:$D$813,$A374)))</f>
        <v>1</v>
      </c>
      <c r="U374" s="11">
        <f>COUNTIF(IDS_with_PRS!$A$1:$A$1582,ADNI3!$A374)</f>
        <v>1</v>
      </c>
      <c r="V374">
        <f>INT(OR(COUNTIF(IDS_genetics_UE_Ancestry!$A$2:$A$303,$A374)))</f>
        <v>0</v>
      </c>
      <c r="W374">
        <f>INT(OR(COUNTIF(IDS_genetics_UE_Ancestry!$B$2:$B$705,$A374)))</f>
        <v>0</v>
      </c>
      <c r="X374">
        <f>INT(OR(COUNTIF(IDS_genetics_UE_Ancestry!$C$2:$C$737,$A374)))</f>
        <v>1</v>
      </c>
      <c r="Y374">
        <f>INT(OR(COUNTIF(IDS_genetics_UE_Ancestry!$D$2:$D$761,$A374)))</f>
        <v>1</v>
      </c>
      <c r="Z374" s="11">
        <f>INT(OR(COUNTIF(IDS_genetics_UE_Ancestry!$A$2:$A$303,$A374),COUNTIF(IDS_genetics_UE_Ancestry!$B$2:$B$705,$A374),COUNTIF(IDS_genetics_UE_Ancestry!$C$2:$C$737,$A374),COUNTIF(IDS_genetics_UE_Ancestry!$D$2:$D$761,$A374)))</f>
        <v>1</v>
      </c>
      <c r="AA374">
        <v>373</v>
      </c>
      <c r="AB374">
        <v>0</v>
      </c>
    </row>
    <row r="375" spans="1:28" ht="15.75" hidden="1" x14ac:dyDescent="0.25">
      <c r="A375" s="6" t="s">
        <v>411</v>
      </c>
      <c r="B375" s="120">
        <v>4483</v>
      </c>
      <c r="C375" s="7" t="s">
        <v>31</v>
      </c>
      <c r="D375" s="8" t="s">
        <v>35</v>
      </c>
      <c r="E375" s="8" t="s">
        <v>35</v>
      </c>
      <c r="F375" s="10">
        <f>idasearch_ADNI3!G375</f>
        <v>43196</v>
      </c>
      <c r="G375" s="93">
        <f>idasearch_ADNI3!H375</f>
        <v>75.8</v>
      </c>
      <c r="H375" s="93" t="str">
        <f>idasearch_ADNI3!D375</f>
        <v>F</v>
      </c>
      <c r="I375" s="7">
        <v>1</v>
      </c>
      <c r="J375" s="7">
        <v>1</v>
      </c>
      <c r="K375" s="7">
        <v>1</v>
      </c>
      <c r="L375" s="75">
        <v>1</v>
      </c>
      <c r="M375" s="7">
        <v>1</v>
      </c>
      <c r="N375" s="7">
        <v>1</v>
      </c>
      <c r="O375" s="7">
        <v>1</v>
      </c>
      <c r="P375" s="7">
        <v>1</v>
      </c>
      <c r="Q375" s="7">
        <v>1</v>
      </c>
      <c r="R375" s="7">
        <v>1</v>
      </c>
      <c r="S375" s="7">
        <v>1</v>
      </c>
      <c r="T375" s="11">
        <f>INT(OR(COUNTIF(IDS_with_genetics!$A$2:$A$328,$A375),COUNTIF(IDS_with_genetics!$B$2:$B$758,$A375),COUNTIF(IDS_with_genetics!$F$2:$F$794,$A375),COUNTIF(IDS_with_genetics!$D$2:$D$813,$A375)))</f>
        <v>1</v>
      </c>
      <c r="U375" s="11">
        <f>COUNTIF(IDS_with_PRS!$A$1:$A$1582,ADNI3!$A375)</f>
        <v>1</v>
      </c>
      <c r="V375">
        <f>INT(OR(COUNTIF(IDS_genetics_UE_Ancestry!$A$2:$A$303,$A375)))</f>
        <v>0</v>
      </c>
      <c r="W375">
        <f>INT(OR(COUNTIF(IDS_genetics_UE_Ancestry!$B$2:$B$705,$A375)))</f>
        <v>0</v>
      </c>
      <c r="X375">
        <f>INT(OR(COUNTIF(IDS_genetics_UE_Ancestry!$C$2:$C$737,$A375)))</f>
        <v>1</v>
      </c>
      <c r="Y375">
        <f>INT(OR(COUNTIF(IDS_genetics_UE_Ancestry!$D$2:$D$761,$A375)))</f>
        <v>1</v>
      </c>
      <c r="Z375" s="11">
        <f>INT(OR(COUNTIF(IDS_genetics_UE_Ancestry!$A$2:$A$303,$A375),COUNTIF(IDS_genetics_UE_Ancestry!$B$2:$B$705,$A375),COUNTIF(IDS_genetics_UE_Ancestry!$C$2:$C$737,$A375),COUNTIF(IDS_genetics_UE_Ancestry!$D$2:$D$761,$A375)))</f>
        <v>1</v>
      </c>
      <c r="AA375">
        <v>374</v>
      </c>
      <c r="AB375">
        <v>0</v>
      </c>
    </row>
    <row r="376" spans="1:28" ht="15.75" hidden="1" x14ac:dyDescent="0.25">
      <c r="A376" s="6" t="s">
        <v>412</v>
      </c>
      <c r="B376" s="120">
        <v>6100</v>
      </c>
      <c r="C376" s="7" t="s">
        <v>31</v>
      </c>
      <c r="D376" s="8" t="s">
        <v>68</v>
      </c>
      <c r="E376" s="8" t="s">
        <v>68</v>
      </c>
      <c r="F376" s="10">
        <f>idasearch_ADNI3!G376</f>
        <v>43039</v>
      </c>
      <c r="G376" s="93">
        <f>idasearch_ADNI3!H376</f>
        <v>71.3</v>
      </c>
      <c r="H376" s="93" t="str">
        <f>idasearch_ADNI3!D376</f>
        <v>F</v>
      </c>
      <c r="I376" s="7">
        <v>1</v>
      </c>
      <c r="J376" s="7">
        <v>1</v>
      </c>
      <c r="K376" s="7">
        <v>1</v>
      </c>
      <c r="L376" s="75">
        <v>1</v>
      </c>
      <c r="M376" s="7">
        <v>1</v>
      </c>
      <c r="N376" s="7">
        <v>1</v>
      </c>
      <c r="O376" s="7">
        <v>1</v>
      </c>
      <c r="P376" s="7">
        <v>1</v>
      </c>
      <c r="Q376" s="7">
        <v>1</v>
      </c>
      <c r="R376" s="7">
        <v>1</v>
      </c>
      <c r="S376" s="7">
        <v>1</v>
      </c>
      <c r="T376" s="11">
        <f>INT(OR(COUNTIF(IDS_with_genetics!$A$2:$A$328,$A376),COUNTIF(IDS_with_genetics!$B$2:$B$758,$A376),COUNTIF(IDS_with_genetics!$F$2:$F$794,$A376),COUNTIF(IDS_with_genetics!$D$2:$D$813,$A376)))</f>
        <v>1</v>
      </c>
      <c r="U376" s="11">
        <f>COUNTIF(IDS_with_PRS!$A$1:$A$1582,ADNI3!$A376)</f>
        <v>1</v>
      </c>
      <c r="V376">
        <f>INT(OR(COUNTIF(IDS_genetics_UE_Ancestry!$A$2:$A$303,$A376)))</f>
        <v>1</v>
      </c>
      <c r="W376">
        <f>INT(OR(COUNTIF(IDS_genetics_UE_Ancestry!$B$2:$B$705,$A376)))</f>
        <v>0</v>
      </c>
      <c r="X376">
        <f>INT(OR(COUNTIF(IDS_genetics_UE_Ancestry!$C$2:$C$737,$A376)))</f>
        <v>0</v>
      </c>
      <c r="Y376">
        <f>INT(OR(COUNTIF(IDS_genetics_UE_Ancestry!$D$2:$D$761,$A376)))</f>
        <v>0</v>
      </c>
      <c r="Z376" s="11">
        <f>INT(OR(COUNTIF(IDS_genetics_UE_Ancestry!$A$2:$A$303,$A376),COUNTIF(IDS_genetics_UE_Ancestry!$B$2:$B$705,$A376),COUNTIF(IDS_genetics_UE_Ancestry!$C$2:$C$737,$A376),COUNTIF(IDS_genetics_UE_Ancestry!$D$2:$D$761,$A376)))</f>
        <v>1</v>
      </c>
      <c r="AA376">
        <v>375</v>
      </c>
      <c r="AB376">
        <v>0</v>
      </c>
    </row>
    <row r="377" spans="1:28" ht="15.75" hidden="1" x14ac:dyDescent="0.25">
      <c r="A377" s="6" t="s">
        <v>413</v>
      </c>
      <c r="B377" s="120">
        <v>6119</v>
      </c>
      <c r="C377" s="7" t="s">
        <v>31</v>
      </c>
      <c r="D377" s="8" t="s">
        <v>35</v>
      </c>
      <c r="E377" s="9" t="s">
        <v>44</v>
      </c>
      <c r="F377" s="10">
        <f>idasearch_ADNI3!G377</f>
        <v>43129</v>
      </c>
      <c r="G377" s="93">
        <f>idasearch_ADNI3!H377</f>
        <v>67.099999999999994</v>
      </c>
      <c r="H377" s="93" t="str">
        <f>idasearch_ADNI3!D377</f>
        <v>F</v>
      </c>
      <c r="I377" s="7">
        <v>1</v>
      </c>
      <c r="J377" s="7">
        <v>1</v>
      </c>
      <c r="K377" s="7">
        <v>1</v>
      </c>
      <c r="L377" s="75">
        <v>1</v>
      </c>
      <c r="M377" s="7">
        <v>1</v>
      </c>
      <c r="N377" s="7">
        <v>1</v>
      </c>
      <c r="O377" s="7">
        <v>1</v>
      </c>
      <c r="P377" s="7">
        <v>1</v>
      </c>
      <c r="Q377" s="7">
        <v>1</v>
      </c>
      <c r="R377" s="7">
        <v>1</v>
      </c>
      <c r="S377" s="7">
        <v>1</v>
      </c>
      <c r="T377" s="11">
        <f>INT(OR(COUNTIF(IDS_with_genetics!$A$2:$A$328,$A377),COUNTIF(IDS_with_genetics!$B$2:$B$758,$A377),COUNTIF(IDS_with_genetics!$F$2:$F$794,$A377),COUNTIF(IDS_with_genetics!$D$2:$D$813,$A377)))</f>
        <v>1</v>
      </c>
      <c r="U377" s="11">
        <f>COUNTIF(IDS_with_PRS!$A$1:$A$1582,ADNI3!$A377)</f>
        <v>1</v>
      </c>
      <c r="V377">
        <f>INT(OR(COUNTIF(IDS_genetics_UE_Ancestry!$A$2:$A$303,$A377)))</f>
        <v>1</v>
      </c>
      <c r="W377">
        <f>INT(OR(COUNTIF(IDS_genetics_UE_Ancestry!$B$2:$B$705,$A377)))</f>
        <v>0</v>
      </c>
      <c r="X377">
        <f>INT(OR(COUNTIF(IDS_genetics_UE_Ancestry!$C$2:$C$737,$A377)))</f>
        <v>0</v>
      </c>
      <c r="Y377">
        <f>INT(OR(COUNTIF(IDS_genetics_UE_Ancestry!$D$2:$D$761,$A377)))</f>
        <v>0</v>
      </c>
      <c r="Z377" s="11">
        <f>INT(OR(COUNTIF(IDS_genetics_UE_Ancestry!$A$2:$A$303,$A377),COUNTIF(IDS_genetics_UE_Ancestry!$B$2:$B$705,$A377),COUNTIF(IDS_genetics_UE_Ancestry!$C$2:$C$737,$A377),COUNTIF(IDS_genetics_UE_Ancestry!$D$2:$D$761,$A377)))</f>
        <v>1</v>
      </c>
      <c r="AA377">
        <v>376</v>
      </c>
      <c r="AB377">
        <v>0</v>
      </c>
    </row>
    <row r="378" spans="1:28" ht="15.75" hidden="1" x14ac:dyDescent="0.25">
      <c r="A378" s="6" t="s">
        <v>414</v>
      </c>
      <c r="B378" s="120">
        <v>6133</v>
      </c>
      <c r="C378" s="7" t="s">
        <v>31</v>
      </c>
      <c r="D378" s="8" t="s">
        <v>35</v>
      </c>
      <c r="E378" s="9" t="s">
        <v>44</v>
      </c>
      <c r="F378" s="10">
        <f>idasearch_ADNI3!G378</f>
        <v>43081</v>
      </c>
      <c r="G378" s="93">
        <f>idasearch_ADNI3!H378</f>
        <v>69.400000000000006</v>
      </c>
      <c r="H378" s="93" t="str">
        <f>idasearch_ADNI3!D378</f>
        <v>F</v>
      </c>
      <c r="I378" s="7">
        <v>1</v>
      </c>
      <c r="J378" s="7">
        <v>1</v>
      </c>
      <c r="K378" s="7">
        <v>1</v>
      </c>
      <c r="L378" s="75">
        <v>1</v>
      </c>
      <c r="M378" s="7">
        <v>1</v>
      </c>
      <c r="N378" s="7">
        <v>1</v>
      </c>
      <c r="O378" s="7">
        <v>1</v>
      </c>
      <c r="P378" s="7">
        <v>1</v>
      </c>
      <c r="Q378" s="7">
        <v>1</v>
      </c>
      <c r="R378" s="7">
        <v>1</v>
      </c>
      <c r="S378" s="7">
        <v>1</v>
      </c>
      <c r="T378" s="11">
        <f>INT(OR(COUNTIF(IDS_with_genetics!$A$2:$A$328,$A378),COUNTIF(IDS_with_genetics!$B$2:$B$758,$A378),COUNTIF(IDS_with_genetics!$F$2:$F$794,$A378),COUNTIF(IDS_with_genetics!$D$2:$D$813,$A378)))</f>
        <v>1</v>
      </c>
      <c r="U378" s="11">
        <f>COUNTIF(IDS_with_PRS!$A$1:$A$1582,ADNI3!$A378)</f>
        <v>1</v>
      </c>
      <c r="V378">
        <f>INT(OR(COUNTIF(IDS_genetics_UE_Ancestry!$A$2:$A$303,$A378)))</f>
        <v>1</v>
      </c>
      <c r="W378">
        <f>INT(OR(COUNTIF(IDS_genetics_UE_Ancestry!$B$2:$B$705,$A378)))</f>
        <v>0</v>
      </c>
      <c r="X378">
        <f>INT(OR(COUNTIF(IDS_genetics_UE_Ancestry!$C$2:$C$737,$A378)))</f>
        <v>0</v>
      </c>
      <c r="Y378">
        <f>INT(OR(COUNTIF(IDS_genetics_UE_Ancestry!$D$2:$D$761,$A378)))</f>
        <v>0</v>
      </c>
      <c r="Z378" s="11">
        <f>INT(OR(COUNTIF(IDS_genetics_UE_Ancestry!$A$2:$A$303,$A378),COUNTIF(IDS_genetics_UE_Ancestry!$B$2:$B$705,$A378),COUNTIF(IDS_genetics_UE_Ancestry!$C$2:$C$737,$A378),COUNTIF(IDS_genetics_UE_Ancestry!$D$2:$D$761,$A378)))</f>
        <v>1</v>
      </c>
      <c r="AA378">
        <v>377</v>
      </c>
      <c r="AB378">
        <v>0</v>
      </c>
    </row>
    <row r="379" spans="1:28" ht="15.75" hidden="1" x14ac:dyDescent="0.25">
      <c r="A379" s="6" t="s">
        <v>415</v>
      </c>
      <c r="B379" s="120">
        <v>6428</v>
      </c>
      <c r="C379" s="7" t="s">
        <v>31</v>
      </c>
      <c r="D379" s="8" t="s">
        <v>32</v>
      </c>
      <c r="E379" s="9" t="s">
        <v>33</v>
      </c>
      <c r="F379" s="10">
        <f>idasearch_ADNI3!G379</f>
        <v>43284</v>
      </c>
      <c r="G379" s="93">
        <f>idasearch_ADNI3!H379</f>
        <v>59</v>
      </c>
      <c r="H379" s="93" t="str">
        <f>idasearch_ADNI3!D379</f>
        <v>M</v>
      </c>
      <c r="I379" s="7">
        <v>1</v>
      </c>
      <c r="J379" s="7">
        <v>1</v>
      </c>
      <c r="K379" s="7">
        <v>1</v>
      </c>
      <c r="L379" s="75">
        <v>1</v>
      </c>
      <c r="M379" s="7">
        <v>1</v>
      </c>
      <c r="N379" s="7">
        <v>1</v>
      </c>
      <c r="O379" s="7">
        <v>1</v>
      </c>
      <c r="P379" s="7">
        <v>1</v>
      </c>
      <c r="Q379" s="7">
        <v>1</v>
      </c>
      <c r="R379" s="7">
        <v>1</v>
      </c>
      <c r="S379" s="7">
        <v>1</v>
      </c>
      <c r="T379" s="11">
        <f>INT(OR(COUNTIF(IDS_with_genetics!$A$2:$A$328,$A379),COUNTIF(IDS_with_genetics!$B$2:$B$758,$A379),COUNTIF(IDS_with_genetics!$F$2:$F$794,$A379),COUNTIF(IDS_with_genetics!$D$2:$D$813,$A379)))</f>
        <v>1</v>
      </c>
      <c r="U379" s="11">
        <f>COUNTIF(IDS_with_PRS!$A$1:$A$1582,ADNI3!$A379)</f>
        <v>1</v>
      </c>
      <c r="V379">
        <f>INT(OR(COUNTIF(IDS_genetics_UE_Ancestry!$A$2:$A$303,$A379)))</f>
        <v>1</v>
      </c>
      <c r="W379">
        <f>INT(OR(COUNTIF(IDS_genetics_UE_Ancestry!$B$2:$B$705,$A379)))</f>
        <v>0</v>
      </c>
      <c r="X379">
        <f>INT(OR(COUNTIF(IDS_genetics_UE_Ancestry!$C$2:$C$737,$A379)))</f>
        <v>0</v>
      </c>
      <c r="Y379">
        <f>INT(OR(COUNTIF(IDS_genetics_UE_Ancestry!$D$2:$D$761,$A379)))</f>
        <v>0</v>
      </c>
      <c r="Z379" s="11">
        <f>INT(OR(COUNTIF(IDS_genetics_UE_Ancestry!$A$2:$A$303,$A379),COUNTIF(IDS_genetics_UE_Ancestry!$B$2:$B$705,$A379),COUNTIF(IDS_genetics_UE_Ancestry!$C$2:$C$737,$A379),COUNTIF(IDS_genetics_UE_Ancestry!$D$2:$D$761,$A379)))</f>
        <v>1</v>
      </c>
      <c r="AA379">
        <v>378</v>
      </c>
      <c r="AB379">
        <v>0</v>
      </c>
    </row>
    <row r="380" spans="1:28" ht="15.75" hidden="1" x14ac:dyDescent="0.25">
      <c r="A380" s="6" t="s">
        <v>416</v>
      </c>
      <c r="B380" s="120">
        <v>6439</v>
      </c>
      <c r="C380" s="7" t="s">
        <v>31</v>
      </c>
      <c r="D380" s="8" t="s">
        <v>35</v>
      </c>
      <c r="E380" s="8" t="s">
        <v>35</v>
      </c>
      <c r="F380" s="10">
        <f>idasearch_ADNI3!G380</f>
        <v>43280</v>
      </c>
      <c r="G380" s="93">
        <f>idasearch_ADNI3!H380</f>
        <v>65.900000000000006</v>
      </c>
      <c r="H380" s="93" t="str">
        <f>idasearch_ADNI3!D380</f>
        <v>F</v>
      </c>
      <c r="I380" s="7">
        <v>1</v>
      </c>
      <c r="J380" s="7">
        <v>1</v>
      </c>
      <c r="K380" s="7">
        <v>1</v>
      </c>
      <c r="L380" s="75">
        <v>1</v>
      </c>
      <c r="M380" s="7">
        <v>1</v>
      </c>
      <c r="N380" s="7">
        <v>1</v>
      </c>
      <c r="O380" s="7">
        <v>1</v>
      </c>
      <c r="P380" s="7">
        <v>1</v>
      </c>
      <c r="Q380" s="7">
        <v>1</v>
      </c>
      <c r="R380" s="7">
        <v>1</v>
      </c>
      <c r="S380" s="7">
        <v>1</v>
      </c>
      <c r="T380" s="11">
        <f>INT(OR(COUNTIF(IDS_with_genetics!$A$2:$A$328,$A380),COUNTIF(IDS_with_genetics!$B$2:$B$758,$A380),COUNTIF(IDS_with_genetics!$F$2:$F$794,$A380),COUNTIF(IDS_with_genetics!$D$2:$D$813,$A380)))</f>
        <v>1</v>
      </c>
      <c r="U380" s="11">
        <f>COUNTIF(IDS_with_PRS!$A$1:$A$1582,ADNI3!$A380)</f>
        <v>1</v>
      </c>
      <c r="V380">
        <f>INT(OR(COUNTIF(IDS_genetics_UE_Ancestry!$A$2:$A$303,$A380)))</f>
        <v>1</v>
      </c>
      <c r="W380">
        <f>INT(OR(COUNTIF(IDS_genetics_UE_Ancestry!$B$2:$B$705,$A380)))</f>
        <v>0</v>
      </c>
      <c r="X380">
        <f>INT(OR(COUNTIF(IDS_genetics_UE_Ancestry!$C$2:$C$737,$A380)))</f>
        <v>0</v>
      </c>
      <c r="Y380">
        <f>INT(OR(COUNTIF(IDS_genetics_UE_Ancestry!$D$2:$D$761,$A380)))</f>
        <v>0</v>
      </c>
      <c r="Z380" s="11">
        <f>INT(OR(COUNTIF(IDS_genetics_UE_Ancestry!$A$2:$A$303,$A380),COUNTIF(IDS_genetics_UE_Ancestry!$B$2:$B$705,$A380),COUNTIF(IDS_genetics_UE_Ancestry!$C$2:$C$737,$A380),COUNTIF(IDS_genetics_UE_Ancestry!$D$2:$D$761,$A380)))</f>
        <v>1</v>
      </c>
      <c r="AA380">
        <v>379</v>
      </c>
      <c r="AB380">
        <v>0</v>
      </c>
    </row>
    <row r="381" spans="1:28" ht="15.75" hidden="1" x14ac:dyDescent="0.25">
      <c r="A381" s="6" t="s">
        <v>417</v>
      </c>
      <c r="B381" s="120">
        <v>6543</v>
      </c>
      <c r="C381" s="7" t="s">
        <v>31</v>
      </c>
      <c r="D381" s="8" t="s">
        <v>68</v>
      </c>
      <c r="E381" s="8" t="s">
        <v>68</v>
      </c>
      <c r="F381" s="10">
        <f>idasearch_ADNI3!G381</f>
        <v>43333</v>
      </c>
      <c r="G381" s="93">
        <f>idasearch_ADNI3!H381</f>
        <v>72.3</v>
      </c>
      <c r="H381" s="93" t="str">
        <f>idasearch_ADNI3!D381</f>
        <v>M</v>
      </c>
      <c r="I381" s="7">
        <v>1</v>
      </c>
      <c r="J381" s="7">
        <v>1</v>
      </c>
      <c r="K381" s="7">
        <v>1</v>
      </c>
      <c r="L381" s="75">
        <v>1</v>
      </c>
      <c r="M381" s="7">
        <v>1</v>
      </c>
      <c r="N381" s="7">
        <v>1</v>
      </c>
      <c r="O381" s="7">
        <v>1</v>
      </c>
      <c r="P381" s="7">
        <v>1</v>
      </c>
      <c r="Q381" s="7">
        <v>1</v>
      </c>
      <c r="R381" s="7">
        <v>1</v>
      </c>
      <c r="S381" s="7">
        <v>1</v>
      </c>
      <c r="T381" s="11">
        <f>INT(OR(COUNTIF(IDS_with_genetics!$A$2:$A$328,$A381),COUNTIF(IDS_with_genetics!$B$2:$B$758,$A381),COUNTIF(IDS_with_genetics!$F$2:$F$794,$A381),COUNTIF(IDS_with_genetics!$D$2:$D$813,$A381)))</f>
        <v>1</v>
      </c>
      <c r="U381" s="11">
        <f>COUNTIF(IDS_with_PRS!$A$1:$A$1582,ADNI3!$A381)</f>
        <v>1</v>
      </c>
      <c r="V381">
        <f>INT(OR(COUNTIF(IDS_genetics_UE_Ancestry!$A$2:$A$303,$A381)))</f>
        <v>1</v>
      </c>
      <c r="W381">
        <f>INT(OR(COUNTIF(IDS_genetics_UE_Ancestry!$B$2:$B$705,$A381)))</f>
        <v>0</v>
      </c>
      <c r="X381">
        <f>INT(OR(COUNTIF(IDS_genetics_UE_Ancestry!$C$2:$C$737,$A381)))</f>
        <v>0</v>
      </c>
      <c r="Y381">
        <f>INT(OR(COUNTIF(IDS_genetics_UE_Ancestry!$D$2:$D$761,$A381)))</f>
        <v>0</v>
      </c>
      <c r="Z381" s="11">
        <f>INT(OR(COUNTIF(IDS_genetics_UE_Ancestry!$A$2:$A$303,$A381),COUNTIF(IDS_genetics_UE_Ancestry!$B$2:$B$705,$A381),COUNTIF(IDS_genetics_UE_Ancestry!$C$2:$C$737,$A381),COUNTIF(IDS_genetics_UE_Ancestry!$D$2:$D$761,$A381)))</f>
        <v>1</v>
      </c>
      <c r="AA381">
        <v>380</v>
      </c>
      <c r="AB381">
        <v>0</v>
      </c>
    </row>
    <row r="382" spans="1:28" ht="15.75" hidden="1" x14ac:dyDescent="0.25">
      <c r="A382" s="6" t="s">
        <v>418</v>
      </c>
      <c r="B382" s="120">
        <v>6550</v>
      </c>
      <c r="C382" s="7" t="s">
        <v>31</v>
      </c>
      <c r="D382" s="8" t="s">
        <v>32</v>
      </c>
      <c r="E382" s="9" t="s">
        <v>33</v>
      </c>
      <c r="F382" s="10">
        <f>idasearch_ADNI3!G382</f>
        <v>43320</v>
      </c>
      <c r="G382" s="93">
        <f>idasearch_ADNI3!H382</f>
        <v>55.9</v>
      </c>
      <c r="H382" s="93" t="str">
        <f>idasearch_ADNI3!D382</f>
        <v>F</v>
      </c>
      <c r="I382" s="7">
        <v>1</v>
      </c>
      <c r="J382" s="7">
        <v>1</v>
      </c>
      <c r="K382" s="7">
        <v>1</v>
      </c>
      <c r="L382" s="75">
        <v>1</v>
      </c>
      <c r="M382" s="7">
        <v>1</v>
      </c>
      <c r="N382" s="7">
        <v>1</v>
      </c>
      <c r="O382" s="7">
        <v>1</v>
      </c>
      <c r="P382" s="7">
        <v>1</v>
      </c>
      <c r="Q382" s="7">
        <v>1</v>
      </c>
      <c r="R382" s="7">
        <v>1</v>
      </c>
      <c r="S382" s="7">
        <v>1</v>
      </c>
      <c r="T382" s="11">
        <f>INT(OR(COUNTIF(IDS_with_genetics!$A$2:$A$328,$A382),COUNTIF(IDS_with_genetics!$B$2:$B$758,$A382),COUNTIF(IDS_with_genetics!$F$2:$F$794,$A382),COUNTIF(IDS_with_genetics!$D$2:$D$813,$A382)))</f>
        <v>1</v>
      </c>
      <c r="U382" s="11">
        <f>COUNTIF(IDS_with_PRS!$A$1:$A$1582,ADNI3!$A382)</f>
        <v>1</v>
      </c>
      <c r="V382">
        <f>INT(OR(COUNTIF(IDS_genetics_UE_Ancestry!$A$2:$A$303,$A382)))</f>
        <v>1</v>
      </c>
      <c r="W382">
        <f>INT(OR(COUNTIF(IDS_genetics_UE_Ancestry!$B$2:$B$705,$A382)))</f>
        <v>0</v>
      </c>
      <c r="X382">
        <f>INT(OR(COUNTIF(IDS_genetics_UE_Ancestry!$C$2:$C$737,$A382)))</f>
        <v>0</v>
      </c>
      <c r="Y382">
        <f>INT(OR(COUNTIF(IDS_genetics_UE_Ancestry!$D$2:$D$761,$A382)))</f>
        <v>0</v>
      </c>
      <c r="Z382" s="11">
        <f>INT(OR(COUNTIF(IDS_genetics_UE_Ancestry!$A$2:$A$303,$A382),COUNTIF(IDS_genetics_UE_Ancestry!$B$2:$B$705,$A382),COUNTIF(IDS_genetics_UE_Ancestry!$C$2:$C$737,$A382),COUNTIF(IDS_genetics_UE_Ancestry!$D$2:$D$761,$A382)))</f>
        <v>1</v>
      </c>
      <c r="AA382">
        <v>381</v>
      </c>
      <c r="AB382">
        <v>0</v>
      </c>
    </row>
    <row r="383" spans="1:28" ht="15.75" hidden="1" x14ac:dyDescent="0.25">
      <c r="A383" s="6" t="s">
        <v>419</v>
      </c>
      <c r="B383" s="120">
        <v>1300</v>
      </c>
      <c r="C383" s="7" t="s">
        <v>31</v>
      </c>
      <c r="D383" s="8" t="s">
        <v>32</v>
      </c>
      <c r="E383" s="9" t="s">
        <v>33</v>
      </c>
      <c r="F383" s="10">
        <f>idasearch_ADNI3!G383</f>
        <v>42912</v>
      </c>
      <c r="G383" s="93">
        <f>idasearch_ADNI3!H383</f>
        <v>83.8</v>
      </c>
      <c r="H383" s="93" t="str">
        <f>idasearch_ADNI3!D383</f>
        <v>F</v>
      </c>
      <c r="I383" s="7">
        <v>1</v>
      </c>
      <c r="J383" s="7">
        <v>1</v>
      </c>
      <c r="K383" s="7">
        <v>1</v>
      </c>
      <c r="L383" s="75">
        <v>1</v>
      </c>
      <c r="M383" s="7">
        <v>1</v>
      </c>
      <c r="N383" s="7">
        <v>1</v>
      </c>
      <c r="O383" s="7">
        <v>1</v>
      </c>
      <c r="P383" s="7">
        <v>1</v>
      </c>
      <c r="Q383" s="7">
        <v>1</v>
      </c>
      <c r="R383" s="7">
        <v>1</v>
      </c>
      <c r="S383" s="7">
        <v>1</v>
      </c>
      <c r="T383" s="11">
        <f>INT(OR(COUNTIF(IDS_with_genetics!$A$2:$A$328,$A383),COUNTIF(IDS_with_genetics!$B$2:$B$758,$A383),COUNTIF(IDS_with_genetics!$F$2:$F$794,$A383),COUNTIF(IDS_with_genetics!$D$2:$D$813,$A383)))</f>
        <v>1</v>
      </c>
      <c r="U383" s="11">
        <f>COUNTIF(IDS_with_PRS!$A$1:$A$1582,ADNI3!$A383)</f>
        <v>1</v>
      </c>
      <c r="V383">
        <f>INT(OR(COUNTIF(IDS_genetics_UE_Ancestry!$A$2:$A$303,$A383)))</f>
        <v>0</v>
      </c>
      <c r="W383">
        <f>INT(OR(COUNTIF(IDS_genetics_UE_Ancestry!$B$2:$B$705,$A383)))</f>
        <v>1</v>
      </c>
      <c r="X383">
        <f>INT(OR(COUNTIF(IDS_genetics_UE_Ancestry!$C$2:$C$737,$A383)))</f>
        <v>0</v>
      </c>
      <c r="Y383">
        <f>INT(OR(COUNTIF(IDS_genetics_UE_Ancestry!$D$2:$D$761,$A383)))</f>
        <v>1</v>
      </c>
      <c r="Z383" s="11">
        <f>INT(OR(COUNTIF(IDS_genetics_UE_Ancestry!$A$2:$A$303,$A383),COUNTIF(IDS_genetics_UE_Ancestry!$B$2:$B$705,$A383),COUNTIF(IDS_genetics_UE_Ancestry!$C$2:$C$737,$A383),COUNTIF(IDS_genetics_UE_Ancestry!$D$2:$D$761,$A383)))</f>
        <v>1</v>
      </c>
      <c r="AA383">
        <v>382</v>
      </c>
      <c r="AB383">
        <v>0</v>
      </c>
    </row>
    <row r="384" spans="1:28" ht="15.75" hidden="1" x14ac:dyDescent="0.25">
      <c r="A384" s="6" t="s">
        <v>420</v>
      </c>
      <c r="B384" s="120">
        <v>4127</v>
      </c>
      <c r="C384" s="7" t="s">
        <v>31</v>
      </c>
      <c r="D384" s="8" t="s">
        <v>40</v>
      </c>
      <c r="E384" s="8" t="s">
        <v>40</v>
      </c>
      <c r="F384" s="10">
        <f>idasearch_ADNI3!G384</f>
        <v>43371</v>
      </c>
      <c r="G384" s="93">
        <f>idasearch_ADNI3!H384</f>
        <v>70.3</v>
      </c>
      <c r="H384" s="93" t="str">
        <f>idasearch_ADNI3!D384</f>
        <v>F</v>
      </c>
      <c r="I384" s="7">
        <v>1</v>
      </c>
      <c r="J384" s="7">
        <v>1</v>
      </c>
      <c r="K384" s="7">
        <v>1</v>
      </c>
      <c r="L384" s="75">
        <v>1</v>
      </c>
      <c r="M384" s="7">
        <v>1</v>
      </c>
      <c r="N384" s="7">
        <v>1</v>
      </c>
      <c r="O384" s="7">
        <v>1</v>
      </c>
      <c r="P384" s="7">
        <v>1</v>
      </c>
      <c r="Q384" s="7">
        <v>1</v>
      </c>
      <c r="R384" s="7">
        <v>1</v>
      </c>
      <c r="S384" s="7">
        <v>1</v>
      </c>
      <c r="T384" s="11">
        <f>INT(OR(COUNTIF(IDS_with_genetics!$A$2:$A$328,$A384),COUNTIF(IDS_with_genetics!$B$2:$B$758,$A384),COUNTIF(IDS_with_genetics!$F$2:$F$794,$A384),COUNTIF(IDS_with_genetics!$D$2:$D$813,$A384)))</f>
        <v>1</v>
      </c>
      <c r="U384" s="11">
        <f>COUNTIF(IDS_with_PRS!$A$1:$A$1582,ADNI3!$A384)</f>
        <v>1</v>
      </c>
      <c r="V384">
        <f>INT(OR(COUNTIF(IDS_genetics_UE_Ancestry!$A$2:$A$303,$A384)))</f>
        <v>0</v>
      </c>
      <c r="W384">
        <f>INT(OR(COUNTIF(IDS_genetics_UE_Ancestry!$B$2:$B$705,$A384)))</f>
        <v>0</v>
      </c>
      <c r="X384">
        <f>INT(OR(COUNTIF(IDS_genetics_UE_Ancestry!$C$2:$C$737,$A384)))</f>
        <v>1</v>
      </c>
      <c r="Y384">
        <f>INT(OR(COUNTIF(IDS_genetics_UE_Ancestry!$D$2:$D$761,$A384)))</f>
        <v>1</v>
      </c>
      <c r="Z384" s="11">
        <f>INT(OR(COUNTIF(IDS_genetics_UE_Ancestry!$A$2:$A$303,$A384),COUNTIF(IDS_genetics_UE_Ancestry!$B$2:$B$705,$A384),COUNTIF(IDS_genetics_UE_Ancestry!$C$2:$C$737,$A384),COUNTIF(IDS_genetics_UE_Ancestry!$D$2:$D$761,$A384)))</f>
        <v>1</v>
      </c>
      <c r="AA384">
        <v>383</v>
      </c>
      <c r="AB384">
        <v>0</v>
      </c>
    </row>
    <row r="385" spans="1:33" ht="15.75" hidden="1" x14ac:dyDescent="0.25">
      <c r="A385" s="6" t="s">
        <v>421</v>
      </c>
      <c r="B385" s="120">
        <v>6118</v>
      </c>
      <c r="C385" s="7" t="s">
        <v>31</v>
      </c>
      <c r="D385" s="8" t="s">
        <v>35</v>
      </c>
      <c r="E385" s="9" t="s">
        <v>44</v>
      </c>
      <c r="F385" s="10">
        <f>idasearch_ADNI3!G385</f>
        <v>43045</v>
      </c>
      <c r="G385" s="93">
        <f>idasearch_ADNI3!H385</f>
        <v>74.7</v>
      </c>
      <c r="H385" s="93" t="str">
        <f>idasearch_ADNI3!D385</f>
        <v>F</v>
      </c>
      <c r="I385" s="7">
        <v>1</v>
      </c>
      <c r="J385" s="7">
        <v>1</v>
      </c>
      <c r="K385" s="7">
        <v>1</v>
      </c>
      <c r="L385" s="75">
        <v>1</v>
      </c>
      <c r="M385" s="7">
        <v>1</v>
      </c>
      <c r="N385" s="7">
        <v>1</v>
      </c>
      <c r="O385" s="7">
        <v>1</v>
      </c>
      <c r="P385" s="7">
        <v>1</v>
      </c>
      <c r="Q385" s="7">
        <v>1</v>
      </c>
      <c r="R385" s="7">
        <v>1</v>
      </c>
      <c r="S385" s="7">
        <v>1</v>
      </c>
      <c r="T385" s="11">
        <f>INT(OR(COUNTIF(IDS_with_genetics!$A$2:$A$328,$A385),COUNTIF(IDS_with_genetics!$B$2:$B$758,$A385),COUNTIF(IDS_with_genetics!$F$2:$F$794,$A385),COUNTIF(IDS_with_genetics!$D$2:$D$813,$A385)))</f>
        <v>1</v>
      </c>
      <c r="U385" s="11">
        <f>COUNTIF(IDS_with_PRS!$A$1:$A$1582,ADNI3!$A385)</f>
        <v>1</v>
      </c>
      <c r="V385">
        <f>INT(OR(COUNTIF(IDS_genetics_UE_Ancestry!$A$2:$A$303,$A385)))</f>
        <v>1</v>
      </c>
      <c r="W385">
        <f>INT(OR(COUNTIF(IDS_genetics_UE_Ancestry!$B$2:$B$705,$A385)))</f>
        <v>0</v>
      </c>
      <c r="X385">
        <f>INT(OR(COUNTIF(IDS_genetics_UE_Ancestry!$C$2:$C$737,$A385)))</f>
        <v>0</v>
      </c>
      <c r="Y385">
        <f>INT(OR(COUNTIF(IDS_genetics_UE_Ancestry!$D$2:$D$761,$A385)))</f>
        <v>0</v>
      </c>
      <c r="Z385" s="11">
        <f>INT(OR(COUNTIF(IDS_genetics_UE_Ancestry!$A$2:$A$303,$A385),COUNTIF(IDS_genetics_UE_Ancestry!$B$2:$B$705,$A385),COUNTIF(IDS_genetics_UE_Ancestry!$C$2:$C$737,$A385),COUNTIF(IDS_genetics_UE_Ancestry!$D$2:$D$761,$A385)))</f>
        <v>1</v>
      </c>
      <c r="AA385">
        <v>384</v>
      </c>
      <c r="AB385">
        <v>0</v>
      </c>
    </row>
    <row r="386" spans="1:33" ht="15.75" hidden="1" x14ac:dyDescent="0.25">
      <c r="A386" s="6" t="s">
        <v>422</v>
      </c>
      <c r="B386" s="120">
        <v>4507</v>
      </c>
      <c r="C386" s="7" t="s">
        <v>31</v>
      </c>
      <c r="D386" s="8" t="s">
        <v>33</v>
      </c>
      <c r="E386" s="8" t="s">
        <v>33</v>
      </c>
      <c r="F386" s="10">
        <f>idasearch_ADNI3!G386</f>
        <v>43248</v>
      </c>
      <c r="G386" s="93">
        <f>idasearch_ADNI3!H386</f>
        <v>84.5</v>
      </c>
      <c r="H386" s="93" t="str">
        <f>idasearch_ADNI3!D386</f>
        <v>M</v>
      </c>
      <c r="I386" s="7">
        <v>1</v>
      </c>
      <c r="J386" s="7">
        <v>1</v>
      </c>
      <c r="K386" s="7">
        <v>1</v>
      </c>
      <c r="L386" s="75">
        <v>1</v>
      </c>
      <c r="M386" s="7">
        <v>1</v>
      </c>
      <c r="N386" s="7">
        <v>1</v>
      </c>
      <c r="O386" s="7">
        <v>1</v>
      </c>
      <c r="P386" s="7">
        <v>1</v>
      </c>
      <c r="Q386" s="7">
        <v>1</v>
      </c>
      <c r="R386" s="7">
        <v>1</v>
      </c>
      <c r="S386" s="7">
        <v>1</v>
      </c>
      <c r="T386" s="11">
        <f>INT(OR(COUNTIF(IDS_with_genetics!$A$2:$A$328,$A386),COUNTIF(IDS_with_genetics!$B$2:$B$758,$A386),COUNTIF(IDS_with_genetics!$F$2:$F$794,$A386),COUNTIF(IDS_with_genetics!$D$2:$D$813,$A386)))</f>
        <v>1</v>
      </c>
      <c r="U386" s="11">
        <f>COUNTIF(IDS_with_PRS!$A$1:$A$1582,ADNI3!$A386)</f>
        <v>1</v>
      </c>
      <c r="V386">
        <f>INT(OR(COUNTIF(IDS_genetics_UE_Ancestry!$A$2:$A$303,$A386)))</f>
        <v>0</v>
      </c>
      <c r="W386">
        <f>INT(OR(COUNTIF(IDS_genetics_UE_Ancestry!$B$2:$B$705,$A386)))</f>
        <v>0</v>
      </c>
      <c r="X386">
        <f>INT(OR(COUNTIF(IDS_genetics_UE_Ancestry!$C$2:$C$737,$A386)))</f>
        <v>1</v>
      </c>
      <c r="Y386">
        <f>INT(OR(COUNTIF(IDS_genetics_UE_Ancestry!$D$2:$D$761,$A386)))</f>
        <v>1</v>
      </c>
      <c r="Z386" s="11">
        <f>INT(OR(COUNTIF(IDS_genetics_UE_Ancestry!$A$2:$A$303,$A386),COUNTIF(IDS_genetics_UE_Ancestry!$B$2:$B$705,$A386),COUNTIF(IDS_genetics_UE_Ancestry!$C$2:$C$737,$A386),COUNTIF(IDS_genetics_UE_Ancestry!$D$2:$D$761,$A386)))</f>
        <v>1</v>
      </c>
      <c r="AA386">
        <v>385</v>
      </c>
      <c r="AB386">
        <v>0</v>
      </c>
    </row>
    <row r="387" spans="1:33" ht="15.75" hidden="1" x14ac:dyDescent="0.25">
      <c r="A387" s="6" t="s">
        <v>423</v>
      </c>
      <c r="B387" s="120">
        <v>4514</v>
      </c>
      <c r="C387" s="7" t="s">
        <v>31</v>
      </c>
      <c r="D387" s="8" t="s">
        <v>40</v>
      </c>
      <c r="E387" s="8" t="s">
        <v>40</v>
      </c>
      <c r="F387" s="10">
        <f>idasearch_ADNI3!G387</f>
        <v>43257</v>
      </c>
      <c r="G387" s="93">
        <f>idasearch_ADNI3!H387</f>
        <v>74</v>
      </c>
      <c r="H387" s="93" t="str">
        <f>idasearch_ADNI3!D387</f>
        <v>F</v>
      </c>
      <c r="I387" s="7">
        <v>1</v>
      </c>
      <c r="J387" s="7">
        <v>1</v>
      </c>
      <c r="K387" s="7">
        <v>1</v>
      </c>
      <c r="L387" s="75">
        <v>1</v>
      </c>
      <c r="M387" s="7">
        <v>1</v>
      </c>
      <c r="N387" s="7">
        <v>1</v>
      </c>
      <c r="O387" s="7">
        <v>1</v>
      </c>
      <c r="P387" s="7">
        <v>1</v>
      </c>
      <c r="Q387" s="7">
        <v>1</v>
      </c>
      <c r="R387" s="7">
        <v>1</v>
      </c>
      <c r="S387" s="7">
        <v>1</v>
      </c>
      <c r="T387" s="11">
        <f>INT(OR(COUNTIF(IDS_with_genetics!$A$2:$A$328,$A387),COUNTIF(IDS_with_genetics!$B$2:$B$758,$A387),COUNTIF(IDS_with_genetics!$F$2:$F$794,$A387),COUNTIF(IDS_with_genetics!$D$2:$D$813,$A387)))</f>
        <v>1</v>
      </c>
      <c r="U387" s="11">
        <f>COUNTIF(IDS_with_PRS!$A$1:$A$1582,ADNI3!$A387)</f>
        <v>1</v>
      </c>
      <c r="V387">
        <f>INT(OR(COUNTIF(IDS_genetics_UE_Ancestry!$A$2:$A$303,$A387)))</f>
        <v>0</v>
      </c>
      <c r="W387">
        <f>INT(OR(COUNTIF(IDS_genetics_UE_Ancestry!$B$2:$B$705,$A387)))</f>
        <v>0</v>
      </c>
      <c r="X387">
        <f>INT(OR(COUNTIF(IDS_genetics_UE_Ancestry!$C$2:$C$737,$A387)))</f>
        <v>1</v>
      </c>
      <c r="Y387">
        <f>INT(OR(COUNTIF(IDS_genetics_UE_Ancestry!$D$2:$D$761,$A387)))</f>
        <v>1</v>
      </c>
      <c r="Z387" s="11">
        <f>INT(OR(COUNTIF(IDS_genetics_UE_Ancestry!$A$2:$A$303,$A387),COUNTIF(IDS_genetics_UE_Ancestry!$B$2:$B$705,$A387),COUNTIF(IDS_genetics_UE_Ancestry!$C$2:$C$737,$A387),COUNTIF(IDS_genetics_UE_Ancestry!$D$2:$D$761,$A387)))</f>
        <v>1</v>
      </c>
      <c r="AA387">
        <v>386</v>
      </c>
      <c r="AB387">
        <v>0</v>
      </c>
    </row>
    <row r="388" spans="1:33" ht="15.75" hidden="1" x14ac:dyDescent="0.25">
      <c r="A388" s="6" t="s">
        <v>424</v>
      </c>
      <c r="B388" s="120">
        <v>4891</v>
      </c>
      <c r="C388" s="7" t="s">
        <v>31</v>
      </c>
      <c r="D388" s="8" t="s">
        <v>40</v>
      </c>
      <c r="E388" s="8" t="s">
        <v>40</v>
      </c>
      <c r="F388" s="10">
        <f>idasearch_ADNI3!G388</f>
        <v>43308</v>
      </c>
      <c r="G388" s="93">
        <f>idasearch_ADNI3!H388</f>
        <v>65.7</v>
      </c>
      <c r="H388" s="93" t="str">
        <f>idasearch_ADNI3!D388</f>
        <v>M</v>
      </c>
      <c r="I388" s="7">
        <v>1</v>
      </c>
      <c r="J388" s="7">
        <v>1</v>
      </c>
      <c r="K388" s="7">
        <v>1</v>
      </c>
      <c r="L388" s="75">
        <v>1</v>
      </c>
      <c r="M388" s="7">
        <v>1</v>
      </c>
      <c r="N388" s="7">
        <v>1</v>
      </c>
      <c r="O388" s="7">
        <v>1</v>
      </c>
      <c r="P388" s="7">
        <v>1</v>
      </c>
      <c r="Q388" s="7">
        <v>1</v>
      </c>
      <c r="R388" s="7">
        <v>1</v>
      </c>
      <c r="S388" s="7">
        <v>1</v>
      </c>
      <c r="T388" s="11">
        <f>INT(OR(COUNTIF(IDS_with_genetics!$A$2:$A$328,$A388),COUNTIF(IDS_with_genetics!$B$2:$B$758,$A388),COUNTIF(IDS_with_genetics!$F$2:$F$794,$A388),COUNTIF(IDS_with_genetics!$D$2:$D$813,$A388)))</f>
        <v>1</v>
      </c>
      <c r="U388" s="11">
        <f>COUNTIF(IDS_with_PRS!$A$1:$A$1582,ADNI3!$A388)</f>
        <v>1</v>
      </c>
      <c r="V388">
        <f>INT(OR(COUNTIF(IDS_genetics_UE_Ancestry!$A$2:$A$303,$A388)))</f>
        <v>0</v>
      </c>
      <c r="W388">
        <f>INT(OR(COUNTIF(IDS_genetics_UE_Ancestry!$B$2:$B$705,$A388)))</f>
        <v>0</v>
      </c>
      <c r="X388">
        <f>INT(OR(COUNTIF(IDS_genetics_UE_Ancestry!$C$2:$C$737,$A388)))</f>
        <v>1</v>
      </c>
      <c r="Y388">
        <f>INT(OR(COUNTIF(IDS_genetics_UE_Ancestry!$D$2:$D$761,$A388)))</f>
        <v>0</v>
      </c>
      <c r="Z388" s="11">
        <f>INT(OR(COUNTIF(IDS_genetics_UE_Ancestry!$A$2:$A$303,$A388),COUNTIF(IDS_genetics_UE_Ancestry!$B$2:$B$705,$A388),COUNTIF(IDS_genetics_UE_Ancestry!$C$2:$C$737,$A388),COUNTIF(IDS_genetics_UE_Ancestry!$D$2:$D$761,$A388)))</f>
        <v>1</v>
      </c>
      <c r="AA388">
        <v>387</v>
      </c>
      <c r="AB388">
        <v>0</v>
      </c>
    </row>
    <row r="389" spans="1:33" ht="15.75" hidden="1" x14ac:dyDescent="0.25">
      <c r="A389" s="6" t="s">
        <v>425</v>
      </c>
      <c r="B389" s="120">
        <v>4896</v>
      </c>
      <c r="C389" s="7" t="s">
        <v>31</v>
      </c>
      <c r="D389" s="8" t="s">
        <v>33</v>
      </c>
      <c r="E389" s="8" t="s">
        <v>33</v>
      </c>
      <c r="F389" s="10">
        <f>idasearch_ADNI3!G389</f>
        <v>43319</v>
      </c>
      <c r="G389" s="93">
        <f>idasearch_ADNI3!H389</f>
        <v>74.2</v>
      </c>
      <c r="H389" s="93" t="str">
        <f>idasearch_ADNI3!D389</f>
        <v>M</v>
      </c>
      <c r="I389" s="7">
        <v>1</v>
      </c>
      <c r="J389" s="7">
        <v>1</v>
      </c>
      <c r="K389" s="7">
        <v>1</v>
      </c>
      <c r="L389" s="75">
        <v>1</v>
      </c>
      <c r="M389" s="7">
        <v>1</v>
      </c>
      <c r="N389" s="7">
        <v>1</v>
      </c>
      <c r="O389" s="7">
        <v>1</v>
      </c>
      <c r="P389" s="7">
        <v>1</v>
      </c>
      <c r="Q389" s="7">
        <v>1</v>
      </c>
      <c r="R389" s="7">
        <v>1</v>
      </c>
      <c r="S389" s="7">
        <v>1</v>
      </c>
      <c r="T389" s="11">
        <f>INT(OR(COUNTIF(IDS_with_genetics!$A$2:$A$328,$A389),COUNTIF(IDS_with_genetics!$B$2:$B$758,$A389),COUNTIF(IDS_with_genetics!$F$2:$F$794,$A389),COUNTIF(IDS_with_genetics!$D$2:$D$813,$A389)))</f>
        <v>1</v>
      </c>
      <c r="U389" s="11">
        <f>COUNTIF(IDS_with_PRS!$A$1:$A$1582,ADNI3!$A389)</f>
        <v>1</v>
      </c>
      <c r="V389">
        <f>INT(OR(COUNTIF(IDS_genetics_UE_Ancestry!$A$2:$A$303,$A389)))</f>
        <v>0</v>
      </c>
      <c r="W389">
        <f>INT(OR(COUNTIF(IDS_genetics_UE_Ancestry!$B$2:$B$705,$A389)))</f>
        <v>0</v>
      </c>
      <c r="X389">
        <f>INT(OR(COUNTIF(IDS_genetics_UE_Ancestry!$C$2:$C$737,$A389)))</f>
        <v>1</v>
      </c>
      <c r="Y389">
        <f>INT(OR(COUNTIF(IDS_genetics_UE_Ancestry!$D$2:$D$761,$A389)))</f>
        <v>0</v>
      </c>
      <c r="Z389" s="11">
        <f>INT(OR(COUNTIF(IDS_genetics_UE_Ancestry!$A$2:$A$303,$A389),COUNTIF(IDS_genetics_UE_Ancestry!$B$2:$B$705,$A389),COUNTIF(IDS_genetics_UE_Ancestry!$C$2:$C$737,$A389),COUNTIF(IDS_genetics_UE_Ancestry!$D$2:$D$761,$A389)))</f>
        <v>1</v>
      </c>
      <c r="AA389">
        <v>388</v>
      </c>
      <c r="AB389">
        <v>0</v>
      </c>
    </row>
    <row r="390" spans="1:33" ht="15.75" hidden="1" x14ac:dyDescent="0.25">
      <c r="A390" s="6" t="s">
        <v>426</v>
      </c>
      <c r="B390" s="120">
        <v>5214</v>
      </c>
      <c r="C390" s="7" t="s">
        <v>31</v>
      </c>
      <c r="D390" s="8" t="s">
        <v>44</v>
      </c>
      <c r="E390" s="8" t="s">
        <v>44</v>
      </c>
      <c r="F390" s="10">
        <f>idasearch_ADNI3!G390</f>
        <v>43293</v>
      </c>
      <c r="G390" s="93">
        <f>idasearch_ADNI3!H390</f>
        <v>74.7</v>
      </c>
      <c r="H390" s="93" t="str">
        <f>idasearch_ADNI3!D390</f>
        <v>F</v>
      </c>
      <c r="I390" s="7">
        <v>1</v>
      </c>
      <c r="J390" s="7">
        <v>1</v>
      </c>
      <c r="K390" s="7">
        <v>1</v>
      </c>
      <c r="L390" s="75">
        <v>1</v>
      </c>
      <c r="M390" s="7">
        <v>1</v>
      </c>
      <c r="N390" s="7">
        <v>1</v>
      </c>
      <c r="O390" s="7">
        <v>1</v>
      </c>
      <c r="P390" s="7">
        <v>1</v>
      </c>
      <c r="Q390" s="7">
        <v>1</v>
      </c>
      <c r="R390" s="7">
        <v>1</v>
      </c>
      <c r="S390" s="7">
        <v>1</v>
      </c>
      <c r="T390" s="11">
        <f>INT(OR(COUNTIF(IDS_with_genetics!$A$2:$A$328,$A390),COUNTIF(IDS_with_genetics!$B$2:$B$758,$A390),COUNTIF(IDS_with_genetics!$F$2:$F$794,$A390),COUNTIF(IDS_with_genetics!$D$2:$D$813,$A390)))</f>
        <v>1</v>
      </c>
      <c r="U390" s="11">
        <f>COUNTIF(IDS_with_PRS!$A$1:$A$1582,ADNI3!$A390)</f>
        <v>1</v>
      </c>
      <c r="V390">
        <f>INT(OR(COUNTIF(IDS_genetics_UE_Ancestry!$A$2:$A$303,$A390)))</f>
        <v>0</v>
      </c>
      <c r="W390">
        <f>INT(OR(COUNTIF(IDS_genetics_UE_Ancestry!$B$2:$B$705,$A390)))</f>
        <v>0</v>
      </c>
      <c r="X390">
        <f>INT(OR(COUNTIF(IDS_genetics_UE_Ancestry!$C$2:$C$737,$A390)))</f>
        <v>1</v>
      </c>
      <c r="Y390">
        <f>INT(OR(COUNTIF(IDS_genetics_UE_Ancestry!$D$2:$D$761,$A390)))</f>
        <v>0</v>
      </c>
      <c r="Z390" s="11">
        <f>INT(OR(COUNTIF(IDS_genetics_UE_Ancestry!$A$2:$A$303,$A390),COUNTIF(IDS_genetics_UE_Ancestry!$B$2:$B$705,$A390),COUNTIF(IDS_genetics_UE_Ancestry!$C$2:$C$737,$A390),COUNTIF(IDS_genetics_UE_Ancestry!$D$2:$D$761,$A390)))</f>
        <v>1</v>
      </c>
      <c r="AA390">
        <v>389</v>
      </c>
      <c r="AB390">
        <v>0</v>
      </c>
    </row>
    <row r="391" spans="1:33" ht="15.75" hidden="1" x14ac:dyDescent="0.25">
      <c r="A391" s="6" t="s">
        <v>427</v>
      </c>
      <c r="B391" s="120">
        <v>6559</v>
      </c>
      <c r="C391" s="7" t="s">
        <v>31</v>
      </c>
      <c r="D391" s="8" t="s">
        <v>35</v>
      </c>
      <c r="E391" s="8" t="s">
        <v>35</v>
      </c>
      <c r="F391" s="10">
        <f>idasearch_ADNI3!G391</f>
        <v>43332</v>
      </c>
      <c r="G391" s="93">
        <f>idasearch_ADNI3!H391</f>
        <v>66.3</v>
      </c>
      <c r="H391" s="93" t="str">
        <f>idasearch_ADNI3!D391</f>
        <v>F</v>
      </c>
      <c r="I391" s="7">
        <v>1</v>
      </c>
      <c r="J391" s="7">
        <v>1</v>
      </c>
      <c r="K391" s="7">
        <v>1</v>
      </c>
      <c r="L391" s="75">
        <v>1</v>
      </c>
      <c r="M391" s="7">
        <v>1</v>
      </c>
      <c r="N391" s="7">
        <v>1</v>
      </c>
      <c r="O391" s="7">
        <v>1</v>
      </c>
      <c r="P391" s="7">
        <v>1</v>
      </c>
      <c r="Q391" s="7">
        <v>1</v>
      </c>
      <c r="R391" s="7">
        <v>1</v>
      </c>
      <c r="S391" s="7">
        <v>1</v>
      </c>
      <c r="T391" s="11">
        <f>INT(OR(COUNTIF(IDS_with_genetics!$A$2:$A$328,$A391),COUNTIF(IDS_with_genetics!$B$2:$B$758,$A391),COUNTIF(IDS_with_genetics!$F$2:$F$794,$A391),COUNTIF(IDS_with_genetics!$D$2:$D$813,$A391)))</f>
        <v>1</v>
      </c>
      <c r="U391" s="11">
        <f>COUNTIF(IDS_with_PRS!$A$1:$A$1582,ADNI3!$A391)</f>
        <v>1</v>
      </c>
      <c r="V391">
        <f>INT(OR(COUNTIF(IDS_genetics_UE_Ancestry!$A$2:$A$303,$A391)))</f>
        <v>1</v>
      </c>
      <c r="W391">
        <f>INT(OR(COUNTIF(IDS_genetics_UE_Ancestry!$B$2:$B$705,$A391)))</f>
        <v>0</v>
      </c>
      <c r="X391">
        <f>INT(OR(COUNTIF(IDS_genetics_UE_Ancestry!$C$2:$C$737,$A391)))</f>
        <v>0</v>
      </c>
      <c r="Y391">
        <f>INT(OR(COUNTIF(IDS_genetics_UE_Ancestry!$D$2:$D$761,$A391)))</f>
        <v>0</v>
      </c>
      <c r="Z391" s="11">
        <f>INT(OR(COUNTIF(IDS_genetics_UE_Ancestry!$A$2:$A$303,$A391),COUNTIF(IDS_genetics_UE_Ancestry!$B$2:$B$705,$A391),COUNTIF(IDS_genetics_UE_Ancestry!$C$2:$C$737,$A391),COUNTIF(IDS_genetics_UE_Ancestry!$D$2:$D$761,$A391)))</f>
        <v>1</v>
      </c>
      <c r="AA391">
        <v>390</v>
      </c>
      <c r="AB391">
        <v>0</v>
      </c>
    </row>
    <row r="392" spans="1:33" ht="15.75" hidden="1" x14ac:dyDescent="0.25">
      <c r="A392" s="6" t="s">
        <v>428</v>
      </c>
      <c r="B392" s="120">
        <v>2234</v>
      </c>
      <c r="C392" s="7" t="s">
        <v>31</v>
      </c>
      <c r="D392" s="8" t="s">
        <v>40</v>
      </c>
      <c r="E392" s="8" t="s">
        <v>40</v>
      </c>
      <c r="F392" s="10">
        <f>idasearch_ADNI3!G392</f>
        <v>43117</v>
      </c>
      <c r="G392" s="93">
        <f>idasearch_ADNI3!H392</f>
        <v>70.8</v>
      </c>
      <c r="H392" s="93" t="str">
        <f>idasearch_ADNI3!D392</f>
        <v>F</v>
      </c>
      <c r="I392" s="7">
        <v>1</v>
      </c>
      <c r="J392" s="7">
        <v>1</v>
      </c>
      <c r="K392" s="7">
        <v>1</v>
      </c>
      <c r="L392" s="75">
        <v>1</v>
      </c>
      <c r="M392" s="7">
        <v>1</v>
      </c>
      <c r="N392" s="7">
        <v>1</v>
      </c>
      <c r="O392" s="7">
        <v>1</v>
      </c>
      <c r="P392" s="7">
        <v>1</v>
      </c>
      <c r="Q392" s="7">
        <v>1</v>
      </c>
      <c r="R392" s="7">
        <v>1</v>
      </c>
      <c r="S392" s="7">
        <v>1</v>
      </c>
      <c r="T392" s="11">
        <f>INT(OR(COUNTIF(IDS_with_genetics!$A$2:$A$328,$A392),COUNTIF(IDS_with_genetics!$B$2:$B$758,$A392),COUNTIF(IDS_with_genetics!$F$2:$F$794,$A392),COUNTIF(IDS_with_genetics!$D$2:$D$813,$A392)))</f>
        <v>1</v>
      </c>
      <c r="U392" s="11">
        <f>COUNTIF(IDS_with_PRS!$A$1:$A$1582,ADNI3!$A392)</f>
        <v>1</v>
      </c>
      <c r="V392">
        <f>INT(OR(COUNTIF(IDS_genetics_UE_Ancestry!$A$2:$A$303,$A392)))</f>
        <v>0</v>
      </c>
      <c r="W392">
        <f>INT(OR(COUNTIF(IDS_genetics_UE_Ancestry!$B$2:$B$705,$A392)))</f>
        <v>0</v>
      </c>
      <c r="X392">
        <f>INT(OR(COUNTIF(IDS_genetics_UE_Ancestry!$C$2:$C$737,$A392)))</f>
        <v>1</v>
      </c>
      <c r="Y392">
        <f>INT(OR(COUNTIF(IDS_genetics_UE_Ancestry!$D$2:$D$761,$A392)))</f>
        <v>1</v>
      </c>
      <c r="Z392" s="11">
        <f>INT(OR(COUNTIF(IDS_genetics_UE_Ancestry!$A$2:$A$303,$A392),COUNTIF(IDS_genetics_UE_Ancestry!$B$2:$B$705,$A392),COUNTIF(IDS_genetics_UE_Ancestry!$C$2:$C$737,$A392),COUNTIF(IDS_genetics_UE_Ancestry!$D$2:$D$761,$A392)))</f>
        <v>1</v>
      </c>
      <c r="AA392">
        <v>391</v>
      </c>
      <c r="AB392">
        <v>0</v>
      </c>
    </row>
    <row r="393" spans="1:33" ht="15.75" hidden="1" x14ac:dyDescent="0.25">
      <c r="A393" s="6" t="s">
        <v>429</v>
      </c>
      <c r="B393" s="120">
        <v>4148</v>
      </c>
      <c r="C393" s="7" t="s">
        <v>31</v>
      </c>
      <c r="D393" s="8" t="s">
        <v>35</v>
      </c>
      <c r="E393" s="8" t="s">
        <v>35</v>
      </c>
      <c r="F393" s="10">
        <f>idasearch_ADNI3!G393</f>
        <v>44410</v>
      </c>
      <c r="G393" s="93">
        <f>idasearch_ADNI3!H393</f>
        <v>83</v>
      </c>
      <c r="H393" s="93" t="str">
        <f>idasearch_ADNI3!D393</f>
        <v>M</v>
      </c>
      <c r="I393" s="7">
        <v>1</v>
      </c>
      <c r="J393" s="7">
        <v>1</v>
      </c>
      <c r="K393" s="7">
        <v>1</v>
      </c>
      <c r="L393" s="75">
        <v>1</v>
      </c>
      <c r="M393" s="7">
        <v>1</v>
      </c>
      <c r="N393" s="7">
        <v>1</v>
      </c>
      <c r="O393" s="7">
        <v>1</v>
      </c>
      <c r="P393" s="7">
        <v>1</v>
      </c>
      <c r="Q393" s="7">
        <v>1</v>
      </c>
      <c r="R393" s="7">
        <v>1</v>
      </c>
      <c r="S393" s="7">
        <v>1</v>
      </c>
      <c r="T393" s="11">
        <f>INT(OR(COUNTIF(IDS_with_genetics!$A$2:$A$328,$A393),COUNTIF(IDS_with_genetics!$B$2:$B$758,$A393),COUNTIF(IDS_with_genetics!$F$2:$F$794,$A393),COUNTIF(IDS_with_genetics!$D$2:$D$813,$A393)))</f>
        <v>1</v>
      </c>
      <c r="U393" s="11">
        <f>COUNTIF(IDS_with_PRS!$A$1:$A$1582,ADNI3!$A393)</f>
        <v>1</v>
      </c>
      <c r="V393">
        <f>INT(OR(COUNTIF(IDS_genetics_UE_Ancestry!$A$2:$A$303,$A393)))</f>
        <v>0</v>
      </c>
      <c r="W393">
        <f>INT(OR(COUNTIF(IDS_genetics_UE_Ancestry!$B$2:$B$705,$A393)))</f>
        <v>0</v>
      </c>
      <c r="X393">
        <f>INT(OR(COUNTIF(IDS_genetics_UE_Ancestry!$C$2:$C$737,$A393)))</f>
        <v>1</v>
      </c>
      <c r="Y393">
        <f>INT(OR(COUNTIF(IDS_genetics_UE_Ancestry!$D$2:$D$761,$A393)))</f>
        <v>1</v>
      </c>
      <c r="Z393" s="11">
        <f>INT(OR(COUNTIF(IDS_genetics_UE_Ancestry!$A$2:$A$303,$A393),COUNTIF(IDS_genetics_UE_Ancestry!$B$2:$B$705,$A393),COUNTIF(IDS_genetics_UE_Ancestry!$C$2:$C$737,$A393),COUNTIF(IDS_genetics_UE_Ancestry!$D$2:$D$761,$A393)))</f>
        <v>1</v>
      </c>
      <c r="AA393">
        <v>392</v>
      </c>
      <c r="AB393">
        <v>0</v>
      </c>
    </row>
    <row r="394" spans="1:33" ht="15.75" hidden="1" x14ac:dyDescent="0.25">
      <c r="A394" s="6" t="s">
        <v>430</v>
      </c>
      <c r="B394" s="120">
        <v>4197</v>
      </c>
      <c r="C394" s="7" t="s">
        <v>31</v>
      </c>
      <c r="D394" s="8" t="s">
        <v>33</v>
      </c>
      <c r="E394" s="8" t="s">
        <v>33</v>
      </c>
      <c r="F394" s="10">
        <f>idasearch_ADNI3!G394</f>
        <v>42993</v>
      </c>
      <c r="G394" s="93">
        <f>idasearch_ADNI3!H394</f>
        <v>85.4</v>
      </c>
      <c r="H394" s="93" t="str">
        <f>idasearch_ADNI3!D394</f>
        <v>M</v>
      </c>
      <c r="I394" s="7">
        <v>1</v>
      </c>
      <c r="J394" s="7">
        <v>1</v>
      </c>
      <c r="K394" s="7">
        <v>1</v>
      </c>
      <c r="L394" s="75">
        <v>1</v>
      </c>
      <c r="M394" s="7">
        <v>1</v>
      </c>
      <c r="N394" s="7">
        <v>1</v>
      </c>
      <c r="O394" s="7">
        <v>1</v>
      </c>
      <c r="P394" s="7">
        <v>1</v>
      </c>
      <c r="Q394" s="7">
        <v>1</v>
      </c>
      <c r="R394" s="7">
        <v>1</v>
      </c>
      <c r="S394" s="7">
        <v>1</v>
      </c>
      <c r="T394" s="11">
        <f>INT(OR(COUNTIF(IDS_with_genetics!$A$2:$A$328,$A394),COUNTIF(IDS_with_genetics!$B$2:$B$758,$A394),COUNTIF(IDS_with_genetics!$F$2:$F$794,$A394),COUNTIF(IDS_with_genetics!$D$2:$D$813,$A394)))</f>
        <v>1</v>
      </c>
      <c r="U394" s="11">
        <f>COUNTIF(IDS_with_PRS!$A$1:$A$1582,ADNI3!$A394)</f>
        <v>1</v>
      </c>
      <c r="V394">
        <f>INT(OR(COUNTIF(IDS_genetics_UE_Ancestry!$A$2:$A$303,$A394)))</f>
        <v>0</v>
      </c>
      <c r="W394">
        <f>INT(OR(COUNTIF(IDS_genetics_UE_Ancestry!$B$2:$B$705,$A394)))</f>
        <v>0</v>
      </c>
      <c r="X394">
        <f>INT(OR(COUNTIF(IDS_genetics_UE_Ancestry!$C$2:$C$737,$A394)))</f>
        <v>1</v>
      </c>
      <c r="Y394">
        <f>INT(OR(COUNTIF(IDS_genetics_UE_Ancestry!$D$2:$D$761,$A394)))</f>
        <v>1</v>
      </c>
      <c r="Z394" s="11">
        <f>INT(OR(COUNTIF(IDS_genetics_UE_Ancestry!$A$2:$A$303,$A394),COUNTIF(IDS_genetics_UE_Ancestry!$B$2:$B$705,$A394),COUNTIF(IDS_genetics_UE_Ancestry!$C$2:$C$737,$A394),COUNTIF(IDS_genetics_UE_Ancestry!$D$2:$D$761,$A394)))</f>
        <v>1</v>
      </c>
      <c r="AA394">
        <v>393</v>
      </c>
      <c r="AB394">
        <v>0</v>
      </c>
    </row>
    <row r="395" spans="1:33" ht="15.75" hidden="1" x14ac:dyDescent="0.25">
      <c r="A395" s="6" t="s">
        <v>431</v>
      </c>
      <c r="B395" s="120">
        <v>4198</v>
      </c>
      <c r="C395" s="7" t="s">
        <v>31</v>
      </c>
      <c r="D395" s="8" t="s">
        <v>35</v>
      </c>
      <c r="E395" s="8" t="s">
        <v>35</v>
      </c>
      <c r="F395" s="10">
        <f>idasearch_ADNI3!G395</f>
        <v>43010</v>
      </c>
      <c r="G395" s="93">
        <f>idasearch_ADNI3!H395</f>
        <v>84.5</v>
      </c>
      <c r="H395" s="93" t="str">
        <f>idasearch_ADNI3!D395</f>
        <v>F</v>
      </c>
      <c r="I395" s="7">
        <v>1</v>
      </c>
      <c r="J395" s="7">
        <v>1</v>
      </c>
      <c r="K395" s="7">
        <v>1</v>
      </c>
      <c r="L395" s="75">
        <v>1</v>
      </c>
      <c r="M395" s="7">
        <v>1</v>
      </c>
      <c r="N395" s="7">
        <v>1</v>
      </c>
      <c r="O395" s="7">
        <v>1</v>
      </c>
      <c r="P395" s="7">
        <v>1</v>
      </c>
      <c r="Q395" s="7">
        <v>1</v>
      </c>
      <c r="R395" s="7">
        <v>1</v>
      </c>
      <c r="S395" s="7">
        <v>1</v>
      </c>
      <c r="T395" s="11">
        <f>INT(OR(COUNTIF(IDS_with_genetics!$A$2:$A$328,$A395),COUNTIF(IDS_with_genetics!$B$2:$B$758,$A395),COUNTIF(IDS_with_genetics!$F$2:$F$794,$A395),COUNTIF(IDS_with_genetics!$D$2:$D$813,$A395)))</f>
        <v>1</v>
      </c>
      <c r="U395" s="11">
        <f>COUNTIF(IDS_with_PRS!$A$1:$A$1582,ADNI3!$A395)</f>
        <v>1</v>
      </c>
      <c r="V395">
        <f>INT(OR(COUNTIF(IDS_genetics_UE_Ancestry!$A$2:$A$303,$A395)))</f>
        <v>0</v>
      </c>
      <c r="W395">
        <f>INT(OR(COUNTIF(IDS_genetics_UE_Ancestry!$B$2:$B$705,$A395)))</f>
        <v>0</v>
      </c>
      <c r="X395">
        <f>INT(OR(COUNTIF(IDS_genetics_UE_Ancestry!$C$2:$C$737,$A395)))</f>
        <v>1</v>
      </c>
      <c r="Y395">
        <f>INT(OR(COUNTIF(IDS_genetics_UE_Ancestry!$D$2:$D$761,$A395)))</f>
        <v>1</v>
      </c>
      <c r="Z395" s="11">
        <f>INT(OR(COUNTIF(IDS_genetics_UE_Ancestry!$A$2:$A$303,$A395),COUNTIF(IDS_genetics_UE_Ancestry!$B$2:$B$705,$A395),COUNTIF(IDS_genetics_UE_Ancestry!$C$2:$C$737,$A395),COUNTIF(IDS_genetics_UE_Ancestry!$D$2:$D$761,$A395)))</f>
        <v>1</v>
      </c>
      <c r="AA395">
        <v>394</v>
      </c>
      <c r="AB395">
        <v>0</v>
      </c>
    </row>
    <row r="396" spans="1:33" ht="15.75" hidden="1" x14ac:dyDescent="0.25">
      <c r="A396" s="6" t="s">
        <v>432</v>
      </c>
      <c r="B396" s="120">
        <v>4210</v>
      </c>
      <c r="C396" s="7" t="s">
        <v>31</v>
      </c>
      <c r="D396" s="8" t="s">
        <v>33</v>
      </c>
      <c r="E396" s="8" t="s">
        <v>33</v>
      </c>
      <c r="F396" s="10">
        <f>idasearch_ADNI3!G396</f>
        <v>42996</v>
      </c>
      <c r="G396" s="93">
        <f>idasearch_ADNI3!H396</f>
        <v>70</v>
      </c>
      <c r="H396" s="93" t="str">
        <f>idasearch_ADNI3!D396</f>
        <v>M</v>
      </c>
      <c r="I396" s="7">
        <v>1</v>
      </c>
      <c r="J396" s="7">
        <v>1</v>
      </c>
      <c r="K396" s="7">
        <v>1</v>
      </c>
      <c r="L396" s="75">
        <v>1</v>
      </c>
      <c r="M396" s="7">
        <v>0</v>
      </c>
      <c r="N396" s="7">
        <v>1</v>
      </c>
      <c r="O396" s="7">
        <v>1</v>
      </c>
      <c r="P396" s="7">
        <v>1</v>
      </c>
      <c r="Q396" s="7">
        <v>1</v>
      </c>
      <c r="R396" s="7">
        <v>0</v>
      </c>
      <c r="S396" s="7">
        <v>1</v>
      </c>
      <c r="T396" s="11">
        <f>INT(OR(COUNTIF(IDS_with_genetics!$A$2:$A$328,$A396),COUNTIF(IDS_with_genetics!$B$2:$B$758,$A396),COUNTIF(IDS_with_genetics!$F$2:$F$794,$A396),COUNTIF(IDS_with_genetics!$D$2:$D$813,$A396)))</f>
        <v>1</v>
      </c>
      <c r="U396" s="11">
        <f>COUNTIF(IDS_with_PRS!$A$1:$A$1582,ADNI3!$A396)</f>
        <v>1</v>
      </c>
      <c r="V396">
        <f>INT(OR(COUNTIF(IDS_genetics_UE_Ancestry!$A$2:$A$303,$A396)))</f>
        <v>0</v>
      </c>
      <c r="W396">
        <f>INT(OR(COUNTIF(IDS_genetics_UE_Ancestry!$B$2:$B$705,$A396)))</f>
        <v>0</v>
      </c>
      <c r="X396">
        <f>INT(OR(COUNTIF(IDS_genetics_UE_Ancestry!$C$2:$C$737,$A396)))</f>
        <v>1</v>
      </c>
      <c r="Y396">
        <f>INT(OR(COUNTIF(IDS_genetics_UE_Ancestry!$D$2:$D$761,$A396)))</f>
        <v>1</v>
      </c>
      <c r="Z396" s="11">
        <f>INT(OR(COUNTIF(IDS_genetics_UE_Ancestry!$A$2:$A$303,$A396),COUNTIF(IDS_genetics_UE_Ancestry!$B$2:$B$705,$A396),COUNTIF(IDS_genetics_UE_Ancestry!$C$2:$C$737,$A396),COUNTIF(IDS_genetics_UE_Ancestry!$D$2:$D$761,$A396)))</f>
        <v>1</v>
      </c>
      <c r="AA396">
        <v>395</v>
      </c>
      <c r="AB396">
        <v>0</v>
      </c>
      <c r="AD396" t="s">
        <v>433</v>
      </c>
    </row>
    <row r="397" spans="1:33" ht="15.75" hidden="1" x14ac:dyDescent="0.25">
      <c r="A397" s="6" t="s">
        <v>434</v>
      </c>
      <c r="B397" s="120">
        <v>4301</v>
      </c>
      <c r="C397" s="7" t="s">
        <v>31</v>
      </c>
      <c r="D397" s="8" t="s">
        <v>40</v>
      </c>
      <c r="E397" s="8" t="s">
        <v>40</v>
      </c>
      <c r="F397" s="10">
        <f>idasearch_ADNI3!G397</f>
        <v>43033</v>
      </c>
      <c r="G397" s="93">
        <f>idasearch_ADNI3!H397</f>
        <v>80.599999999999994</v>
      </c>
      <c r="H397" s="93" t="str">
        <f>idasearch_ADNI3!D397</f>
        <v>M</v>
      </c>
      <c r="I397" s="7">
        <v>1</v>
      </c>
      <c r="J397" s="7">
        <v>1</v>
      </c>
      <c r="K397" s="7">
        <v>1</v>
      </c>
      <c r="L397" s="75">
        <v>1</v>
      </c>
      <c r="M397" s="7">
        <v>1</v>
      </c>
      <c r="N397" s="7">
        <v>1</v>
      </c>
      <c r="O397" s="7">
        <v>1</v>
      </c>
      <c r="P397" s="7">
        <v>1</v>
      </c>
      <c r="Q397" s="7">
        <v>1</v>
      </c>
      <c r="R397" s="7">
        <v>1</v>
      </c>
      <c r="S397" s="7">
        <v>1</v>
      </c>
      <c r="T397" s="11">
        <f>INT(OR(COUNTIF(IDS_with_genetics!$A$2:$A$328,$A397),COUNTIF(IDS_with_genetics!$B$2:$B$758,$A397),COUNTIF(IDS_with_genetics!$F$2:$F$794,$A397),COUNTIF(IDS_with_genetics!$D$2:$D$813,$A397)))</f>
        <v>1</v>
      </c>
      <c r="U397" s="11">
        <f>COUNTIF(IDS_with_PRS!$A$1:$A$1582,ADNI3!$A397)</f>
        <v>1</v>
      </c>
      <c r="V397">
        <f>INT(OR(COUNTIF(IDS_genetics_UE_Ancestry!$A$2:$A$303,$A397)))</f>
        <v>0</v>
      </c>
      <c r="W397">
        <f>INT(OR(COUNTIF(IDS_genetics_UE_Ancestry!$B$2:$B$705,$A397)))</f>
        <v>0</v>
      </c>
      <c r="X397">
        <f>INT(OR(COUNTIF(IDS_genetics_UE_Ancestry!$C$2:$C$737,$A397)))</f>
        <v>1</v>
      </c>
      <c r="Y397">
        <f>INT(OR(COUNTIF(IDS_genetics_UE_Ancestry!$D$2:$D$761,$A397)))</f>
        <v>1</v>
      </c>
      <c r="Z397" s="11">
        <f>INT(OR(COUNTIF(IDS_genetics_UE_Ancestry!$A$2:$A$303,$A397),COUNTIF(IDS_genetics_UE_Ancestry!$B$2:$B$705,$A397),COUNTIF(IDS_genetics_UE_Ancestry!$C$2:$C$737,$A397),COUNTIF(IDS_genetics_UE_Ancestry!$D$2:$D$761,$A397)))</f>
        <v>1</v>
      </c>
      <c r="AA397">
        <v>396</v>
      </c>
      <c r="AB397">
        <v>0</v>
      </c>
    </row>
    <row r="398" spans="1:33" ht="15.75" hidden="1" x14ac:dyDescent="0.25">
      <c r="A398" s="6" t="s">
        <v>435</v>
      </c>
      <c r="B398" s="120">
        <v>4604</v>
      </c>
      <c r="C398" s="7" t="s">
        <v>31</v>
      </c>
      <c r="D398" s="8" t="s">
        <v>35</v>
      </c>
      <c r="E398" s="8" t="s">
        <v>35</v>
      </c>
      <c r="F398" s="92">
        <f>idasearch_ADNI3!G398</f>
        <v>42950</v>
      </c>
      <c r="G398" s="94">
        <f>idasearch_ADNI3!H398</f>
        <v>70.400000000000006</v>
      </c>
      <c r="H398" s="94" t="str">
        <f>idasearch_ADNI3!D398</f>
        <v>M</v>
      </c>
      <c r="I398" s="7">
        <v>1</v>
      </c>
      <c r="J398" s="7">
        <v>1</v>
      </c>
      <c r="K398" s="7">
        <v>1</v>
      </c>
      <c r="L398" s="75">
        <v>1</v>
      </c>
      <c r="M398" s="7">
        <v>1</v>
      </c>
      <c r="N398" s="7">
        <v>1</v>
      </c>
      <c r="O398" s="7">
        <v>1</v>
      </c>
      <c r="P398" s="7">
        <v>1</v>
      </c>
      <c r="Q398" s="7">
        <v>1</v>
      </c>
      <c r="R398" s="7">
        <v>1</v>
      </c>
      <c r="S398" s="7">
        <v>1</v>
      </c>
      <c r="T398" s="11">
        <f>INT(OR(COUNTIF(IDS_with_genetics!$A$2:$A$328,$A398),COUNTIF(IDS_with_genetics!$B$2:$B$758,$A398),COUNTIF(IDS_with_genetics!$F$2:$F$794,$A398),COUNTIF(IDS_with_genetics!$D$2:$D$813,$A398)))</f>
        <v>1</v>
      </c>
      <c r="U398" s="11">
        <f>COUNTIF(IDS_with_PRS!$A$1:$A$1582,ADNI3!$A398)</f>
        <v>1</v>
      </c>
      <c r="V398">
        <f>INT(OR(COUNTIF(IDS_genetics_UE_Ancestry!$A$2:$A$303,$A398)))</f>
        <v>0</v>
      </c>
      <c r="W398">
        <f>INT(OR(COUNTIF(IDS_genetics_UE_Ancestry!$B$2:$B$705,$A398)))</f>
        <v>0</v>
      </c>
      <c r="X398">
        <f>INT(OR(COUNTIF(IDS_genetics_UE_Ancestry!$C$2:$C$737,$A398)))</f>
        <v>0</v>
      </c>
      <c r="Y398">
        <f>INT(OR(COUNTIF(IDS_genetics_UE_Ancestry!$D$2:$D$761,$A398)))</f>
        <v>1</v>
      </c>
      <c r="Z398" s="11">
        <f>INT(OR(COUNTIF(IDS_genetics_UE_Ancestry!$A$2:$A$303,$A398),COUNTIF(IDS_genetics_UE_Ancestry!$B$2:$B$705,$A398),COUNTIF(IDS_genetics_UE_Ancestry!$C$2:$C$737,$A398),COUNTIF(IDS_genetics_UE_Ancestry!$D$2:$D$761,$A398)))</f>
        <v>1</v>
      </c>
      <c r="AA398">
        <v>397</v>
      </c>
      <c r="AB398">
        <v>0</v>
      </c>
    </row>
    <row r="399" spans="1:33" ht="15.75" hidden="1" x14ac:dyDescent="0.25">
      <c r="A399" s="6" t="s">
        <v>436</v>
      </c>
      <c r="B399" s="120">
        <v>4645</v>
      </c>
      <c r="C399" s="7" t="s">
        <v>31</v>
      </c>
      <c r="D399" s="8" t="s">
        <v>35</v>
      </c>
      <c r="E399" s="8" t="s">
        <v>35</v>
      </c>
      <c r="F399" s="10">
        <f>idasearch_ADNI3!G399</f>
        <v>43263</v>
      </c>
      <c r="G399" s="93">
        <f>idasearch_ADNI3!H399</f>
        <v>82.5</v>
      </c>
      <c r="H399" s="93" t="str">
        <f>idasearch_ADNI3!D399</f>
        <v>F</v>
      </c>
      <c r="I399" s="7">
        <v>1</v>
      </c>
      <c r="J399" s="7">
        <v>1</v>
      </c>
      <c r="K399" s="7">
        <v>1</v>
      </c>
      <c r="L399" s="75">
        <v>1</v>
      </c>
      <c r="M399" s="7">
        <v>1</v>
      </c>
      <c r="N399" s="7">
        <v>1</v>
      </c>
      <c r="O399" s="7">
        <v>1</v>
      </c>
      <c r="P399" s="7">
        <v>1</v>
      </c>
      <c r="Q399" s="7">
        <v>1</v>
      </c>
      <c r="R399" s="7">
        <v>1</v>
      </c>
      <c r="S399" s="7">
        <v>1</v>
      </c>
      <c r="T399" s="11">
        <f>INT(OR(COUNTIF(IDS_with_genetics!$A$2:$A$328,$A399),COUNTIF(IDS_with_genetics!$B$2:$B$758,$A399),COUNTIF(IDS_with_genetics!$F$2:$F$794,$A399),COUNTIF(IDS_with_genetics!$D$2:$D$813,$A399)))</f>
        <v>1</v>
      </c>
      <c r="U399" s="11">
        <f>COUNTIF(IDS_with_PRS!$A$1:$A$1582,ADNI3!$A399)</f>
        <v>1</v>
      </c>
      <c r="V399">
        <f>INT(OR(COUNTIF(IDS_genetics_UE_Ancestry!$A$2:$A$303,$A399)))</f>
        <v>0</v>
      </c>
      <c r="W399">
        <f>INT(OR(COUNTIF(IDS_genetics_UE_Ancestry!$B$2:$B$705,$A399)))</f>
        <v>0</v>
      </c>
      <c r="X399">
        <f>INT(OR(COUNTIF(IDS_genetics_UE_Ancestry!$C$2:$C$737,$A399)))</f>
        <v>0</v>
      </c>
      <c r="Y399">
        <f>INT(OR(COUNTIF(IDS_genetics_UE_Ancestry!$D$2:$D$761,$A399)))</f>
        <v>1</v>
      </c>
      <c r="Z399" s="11">
        <f>INT(OR(COUNTIF(IDS_genetics_UE_Ancestry!$A$2:$A$303,$A399),COUNTIF(IDS_genetics_UE_Ancestry!$B$2:$B$705,$A399),COUNTIF(IDS_genetics_UE_Ancestry!$C$2:$C$737,$A399),COUNTIF(IDS_genetics_UE_Ancestry!$D$2:$D$761,$A399)))</f>
        <v>1</v>
      </c>
      <c r="AA399">
        <v>398</v>
      </c>
      <c r="AB399">
        <v>0</v>
      </c>
      <c r="AG399">
        <f>SUM(S2:S566)</f>
        <v>491</v>
      </c>
    </row>
    <row r="400" spans="1:33" ht="15.75" hidden="1" x14ac:dyDescent="0.25">
      <c r="A400" s="6" t="s">
        <v>437</v>
      </c>
      <c r="B400" s="120">
        <v>4765</v>
      </c>
      <c r="C400" s="7" t="s">
        <v>31</v>
      </c>
      <c r="D400" s="8" t="s">
        <v>40</v>
      </c>
      <c r="E400" s="8" t="s">
        <v>40</v>
      </c>
      <c r="F400" s="10">
        <f>idasearch_ADNI3!G400</f>
        <v>42892</v>
      </c>
      <c r="G400" s="93">
        <f>idasearch_ADNI3!H400</f>
        <v>81</v>
      </c>
      <c r="H400" s="93" t="str">
        <f>idasearch_ADNI3!D400</f>
        <v>M</v>
      </c>
      <c r="I400" s="7">
        <v>1</v>
      </c>
      <c r="J400" s="7">
        <v>1</v>
      </c>
      <c r="K400" s="7">
        <v>1</v>
      </c>
      <c r="L400" s="75">
        <v>1</v>
      </c>
      <c r="M400" s="7">
        <v>1</v>
      </c>
      <c r="N400" s="7">
        <v>1</v>
      </c>
      <c r="O400" s="7">
        <v>1</v>
      </c>
      <c r="P400" s="7">
        <v>1</v>
      </c>
      <c r="Q400" s="7">
        <v>1</v>
      </c>
      <c r="R400" s="7">
        <v>1</v>
      </c>
      <c r="S400" s="7">
        <v>1</v>
      </c>
      <c r="T400" s="11">
        <f>INT(OR(COUNTIF(IDS_with_genetics!$A$2:$A$328,$A400),COUNTIF(IDS_with_genetics!$B$2:$B$758,$A400),COUNTIF(IDS_with_genetics!$F$2:$F$794,$A400),COUNTIF(IDS_with_genetics!$D$2:$D$813,$A400)))</f>
        <v>1</v>
      </c>
      <c r="U400" s="11">
        <f>COUNTIF(IDS_with_PRS!$A$1:$A$1582,ADNI3!$A400)</f>
        <v>1</v>
      </c>
      <c r="V400">
        <f>INT(OR(COUNTIF(IDS_genetics_UE_Ancestry!$A$2:$A$303,$A400)))</f>
        <v>0</v>
      </c>
      <c r="W400">
        <f>INT(OR(COUNTIF(IDS_genetics_UE_Ancestry!$B$2:$B$705,$A400)))</f>
        <v>0</v>
      </c>
      <c r="X400">
        <f>INT(OR(COUNTIF(IDS_genetics_UE_Ancestry!$C$2:$C$737,$A400)))</f>
        <v>1</v>
      </c>
      <c r="Y400">
        <f>INT(OR(COUNTIF(IDS_genetics_UE_Ancestry!$D$2:$D$761,$A400)))</f>
        <v>0</v>
      </c>
      <c r="Z400" s="11">
        <f>INT(OR(COUNTIF(IDS_genetics_UE_Ancestry!$A$2:$A$303,$A400),COUNTIF(IDS_genetics_UE_Ancestry!$B$2:$B$705,$A400),COUNTIF(IDS_genetics_UE_Ancestry!$C$2:$C$737,$A400),COUNTIF(IDS_genetics_UE_Ancestry!$D$2:$D$761,$A400)))</f>
        <v>1</v>
      </c>
      <c r="AA400">
        <v>399</v>
      </c>
      <c r="AB400">
        <v>0</v>
      </c>
    </row>
    <row r="401" spans="1:29" ht="15.75" hidden="1" x14ac:dyDescent="0.25">
      <c r="A401" s="6" t="s">
        <v>438</v>
      </c>
      <c r="B401" s="120">
        <v>4928</v>
      </c>
      <c r="C401" s="7" t="s">
        <v>31</v>
      </c>
      <c r="D401" s="8" t="s">
        <v>33</v>
      </c>
      <c r="E401" s="8" t="s">
        <v>33</v>
      </c>
      <c r="F401" s="92">
        <f>idasearch_ADNI3!G401</f>
        <v>42975</v>
      </c>
      <c r="G401" s="94">
        <f>idasearch_ADNI3!H401</f>
        <v>82.8</v>
      </c>
      <c r="H401" s="94" t="str">
        <f>idasearch_ADNI3!D401</f>
        <v>M</v>
      </c>
      <c r="I401" s="7">
        <v>1</v>
      </c>
      <c r="J401" s="7">
        <v>1</v>
      </c>
      <c r="K401" s="7">
        <v>1</v>
      </c>
      <c r="L401" s="75">
        <v>1</v>
      </c>
      <c r="M401" s="7">
        <v>1</v>
      </c>
      <c r="N401" s="7">
        <v>1</v>
      </c>
      <c r="O401" s="7">
        <v>1</v>
      </c>
      <c r="P401" s="7">
        <v>1</v>
      </c>
      <c r="Q401" s="7">
        <v>1</v>
      </c>
      <c r="R401" s="7">
        <v>1</v>
      </c>
      <c r="S401" s="7">
        <v>1</v>
      </c>
      <c r="T401" s="11">
        <f>INT(OR(COUNTIF(IDS_with_genetics!$A$2:$A$328,$A401),COUNTIF(IDS_with_genetics!$B$2:$B$758,$A401),COUNTIF(IDS_with_genetics!$F$2:$F$794,$A401),COUNTIF(IDS_with_genetics!$D$2:$D$813,$A401)))</f>
        <v>1</v>
      </c>
      <c r="U401" s="11">
        <f>COUNTIF(IDS_with_PRS!$A$1:$A$1582,ADNI3!$A401)</f>
        <v>1</v>
      </c>
      <c r="V401">
        <f>INT(OR(COUNTIF(IDS_genetics_UE_Ancestry!$A$2:$A$303,$A401)))</f>
        <v>0</v>
      </c>
      <c r="W401">
        <f>INT(OR(COUNTIF(IDS_genetics_UE_Ancestry!$B$2:$B$705,$A401)))</f>
        <v>0</v>
      </c>
      <c r="X401">
        <f>INT(OR(COUNTIF(IDS_genetics_UE_Ancestry!$C$2:$C$737,$A401)))</f>
        <v>1</v>
      </c>
      <c r="Y401">
        <f>INT(OR(COUNTIF(IDS_genetics_UE_Ancestry!$D$2:$D$761,$A401)))</f>
        <v>0</v>
      </c>
      <c r="Z401" s="11">
        <f>INT(OR(COUNTIF(IDS_genetics_UE_Ancestry!$A$2:$A$303,$A401),COUNTIF(IDS_genetics_UE_Ancestry!$B$2:$B$705,$A401),COUNTIF(IDS_genetics_UE_Ancestry!$C$2:$C$737,$A401),COUNTIF(IDS_genetics_UE_Ancestry!$D$2:$D$761,$A401)))</f>
        <v>1</v>
      </c>
      <c r="AA401">
        <v>400</v>
      </c>
      <c r="AB401">
        <v>0</v>
      </c>
    </row>
    <row r="402" spans="1:29" ht="15.75" hidden="1" x14ac:dyDescent="0.25">
      <c r="A402" s="128" t="s">
        <v>439</v>
      </c>
      <c r="B402" s="120">
        <v>5132</v>
      </c>
      <c r="C402" s="7" t="s">
        <v>31</v>
      </c>
      <c r="D402" s="8" t="s">
        <v>44</v>
      </c>
      <c r="E402" s="8" t="s">
        <v>44</v>
      </c>
      <c r="F402" s="10">
        <f>idasearch_ADNI3!G402</f>
        <v>42873</v>
      </c>
      <c r="G402" s="93">
        <f>idasearch_ADNI3!H402</f>
        <v>73.400000000000006</v>
      </c>
      <c r="H402" s="93" t="str">
        <f>idasearch_ADNI3!D402</f>
        <v>F</v>
      </c>
      <c r="I402" s="7">
        <v>1</v>
      </c>
      <c r="J402" s="7">
        <v>1</v>
      </c>
      <c r="K402" s="7">
        <v>1</v>
      </c>
      <c r="L402" s="75">
        <v>1</v>
      </c>
      <c r="M402" s="7">
        <v>1</v>
      </c>
      <c r="N402" s="7">
        <v>1</v>
      </c>
      <c r="O402" s="7">
        <v>1</v>
      </c>
      <c r="P402" s="7">
        <v>0</v>
      </c>
      <c r="Q402" s="7">
        <v>0</v>
      </c>
      <c r="R402" s="7">
        <v>0</v>
      </c>
      <c r="S402" s="7">
        <v>0</v>
      </c>
      <c r="T402" s="11">
        <f>INT(OR(COUNTIF(IDS_with_genetics!$A$2:$A$328,$A402),COUNTIF(IDS_with_genetics!$B$2:$B$758,$A402),COUNTIF(IDS_with_genetics!$F$2:$F$794,$A402),COUNTIF(IDS_with_genetics!$D$2:$D$813,$A402)))</f>
        <v>1</v>
      </c>
      <c r="U402" s="11">
        <f>COUNTIF(IDS_with_PRS!$A$1:$A$1582,ADNI3!$A402)</f>
        <v>1</v>
      </c>
      <c r="V402">
        <f>INT(OR(COUNTIF(IDS_genetics_UE_Ancestry!$A$2:$A$303,$A402)))</f>
        <v>0</v>
      </c>
      <c r="W402">
        <f>INT(OR(COUNTIF(IDS_genetics_UE_Ancestry!$B$2:$B$705,$A402)))</f>
        <v>0</v>
      </c>
      <c r="X402">
        <f>INT(OR(COUNTIF(IDS_genetics_UE_Ancestry!$C$2:$C$737,$A402)))</f>
        <v>1</v>
      </c>
      <c r="Y402">
        <f>INT(OR(COUNTIF(IDS_genetics_UE_Ancestry!$D$2:$D$761,$A402)))</f>
        <v>0</v>
      </c>
      <c r="Z402" s="11">
        <f>INT(OR(COUNTIF(IDS_genetics_UE_Ancestry!$A$2:$A$303,$A402),COUNTIF(IDS_genetics_UE_Ancestry!$B$2:$B$705,$A402),COUNTIF(IDS_genetics_UE_Ancestry!$C$2:$C$737,$A402),COUNTIF(IDS_genetics_UE_Ancestry!$D$2:$D$761,$A402)))</f>
        <v>1</v>
      </c>
      <c r="AA402">
        <v>401</v>
      </c>
      <c r="AB402">
        <v>0</v>
      </c>
    </row>
    <row r="403" spans="1:29" ht="15.75" hidden="1" x14ac:dyDescent="0.25">
      <c r="A403" s="6" t="s">
        <v>440</v>
      </c>
      <c r="B403" s="120">
        <v>5185</v>
      </c>
      <c r="C403" s="7" t="s">
        <v>31</v>
      </c>
      <c r="D403" s="8" t="s">
        <v>44</v>
      </c>
      <c r="E403" s="8" t="s">
        <v>44</v>
      </c>
      <c r="F403" s="10">
        <f>idasearch_ADNI3!G403</f>
        <v>42964</v>
      </c>
      <c r="G403" s="93">
        <f>idasearch_ADNI3!H403</f>
        <v>74.099999999999994</v>
      </c>
      <c r="H403" s="93" t="str">
        <f>idasearch_ADNI3!D403</f>
        <v>F</v>
      </c>
      <c r="I403" s="7">
        <v>1</v>
      </c>
      <c r="J403" s="7">
        <v>1</v>
      </c>
      <c r="K403" s="7">
        <v>1</v>
      </c>
      <c r="L403" s="75">
        <v>1</v>
      </c>
      <c r="M403" s="7">
        <v>1</v>
      </c>
      <c r="N403" s="7">
        <v>1</v>
      </c>
      <c r="O403" s="7">
        <v>1</v>
      </c>
      <c r="P403" s="7">
        <v>1</v>
      </c>
      <c r="Q403" s="7">
        <v>1</v>
      </c>
      <c r="R403" s="7">
        <v>1</v>
      </c>
      <c r="S403" s="7">
        <v>1</v>
      </c>
      <c r="T403" s="11">
        <f>INT(OR(COUNTIF(IDS_with_genetics!$A$2:$A$328,$A403),COUNTIF(IDS_with_genetics!$B$2:$B$758,$A403),COUNTIF(IDS_with_genetics!$F$2:$F$794,$A403),COUNTIF(IDS_with_genetics!$D$2:$D$813,$A403)))</f>
        <v>1</v>
      </c>
      <c r="U403" s="11">
        <f>COUNTIF(IDS_with_PRS!$A$1:$A$1582,ADNI3!$A403)</f>
        <v>1</v>
      </c>
      <c r="V403">
        <f>INT(OR(COUNTIF(IDS_genetics_UE_Ancestry!$A$2:$A$303,$A403)))</f>
        <v>0</v>
      </c>
      <c r="W403">
        <f>INT(OR(COUNTIF(IDS_genetics_UE_Ancestry!$B$2:$B$705,$A403)))</f>
        <v>0</v>
      </c>
      <c r="X403">
        <f>INT(OR(COUNTIF(IDS_genetics_UE_Ancestry!$C$2:$C$737,$A403)))</f>
        <v>1</v>
      </c>
      <c r="Y403">
        <f>INT(OR(COUNTIF(IDS_genetics_UE_Ancestry!$D$2:$D$761,$A403)))</f>
        <v>0</v>
      </c>
      <c r="Z403" s="11">
        <f>INT(OR(COUNTIF(IDS_genetics_UE_Ancestry!$A$2:$A$303,$A403),COUNTIF(IDS_genetics_UE_Ancestry!$B$2:$B$705,$A403),COUNTIF(IDS_genetics_UE_Ancestry!$C$2:$C$737,$A403),COUNTIF(IDS_genetics_UE_Ancestry!$D$2:$D$761,$A403)))</f>
        <v>1</v>
      </c>
      <c r="AA403">
        <v>402</v>
      </c>
      <c r="AB403">
        <v>0</v>
      </c>
    </row>
    <row r="404" spans="1:29" ht="15.75" hidden="1" x14ac:dyDescent="0.25">
      <c r="A404" s="6" t="s">
        <v>441</v>
      </c>
      <c r="B404" s="120">
        <v>5228</v>
      </c>
      <c r="C404" s="7" t="s">
        <v>31</v>
      </c>
      <c r="D404" s="8" t="s">
        <v>44</v>
      </c>
      <c r="E404" s="8" t="s">
        <v>44</v>
      </c>
      <c r="F404" s="10">
        <f>idasearch_ADNI3!G404</f>
        <v>43031</v>
      </c>
      <c r="G404" s="93">
        <f>idasearch_ADNI3!H404</f>
        <v>82.2</v>
      </c>
      <c r="H404" s="93" t="str">
        <f>idasearch_ADNI3!D404</f>
        <v>F</v>
      </c>
      <c r="I404" s="7">
        <v>1</v>
      </c>
      <c r="J404" s="7">
        <v>1</v>
      </c>
      <c r="K404" s="7">
        <v>1</v>
      </c>
      <c r="L404" s="75">
        <v>1</v>
      </c>
      <c r="M404" s="7">
        <v>1</v>
      </c>
      <c r="N404" s="7">
        <v>1</v>
      </c>
      <c r="O404" s="7">
        <v>1</v>
      </c>
      <c r="P404" s="7">
        <v>1</v>
      </c>
      <c r="Q404" s="7">
        <v>1</v>
      </c>
      <c r="R404" s="7">
        <v>1</v>
      </c>
      <c r="S404" s="7">
        <v>1</v>
      </c>
      <c r="T404" s="11">
        <f>INT(OR(COUNTIF(IDS_with_genetics!$A$2:$A$328,$A404),COUNTIF(IDS_with_genetics!$B$2:$B$758,$A404),COUNTIF(IDS_with_genetics!$F$2:$F$794,$A404),COUNTIF(IDS_with_genetics!$D$2:$D$813,$A404)))</f>
        <v>1</v>
      </c>
      <c r="U404" s="11">
        <f>COUNTIF(IDS_with_PRS!$A$1:$A$1582,ADNI3!$A404)</f>
        <v>1</v>
      </c>
      <c r="V404">
        <f>INT(OR(COUNTIF(IDS_genetics_UE_Ancestry!$A$2:$A$303,$A404)))</f>
        <v>0</v>
      </c>
      <c r="W404">
        <f>INT(OR(COUNTIF(IDS_genetics_UE_Ancestry!$B$2:$B$705,$A404)))</f>
        <v>0</v>
      </c>
      <c r="X404">
        <f>INT(OR(COUNTIF(IDS_genetics_UE_Ancestry!$C$2:$C$737,$A404)))</f>
        <v>1</v>
      </c>
      <c r="Y404">
        <f>INT(OR(COUNTIF(IDS_genetics_UE_Ancestry!$D$2:$D$761,$A404)))</f>
        <v>0</v>
      </c>
      <c r="Z404" s="11">
        <f>INT(OR(COUNTIF(IDS_genetics_UE_Ancestry!$A$2:$A$303,$A404),COUNTIF(IDS_genetics_UE_Ancestry!$B$2:$B$705,$A404),COUNTIF(IDS_genetics_UE_Ancestry!$C$2:$C$737,$A404),COUNTIF(IDS_genetics_UE_Ancestry!$D$2:$D$761,$A404)))</f>
        <v>1</v>
      </c>
      <c r="AA404">
        <v>403</v>
      </c>
      <c r="AB404">
        <v>0</v>
      </c>
    </row>
    <row r="405" spans="1:29" ht="15.75" hidden="1" x14ac:dyDescent="0.25">
      <c r="A405" s="6" t="s">
        <v>442</v>
      </c>
      <c r="B405" s="120">
        <v>5266</v>
      </c>
      <c r="C405" s="7" t="s">
        <v>31</v>
      </c>
      <c r="D405" s="8" t="s">
        <v>44</v>
      </c>
      <c r="E405" s="8" t="s">
        <v>44</v>
      </c>
      <c r="F405" s="10">
        <f>idasearch_ADNI3!G405</f>
        <v>42969</v>
      </c>
      <c r="G405" s="93">
        <f>idasearch_ADNI3!H405</f>
        <v>70</v>
      </c>
      <c r="H405" s="93" t="str">
        <f>idasearch_ADNI3!D405</f>
        <v>M</v>
      </c>
      <c r="I405" s="7">
        <v>1</v>
      </c>
      <c r="J405" s="7">
        <v>1</v>
      </c>
      <c r="K405" s="7">
        <v>1</v>
      </c>
      <c r="L405" s="75">
        <v>1</v>
      </c>
      <c r="M405" s="7">
        <v>1</v>
      </c>
      <c r="N405" s="7">
        <v>1</v>
      </c>
      <c r="O405" s="7">
        <v>1</v>
      </c>
      <c r="P405" s="7">
        <v>1</v>
      </c>
      <c r="Q405" s="7">
        <v>1</v>
      </c>
      <c r="R405" s="7">
        <v>1</v>
      </c>
      <c r="S405" s="7">
        <v>1</v>
      </c>
      <c r="T405" s="11">
        <f>INT(OR(COUNTIF(IDS_with_genetics!$A$2:$A$328,$A405),COUNTIF(IDS_with_genetics!$B$2:$B$758,$A405),COUNTIF(IDS_with_genetics!$F$2:$F$794,$A405),COUNTIF(IDS_with_genetics!$D$2:$D$813,$A405)))</f>
        <v>1</v>
      </c>
      <c r="U405" s="11">
        <f>COUNTIF(IDS_with_PRS!$A$1:$A$1582,ADNI3!$A405)</f>
        <v>1</v>
      </c>
      <c r="V405">
        <f>INT(OR(COUNTIF(IDS_genetics_UE_Ancestry!$A$2:$A$303,$A405)))</f>
        <v>0</v>
      </c>
      <c r="W405">
        <f>INT(OR(COUNTIF(IDS_genetics_UE_Ancestry!$B$2:$B$705,$A405)))</f>
        <v>0</v>
      </c>
      <c r="X405">
        <f>INT(OR(COUNTIF(IDS_genetics_UE_Ancestry!$C$2:$C$737,$A405)))</f>
        <v>1</v>
      </c>
      <c r="Y405">
        <f>INT(OR(COUNTIF(IDS_genetics_UE_Ancestry!$D$2:$D$761,$A405)))</f>
        <v>0</v>
      </c>
      <c r="Z405" s="11">
        <f>INT(OR(COUNTIF(IDS_genetics_UE_Ancestry!$A$2:$A$303,$A405),COUNTIF(IDS_genetics_UE_Ancestry!$B$2:$B$705,$A405),COUNTIF(IDS_genetics_UE_Ancestry!$C$2:$C$737,$A405),COUNTIF(IDS_genetics_UE_Ancestry!$D$2:$D$761,$A405)))</f>
        <v>1</v>
      </c>
      <c r="AA405">
        <v>404</v>
      </c>
      <c r="AB405">
        <v>0</v>
      </c>
    </row>
    <row r="406" spans="1:29" ht="15.75" hidden="1" x14ac:dyDescent="0.25">
      <c r="A406" s="6" t="s">
        <v>443</v>
      </c>
      <c r="B406" s="120">
        <v>6024</v>
      </c>
      <c r="C406" s="7" t="s">
        <v>31</v>
      </c>
      <c r="D406" s="8" t="s">
        <v>35</v>
      </c>
      <c r="E406" s="9" t="s">
        <v>44</v>
      </c>
      <c r="F406" s="10">
        <f>idasearch_ADNI3!G406</f>
        <v>43054</v>
      </c>
      <c r="G406" s="93">
        <f>idasearch_ADNI3!H406</f>
        <v>67.400000000000006</v>
      </c>
      <c r="H406" s="93" t="str">
        <f>idasearch_ADNI3!D406</f>
        <v>F</v>
      </c>
      <c r="I406" s="7">
        <v>1</v>
      </c>
      <c r="J406" s="7">
        <v>1</v>
      </c>
      <c r="K406" s="7">
        <v>1</v>
      </c>
      <c r="L406" s="75">
        <v>1</v>
      </c>
      <c r="M406" s="7">
        <v>1</v>
      </c>
      <c r="N406" s="7">
        <v>1</v>
      </c>
      <c r="O406" s="7">
        <v>1</v>
      </c>
      <c r="P406" s="7">
        <v>1</v>
      </c>
      <c r="Q406" s="7">
        <v>1</v>
      </c>
      <c r="R406" s="7">
        <v>1</v>
      </c>
      <c r="S406" s="7">
        <v>1</v>
      </c>
      <c r="T406" s="11">
        <f>INT(OR(COUNTIF(IDS_with_genetics!$A$2:$A$328,$A406),COUNTIF(IDS_with_genetics!$B$2:$B$758,$A406),COUNTIF(IDS_with_genetics!$F$2:$F$794,$A406),COUNTIF(IDS_with_genetics!$D$2:$D$813,$A406)))</f>
        <v>1</v>
      </c>
      <c r="U406" s="11">
        <f>COUNTIF(IDS_with_PRS!$A$1:$A$1582,ADNI3!$A406)</f>
        <v>1</v>
      </c>
      <c r="V406">
        <f>INT(OR(COUNTIF(IDS_genetics_UE_Ancestry!$A$2:$A$303,$A406)))</f>
        <v>1</v>
      </c>
      <c r="W406">
        <f>INT(OR(COUNTIF(IDS_genetics_UE_Ancestry!$B$2:$B$705,$A406)))</f>
        <v>0</v>
      </c>
      <c r="X406">
        <f>INT(OR(COUNTIF(IDS_genetics_UE_Ancestry!$C$2:$C$737,$A406)))</f>
        <v>0</v>
      </c>
      <c r="Y406">
        <f>INT(OR(COUNTIF(IDS_genetics_UE_Ancestry!$D$2:$D$761,$A406)))</f>
        <v>0</v>
      </c>
      <c r="Z406" s="11">
        <f>INT(OR(COUNTIF(IDS_genetics_UE_Ancestry!$A$2:$A$303,$A406),COUNTIF(IDS_genetics_UE_Ancestry!$B$2:$B$705,$A406),COUNTIF(IDS_genetics_UE_Ancestry!$C$2:$C$737,$A406),COUNTIF(IDS_genetics_UE_Ancestry!$D$2:$D$761,$A406)))</f>
        <v>1</v>
      </c>
      <c r="AA406">
        <v>405</v>
      </c>
      <c r="AB406">
        <v>0</v>
      </c>
    </row>
    <row r="407" spans="1:29" ht="15.75" hidden="1" x14ac:dyDescent="0.25">
      <c r="A407" s="6" t="s">
        <v>444</v>
      </c>
      <c r="B407" s="120">
        <v>6147</v>
      </c>
      <c r="C407" s="7" t="s">
        <v>31</v>
      </c>
      <c r="D407" s="8" t="s">
        <v>35</v>
      </c>
      <c r="E407" s="9" t="s">
        <v>44</v>
      </c>
      <c r="F407" s="10">
        <f>idasearch_ADNI3!G407</f>
        <v>43144</v>
      </c>
      <c r="G407" s="93">
        <f>idasearch_ADNI3!H407</f>
        <v>69.7</v>
      </c>
      <c r="H407" s="93" t="str">
        <f>idasearch_ADNI3!D407</f>
        <v>M</v>
      </c>
      <c r="I407" s="7">
        <v>1</v>
      </c>
      <c r="J407" s="7">
        <v>1</v>
      </c>
      <c r="K407" s="7">
        <v>1</v>
      </c>
      <c r="L407" s="75">
        <v>1</v>
      </c>
      <c r="M407" s="7">
        <v>1</v>
      </c>
      <c r="N407" s="7">
        <v>1</v>
      </c>
      <c r="O407" s="7">
        <v>1</v>
      </c>
      <c r="P407" s="7">
        <v>1</v>
      </c>
      <c r="Q407" s="7">
        <v>1</v>
      </c>
      <c r="R407" s="7">
        <v>1</v>
      </c>
      <c r="S407" s="7">
        <v>1</v>
      </c>
      <c r="T407" s="11">
        <f>INT(OR(COUNTIF(IDS_with_genetics!$A$2:$A$328,$A407),COUNTIF(IDS_with_genetics!$B$2:$B$758,$A407),COUNTIF(IDS_with_genetics!$F$2:$F$794,$A407),COUNTIF(IDS_with_genetics!$D$2:$D$813,$A407)))</f>
        <v>1</v>
      </c>
      <c r="U407" s="11">
        <f>COUNTIF(IDS_with_PRS!$A$1:$A$1582,ADNI3!$A407)</f>
        <v>1</v>
      </c>
      <c r="V407">
        <f>INT(OR(COUNTIF(IDS_genetics_UE_Ancestry!$A$2:$A$303,$A407)))</f>
        <v>1</v>
      </c>
      <c r="W407">
        <f>INT(OR(COUNTIF(IDS_genetics_UE_Ancestry!$B$2:$B$705,$A407)))</f>
        <v>0</v>
      </c>
      <c r="X407">
        <f>INT(OR(COUNTIF(IDS_genetics_UE_Ancestry!$C$2:$C$737,$A407)))</f>
        <v>0</v>
      </c>
      <c r="Y407">
        <f>INT(OR(COUNTIF(IDS_genetics_UE_Ancestry!$D$2:$D$761,$A407)))</f>
        <v>0</v>
      </c>
      <c r="Z407" s="11">
        <f>INT(OR(COUNTIF(IDS_genetics_UE_Ancestry!$A$2:$A$303,$A407),COUNTIF(IDS_genetics_UE_Ancestry!$B$2:$B$705,$A407),COUNTIF(IDS_genetics_UE_Ancestry!$C$2:$C$737,$A407),COUNTIF(IDS_genetics_UE_Ancestry!$D$2:$D$761,$A407)))</f>
        <v>1</v>
      </c>
      <c r="AA407">
        <v>406</v>
      </c>
      <c r="AB407">
        <v>0</v>
      </c>
    </row>
    <row r="408" spans="1:29" ht="15.75" hidden="1" x14ac:dyDescent="0.25">
      <c r="A408" s="6" t="s">
        <v>445</v>
      </c>
      <c r="B408" s="120">
        <v>6168</v>
      </c>
      <c r="C408" s="7" t="s">
        <v>31</v>
      </c>
      <c r="D408" s="8" t="s">
        <v>35</v>
      </c>
      <c r="E408" s="9" t="s">
        <v>44</v>
      </c>
      <c r="F408" s="10">
        <f>idasearch_ADNI3!G408</f>
        <v>43138</v>
      </c>
      <c r="G408" s="93">
        <f>idasearch_ADNI3!H408</f>
        <v>76</v>
      </c>
      <c r="H408" s="93" t="str">
        <f>idasearch_ADNI3!D408</f>
        <v>F</v>
      </c>
      <c r="I408" s="7">
        <v>1</v>
      </c>
      <c r="J408" s="7">
        <v>1</v>
      </c>
      <c r="K408" s="7">
        <v>1</v>
      </c>
      <c r="L408" s="75">
        <v>1</v>
      </c>
      <c r="M408" s="7">
        <v>1</v>
      </c>
      <c r="N408" s="7">
        <v>1</v>
      </c>
      <c r="O408" s="7">
        <v>1</v>
      </c>
      <c r="P408" s="7">
        <v>1</v>
      </c>
      <c r="Q408" s="7">
        <v>1</v>
      </c>
      <c r="R408" s="7">
        <v>1</v>
      </c>
      <c r="S408" s="7">
        <v>1</v>
      </c>
      <c r="T408" s="11">
        <f>INT(OR(COUNTIF(IDS_with_genetics!$A$2:$A$328,$A408),COUNTIF(IDS_with_genetics!$B$2:$B$758,$A408),COUNTIF(IDS_with_genetics!$F$2:$F$794,$A408),COUNTIF(IDS_with_genetics!$D$2:$D$813,$A408)))</f>
        <v>1</v>
      </c>
      <c r="U408" s="11">
        <f>COUNTIF(IDS_with_PRS!$A$1:$A$1582,ADNI3!$A408)</f>
        <v>1</v>
      </c>
      <c r="V408">
        <f>INT(OR(COUNTIF(IDS_genetics_UE_Ancestry!$A$2:$A$303,$A408)))</f>
        <v>1</v>
      </c>
      <c r="W408">
        <f>INT(OR(COUNTIF(IDS_genetics_UE_Ancestry!$B$2:$B$705,$A408)))</f>
        <v>0</v>
      </c>
      <c r="X408">
        <f>INT(OR(COUNTIF(IDS_genetics_UE_Ancestry!$C$2:$C$737,$A408)))</f>
        <v>0</v>
      </c>
      <c r="Y408">
        <f>INT(OR(COUNTIF(IDS_genetics_UE_Ancestry!$D$2:$D$761,$A408)))</f>
        <v>0</v>
      </c>
      <c r="Z408" s="11">
        <f>INT(OR(COUNTIF(IDS_genetics_UE_Ancestry!$A$2:$A$303,$A408),COUNTIF(IDS_genetics_UE_Ancestry!$B$2:$B$705,$A408),COUNTIF(IDS_genetics_UE_Ancestry!$C$2:$C$737,$A408),COUNTIF(IDS_genetics_UE_Ancestry!$D$2:$D$761,$A408)))</f>
        <v>1</v>
      </c>
      <c r="AA408">
        <v>407</v>
      </c>
      <c r="AB408">
        <v>0</v>
      </c>
    </row>
    <row r="409" spans="1:29" ht="15.75" hidden="1" x14ac:dyDescent="0.25">
      <c r="A409" s="6" t="s">
        <v>446</v>
      </c>
      <c r="B409" s="120">
        <v>6173</v>
      </c>
      <c r="C409" s="7" t="s">
        <v>31</v>
      </c>
      <c r="D409" s="8" t="s">
        <v>35</v>
      </c>
      <c r="E409" s="9" t="s">
        <v>44</v>
      </c>
      <c r="F409" s="10">
        <f>idasearch_ADNI3!G409</f>
        <v>43136</v>
      </c>
      <c r="G409" s="93">
        <f>idasearch_ADNI3!H409</f>
        <v>70.5</v>
      </c>
      <c r="H409" s="93" t="str">
        <f>idasearch_ADNI3!D409</f>
        <v>F</v>
      </c>
      <c r="I409" s="7">
        <v>1</v>
      </c>
      <c r="J409" s="7">
        <v>1</v>
      </c>
      <c r="K409" s="7">
        <v>1</v>
      </c>
      <c r="L409" s="75">
        <v>1</v>
      </c>
      <c r="M409" s="7">
        <v>1</v>
      </c>
      <c r="N409" s="7">
        <v>1</v>
      </c>
      <c r="O409" s="7">
        <v>1</v>
      </c>
      <c r="P409" s="7">
        <v>1</v>
      </c>
      <c r="Q409" s="7">
        <v>1</v>
      </c>
      <c r="R409" s="7">
        <v>1</v>
      </c>
      <c r="S409" s="7">
        <v>1</v>
      </c>
      <c r="T409" s="11">
        <f>INT(OR(COUNTIF(IDS_with_genetics!$A$2:$A$328,$A409),COUNTIF(IDS_with_genetics!$B$2:$B$758,$A409),COUNTIF(IDS_with_genetics!$F$2:$F$794,$A409),COUNTIF(IDS_with_genetics!$D$2:$D$813,$A409)))</f>
        <v>1</v>
      </c>
      <c r="U409" s="11">
        <f>COUNTIF(IDS_with_PRS!$A$1:$A$1582,ADNI3!$A409)</f>
        <v>1</v>
      </c>
      <c r="V409">
        <f>INT(OR(COUNTIF(IDS_genetics_UE_Ancestry!$A$2:$A$303,$A409)))</f>
        <v>1</v>
      </c>
      <c r="W409">
        <f>INT(OR(COUNTIF(IDS_genetics_UE_Ancestry!$B$2:$B$705,$A409)))</f>
        <v>0</v>
      </c>
      <c r="X409">
        <f>INT(OR(COUNTIF(IDS_genetics_UE_Ancestry!$C$2:$C$737,$A409)))</f>
        <v>0</v>
      </c>
      <c r="Y409">
        <f>INT(OR(COUNTIF(IDS_genetics_UE_Ancestry!$D$2:$D$761,$A409)))</f>
        <v>0</v>
      </c>
      <c r="Z409" s="11">
        <f>INT(OR(COUNTIF(IDS_genetics_UE_Ancestry!$A$2:$A$303,$A409),COUNTIF(IDS_genetics_UE_Ancestry!$B$2:$B$705,$A409),COUNTIF(IDS_genetics_UE_Ancestry!$C$2:$C$737,$A409),COUNTIF(IDS_genetics_UE_Ancestry!$D$2:$D$761,$A409)))</f>
        <v>1</v>
      </c>
      <c r="AA409">
        <v>408</v>
      </c>
      <c r="AB409">
        <v>0</v>
      </c>
    </row>
    <row r="410" spans="1:29" ht="15.75" hidden="1" x14ac:dyDescent="0.25">
      <c r="A410" s="6" t="s">
        <v>447</v>
      </c>
      <c r="B410" s="120">
        <v>6232</v>
      </c>
      <c r="C410" s="7" t="s">
        <v>31</v>
      </c>
      <c r="D410" s="8" t="s">
        <v>35</v>
      </c>
      <c r="E410" s="9" t="s">
        <v>44</v>
      </c>
      <c r="F410" s="10">
        <f>idasearch_ADNI3!G410</f>
        <v>43189</v>
      </c>
      <c r="G410" s="93">
        <f>idasearch_ADNI3!H410</f>
        <v>65.3</v>
      </c>
      <c r="H410" s="93" t="str">
        <f>idasearch_ADNI3!D410</f>
        <v>F</v>
      </c>
      <c r="I410" s="7">
        <v>1</v>
      </c>
      <c r="J410" s="7">
        <v>1</v>
      </c>
      <c r="K410" s="7">
        <v>1</v>
      </c>
      <c r="L410" s="75">
        <v>1</v>
      </c>
      <c r="M410" s="7">
        <v>1</v>
      </c>
      <c r="N410" s="7">
        <v>1</v>
      </c>
      <c r="O410" s="7">
        <v>1</v>
      </c>
      <c r="P410" s="7">
        <v>1</v>
      </c>
      <c r="Q410" s="7">
        <v>1</v>
      </c>
      <c r="R410" s="7">
        <v>1</v>
      </c>
      <c r="S410" s="7">
        <v>1</v>
      </c>
      <c r="T410" s="11">
        <f>INT(OR(COUNTIF(IDS_with_genetics!$A$2:$A$328,$A410),COUNTIF(IDS_with_genetics!$B$2:$B$758,$A410),COUNTIF(IDS_with_genetics!$F$2:$F$794,$A410),COUNTIF(IDS_with_genetics!$D$2:$D$813,$A410)))</f>
        <v>1</v>
      </c>
      <c r="U410" s="11">
        <f>COUNTIF(IDS_with_PRS!$A$1:$A$1582,ADNI3!$A410)</f>
        <v>1</v>
      </c>
      <c r="V410">
        <f>INT(OR(COUNTIF(IDS_genetics_UE_Ancestry!$A$2:$A$303,$A410)))</f>
        <v>1</v>
      </c>
      <c r="W410">
        <f>INT(OR(COUNTIF(IDS_genetics_UE_Ancestry!$B$2:$B$705,$A410)))</f>
        <v>0</v>
      </c>
      <c r="X410">
        <f>INT(OR(COUNTIF(IDS_genetics_UE_Ancestry!$C$2:$C$737,$A410)))</f>
        <v>0</v>
      </c>
      <c r="Y410">
        <f>INT(OR(COUNTIF(IDS_genetics_UE_Ancestry!$D$2:$D$761,$A410)))</f>
        <v>0</v>
      </c>
      <c r="Z410" s="11">
        <f>INT(OR(COUNTIF(IDS_genetics_UE_Ancestry!$A$2:$A$303,$A410),COUNTIF(IDS_genetics_UE_Ancestry!$B$2:$B$705,$A410),COUNTIF(IDS_genetics_UE_Ancestry!$C$2:$C$737,$A410),COUNTIF(IDS_genetics_UE_Ancestry!$D$2:$D$761,$A410)))</f>
        <v>1</v>
      </c>
      <c r="AA410">
        <v>409</v>
      </c>
      <c r="AB410">
        <v>0</v>
      </c>
    </row>
    <row r="411" spans="1:29" ht="15.75" hidden="1" x14ac:dyDescent="0.25">
      <c r="A411" s="6" t="s">
        <v>448</v>
      </c>
      <c r="B411" s="120">
        <v>6330</v>
      </c>
      <c r="C411" s="7" t="s">
        <v>31</v>
      </c>
      <c r="D411" s="8" t="s">
        <v>35</v>
      </c>
      <c r="E411" s="9" t="s">
        <v>44</v>
      </c>
      <c r="F411" s="10">
        <f>idasearch_ADNI3!G411</f>
        <v>43245</v>
      </c>
      <c r="G411" s="93">
        <f>idasearch_ADNI3!H411</f>
        <v>70.3</v>
      </c>
      <c r="H411" s="93" t="str">
        <f>idasearch_ADNI3!D411</f>
        <v>M</v>
      </c>
      <c r="I411" s="7">
        <v>1</v>
      </c>
      <c r="J411" s="7">
        <v>1</v>
      </c>
      <c r="K411" s="7">
        <v>1</v>
      </c>
      <c r="L411" s="75">
        <v>1</v>
      </c>
      <c r="M411" s="7">
        <v>1</v>
      </c>
      <c r="N411" s="7">
        <v>1</v>
      </c>
      <c r="O411" s="7">
        <v>1</v>
      </c>
      <c r="P411" s="7">
        <v>1</v>
      </c>
      <c r="Q411" s="7">
        <v>1</v>
      </c>
      <c r="R411" s="7">
        <v>1</v>
      </c>
      <c r="S411" s="7">
        <v>1</v>
      </c>
      <c r="T411" s="11">
        <f>INT(OR(COUNTIF(IDS_with_genetics!$A$2:$A$328,$A411),COUNTIF(IDS_with_genetics!$B$2:$B$758,$A411),COUNTIF(IDS_with_genetics!$F$2:$F$794,$A411),COUNTIF(IDS_with_genetics!$D$2:$D$813,$A411)))</f>
        <v>1</v>
      </c>
      <c r="U411" s="11">
        <f>COUNTIF(IDS_with_PRS!$A$1:$A$1582,ADNI3!$A411)</f>
        <v>1</v>
      </c>
      <c r="V411">
        <f>INT(OR(COUNTIF(IDS_genetics_UE_Ancestry!$A$2:$A$303,$A411)))</f>
        <v>1</v>
      </c>
      <c r="W411">
        <f>INT(OR(COUNTIF(IDS_genetics_UE_Ancestry!$B$2:$B$705,$A411)))</f>
        <v>0</v>
      </c>
      <c r="X411">
        <f>INT(OR(COUNTIF(IDS_genetics_UE_Ancestry!$C$2:$C$737,$A411)))</f>
        <v>0</v>
      </c>
      <c r="Y411">
        <f>INT(OR(COUNTIF(IDS_genetics_UE_Ancestry!$D$2:$D$761,$A411)))</f>
        <v>0</v>
      </c>
      <c r="Z411" s="11">
        <f>INT(OR(COUNTIF(IDS_genetics_UE_Ancestry!$A$2:$A$303,$A411),COUNTIF(IDS_genetics_UE_Ancestry!$B$2:$B$705,$A411),COUNTIF(IDS_genetics_UE_Ancestry!$C$2:$C$737,$A411),COUNTIF(IDS_genetics_UE_Ancestry!$D$2:$D$761,$A411)))</f>
        <v>1</v>
      </c>
      <c r="AA411">
        <v>410</v>
      </c>
      <c r="AB411">
        <v>0</v>
      </c>
    </row>
    <row r="412" spans="1:29" ht="15.75" hidden="1" x14ac:dyDescent="0.25">
      <c r="A412" s="6" t="s">
        <v>449</v>
      </c>
      <c r="B412" s="120">
        <v>6348</v>
      </c>
      <c r="C412" s="7" t="s">
        <v>31</v>
      </c>
      <c r="D412" s="8" t="s">
        <v>35</v>
      </c>
      <c r="E412" s="8" t="s">
        <v>35</v>
      </c>
      <c r="F412" s="10">
        <f>idasearch_ADNI3!G412</f>
        <v>43307</v>
      </c>
      <c r="G412" s="93">
        <f>idasearch_ADNI3!H412</f>
        <v>69.599999999999994</v>
      </c>
      <c r="H412" s="93" t="str">
        <f>idasearch_ADNI3!D412</f>
        <v>F</v>
      </c>
      <c r="I412" s="7">
        <v>1</v>
      </c>
      <c r="J412" s="7">
        <v>1</v>
      </c>
      <c r="K412" s="7">
        <v>1</v>
      </c>
      <c r="L412" s="75">
        <v>1</v>
      </c>
      <c r="M412" s="7">
        <v>1</v>
      </c>
      <c r="N412" s="7">
        <v>1</v>
      </c>
      <c r="O412" s="7">
        <v>1</v>
      </c>
      <c r="P412" s="7">
        <v>1</v>
      </c>
      <c r="Q412" s="7">
        <v>1</v>
      </c>
      <c r="R412" s="7">
        <v>1</v>
      </c>
      <c r="S412" s="7">
        <v>1</v>
      </c>
      <c r="T412" s="11">
        <f>INT(OR(COUNTIF(IDS_with_genetics!$A$2:$A$328,$A412),COUNTIF(IDS_with_genetics!$B$2:$B$758,$A412),COUNTIF(IDS_with_genetics!$F$2:$F$794,$A412),COUNTIF(IDS_with_genetics!$D$2:$D$813,$A412)))</f>
        <v>1</v>
      </c>
      <c r="U412" s="11">
        <f>COUNTIF(IDS_with_PRS!$A$1:$A$1582,ADNI3!$A412)</f>
        <v>1</v>
      </c>
      <c r="V412">
        <f>INT(OR(COUNTIF(IDS_genetics_UE_Ancestry!$A$2:$A$303,$A412)))</f>
        <v>1</v>
      </c>
      <c r="W412">
        <f>INT(OR(COUNTIF(IDS_genetics_UE_Ancestry!$B$2:$B$705,$A412)))</f>
        <v>0</v>
      </c>
      <c r="X412">
        <f>INT(OR(COUNTIF(IDS_genetics_UE_Ancestry!$C$2:$C$737,$A412)))</f>
        <v>0</v>
      </c>
      <c r="Y412">
        <f>INT(OR(COUNTIF(IDS_genetics_UE_Ancestry!$D$2:$D$761,$A412)))</f>
        <v>0</v>
      </c>
      <c r="Z412" s="11">
        <f>INT(OR(COUNTIF(IDS_genetics_UE_Ancestry!$A$2:$A$303,$A412),COUNTIF(IDS_genetics_UE_Ancestry!$B$2:$B$705,$A412),COUNTIF(IDS_genetics_UE_Ancestry!$C$2:$C$737,$A412),COUNTIF(IDS_genetics_UE_Ancestry!$D$2:$D$761,$A412)))</f>
        <v>1</v>
      </c>
      <c r="AA412">
        <v>411</v>
      </c>
      <c r="AB412">
        <v>0</v>
      </c>
    </row>
    <row r="413" spans="1:29" ht="15.75" hidden="1" x14ac:dyDescent="0.25">
      <c r="A413" s="6" t="s">
        <v>450</v>
      </c>
      <c r="B413" s="120">
        <v>6357</v>
      </c>
      <c r="C413" s="7" t="s">
        <v>31</v>
      </c>
      <c r="D413" s="8" t="s">
        <v>35</v>
      </c>
      <c r="E413" s="9" t="s">
        <v>44</v>
      </c>
      <c r="F413" s="10">
        <f>idasearch_ADNI3!G413</f>
        <v>43304</v>
      </c>
      <c r="G413" s="93">
        <f>idasearch_ADNI3!H413</f>
        <v>67.8</v>
      </c>
      <c r="H413" s="93" t="str">
        <f>idasearch_ADNI3!D413</f>
        <v>F</v>
      </c>
      <c r="I413" s="7">
        <v>1</v>
      </c>
      <c r="J413" s="7">
        <v>1</v>
      </c>
      <c r="K413" s="7">
        <v>1</v>
      </c>
      <c r="L413" s="75">
        <v>1</v>
      </c>
      <c r="M413" s="7">
        <v>1</v>
      </c>
      <c r="N413" s="7">
        <v>1</v>
      </c>
      <c r="O413" s="7">
        <v>1</v>
      </c>
      <c r="P413" s="7">
        <v>1</v>
      </c>
      <c r="Q413" s="7">
        <v>1</v>
      </c>
      <c r="R413" s="7">
        <v>1</v>
      </c>
      <c r="S413" s="7">
        <v>1</v>
      </c>
      <c r="T413" s="11">
        <f>INT(OR(COUNTIF(IDS_with_genetics!$A$2:$A$328,$A413),COUNTIF(IDS_with_genetics!$B$2:$B$758,$A413),COUNTIF(IDS_with_genetics!$F$2:$F$794,$A413),COUNTIF(IDS_with_genetics!$D$2:$D$813,$A413)))</f>
        <v>1</v>
      </c>
      <c r="U413" s="11">
        <f>COUNTIF(IDS_with_PRS!$A$1:$A$1582,ADNI3!$A413)</f>
        <v>1</v>
      </c>
      <c r="V413">
        <f>INT(OR(COUNTIF(IDS_genetics_UE_Ancestry!$A$2:$A$303,$A413)))</f>
        <v>1</v>
      </c>
      <c r="W413">
        <f>INT(OR(COUNTIF(IDS_genetics_UE_Ancestry!$B$2:$B$705,$A413)))</f>
        <v>0</v>
      </c>
      <c r="X413">
        <f>INT(OR(COUNTIF(IDS_genetics_UE_Ancestry!$C$2:$C$737,$A413)))</f>
        <v>0</v>
      </c>
      <c r="Y413">
        <f>INT(OR(COUNTIF(IDS_genetics_UE_Ancestry!$D$2:$D$761,$A413)))</f>
        <v>0</v>
      </c>
      <c r="Z413" s="11">
        <f>INT(OR(COUNTIF(IDS_genetics_UE_Ancestry!$A$2:$A$303,$A413),COUNTIF(IDS_genetics_UE_Ancestry!$B$2:$B$705,$A413),COUNTIF(IDS_genetics_UE_Ancestry!$C$2:$C$737,$A413),COUNTIF(IDS_genetics_UE_Ancestry!$D$2:$D$761,$A413)))</f>
        <v>1</v>
      </c>
      <c r="AA413">
        <v>412</v>
      </c>
      <c r="AB413">
        <v>0</v>
      </c>
    </row>
    <row r="414" spans="1:29" ht="15.75" hidden="1" x14ac:dyDescent="0.25">
      <c r="A414" s="6" t="s">
        <v>451</v>
      </c>
      <c r="B414" s="120">
        <v>6433</v>
      </c>
      <c r="C414" s="7" t="s">
        <v>31</v>
      </c>
      <c r="D414" s="8" t="s">
        <v>68</v>
      </c>
      <c r="E414" s="8" t="s">
        <v>68</v>
      </c>
      <c r="F414" s="10">
        <f>idasearch_ADNI3!G414</f>
        <v>43313</v>
      </c>
      <c r="G414" s="93">
        <f>idasearch_ADNI3!H414</f>
        <v>76.5</v>
      </c>
      <c r="H414" s="93" t="str">
        <f>idasearch_ADNI3!D414</f>
        <v>M</v>
      </c>
      <c r="I414" s="7">
        <v>1</v>
      </c>
      <c r="J414" s="7">
        <v>1</v>
      </c>
      <c r="K414" s="7">
        <v>1</v>
      </c>
      <c r="L414" s="75">
        <v>1</v>
      </c>
      <c r="M414" s="7">
        <v>1</v>
      </c>
      <c r="N414" s="7">
        <v>1</v>
      </c>
      <c r="O414" s="7">
        <v>1</v>
      </c>
      <c r="P414" s="7">
        <v>1</v>
      </c>
      <c r="Q414" s="7">
        <v>1</v>
      </c>
      <c r="R414" s="7">
        <v>1</v>
      </c>
      <c r="S414" s="7">
        <v>1</v>
      </c>
      <c r="T414" s="11">
        <f>INT(OR(COUNTIF(IDS_with_genetics!$A$2:$A$328,$A414),COUNTIF(IDS_with_genetics!$B$2:$B$758,$A414),COUNTIF(IDS_with_genetics!$F$2:$F$794,$A414),COUNTIF(IDS_with_genetics!$D$2:$D$813,$A414)))</f>
        <v>1</v>
      </c>
      <c r="U414" s="11">
        <f>COUNTIF(IDS_with_PRS!$A$1:$A$1582,ADNI3!$A414)</f>
        <v>1</v>
      </c>
      <c r="V414">
        <f>INT(OR(COUNTIF(IDS_genetics_UE_Ancestry!$A$2:$A$303,$A414)))</f>
        <v>1</v>
      </c>
      <c r="W414">
        <f>INT(OR(COUNTIF(IDS_genetics_UE_Ancestry!$B$2:$B$705,$A414)))</f>
        <v>0</v>
      </c>
      <c r="X414">
        <f>INT(OR(COUNTIF(IDS_genetics_UE_Ancestry!$C$2:$C$737,$A414)))</f>
        <v>0</v>
      </c>
      <c r="Y414">
        <f>INT(OR(COUNTIF(IDS_genetics_UE_Ancestry!$D$2:$D$761,$A414)))</f>
        <v>0</v>
      </c>
      <c r="Z414" s="11">
        <f>INT(OR(COUNTIF(IDS_genetics_UE_Ancestry!$A$2:$A$303,$A414),COUNTIF(IDS_genetics_UE_Ancestry!$B$2:$B$705,$A414),COUNTIF(IDS_genetics_UE_Ancestry!$C$2:$C$737,$A414),COUNTIF(IDS_genetics_UE_Ancestry!$D$2:$D$761,$A414)))</f>
        <v>1</v>
      </c>
      <c r="AA414">
        <v>413</v>
      </c>
      <c r="AB414">
        <v>0</v>
      </c>
    </row>
    <row r="415" spans="1:29" s="27" customFormat="1" ht="15.75" x14ac:dyDescent="0.25">
      <c r="A415" s="28" t="s">
        <v>452</v>
      </c>
      <c r="B415" s="120">
        <v>6436</v>
      </c>
      <c r="C415" s="25" t="s">
        <v>31</v>
      </c>
      <c r="D415" s="29" t="s">
        <v>35</v>
      </c>
      <c r="E415" s="31" t="s">
        <v>44</v>
      </c>
      <c r="F415" s="96">
        <f>idasearch_ADNI3!G415</f>
        <v>43297</v>
      </c>
      <c r="G415" s="97">
        <f>idasearch_ADNI3!H415</f>
        <v>69.8</v>
      </c>
      <c r="H415" s="97" t="str">
        <f>idasearch_ADNI3!D415</f>
        <v>F</v>
      </c>
      <c r="I415" s="25">
        <v>1</v>
      </c>
      <c r="J415" s="25">
        <v>1</v>
      </c>
      <c r="K415" s="7">
        <v>1</v>
      </c>
      <c r="L415" s="80">
        <v>1</v>
      </c>
      <c r="M415" s="25">
        <v>0</v>
      </c>
      <c r="N415" s="25">
        <v>0</v>
      </c>
      <c r="O415" s="25">
        <v>0</v>
      </c>
      <c r="P415" s="25">
        <v>1</v>
      </c>
      <c r="Q415" s="25">
        <v>1</v>
      </c>
      <c r="R415" s="25">
        <v>1</v>
      </c>
      <c r="S415" s="25">
        <v>0</v>
      </c>
      <c r="T415" s="26">
        <f>INT(OR(COUNTIF(IDS_with_genetics!$A$2:$A$328,$A415),COUNTIF(IDS_with_genetics!$B$2:$B$758,$A415),COUNTIF(IDS_with_genetics!$F$2:$F$794,$A415),COUNTIF(IDS_with_genetics!$D$2:$D$813,$A415)))</f>
        <v>1</v>
      </c>
      <c r="U415" s="26">
        <f>COUNTIF(IDS_with_PRS!$A$1:$A$1582,ADNI3!$A415)</f>
        <v>1</v>
      </c>
      <c r="V415" s="27">
        <f>INT(OR(COUNTIF(IDS_genetics_UE_Ancestry!$A$2:$A$303,$A415)))</f>
        <v>1</v>
      </c>
      <c r="W415" s="27">
        <f>INT(OR(COUNTIF(IDS_genetics_UE_Ancestry!$B$2:$B$705,$A415)))</f>
        <v>0</v>
      </c>
      <c r="X415" s="27">
        <f>INT(OR(COUNTIF(IDS_genetics_UE_Ancestry!$C$2:$C$737,$A415)))</f>
        <v>0</v>
      </c>
      <c r="Y415" s="27">
        <f>INT(OR(COUNTIF(IDS_genetics_UE_Ancestry!$D$2:$D$761,$A415)))</f>
        <v>0</v>
      </c>
      <c r="Z415" s="26">
        <f>INT(OR(COUNTIF(IDS_genetics_UE_Ancestry!$A$2:$A$303,$A415),COUNTIF(IDS_genetics_UE_Ancestry!$B$2:$B$705,$A415),COUNTIF(IDS_genetics_UE_Ancestry!$C$2:$C$737,$A415),COUNTIF(IDS_genetics_UE_Ancestry!$D$2:$D$761,$A415)))</f>
        <v>1</v>
      </c>
      <c r="AA415" s="27">
        <v>414</v>
      </c>
      <c r="AB415" s="27">
        <v>0</v>
      </c>
      <c r="AC415" s="27">
        <v>1</v>
      </c>
    </row>
    <row r="416" spans="1:29" ht="15.75" hidden="1" x14ac:dyDescent="0.25">
      <c r="A416" s="6" t="s">
        <v>453</v>
      </c>
      <c r="B416" s="120">
        <v>6512</v>
      </c>
      <c r="C416" s="7" t="s">
        <v>31</v>
      </c>
      <c r="D416" s="8" t="s">
        <v>32</v>
      </c>
      <c r="E416" s="9" t="s">
        <v>33</v>
      </c>
      <c r="F416" s="10">
        <f>idasearch_ADNI3!G416</f>
        <v>43336</v>
      </c>
      <c r="G416" s="93">
        <f>idasearch_ADNI3!H416</f>
        <v>78.2</v>
      </c>
      <c r="H416" s="93" t="str">
        <f>idasearch_ADNI3!D416</f>
        <v>M</v>
      </c>
      <c r="I416" s="7">
        <v>1</v>
      </c>
      <c r="J416" s="7">
        <v>1</v>
      </c>
      <c r="K416" s="7">
        <v>1</v>
      </c>
      <c r="L416" s="75">
        <v>1</v>
      </c>
      <c r="M416" s="7">
        <v>1</v>
      </c>
      <c r="N416" s="7">
        <v>1</v>
      </c>
      <c r="O416" s="7">
        <v>1</v>
      </c>
      <c r="P416" s="7">
        <v>1</v>
      </c>
      <c r="Q416" s="7">
        <v>1</v>
      </c>
      <c r="R416" s="7">
        <v>1</v>
      </c>
      <c r="S416" s="7">
        <v>1</v>
      </c>
      <c r="T416" s="11">
        <f>INT(OR(COUNTIF(IDS_with_genetics!$A$2:$A$328,$A416),COUNTIF(IDS_with_genetics!$B$2:$B$758,$A416),COUNTIF(IDS_with_genetics!$F$2:$F$794,$A416),COUNTIF(IDS_with_genetics!$D$2:$D$813,$A416)))</f>
        <v>1</v>
      </c>
      <c r="U416" s="11">
        <f>COUNTIF(IDS_with_PRS!$A$1:$A$1582,ADNI3!$A416)</f>
        <v>1</v>
      </c>
      <c r="V416">
        <f>INT(OR(COUNTIF(IDS_genetics_UE_Ancestry!$A$2:$A$303,$A416)))</f>
        <v>1</v>
      </c>
      <c r="W416">
        <f>INT(OR(COUNTIF(IDS_genetics_UE_Ancestry!$B$2:$B$705,$A416)))</f>
        <v>0</v>
      </c>
      <c r="X416">
        <f>INT(OR(COUNTIF(IDS_genetics_UE_Ancestry!$C$2:$C$737,$A416)))</f>
        <v>0</v>
      </c>
      <c r="Y416">
        <f>INT(OR(COUNTIF(IDS_genetics_UE_Ancestry!$D$2:$D$761,$A416)))</f>
        <v>0</v>
      </c>
      <c r="Z416" s="11">
        <f>INT(OR(COUNTIF(IDS_genetics_UE_Ancestry!$A$2:$A$303,$A416),COUNTIF(IDS_genetics_UE_Ancestry!$B$2:$B$705,$A416),COUNTIF(IDS_genetics_UE_Ancestry!$C$2:$C$737,$A416),COUNTIF(IDS_genetics_UE_Ancestry!$D$2:$D$761,$A416)))</f>
        <v>1</v>
      </c>
      <c r="AA416">
        <v>415</v>
      </c>
      <c r="AB416">
        <v>0</v>
      </c>
    </row>
    <row r="417" spans="1:28" ht="15.75" hidden="1" x14ac:dyDescent="0.25">
      <c r="A417" s="6" t="s">
        <v>454</v>
      </c>
      <c r="B417" s="120">
        <v>6549</v>
      </c>
      <c r="C417" s="7" t="s">
        <v>31</v>
      </c>
      <c r="D417" s="8" t="s">
        <v>68</v>
      </c>
      <c r="E417" s="8" t="s">
        <v>68</v>
      </c>
      <c r="F417" s="10">
        <f>idasearch_ADNI3!G417</f>
        <v>43376</v>
      </c>
      <c r="G417" s="93">
        <f>idasearch_ADNI3!H417</f>
        <v>66.099999999999994</v>
      </c>
      <c r="H417" s="93" t="str">
        <f>idasearch_ADNI3!D417</f>
        <v>M</v>
      </c>
      <c r="I417" s="7">
        <v>1</v>
      </c>
      <c r="J417" s="7">
        <v>1</v>
      </c>
      <c r="K417" s="7">
        <v>1</v>
      </c>
      <c r="L417" s="75">
        <v>1</v>
      </c>
      <c r="M417" s="7">
        <v>1</v>
      </c>
      <c r="N417" s="7">
        <v>1</v>
      </c>
      <c r="O417" s="7">
        <v>1</v>
      </c>
      <c r="P417" s="7">
        <v>1</v>
      </c>
      <c r="Q417" s="7">
        <v>1</v>
      </c>
      <c r="R417" s="7">
        <v>1</v>
      </c>
      <c r="S417" s="7">
        <v>1</v>
      </c>
      <c r="T417" s="11">
        <f>INT(OR(COUNTIF(IDS_with_genetics!$A$2:$A$328,$A417),COUNTIF(IDS_with_genetics!$B$2:$B$758,$A417),COUNTIF(IDS_with_genetics!$F$2:$F$794,$A417),COUNTIF(IDS_with_genetics!$D$2:$D$813,$A417)))</f>
        <v>1</v>
      </c>
      <c r="U417" s="11">
        <f>COUNTIF(IDS_with_PRS!$A$1:$A$1582,ADNI3!$A417)</f>
        <v>1</v>
      </c>
      <c r="V417">
        <f>INT(OR(COUNTIF(IDS_genetics_UE_Ancestry!$A$2:$A$303,$A417)))</f>
        <v>1</v>
      </c>
      <c r="W417">
        <f>INT(OR(COUNTIF(IDS_genetics_UE_Ancestry!$B$2:$B$705,$A417)))</f>
        <v>0</v>
      </c>
      <c r="X417">
        <f>INT(OR(COUNTIF(IDS_genetics_UE_Ancestry!$C$2:$C$737,$A417)))</f>
        <v>0</v>
      </c>
      <c r="Y417">
        <f>INT(OR(COUNTIF(IDS_genetics_UE_Ancestry!$D$2:$D$761,$A417)))</f>
        <v>0</v>
      </c>
      <c r="Z417" s="11">
        <f>INT(OR(COUNTIF(IDS_genetics_UE_Ancestry!$A$2:$A$303,$A417),COUNTIF(IDS_genetics_UE_Ancestry!$B$2:$B$705,$A417),COUNTIF(IDS_genetics_UE_Ancestry!$C$2:$C$737,$A417),COUNTIF(IDS_genetics_UE_Ancestry!$D$2:$D$761,$A417)))</f>
        <v>1</v>
      </c>
      <c r="AA417">
        <v>416</v>
      </c>
      <c r="AB417">
        <v>0</v>
      </c>
    </row>
    <row r="418" spans="1:28" ht="15.75" hidden="1" x14ac:dyDescent="0.25">
      <c r="A418" s="6" t="s">
        <v>455</v>
      </c>
      <c r="B418" s="120">
        <v>2002</v>
      </c>
      <c r="C418" s="7" t="s">
        <v>31</v>
      </c>
      <c r="D418" s="8" t="s">
        <v>40</v>
      </c>
      <c r="E418" s="8" t="s">
        <v>40</v>
      </c>
      <c r="F418" s="10">
        <f>idasearch_ADNI3!G418</f>
        <v>43340</v>
      </c>
      <c r="G418" s="93">
        <f>idasearch_ADNI3!H418</f>
        <v>74</v>
      </c>
      <c r="H418" s="93" t="str">
        <f>idasearch_ADNI3!D418</f>
        <v>M</v>
      </c>
      <c r="I418" s="7">
        <v>1</v>
      </c>
      <c r="J418" s="7">
        <v>1</v>
      </c>
      <c r="K418" s="7">
        <v>1</v>
      </c>
      <c r="L418" s="75">
        <v>1</v>
      </c>
      <c r="M418" s="7">
        <v>1</v>
      </c>
      <c r="N418" s="7">
        <v>1</v>
      </c>
      <c r="O418" s="7">
        <v>1</v>
      </c>
      <c r="P418" s="7">
        <v>1</v>
      </c>
      <c r="Q418" s="7">
        <v>1</v>
      </c>
      <c r="R418" s="7">
        <v>1</v>
      </c>
      <c r="S418" s="7">
        <v>1</v>
      </c>
      <c r="T418" s="11">
        <f>INT(OR(COUNTIF(IDS_with_genetics!$A$2:$A$328,$A418),COUNTIF(IDS_with_genetics!$B$2:$B$758,$A418),COUNTIF(IDS_with_genetics!$F$2:$F$794,$A418),COUNTIF(IDS_with_genetics!$D$2:$D$813,$A418)))</f>
        <v>1</v>
      </c>
      <c r="U418" s="11">
        <f>COUNTIF(IDS_with_PRS!$A$1:$A$1582,ADNI3!$A418)</f>
        <v>1</v>
      </c>
      <c r="V418">
        <f>INT(OR(COUNTIF(IDS_genetics_UE_Ancestry!$A$2:$A$303,$A418)))</f>
        <v>0</v>
      </c>
      <c r="W418">
        <f>INT(OR(COUNTIF(IDS_genetics_UE_Ancestry!$B$2:$B$705,$A418)))</f>
        <v>0</v>
      </c>
      <c r="X418">
        <f>INT(OR(COUNTIF(IDS_genetics_UE_Ancestry!$C$2:$C$737,$A418)))</f>
        <v>1</v>
      </c>
      <c r="Y418">
        <f>INT(OR(COUNTIF(IDS_genetics_UE_Ancestry!$D$2:$D$761,$A418)))</f>
        <v>1</v>
      </c>
      <c r="Z418" s="11">
        <f>INT(OR(COUNTIF(IDS_genetics_UE_Ancestry!$A$2:$A$303,$A418),COUNTIF(IDS_genetics_UE_Ancestry!$B$2:$B$705,$A418),COUNTIF(IDS_genetics_UE_Ancestry!$C$2:$C$737,$A418),COUNTIF(IDS_genetics_UE_Ancestry!$D$2:$D$761,$A418)))</f>
        <v>1</v>
      </c>
      <c r="AA418">
        <v>417</v>
      </c>
      <c r="AB418">
        <v>0</v>
      </c>
    </row>
    <row r="419" spans="1:28" ht="15.75" hidden="1" x14ac:dyDescent="0.25">
      <c r="A419" s="6" t="s">
        <v>456</v>
      </c>
      <c r="B419" s="120">
        <v>2036</v>
      </c>
      <c r="C419" s="7" t="s">
        <v>31</v>
      </c>
      <c r="D419" s="8" t="s">
        <v>40</v>
      </c>
      <c r="E419" s="8" t="s">
        <v>40</v>
      </c>
      <c r="F419" s="10">
        <f>idasearch_ADNI3!G419</f>
        <v>43840</v>
      </c>
      <c r="G419" s="93">
        <f>idasearch_ADNI3!H419</f>
        <v>76.2</v>
      </c>
      <c r="H419" s="93" t="str">
        <f>idasearch_ADNI3!D419</f>
        <v>F</v>
      </c>
      <c r="I419" s="7">
        <v>1</v>
      </c>
      <c r="J419" s="7">
        <v>1</v>
      </c>
      <c r="K419" s="7">
        <v>1</v>
      </c>
      <c r="L419" s="75">
        <v>1</v>
      </c>
      <c r="M419" s="7">
        <v>1</v>
      </c>
      <c r="N419" s="7">
        <v>1</v>
      </c>
      <c r="O419" s="7">
        <v>1</v>
      </c>
      <c r="P419" s="7">
        <v>1</v>
      </c>
      <c r="Q419" s="7">
        <v>1</v>
      </c>
      <c r="R419" s="7">
        <v>1</v>
      </c>
      <c r="S419" s="7">
        <v>1</v>
      </c>
      <c r="T419" s="11">
        <f>INT(OR(COUNTIF(IDS_with_genetics!$A$2:$A$328,$A419),COUNTIF(IDS_with_genetics!$B$2:$B$758,$A419),COUNTIF(IDS_with_genetics!$F$2:$F$794,$A419),COUNTIF(IDS_with_genetics!$D$2:$D$813,$A419)))</f>
        <v>1</v>
      </c>
      <c r="U419" s="11">
        <f>COUNTIF(IDS_with_PRS!$A$1:$A$1582,ADNI3!$A419)</f>
        <v>1</v>
      </c>
      <c r="V419">
        <f>INT(OR(COUNTIF(IDS_genetics_UE_Ancestry!$A$2:$A$303,$A419)))</f>
        <v>0</v>
      </c>
      <c r="W419">
        <f>INT(OR(COUNTIF(IDS_genetics_UE_Ancestry!$B$2:$B$705,$A419)))</f>
        <v>0</v>
      </c>
      <c r="X419">
        <f>INT(OR(COUNTIF(IDS_genetics_UE_Ancestry!$C$2:$C$737,$A419)))</f>
        <v>1</v>
      </c>
      <c r="Y419">
        <f>INT(OR(COUNTIF(IDS_genetics_UE_Ancestry!$D$2:$D$761,$A419)))</f>
        <v>1</v>
      </c>
      <c r="Z419" s="11">
        <f>INT(OR(COUNTIF(IDS_genetics_UE_Ancestry!$A$2:$A$303,$A419),COUNTIF(IDS_genetics_UE_Ancestry!$B$2:$B$705,$A419),COUNTIF(IDS_genetics_UE_Ancestry!$C$2:$C$737,$A419),COUNTIF(IDS_genetics_UE_Ancestry!$D$2:$D$761,$A419)))</f>
        <v>1</v>
      </c>
      <c r="AA419">
        <v>418</v>
      </c>
      <c r="AB419">
        <v>0</v>
      </c>
    </row>
    <row r="420" spans="1:28" ht="15.75" hidden="1" x14ac:dyDescent="0.25">
      <c r="A420" s="6" t="s">
        <v>457</v>
      </c>
      <c r="B420" s="120">
        <v>2123</v>
      </c>
      <c r="C420" s="7" t="s">
        <v>31</v>
      </c>
      <c r="D420" s="8" t="s">
        <v>40</v>
      </c>
      <c r="E420" s="8" t="s">
        <v>40</v>
      </c>
      <c r="F420" s="10">
        <f>idasearch_ADNI3!G420</f>
        <v>43336</v>
      </c>
      <c r="G420" s="93">
        <f>idasearch_ADNI3!H420</f>
        <v>71.8</v>
      </c>
      <c r="H420" s="93" t="str">
        <f>idasearch_ADNI3!D420</f>
        <v>F</v>
      </c>
      <c r="I420" s="7">
        <v>1</v>
      </c>
      <c r="J420" s="7">
        <v>1</v>
      </c>
      <c r="K420" s="7">
        <v>1</v>
      </c>
      <c r="L420" s="75">
        <v>1</v>
      </c>
      <c r="M420" s="7">
        <v>1</v>
      </c>
      <c r="N420" s="7">
        <v>1</v>
      </c>
      <c r="O420" s="7">
        <v>1</v>
      </c>
      <c r="P420" s="7">
        <v>1</v>
      </c>
      <c r="Q420" s="7">
        <v>1</v>
      </c>
      <c r="R420" s="7">
        <v>1</v>
      </c>
      <c r="S420" s="7">
        <v>1</v>
      </c>
      <c r="T420" s="11">
        <f>INT(OR(COUNTIF(IDS_with_genetics!$A$2:$A$328,$A420),COUNTIF(IDS_with_genetics!$B$2:$B$758,$A420),COUNTIF(IDS_with_genetics!$F$2:$F$794,$A420),COUNTIF(IDS_with_genetics!$D$2:$D$813,$A420)))</f>
        <v>1</v>
      </c>
      <c r="U420" s="11">
        <f>COUNTIF(IDS_with_PRS!$A$1:$A$1582,ADNI3!$A420)</f>
        <v>1</v>
      </c>
      <c r="V420">
        <f>INT(OR(COUNTIF(IDS_genetics_UE_Ancestry!$A$2:$A$303,$A420)))</f>
        <v>0</v>
      </c>
      <c r="W420">
        <f>INT(OR(COUNTIF(IDS_genetics_UE_Ancestry!$B$2:$B$705,$A420)))</f>
        <v>0</v>
      </c>
      <c r="X420">
        <f>INT(OR(COUNTIF(IDS_genetics_UE_Ancestry!$C$2:$C$737,$A420)))</f>
        <v>1</v>
      </c>
      <c r="Y420">
        <f>INT(OR(COUNTIF(IDS_genetics_UE_Ancestry!$D$2:$D$761,$A420)))</f>
        <v>1</v>
      </c>
      <c r="Z420" s="11">
        <f>INT(OR(COUNTIF(IDS_genetics_UE_Ancestry!$A$2:$A$303,$A420),COUNTIF(IDS_genetics_UE_Ancestry!$B$2:$B$705,$A420),COUNTIF(IDS_genetics_UE_Ancestry!$C$2:$C$737,$A420),COUNTIF(IDS_genetics_UE_Ancestry!$D$2:$D$761,$A420)))</f>
        <v>1</v>
      </c>
      <c r="AA420">
        <v>419</v>
      </c>
      <c r="AB420">
        <v>0</v>
      </c>
    </row>
    <row r="421" spans="1:28" ht="15.75" hidden="1" x14ac:dyDescent="0.25">
      <c r="A421" s="6" t="s">
        <v>458</v>
      </c>
      <c r="B421" s="120">
        <v>2130</v>
      </c>
      <c r="C421" s="7" t="s">
        <v>31</v>
      </c>
      <c r="D421" s="8" t="s">
        <v>40</v>
      </c>
      <c r="E421" s="8" t="s">
        <v>40</v>
      </c>
      <c r="F421" s="10">
        <f>idasearch_ADNI3!G421</f>
        <v>43357</v>
      </c>
      <c r="G421" s="93">
        <f>idasearch_ADNI3!H421</f>
        <v>84.3</v>
      </c>
      <c r="H421" s="93" t="str">
        <f>idasearch_ADNI3!D421</f>
        <v>M</v>
      </c>
      <c r="I421" s="7">
        <v>1</v>
      </c>
      <c r="J421" s="7">
        <v>1</v>
      </c>
      <c r="K421" s="7">
        <v>1</v>
      </c>
      <c r="L421" s="75">
        <v>1</v>
      </c>
      <c r="M421" s="7">
        <v>1</v>
      </c>
      <c r="N421" s="7">
        <v>1</v>
      </c>
      <c r="O421" s="7">
        <v>1</v>
      </c>
      <c r="P421" s="7">
        <v>1</v>
      </c>
      <c r="Q421" s="7">
        <v>1</v>
      </c>
      <c r="R421" s="7">
        <v>1</v>
      </c>
      <c r="S421" s="7">
        <v>1</v>
      </c>
      <c r="T421" s="11">
        <f>INT(OR(COUNTIF(IDS_with_genetics!$A$2:$A$328,$A421),COUNTIF(IDS_with_genetics!$B$2:$B$758,$A421),COUNTIF(IDS_with_genetics!$F$2:$F$794,$A421),COUNTIF(IDS_with_genetics!$D$2:$D$813,$A421)))</f>
        <v>1</v>
      </c>
      <c r="U421" s="11">
        <f>COUNTIF(IDS_with_PRS!$A$1:$A$1582,ADNI3!$A421)</f>
        <v>1</v>
      </c>
      <c r="V421">
        <f>INT(OR(COUNTIF(IDS_genetics_UE_Ancestry!$A$2:$A$303,$A421)))</f>
        <v>0</v>
      </c>
      <c r="W421">
        <f>INT(OR(COUNTIF(IDS_genetics_UE_Ancestry!$B$2:$B$705,$A421)))</f>
        <v>0</v>
      </c>
      <c r="X421">
        <f>INT(OR(COUNTIF(IDS_genetics_UE_Ancestry!$C$2:$C$737,$A421)))</f>
        <v>1</v>
      </c>
      <c r="Y421">
        <f>INT(OR(COUNTIF(IDS_genetics_UE_Ancestry!$D$2:$D$761,$A421)))</f>
        <v>1</v>
      </c>
      <c r="Z421" s="11">
        <f>INT(OR(COUNTIF(IDS_genetics_UE_Ancestry!$A$2:$A$303,$A421),COUNTIF(IDS_genetics_UE_Ancestry!$B$2:$B$705,$A421),COUNTIF(IDS_genetics_UE_Ancestry!$C$2:$C$737,$A421),COUNTIF(IDS_genetics_UE_Ancestry!$D$2:$D$761,$A421)))</f>
        <v>1</v>
      </c>
      <c r="AA421">
        <v>420</v>
      </c>
      <c r="AB421">
        <v>0</v>
      </c>
    </row>
    <row r="422" spans="1:28" ht="15.75" hidden="1" x14ac:dyDescent="0.25">
      <c r="A422" s="6" t="s">
        <v>459</v>
      </c>
      <c r="B422" s="120">
        <v>2220</v>
      </c>
      <c r="C422" s="7" t="s">
        <v>31</v>
      </c>
      <c r="D422" s="8" t="s">
        <v>40</v>
      </c>
      <c r="E422" s="8" t="s">
        <v>40</v>
      </c>
      <c r="F422" s="10">
        <f>idasearch_ADNI3!G422</f>
        <v>43297</v>
      </c>
      <c r="G422" s="93">
        <f>idasearch_ADNI3!H422</f>
        <v>89.7</v>
      </c>
      <c r="H422" s="93" t="str">
        <f>idasearch_ADNI3!D422</f>
        <v>M</v>
      </c>
      <c r="I422" s="7">
        <v>1</v>
      </c>
      <c r="J422" s="7">
        <v>1</v>
      </c>
      <c r="K422" s="7">
        <v>1</v>
      </c>
      <c r="L422" s="75">
        <v>1</v>
      </c>
      <c r="M422" s="7">
        <v>1</v>
      </c>
      <c r="N422" s="7">
        <v>1</v>
      </c>
      <c r="O422" s="7">
        <v>1</v>
      </c>
      <c r="P422" s="7">
        <v>1</v>
      </c>
      <c r="Q422" s="7">
        <v>1</v>
      </c>
      <c r="R422" s="7">
        <v>1</v>
      </c>
      <c r="S422" s="7">
        <v>1</v>
      </c>
      <c r="T422" s="11">
        <f>INT(OR(COUNTIF(IDS_with_genetics!$A$2:$A$328,$A422),COUNTIF(IDS_with_genetics!$B$2:$B$758,$A422),COUNTIF(IDS_with_genetics!$F$2:$F$794,$A422),COUNTIF(IDS_with_genetics!$D$2:$D$813,$A422)))</f>
        <v>1</v>
      </c>
      <c r="U422" s="11">
        <f>COUNTIF(IDS_with_PRS!$A$1:$A$1582,ADNI3!$A422)</f>
        <v>1</v>
      </c>
      <c r="V422">
        <f>INT(OR(COUNTIF(IDS_genetics_UE_Ancestry!$A$2:$A$303,$A422)))</f>
        <v>0</v>
      </c>
      <c r="W422">
        <f>INT(OR(COUNTIF(IDS_genetics_UE_Ancestry!$B$2:$B$705,$A422)))</f>
        <v>0</v>
      </c>
      <c r="X422">
        <f>INT(OR(COUNTIF(IDS_genetics_UE_Ancestry!$C$2:$C$737,$A422)))</f>
        <v>1</v>
      </c>
      <c r="Y422">
        <f>INT(OR(COUNTIF(IDS_genetics_UE_Ancestry!$D$2:$D$761,$A422)))</f>
        <v>1</v>
      </c>
      <c r="Z422" s="11">
        <f>INT(OR(COUNTIF(IDS_genetics_UE_Ancestry!$A$2:$A$303,$A422),COUNTIF(IDS_genetics_UE_Ancestry!$B$2:$B$705,$A422),COUNTIF(IDS_genetics_UE_Ancestry!$C$2:$C$737,$A422),COUNTIF(IDS_genetics_UE_Ancestry!$D$2:$D$761,$A422)))</f>
        <v>1</v>
      </c>
      <c r="AA422">
        <v>421</v>
      </c>
      <c r="AB422">
        <v>0</v>
      </c>
    </row>
    <row r="423" spans="1:28" s="37" customFormat="1" ht="15.75" x14ac:dyDescent="0.25">
      <c r="A423" s="33" t="s">
        <v>460</v>
      </c>
      <c r="B423" s="120">
        <v>4742</v>
      </c>
      <c r="C423" s="34" t="s">
        <v>31</v>
      </c>
      <c r="D423" s="35" t="s">
        <v>40</v>
      </c>
      <c r="E423" s="35" t="s">
        <v>40</v>
      </c>
      <c r="F423" s="103">
        <f>idasearch_ADNI3!G423</f>
        <v>43333</v>
      </c>
      <c r="G423" s="104">
        <f>idasearch_ADNI3!H423</f>
        <v>76.8</v>
      </c>
      <c r="H423" s="104" t="str">
        <f>idasearch_ADNI3!D423</f>
        <v>F</v>
      </c>
      <c r="I423" s="34">
        <v>1</v>
      </c>
      <c r="J423" s="34">
        <v>1</v>
      </c>
      <c r="K423" s="7">
        <v>1</v>
      </c>
      <c r="L423" s="83">
        <v>1</v>
      </c>
      <c r="M423" s="34">
        <v>0</v>
      </c>
      <c r="N423" s="34">
        <v>0</v>
      </c>
      <c r="O423" s="34">
        <v>0</v>
      </c>
      <c r="P423" s="34">
        <v>1</v>
      </c>
      <c r="Q423" s="34">
        <v>1</v>
      </c>
      <c r="R423" s="34">
        <v>1</v>
      </c>
      <c r="S423" s="34">
        <v>0</v>
      </c>
      <c r="T423" s="36">
        <f>INT(OR(COUNTIF(IDS_with_genetics!$A$2:$A$328,$A423),COUNTIF(IDS_with_genetics!$B$2:$B$758,$A423),COUNTIF(IDS_with_genetics!$F$2:$F$794,$A423),COUNTIF(IDS_with_genetics!$D$2:$D$813,$A423)))</f>
        <v>1</v>
      </c>
      <c r="U423" s="36">
        <f>COUNTIF(IDS_with_PRS!$A$1:$A$1582,ADNI3!$A423)</f>
        <v>1</v>
      </c>
      <c r="V423" s="37">
        <f>INT(OR(COUNTIF(IDS_genetics_UE_Ancestry!$A$2:$A$303,$A423)))</f>
        <v>0</v>
      </c>
      <c r="W423" s="37">
        <f>INT(OR(COUNTIF(IDS_genetics_UE_Ancestry!$B$2:$B$705,$A423)))</f>
        <v>0</v>
      </c>
      <c r="X423" s="37">
        <f>INT(OR(COUNTIF(IDS_genetics_UE_Ancestry!$C$2:$C$737,$A423)))</f>
        <v>1</v>
      </c>
      <c r="Y423" s="37">
        <f>INT(OR(COUNTIF(IDS_genetics_UE_Ancestry!$D$2:$D$761,$A423)))</f>
        <v>0</v>
      </c>
      <c r="Z423" s="36">
        <f>INT(OR(COUNTIF(IDS_genetics_UE_Ancestry!$A$2:$A$303,$A423),COUNTIF(IDS_genetics_UE_Ancestry!$B$2:$B$705,$A423),COUNTIF(IDS_genetics_UE_Ancestry!$C$2:$C$737,$A423),COUNTIF(IDS_genetics_UE_Ancestry!$D$2:$D$761,$A423)))</f>
        <v>1</v>
      </c>
      <c r="AA423">
        <v>422</v>
      </c>
      <c r="AB423" s="37">
        <v>1</v>
      </c>
    </row>
    <row r="424" spans="1:28" ht="15.75" hidden="1" x14ac:dyDescent="0.25">
      <c r="A424" s="6" t="s">
        <v>461</v>
      </c>
      <c r="B424" s="120">
        <v>4842</v>
      </c>
      <c r="C424" s="7" t="s">
        <v>31</v>
      </c>
      <c r="D424" s="8" t="s">
        <v>33</v>
      </c>
      <c r="E424" s="8" t="s">
        <v>33</v>
      </c>
      <c r="F424" s="10">
        <f>idasearch_ADNI3!G424</f>
        <v>43222</v>
      </c>
      <c r="G424" s="93">
        <f>idasearch_ADNI3!H424</f>
        <v>78.8</v>
      </c>
      <c r="H424" s="93" t="str">
        <f>idasearch_ADNI3!D424</f>
        <v>F</v>
      </c>
      <c r="I424" s="7">
        <v>1</v>
      </c>
      <c r="J424" s="7">
        <v>1</v>
      </c>
      <c r="K424" s="7">
        <v>1</v>
      </c>
      <c r="L424" s="75">
        <v>1</v>
      </c>
      <c r="M424" s="7">
        <v>1</v>
      </c>
      <c r="N424" s="7">
        <v>1</v>
      </c>
      <c r="O424" s="7">
        <v>1</v>
      </c>
      <c r="P424" s="7">
        <v>1</v>
      </c>
      <c r="Q424" s="7">
        <v>1</v>
      </c>
      <c r="R424" s="7">
        <v>1</v>
      </c>
      <c r="S424" s="7">
        <v>1</v>
      </c>
      <c r="T424" s="11">
        <f>INT(OR(COUNTIF(IDS_with_genetics!$A$2:$A$328,$A424),COUNTIF(IDS_with_genetics!$B$2:$B$758,$A424),COUNTIF(IDS_with_genetics!$F$2:$F$794,$A424),COUNTIF(IDS_with_genetics!$D$2:$D$813,$A424)))</f>
        <v>1</v>
      </c>
      <c r="U424" s="11">
        <f>COUNTIF(IDS_with_PRS!$A$1:$A$1582,ADNI3!$A424)</f>
        <v>1</v>
      </c>
      <c r="V424">
        <f>INT(OR(COUNTIF(IDS_genetics_UE_Ancestry!$A$2:$A$303,$A424)))</f>
        <v>0</v>
      </c>
      <c r="W424">
        <f>INT(OR(COUNTIF(IDS_genetics_UE_Ancestry!$B$2:$B$705,$A424)))</f>
        <v>0</v>
      </c>
      <c r="X424">
        <f>INT(OR(COUNTIF(IDS_genetics_UE_Ancestry!$C$2:$C$737,$A424)))</f>
        <v>1</v>
      </c>
      <c r="Y424">
        <f>INT(OR(COUNTIF(IDS_genetics_UE_Ancestry!$D$2:$D$761,$A424)))</f>
        <v>0</v>
      </c>
      <c r="Z424" s="11">
        <f>INT(OR(COUNTIF(IDS_genetics_UE_Ancestry!$A$2:$A$303,$A424),COUNTIF(IDS_genetics_UE_Ancestry!$B$2:$B$705,$A424),COUNTIF(IDS_genetics_UE_Ancestry!$C$2:$C$737,$A424),COUNTIF(IDS_genetics_UE_Ancestry!$D$2:$D$761,$A424)))</f>
        <v>1</v>
      </c>
      <c r="AA424">
        <v>423</v>
      </c>
      <c r="AB424">
        <v>0</v>
      </c>
    </row>
    <row r="425" spans="1:28" ht="15.75" hidden="1" x14ac:dyDescent="0.25">
      <c r="A425" s="6" t="s">
        <v>462</v>
      </c>
      <c r="B425" s="120">
        <v>2332</v>
      </c>
      <c r="C425" s="7" t="s">
        <v>31</v>
      </c>
      <c r="D425" s="8" t="s">
        <v>40</v>
      </c>
      <c r="E425" s="8" t="s">
        <v>40</v>
      </c>
      <c r="F425" s="10">
        <f>idasearch_ADNI3!G425</f>
        <v>42871</v>
      </c>
      <c r="G425" s="93">
        <f>idasearch_ADNI3!H425</f>
        <v>76.7</v>
      </c>
      <c r="H425" s="93" t="str">
        <f>idasearch_ADNI3!D425</f>
        <v>F</v>
      </c>
      <c r="I425" s="7">
        <v>1</v>
      </c>
      <c r="J425" s="7">
        <v>1</v>
      </c>
      <c r="K425" s="7">
        <v>1</v>
      </c>
      <c r="L425" s="75">
        <v>1</v>
      </c>
      <c r="M425" s="7">
        <v>1</v>
      </c>
      <c r="N425" s="7">
        <v>1</v>
      </c>
      <c r="O425" s="7">
        <v>1</v>
      </c>
      <c r="P425" s="7">
        <v>1</v>
      </c>
      <c r="Q425" s="7">
        <v>1</v>
      </c>
      <c r="R425" s="7">
        <v>1</v>
      </c>
      <c r="S425" s="7">
        <v>1</v>
      </c>
      <c r="T425" s="11">
        <f>INT(OR(COUNTIF(IDS_with_genetics!$A$2:$A$328,$A425),COUNTIF(IDS_with_genetics!$B$2:$B$758,$A425),COUNTIF(IDS_with_genetics!$F$2:$F$794,$A425),COUNTIF(IDS_with_genetics!$D$2:$D$813,$A425)))</f>
        <v>1</v>
      </c>
      <c r="U425" s="11">
        <f>COUNTIF(IDS_with_PRS!$A$1:$A$1582,ADNI3!$A425)</f>
        <v>1</v>
      </c>
      <c r="V425">
        <f>INT(OR(COUNTIF(IDS_genetics_UE_Ancestry!$A$2:$A$303,$A425)))</f>
        <v>0</v>
      </c>
      <c r="W425">
        <f>INT(OR(COUNTIF(IDS_genetics_UE_Ancestry!$B$2:$B$705,$A425)))</f>
        <v>0</v>
      </c>
      <c r="X425">
        <f>INT(OR(COUNTIF(IDS_genetics_UE_Ancestry!$C$2:$C$737,$A425)))</f>
        <v>1</v>
      </c>
      <c r="Y425">
        <f>INT(OR(COUNTIF(IDS_genetics_UE_Ancestry!$D$2:$D$761,$A425)))</f>
        <v>1</v>
      </c>
      <c r="Z425" s="11">
        <f>INT(OR(COUNTIF(IDS_genetics_UE_Ancestry!$A$2:$A$303,$A425),COUNTIF(IDS_genetics_UE_Ancestry!$B$2:$B$705,$A425),COUNTIF(IDS_genetics_UE_Ancestry!$C$2:$C$737,$A425),COUNTIF(IDS_genetics_UE_Ancestry!$D$2:$D$761,$A425)))</f>
        <v>1</v>
      </c>
      <c r="AA425">
        <v>424</v>
      </c>
      <c r="AB425">
        <v>0</v>
      </c>
    </row>
    <row r="426" spans="1:28" ht="15.75" hidden="1" x14ac:dyDescent="0.25">
      <c r="A426" s="6" t="s">
        <v>463</v>
      </c>
      <c r="B426" s="120">
        <v>4369</v>
      </c>
      <c r="C426" s="7" t="s">
        <v>31</v>
      </c>
      <c r="D426" s="8" t="s">
        <v>35</v>
      </c>
      <c r="E426" s="8" t="s">
        <v>35</v>
      </c>
      <c r="F426" s="10">
        <f>idasearch_ADNI3!G426</f>
        <v>42907</v>
      </c>
      <c r="G426" s="93">
        <f>idasearch_ADNI3!H426</f>
        <v>73.900000000000006</v>
      </c>
      <c r="H426" s="93" t="str">
        <f>idasearch_ADNI3!D426</f>
        <v>M</v>
      </c>
      <c r="I426" s="7">
        <v>1</v>
      </c>
      <c r="J426" s="7">
        <v>1</v>
      </c>
      <c r="K426" s="7">
        <v>1</v>
      </c>
      <c r="L426" s="75">
        <v>1</v>
      </c>
      <c r="M426" s="7">
        <v>1</v>
      </c>
      <c r="N426" s="7">
        <v>1</v>
      </c>
      <c r="O426" s="7">
        <v>1</v>
      </c>
      <c r="P426" s="7">
        <v>1</v>
      </c>
      <c r="Q426" s="7">
        <v>1</v>
      </c>
      <c r="R426" s="7">
        <v>1</v>
      </c>
      <c r="S426" s="7">
        <v>1</v>
      </c>
      <c r="T426" s="11">
        <f>INT(OR(COUNTIF(IDS_with_genetics!$A$2:$A$328,$A426),COUNTIF(IDS_with_genetics!$B$2:$B$758,$A426),COUNTIF(IDS_with_genetics!$F$2:$F$794,$A426),COUNTIF(IDS_with_genetics!$D$2:$D$813,$A426)))</f>
        <v>1</v>
      </c>
      <c r="U426" s="11">
        <f>COUNTIF(IDS_with_PRS!$A$1:$A$1582,ADNI3!$A426)</f>
        <v>1</v>
      </c>
      <c r="V426">
        <f>INT(OR(COUNTIF(IDS_genetics_UE_Ancestry!$A$2:$A$303,$A426)))</f>
        <v>0</v>
      </c>
      <c r="W426">
        <f>INT(OR(COUNTIF(IDS_genetics_UE_Ancestry!$B$2:$B$705,$A426)))</f>
        <v>0</v>
      </c>
      <c r="X426">
        <f>INT(OR(COUNTIF(IDS_genetics_UE_Ancestry!$C$2:$C$737,$A426)))</f>
        <v>1</v>
      </c>
      <c r="Y426">
        <f>INT(OR(COUNTIF(IDS_genetics_UE_Ancestry!$D$2:$D$761,$A426)))</f>
        <v>1</v>
      </c>
      <c r="Z426" s="11">
        <f>INT(OR(COUNTIF(IDS_genetics_UE_Ancestry!$A$2:$A$303,$A426),COUNTIF(IDS_genetics_UE_Ancestry!$B$2:$B$705,$A426),COUNTIF(IDS_genetics_UE_Ancestry!$C$2:$C$737,$A426),COUNTIF(IDS_genetics_UE_Ancestry!$D$2:$D$761,$A426)))</f>
        <v>1</v>
      </c>
      <c r="AA426">
        <v>425</v>
      </c>
      <c r="AB426">
        <v>0</v>
      </c>
    </row>
    <row r="427" spans="1:28" ht="15.75" hidden="1" x14ac:dyDescent="0.25">
      <c r="A427" s="6" t="s">
        <v>464</v>
      </c>
      <c r="B427" s="120">
        <v>4396</v>
      </c>
      <c r="C427" s="7" t="s">
        <v>31</v>
      </c>
      <c r="D427" s="8" t="s">
        <v>35</v>
      </c>
      <c r="E427" s="8" t="s">
        <v>35</v>
      </c>
      <c r="F427" s="10">
        <f>idasearch_ADNI3!G427</f>
        <v>43084</v>
      </c>
      <c r="G427" s="93">
        <f>idasearch_ADNI3!H427</f>
        <v>84.5</v>
      </c>
      <c r="H427" s="93" t="str">
        <f>idasearch_ADNI3!D427</f>
        <v>F</v>
      </c>
      <c r="I427" s="7">
        <v>1</v>
      </c>
      <c r="J427" s="7">
        <v>1</v>
      </c>
      <c r="K427" s="7">
        <v>1</v>
      </c>
      <c r="L427" s="75">
        <v>1</v>
      </c>
      <c r="M427" s="7">
        <v>1</v>
      </c>
      <c r="N427" s="7">
        <v>1</v>
      </c>
      <c r="O427" s="7">
        <v>1</v>
      </c>
      <c r="P427" s="7">
        <v>1</v>
      </c>
      <c r="Q427" s="7">
        <v>1</v>
      </c>
      <c r="R427" s="7">
        <v>1</v>
      </c>
      <c r="S427" s="7">
        <v>1</v>
      </c>
      <c r="T427" s="11">
        <f>INT(OR(COUNTIF(IDS_with_genetics!$A$2:$A$328,$A427),COUNTIF(IDS_with_genetics!$B$2:$B$758,$A427),COUNTIF(IDS_with_genetics!$F$2:$F$794,$A427),COUNTIF(IDS_with_genetics!$D$2:$D$813,$A427)))</f>
        <v>1</v>
      </c>
      <c r="U427" s="11">
        <f>COUNTIF(IDS_with_PRS!$A$1:$A$1582,ADNI3!$A427)</f>
        <v>1</v>
      </c>
      <c r="V427">
        <f>INT(OR(COUNTIF(IDS_genetics_UE_Ancestry!$A$2:$A$303,$A427)))</f>
        <v>0</v>
      </c>
      <c r="W427">
        <f>INT(OR(COUNTIF(IDS_genetics_UE_Ancestry!$B$2:$B$705,$A427)))</f>
        <v>0</v>
      </c>
      <c r="X427">
        <f>INT(OR(COUNTIF(IDS_genetics_UE_Ancestry!$C$2:$C$737,$A427)))</f>
        <v>1</v>
      </c>
      <c r="Y427">
        <f>INT(OR(COUNTIF(IDS_genetics_UE_Ancestry!$D$2:$D$761,$A427)))</f>
        <v>1</v>
      </c>
      <c r="Z427" s="11">
        <f>INT(OR(COUNTIF(IDS_genetics_UE_Ancestry!$A$2:$A$303,$A427),COUNTIF(IDS_genetics_UE_Ancestry!$B$2:$B$705,$A427),COUNTIF(IDS_genetics_UE_Ancestry!$C$2:$C$737,$A427),COUNTIF(IDS_genetics_UE_Ancestry!$D$2:$D$761,$A427)))</f>
        <v>1</v>
      </c>
      <c r="AA427">
        <v>426</v>
      </c>
      <c r="AB427">
        <v>0</v>
      </c>
    </row>
    <row r="428" spans="1:28" ht="15.75" hidden="1" x14ac:dyDescent="0.25">
      <c r="A428" s="6" t="s">
        <v>465</v>
      </c>
      <c r="B428" s="120">
        <v>4422</v>
      </c>
      <c r="C428" s="7" t="s">
        <v>31</v>
      </c>
      <c r="D428" s="8" t="s">
        <v>35</v>
      </c>
      <c r="E428" s="8" t="s">
        <v>35</v>
      </c>
      <c r="F428" s="10">
        <f>idasearch_ADNI3!G428</f>
        <v>42815</v>
      </c>
      <c r="G428" s="93">
        <f>idasearch_ADNI3!H428</f>
        <v>76.099999999999994</v>
      </c>
      <c r="H428" s="93" t="str">
        <f>idasearch_ADNI3!D428</f>
        <v>F</v>
      </c>
      <c r="I428" s="7">
        <v>1</v>
      </c>
      <c r="J428" s="7">
        <v>1</v>
      </c>
      <c r="K428" s="7">
        <v>1</v>
      </c>
      <c r="L428" s="75">
        <v>1</v>
      </c>
      <c r="M428" s="7">
        <v>1</v>
      </c>
      <c r="N428" s="7">
        <v>1</v>
      </c>
      <c r="O428" s="7">
        <v>1</v>
      </c>
      <c r="P428" s="7">
        <v>1</v>
      </c>
      <c r="Q428" s="7">
        <v>1</v>
      </c>
      <c r="R428" s="7">
        <v>1</v>
      </c>
      <c r="S428" s="7">
        <v>1</v>
      </c>
      <c r="T428" s="11">
        <f>INT(OR(COUNTIF(IDS_with_genetics!$A$2:$A$328,$A428),COUNTIF(IDS_with_genetics!$B$2:$B$758,$A428),COUNTIF(IDS_with_genetics!$F$2:$F$794,$A428),COUNTIF(IDS_with_genetics!$D$2:$D$813,$A428)))</f>
        <v>1</v>
      </c>
      <c r="U428" s="11">
        <f>COUNTIF(IDS_with_PRS!$A$1:$A$1582,ADNI3!$A428)</f>
        <v>1</v>
      </c>
      <c r="V428">
        <f>INT(OR(COUNTIF(IDS_genetics_UE_Ancestry!$A$2:$A$303,$A428)))</f>
        <v>0</v>
      </c>
      <c r="W428">
        <f>INT(OR(COUNTIF(IDS_genetics_UE_Ancestry!$B$2:$B$705,$A428)))</f>
        <v>0</v>
      </c>
      <c r="X428">
        <f>INT(OR(COUNTIF(IDS_genetics_UE_Ancestry!$C$2:$C$737,$A428)))</f>
        <v>1</v>
      </c>
      <c r="Y428">
        <f>INT(OR(COUNTIF(IDS_genetics_UE_Ancestry!$D$2:$D$761,$A428)))</f>
        <v>1</v>
      </c>
      <c r="Z428" s="11">
        <f>INT(OR(COUNTIF(IDS_genetics_UE_Ancestry!$A$2:$A$303,$A428),COUNTIF(IDS_genetics_UE_Ancestry!$B$2:$B$705,$A428),COUNTIF(IDS_genetics_UE_Ancestry!$C$2:$C$737,$A428),COUNTIF(IDS_genetics_UE_Ancestry!$D$2:$D$761,$A428)))</f>
        <v>1</v>
      </c>
      <c r="AA428">
        <v>427</v>
      </c>
      <c r="AB428">
        <v>0</v>
      </c>
    </row>
    <row r="429" spans="1:28" ht="15.75" hidden="1" x14ac:dyDescent="0.25">
      <c r="A429" s="6" t="s">
        <v>466</v>
      </c>
      <c r="B429" s="120">
        <v>6146</v>
      </c>
      <c r="C429" s="7" t="s">
        <v>31</v>
      </c>
      <c r="D429" s="8" t="s">
        <v>35</v>
      </c>
      <c r="E429" s="8" t="s">
        <v>35</v>
      </c>
      <c r="F429" s="10">
        <f>idasearch_ADNI3!G429</f>
        <v>43087</v>
      </c>
      <c r="G429" s="93">
        <f>idasearch_ADNI3!H429</f>
        <v>65.5</v>
      </c>
      <c r="H429" s="93" t="str">
        <f>idasearch_ADNI3!D429</f>
        <v>F</v>
      </c>
      <c r="I429" s="7">
        <v>1</v>
      </c>
      <c r="J429" s="7">
        <v>1</v>
      </c>
      <c r="K429" s="7">
        <v>1</v>
      </c>
      <c r="L429" s="75">
        <v>1</v>
      </c>
      <c r="M429" s="7">
        <v>1</v>
      </c>
      <c r="N429" s="7">
        <v>1</v>
      </c>
      <c r="O429" s="7">
        <v>1</v>
      </c>
      <c r="P429" s="7">
        <v>1</v>
      </c>
      <c r="Q429" s="7">
        <v>1</v>
      </c>
      <c r="R429" s="7">
        <v>1</v>
      </c>
      <c r="S429" s="7">
        <v>1</v>
      </c>
      <c r="T429" s="11">
        <f>INT(OR(COUNTIF(IDS_with_genetics!$A$2:$A$328,$A429),COUNTIF(IDS_with_genetics!$B$2:$B$758,$A429),COUNTIF(IDS_with_genetics!$F$2:$F$794,$A429),COUNTIF(IDS_with_genetics!$D$2:$D$813,$A429)))</f>
        <v>1</v>
      </c>
      <c r="U429" s="11">
        <f>COUNTIF(IDS_with_PRS!$A$1:$A$1582,ADNI3!$A429)</f>
        <v>1</v>
      </c>
      <c r="V429">
        <f>INT(OR(COUNTIF(IDS_genetics_UE_Ancestry!$A$2:$A$303,$A429)))</f>
        <v>1</v>
      </c>
      <c r="W429">
        <f>INT(OR(COUNTIF(IDS_genetics_UE_Ancestry!$B$2:$B$705,$A429)))</f>
        <v>0</v>
      </c>
      <c r="X429">
        <f>INT(OR(COUNTIF(IDS_genetics_UE_Ancestry!$C$2:$C$737,$A429)))</f>
        <v>0</v>
      </c>
      <c r="Y429">
        <f>INT(OR(COUNTIF(IDS_genetics_UE_Ancestry!$D$2:$D$761,$A429)))</f>
        <v>0</v>
      </c>
      <c r="Z429" s="11">
        <f>INT(OR(COUNTIF(IDS_genetics_UE_Ancestry!$A$2:$A$303,$A429),COUNTIF(IDS_genetics_UE_Ancestry!$B$2:$B$705,$A429),COUNTIF(IDS_genetics_UE_Ancestry!$C$2:$C$737,$A429),COUNTIF(IDS_genetics_UE_Ancestry!$D$2:$D$761,$A429)))</f>
        <v>1</v>
      </c>
      <c r="AA429">
        <v>428</v>
      </c>
      <c r="AB429">
        <v>0</v>
      </c>
    </row>
    <row r="430" spans="1:28" ht="15.75" hidden="1" x14ac:dyDescent="0.25">
      <c r="A430" s="6" t="s">
        <v>467</v>
      </c>
      <c r="B430" s="120">
        <v>6228</v>
      </c>
      <c r="C430" s="7" t="s">
        <v>31</v>
      </c>
      <c r="D430" s="8" t="s">
        <v>35</v>
      </c>
      <c r="E430" s="9" t="s">
        <v>44</v>
      </c>
      <c r="F430" s="10">
        <f>idasearch_ADNI3!G430</f>
        <v>43151</v>
      </c>
      <c r="G430" s="93">
        <f>idasearch_ADNI3!H430</f>
        <v>75.099999999999994</v>
      </c>
      <c r="H430" s="93" t="str">
        <f>idasearch_ADNI3!D430</f>
        <v>F</v>
      </c>
      <c r="I430" s="7">
        <v>1</v>
      </c>
      <c r="J430" s="7">
        <v>1</v>
      </c>
      <c r="K430" s="7">
        <v>1</v>
      </c>
      <c r="L430" s="75">
        <v>1</v>
      </c>
      <c r="M430" s="7">
        <v>1</v>
      </c>
      <c r="N430" s="7">
        <v>1</v>
      </c>
      <c r="O430" s="7">
        <v>1</v>
      </c>
      <c r="P430" s="7">
        <v>1</v>
      </c>
      <c r="Q430" s="7">
        <v>1</v>
      </c>
      <c r="R430" s="7">
        <v>1</v>
      </c>
      <c r="S430" s="7">
        <v>1</v>
      </c>
      <c r="T430" s="11">
        <f>INT(OR(COUNTIF(IDS_with_genetics!$A$2:$A$328,$A430),COUNTIF(IDS_with_genetics!$B$2:$B$758,$A430),COUNTIF(IDS_with_genetics!$F$2:$F$794,$A430),COUNTIF(IDS_with_genetics!$D$2:$D$813,$A430)))</f>
        <v>1</v>
      </c>
      <c r="U430" s="11">
        <f>COUNTIF(IDS_with_PRS!$A$1:$A$1582,ADNI3!$A430)</f>
        <v>1</v>
      </c>
      <c r="V430">
        <f>INT(OR(COUNTIF(IDS_genetics_UE_Ancestry!$A$2:$A$303,$A430)))</f>
        <v>1</v>
      </c>
      <c r="W430">
        <f>INT(OR(COUNTIF(IDS_genetics_UE_Ancestry!$B$2:$B$705,$A430)))</f>
        <v>0</v>
      </c>
      <c r="X430">
        <f>INT(OR(COUNTIF(IDS_genetics_UE_Ancestry!$C$2:$C$737,$A430)))</f>
        <v>0</v>
      </c>
      <c r="Y430">
        <f>INT(OR(COUNTIF(IDS_genetics_UE_Ancestry!$D$2:$D$761,$A430)))</f>
        <v>0</v>
      </c>
      <c r="Z430" s="11">
        <f>INT(OR(COUNTIF(IDS_genetics_UE_Ancestry!$A$2:$A$303,$A430),COUNTIF(IDS_genetics_UE_Ancestry!$B$2:$B$705,$A430),COUNTIF(IDS_genetics_UE_Ancestry!$C$2:$C$737,$A430),COUNTIF(IDS_genetics_UE_Ancestry!$D$2:$D$761,$A430)))</f>
        <v>1</v>
      </c>
      <c r="AA430">
        <v>429</v>
      </c>
      <c r="AB430">
        <v>0</v>
      </c>
    </row>
    <row r="431" spans="1:28" ht="15.75" hidden="1" x14ac:dyDescent="0.25">
      <c r="A431" s="6" t="s">
        <v>468</v>
      </c>
      <c r="B431" s="120">
        <v>6244</v>
      </c>
      <c r="C431" s="7" t="s">
        <v>31</v>
      </c>
      <c r="D431" s="8" t="s">
        <v>35</v>
      </c>
      <c r="E431" s="8" t="s">
        <v>35</v>
      </c>
      <c r="F431" s="92">
        <f>idasearch_ADNI3!G431</f>
        <v>44011</v>
      </c>
      <c r="G431" s="94">
        <f>idasearch_ADNI3!H431</f>
        <v>69.099999999999994</v>
      </c>
      <c r="H431" s="94" t="str">
        <f>idasearch_ADNI3!D431</f>
        <v>M</v>
      </c>
      <c r="I431" s="7">
        <v>1</v>
      </c>
      <c r="J431" s="7">
        <v>1</v>
      </c>
      <c r="K431" s="7">
        <v>1</v>
      </c>
      <c r="L431" s="75">
        <v>1</v>
      </c>
      <c r="M431" s="7">
        <v>1</v>
      </c>
      <c r="N431" s="7">
        <v>1</v>
      </c>
      <c r="O431" s="7">
        <v>1</v>
      </c>
      <c r="P431" s="7">
        <v>1</v>
      </c>
      <c r="Q431" s="7">
        <v>1</v>
      </c>
      <c r="R431" s="7">
        <v>1</v>
      </c>
      <c r="S431" s="7">
        <v>1</v>
      </c>
      <c r="T431" s="11">
        <f>INT(OR(COUNTIF(IDS_with_genetics!$A$2:$A$328,$A431),COUNTIF(IDS_with_genetics!$B$2:$B$758,$A431),COUNTIF(IDS_with_genetics!$F$2:$F$794,$A431),COUNTIF(IDS_with_genetics!$D$2:$D$813,$A431)))</f>
        <v>1</v>
      </c>
      <c r="U431" s="11">
        <f>COUNTIF(IDS_with_PRS!$A$1:$A$1582,ADNI3!$A431)</f>
        <v>1</v>
      </c>
      <c r="V431">
        <f>INT(OR(COUNTIF(IDS_genetics_UE_Ancestry!$A$2:$A$303,$A431)))</f>
        <v>0</v>
      </c>
      <c r="W431">
        <f>INT(OR(COUNTIF(IDS_genetics_UE_Ancestry!$B$2:$B$705,$A431)))</f>
        <v>0</v>
      </c>
      <c r="X431">
        <f>INT(OR(COUNTIF(IDS_genetics_UE_Ancestry!$C$2:$C$737,$A431)))</f>
        <v>0</v>
      </c>
      <c r="Y431">
        <f>INT(OR(COUNTIF(IDS_genetics_UE_Ancestry!$D$2:$D$761,$A431)))</f>
        <v>0</v>
      </c>
      <c r="Z431" s="11">
        <f>INT(OR(COUNTIF(IDS_genetics_UE_Ancestry!$A$2:$A$303,$A431),COUNTIF(IDS_genetics_UE_Ancestry!$B$2:$B$705,$A431),COUNTIF(IDS_genetics_UE_Ancestry!$C$2:$C$737,$A431),COUNTIF(IDS_genetics_UE_Ancestry!$D$2:$D$761,$A431)))</f>
        <v>0</v>
      </c>
      <c r="AA431">
        <v>430</v>
      </c>
      <c r="AB431">
        <v>0</v>
      </c>
    </row>
    <row r="432" spans="1:28" ht="15.75" hidden="1" x14ac:dyDescent="0.25">
      <c r="A432" s="6" t="s">
        <v>469</v>
      </c>
      <c r="B432" s="120">
        <v>6288</v>
      </c>
      <c r="C432" s="7" t="s">
        <v>31</v>
      </c>
      <c r="D432" s="8" t="s">
        <v>35</v>
      </c>
      <c r="E432" s="9" t="s">
        <v>44</v>
      </c>
      <c r="F432" s="10">
        <f>idasearch_ADNI3!G432</f>
        <v>43192</v>
      </c>
      <c r="G432" s="93">
        <f>idasearch_ADNI3!H432</f>
        <v>72.599999999999994</v>
      </c>
      <c r="H432" s="93" t="str">
        <f>idasearch_ADNI3!D432</f>
        <v>M</v>
      </c>
      <c r="I432" s="7">
        <v>1</v>
      </c>
      <c r="J432" s="7">
        <v>1</v>
      </c>
      <c r="K432" s="7">
        <v>1</v>
      </c>
      <c r="L432" s="75">
        <v>1</v>
      </c>
      <c r="M432" s="7">
        <v>1</v>
      </c>
      <c r="N432" s="7">
        <v>1</v>
      </c>
      <c r="O432" s="7">
        <v>1</v>
      </c>
      <c r="P432" s="7">
        <v>1</v>
      </c>
      <c r="Q432" s="7">
        <v>1</v>
      </c>
      <c r="R432" s="7">
        <v>1</v>
      </c>
      <c r="S432" s="7">
        <v>1</v>
      </c>
      <c r="T432" s="11">
        <f>INT(OR(COUNTIF(IDS_with_genetics!$A$2:$A$328,$A432),COUNTIF(IDS_with_genetics!$B$2:$B$758,$A432),COUNTIF(IDS_with_genetics!$F$2:$F$794,$A432),COUNTIF(IDS_with_genetics!$D$2:$D$813,$A432)))</f>
        <v>1</v>
      </c>
      <c r="U432" s="11">
        <f>COUNTIF(IDS_with_PRS!$A$1:$A$1582,ADNI3!$A432)</f>
        <v>1</v>
      </c>
      <c r="V432">
        <f>INT(OR(COUNTIF(IDS_genetics_UE_Ancestry!$A$2:$A$303,$A432)))</f>
        <v>1</v>
      </c>
      <c r="W432">
        <f>INT(OR(COUNTIF(IDS_genetics_UE_Ancestry!$B$2:$B$705,$A432)))</f>
        <v>0</v>
      </c>
      <c r="X432">
        <f>INT(OR(COUNTIF(IDS_genetics_UE_Ancestry!$C$2:$C$737,$A432)))</f>
        <v>0</v>
      </c>
      <c r="Y432">
        <f>INT(OR(COUNTIF(IDS_genetics_UE_Ancestry!$D$2:$D$761,$A432)))</f>
        <v>0</v>
      </c>
      <c r="Z432" s="11">
        <f>INT(OR(COUNTIF(IDS_genetics_UE_Ancestry!$A$2:$A$303,$A432),COUNTIF(IDS_genetics_UE_Ancestry!$B$2:$B$705,$A432),COUNTIF(IDS_genetics_UE_Ancestry!$C$2:$C$737,$A432),COUNTIF(IDS_genetics_UE_Ancestry!$D$2:$D$761,$A432)))</f>
        <v>1</v>
      </c>
      <c r="AA432">
        <v>431</v>
      </c>
      <c r="AB432">
        <v>0</v>
      </c>
    </row>
    <row r="433" spans="1:28" ht="15.75" hidden="1" x14ac:dyDescent="0.25">
      <c r="A433" s="6" t="s">
        <v>470</v>
      </c>
      <c r="B433" s="120">
        <v>6452</v>
      </c>
      <c r="C433" s="7" t="s">
        <v>31</v>
      </c>
      <c r="D433" s="8" t="s">
        <v>35</v>
      </c>
      <c r="E433" s="9" t="s">
        <v>44</v>
      </c>
      <c r="F433" s="10">
        <f>idasearch_ADNI3!G433</f>
        <v>43292</v>
      </c>
      <c r="G433" s="93">
        <f>idasearch_ADNI3!H433</f>
        <v>62.3</v>
      </c>
      <c r="H433" s="93" t="str">
        <f>idasearch_ADNI3!D433</f>
        <v>F</v>
      </c>
      <c r="I433" s="7">
        <v>1</v>
      </c>
      <c r="J433" s="7">
        <v>1</v>
      </c>
      <c r="K433" s="7">
        <v>1</v>
      </c>
      <c r="L433" s="75">
        <v>1</v>
      </c>
      <c r="M433" s="7">
        <v>1</v>
      </c>
      <c r="N433" s="7">
        <v>1</v>
      </c>
      <c r="O433" s="7">
        <v>1</v>
      </c>
      <c r="P433" s="7">
        <v>1</v>
      </c>
      <c r="Q433" s="7">
        <v>1</v>
      </c>
      <c r="R433" s="7">
        <v>1</v>
      </c>
      <c r="S433" s="7">
        <v>1</v>
      </c>
      <c r="T433" s="11">
        <f>INT(OR(COUNTIF(IDS_with_genetics!$A$2:$A$328,$A433),COUNTIF(IDS_with_genetics!$B$2:$B$758,$A433),COUNTIF(IDS_with_genetics!$F$2:$F$794,$A433),COUNTIF(IDS_with_genetics!$D$2:$D$813,$A433)))</f>
        <v>1</v>
      </c>
      <c r="U433" s="11">
        <f>COUNTIF(IDS_with_PRS!$A$1:$A$1582,ADNI3!$A433)</f>
        <v>1</v>
      </c>
      <c r="V433">
        <f>INT(OR(COUNTIF(IDS_genetics_UE_Ancestry!$A$2:$A$303,$A433)))</f>
        <v>1</v>
      </c>
      <c r="W433">
        <f>INT(OR(COUNTIF(IDS_genetics_UE_Ancestry!$B$2:$B$705,$A433)))</f>
        <v>0</v>
      </c>
      <c r="X433">
        <f>INT(OR(COUNTIF(IDS_genetics_UE_Ancestry!$C$2:$C$737,$A433)))</f>
        <v>0</v>
      </c>
      <c r="Y433">
        <f>INT(OR(COUNTIF(IDS_genetics_UE_Ancestry!$D$2:$D$761,$A433)))</f>
        <v>0</v>
      </c>
      <c r="Z433" s="11">
        <f>INT(OR(COUNTIF(IDS_genetics_UE_Ancestry!$A$2:$A$303,$A433),COUNTIF(IDS_genetics_UE_Ancestry!$B$2:$B$705,$A433),COUNTIF(IDS_genetics_UE_Ancestry!$C$2:$C$737,$A433),COUNTIF(IDS_genetics_UE_Ancestry!$D$2:$D$761,$A433)))</f>
        <v>1</v>
      </c>
      <c r="AA433">
        <v>432</v>
      </c>
      <c r="AB433">
        <v>0</v>
      </c>
    </row>
    <row r="434" spans="1:28" ht="15.75" hidden="1" x14ac:dyDescent="0.25">
      <c r="A434" s="6" t="s">
        <v>471</v>
      </c>
      <c r="B434" s="120">
        <v>6457</v>
      </c>
      <c r="C434" s="7" t="s">
        <v>31</v>
      </c>
      <c r="D434" s="8" t="s">
        <v>35</v>
      </c>
      <c r="E434" s="9" t="s">
        <v>44</v>
      </c>
      <c r="F434" s="10">
        <f>idasearch_ADNI3!G434</f>
        <v>43278</v>
      </c>
      <c r="G434" s="93">
        <f>idasearch_ADNI3!H434</f>
        <v>74.599999999999994</v>
      </c>
      <c r="H434" s="93" t="str">
        <f>idasearch_ADNI3!D434</f>
        <v>M</v>
      </c>
      <c r="I434" s="7">
        <v>1</v>
      </c>
      <c r="J434" s="7">
        <v>1</v>
      </c>
      <c r="K434" s="7">
        <v>1</v>
      </c>
      <c r="L434" s="75">
        <v>1</v>
      </c>
      <c r="M434" s="7">
        <v>1</v>
      </c>
      <c r="N434" s="7">
        <v>1</v>
      </c>
      <c r="O434" s="7">
        <v>1</v>
      </c>
      <c r="P434" s="7">
        <v>1</v>
      </c>
      <c r="Q434" s="7">
        <v>1</v>
      </c>
      <c r="R434" s="7">
        <v>1</v>
      </c>
      <c r="S434" s="7">
        <v>1</v>
      </c>
      <c r="T434" s="11">
        <f>INT(OR(COUNTIF(IDS_with_genetics!$A$2:$A$328,$A434),COUNTIF(IDS_with_genetics!$B$2:$B$758,$A434),COUNTIF(IDS_with_genetics!$F$2:$F$794,$A434),COUNTIF(IDS_with_genetics!$D$2:$D$813,$A434)))</f>
        <v>1</v>
      </c>
      <c r="U434" s="11">
        <f>COUNTIF(IDS_with_PRS!$A$1:$A$1582,ADNI3!$A434)</f>
        <v>1</v>
      </c>
      <c r="V434">
        <f>INT(OR(COUNTIF(IDS_genetics_UE_Ancestry!$A$2:$A$303,$A434)))</f>
        <v>1</v>
      </c>
      <c r="W434">
        <f>INT(OR(COUNTIF(IDS_genetics_UE_Ancestry!$B$2:$B$705,$A434)))</f>
        <v>0</v>
      </c>
      <c r="X434">
        <f>INT(OR(COUNTIF(IDS_genetics_UE_Ancestry!$C$2:$C$737,$A434)))</f>
        <v>0</v>
      </c>
      <c r="Y434">
        <f>INT(OR(COUNTIF(IDS_genetics_UE_Ancestry!$D$2:$D$761,$A434)))</f>
        <v>0</v>
      </c>
      <c r="Z434" s="11">
        <f>INT(OR(COUNTIF(IDS_genetics_UE_Ancestry!$A$2:$A$303,$A434),COUNTIF(IDS_genetics_UE_Ancestry!$B$2:$B$705,$A434),COUNTIF(IDS_genetics_UE_Ancestry!$C$2:$C$737,$A434),COUNTIF(IDS_genetics_UE_Ancestry!$D$2:$D$761,$A434)))</f>
        <v>1</v>
      </c>
      <c r="AA434">
        <v>433</v>
      </c>
      <c r="AB434">
        <v>0</v>
      </c>
    </row>
    <row r="435" spans="1:28" ht="15.75" hidden="1" x14ac:dyDescent="0.25">
      <c r="A435" s="6" t="s">
        <v>472</v>
      </c>
      <c r="B435" s="120">
        <v>6459</v>
      </c>
      <c r="C435" s="7" t="s">
        <v>31</v>
      </c>
      <c r="D435" s="8" t="s">
        <v>35</v>
      </c>
      <c r="E435" s="8" t="s">
        <v>35</v>
      </c>
      <c r="F435" s="10">
        <f>idasearch_ADNI3!G435</f>
        <v>43278</v>
      </c>
      <c r="G435" s="93">
        <f>idasearch_ADNI3!H435</f>
        <v>66</v>
      </c>
      <c r="H435" s="93" t="str">
        <f>idasearch_ADNI3!D435</f>
        <v>F</v>
      </c>
      <c r="I435" s="7">
        <v>1</v>
      </c>
      <c r="J435" s="7">
        <v>1</v>
      </c>
      <c r="K435" s="7">
        <v>1</v>
      </c>
      <c r="L435" s="75">
        <v>1</v>
      </c>
      <c r="M435" s="7">
        <v>1</v>
      </c>
      <c r="N435" s="7">
        <v>1</v>
      </c>
      <c r="O435" s="7">
        <v>1</v>
      </c>
      <c r="P435" s="7">
        <v>1</v>
      </c>
      <c r="Q435" s="7">
        <v>1</v>
      </c>
      <c r="R435" s="7">
        <v>1</v>
      </c>
      <c r="S435" s="7">
        <v>1</v>
      </c>
      <c r="T435" s="11">
        <f>INT(OR(COUNTIF(IDS_with_genetics!$A$2:$A$328,$A435),COUNTIF(IDS_with_genetics!$B$2:$B$758,$A435),COUNTIF(IDS_with_genetics!$F$2:$F$794,$A435),COUNTIF(IDS_with_genetics!$D$2:$D$813,$A435)))</f>
        <v>1</v>
      </c>
      <c r="U435" s="11">
        <f>COUNTIF(IDS_with_PRS!$A$1:$A$1582,ADNI3!$A435)</f>
        <v>1</v>
      </c>
      <c r="V435">
        <f>INT(OR(COUNTIF(IDS_genetics_UE_Ancestry!$A$2:$A$303,$A435)))</f>
        <v>1</v>
      </c>
      <c r="W435">
        <f>INT(OR(COUNTIF(IDS_genetics_UE_Ancestry!$B$2:$B$705,$A435)))</f>
        <v>0</v>
      </c>
      <c r="X435">
        <f>INT(OR(COUNTIF(IDS_genetics_UE_Ancestry!$C$2:$C$737,$A435)))</f>
        <v>0</v>
      </c>
      <c r="Y435">
        <f>INT(OR(COUNTIF(IDS_genetics_UE_Ancestry!$D$2:$D$761,$A435)))</f>
        <v>0</v>
      </c>
      <c r="Z435" s="11">
        <f>INT(OR(COUNTIF(IDS_genetics_UE_Ancestry!$A$2:$A$303,$A435),COUNTIF(IDS_genetics_UE_Ancestry!$B$2:$B$705,$A435),COUNTIF(IDS_genetics_UE_Ancestry!$C$2:$C$737,$A435),COUNTIF(IDS_genetics_UE_Ancestry!$D$2:$D$761,$A435)))</f>
        <v>1</v>
      </c>
      <c r="AA435">
        <v>434</v>
      </c>
      <c r="AB435">
        <v>0</v>
      </c>
    </row>
    <row r="436" spans="1:28" ht="15.75" hidden="1" x14ac:dyDescent="0.25">
      <c r="A436" s="6" t="s">
        <v>473</v>
      </c>
      <c r="B436" s="120">
        <v>2373</v>
      </c>
      <c r="C436" s="7" t="s">
        <v>31</v>
      </c>
      <c r="D436" s="8" t="s">
        <v>40</v>
      </c>
      <c r="E436" s="8" t="s">
        <v>40</v>
      </c>
      <c r="F436" s="10">
        <f>idasearch_ADNI3!G436</f>
        <v>42915</v>
      </c>
      <c r="G436" s="93">
        <f>idasearch_ADNI3!H436</f>
        <v>85.2</v>
      </c>
      <c r="H436" s="93" t="str">
        <f>idasearch_ADNI3!D436</f>
        <v>F</v>
      </c>
      <c r="I436" s="7">
        <v>1</v>
      </c>
      <c r="J436" s="7">
        <v>1</v>
      </c>
      <c r="K436" s="7">
        <v>1</v>
      </c>
      <c r="L436" s="75">
        <v>1</v>
      </c>
      <c r="M436" s="7">
        <v>1</v>
      </c>
      <c r="N436" s="7">
        <v>1</v>
      </c>
      <c r="O436" s="7">
        <v>1</v>
      </c>
      <c r="P436" s="7">
        <v>1</v>
      </c>
      <c r="Q436" s="7">
        <v>1</v>
      </c>
      <c r="R436" s="7">
        <v>1</v>
      </c>
      <c r="S436" s="7">
        <v>1</v>
      </c>
      <c r="T436" s="11">
        <f>INT(OR(COUNTIF(IDS_with_genetics!$A$2:$A$328,$A436),COUNTIF(IDS_with_genetics!$B$2:$B$758,$A436),COUNTIF(IDS_with_genetics!$F$2:$F$794,$A436),COUNTIF(IDS_with_genetics!$D$2:$D$813,$A436)))</f>
        <v>1</v>
      </c>
      <c r="U436" s="11">
        <f>COUNTIF(IDS_with_PRS!$A$1:$A$1582,ADNI3!$A436)</f>
        <v>1</v>
      </c>
      <c r="V436">
        <f>INT(OR(COUNTIF(IDS_genetics_UE_Ancestry!$A$2:$A$303,$A436)))</f>
        <v>0</v>
      </c>
      <c r="W436">
        <f>INT(OR(COUNTIF(IDS_genetics_UE_Ancestry!$B$2:$B$705,$A436)))</f>
        <v>0</v>
      </c>
      <c r="X436">
        <f>INT(OR(COUNTIF(IDS_genetics_UE_Ancestry!$C$2:$C$737,$A436)))</f>
        <v>1</v>
      </c>
      <c r="Y436">
        <f>INT(OR(COUNTIF(IDS_genetics_UE_Ancestry!$D$2:$D$761,$A436)))</f>
        <v>1</v>
      </c>
      <c r="Z436" s="11">
        <f>INT(OR(COUNTIF(IDS_genetics_UE_Ancestry!$A$2:$A$303,$A436),COUNTIF(IDS_genetics_UE_Ancestry!$B$2:$B$705,$A436),COUNTIF(IDS_genetics_UE_Ancestry!$C$2:$C$737,$A436),COUNTIF(IDS_genetics_UE_Ancestry!$D$2:$D$761,$A436)))</f>
        <v>1</v>
      </c>
      <c r="AA436">
        <v>435</v>
      </c>
      <c r="AB436">
        <v>0</v>
      </c>
    </row>
    <row r="437" spans="1:28" ht="15.75" hidden="1" x14ac:dyDescent="0.25">
      <c r="A437" s="6" t="s">
        <v>474</v>
      </c>
      <c r="B437" s="120">
        <v>2403</v>
      </c>
      <c r="C437" s="7" t="s">
        <v>31</v>
      </c>
      <c r="D437" s="8" t="s">
        <v>40</v>
      </c>
      <c r="E437" s="8" t="s">
        <v>40</v>
      </c>
      <c r="F437" s="10">
        <f>idasearch_ADNI3!G437</f>
        <v>42922</v>
      </c>
      <c r="G437" s="93">
        <f>idasearch_ADNI3!H437</f>
        <v>85</v>
      </c>
      <c r="H437" s="93" t="str">
        <f>idasearch_ADNI3!D437</f>
        <v>F</v>
      </c>
      <c r="I437" s="7">
        <v>1</v>
      </c>
      <c r="J437" s="7">
        <v>1</v>
      </c>
      <c r="K437" s="7">
        <v>1</v>
      </c>
      <c r="L437" s="75">
        <v>1</v>
      </c>
      <c r="M437" s="7">
        <v>1</v>
      </c>
      <c r="N437" s="7">
        <v>1</v>
      </c>
      <c r="O437" s="7">
        <v>1</v>
      </c>
      <c r="P437" s="7">
        <v>1</v>
      </c>
      <c r="Q437" s="7">
        <v>1</v>
      </c>
      <c r="R437" s="7">
        <v>1</v>
      </c>
      <c r="S437" s="7">
        <v>1</v>
      </c>
      <c r="T437" s="11">
        <f>INT(OR(COUNTIF(IDS_with_genetics!$A$2:$A$328,$A437),COUNTIF(IDS_with_genetics!$B$2:$B$758,$A437),COUNTIF(IDS_with_genetics!$F$2:$F$794,$A437),COUNTIF(IDS_with_genetics!$D$2:$D$813,$A437)))</f>
        <v>1</v>
      </c>
      <c r="U437" s="11">
        <f>COUNTIF(IDS_with_PRS!$A$1:$A$1582,ADNI3!$A437)</f>
        <v>1</v>
      </c>
      <c r="V437">
        <f>INT(OR(COUNTIF(IDS_genetics_UE_Ancestry!$A$2:$A$303,$A437)))</f>
        <v>0</v>
      </c>
      <c r="W437">
        <f>INT(OR(COUNTIF(IDS_genetics_UE_Ancestry!$B$2:$B$705,$A437)))</f>
        <v>0</v>
      </c>
      <c r="X437">
        <f>INT(OR(COUNTIF(IDS_genetics_UE_Ancestry!$C$2:$C$737,$A437)))</f>
        <v>1</v>
      </c>
      <c r="Y437">
        <f>INT(OR(COUNTIF(IDS_genetics_UE_Ancestry!$D$2:$D$761,$A437)))</f>
        <v>1</v>
      </c>
      <c r="Z437" s="11">
        <f>INT(OR(COUNTIF(IDS_genetics_UE_Ancestry!$A$2:$A$303,$A437),COUNTIF(IDS_genetics_UE_Ancestry!$B$2:$B$705,$A437),COUNTIF(IDS_genetics_UE_Ancestry!$C$2:$C$737,$A437),COUNTIF(IDS_genetics_UE_Ancestry!$D$2:$D$761,$A437)))</f>
        <v>1</v>
      </c>
      <c r="AA437">
        <v>436</v>
      </c>
      <c r="AB437">
        <v>0</v>
      </c>
    </row>
    <row r="438" spans="1:28" ht="15.75" hidden="1" x14ac:dyDescent="0.25">
      <c r="A438" s="6" t="s">
        <v>475</v>
      </c>
      <c r="B438" s="120">
        <v>4294</v>
      </c>
      <c r="C438" s="7" t="s">
        <v>31</v>
      </c>
      <c r="D438" s="8" t="s">
        <v>33</v>
      </c>
      <c r="E438" s="8" t="s">
        <v>33</v>
      </c>
      <c r="F438" s="10">
        <f>idasearch_ADNI3!G438</f>
        <v>43039</v>
      </c>
      <c r="G438" s="93">
        <f>idasearch_ADNI3!H438</f>
        <v>81.3</v>
      </c>
      <c r="H438" s="93" t="str">
        <f>idasearch_ADNI3!D438</f>
        <v>F</v>
      </c>
      <c r="I438" s="7">
        <v>1</v>
      </c>
      <c r="J438" s="7">
        <v>1</v>
      </c>
      <c r="K438" s="7">
        <v>1</v>
      </c>
      <c r="L438" s="75">
        <v>1</v>
      </c>
      <c r="M438" s="7">
        <v>1</v>
      </c>
      <c r="N438" s="7">
        <v>1</v>
      </c>
      <c r="O438" s="7">
        <v>1</v>
      </c>
      <c r="P438" s="7">
        <v>1</v>
      </c>
      <c r="Q438" s="7">
        <v>1</v>
      </c>
      <c r="R438" s="7">
        <v>1</v>
      </c>
      <c r="S438" s="7">
        <v>1</v>
      </c>
      <c r="T438" s="11">
        <f>INT(OR(COUNTIF(IDS_with_genetics!$A$2:$A$328,$A438),COUNTIF(IDS_with_genetics!$B$2:$B$758,$A438),COUNTIF(IDS_with_genetics!$F$2:$F$794,$A438),COUNTIF(IDS_with_genetics!$D$2:$D$813,$A438)))</f>
        <v>1</v>
      </c>
      <c r="U438" s="11">
        <f>COUNTIF(IDS_with_PRS!$A$1:$A$1582,ADNI3!$A438)</f>
        <v>1</v>
      </c>
      <c r="V438">
        <f>INT(OR(COUNTIF(IDS_genetics_UE_Ancestry!$A$2:$A$303,$A438)))</f>
        <v>0</v>
      </c>
      <c r="W438">
        <f>INT(OR(COUNTIF(IDS_genetics_UE_Ancestry!$B$2:$B$705,$A438)))</f>
        <v>0</v>
      </c>
      <c r="X438">
        <f>INT(OR(COUNTIF(IDS_genetics_UE_Ancestry!$C$2:$C$737,$A438)))</f>
        <v>1</v>
      </c>
      <c r="Y438">
        <f>INT(OR(COUNTIF(IDS_genetics_UE_Ancestry!$D$2:$D$761,$A438)))</f>
        <v>1</v>
      </c>
      <c r="Z438" s="11">
        <f>INT(OR(COUNTIF(IDS_genetics_UE_Ancestry!$A$2:$A$303,$A438),COUNTIF(IDS_genetics_UE_Ancestry!$B$2:$B$705,$A438),COUNTIF(IDS_genetics_UE_Ancestry!$C$2:$C$737,$A438),COUNTIF(IDS_genetics_UE_Ancestry!$D$2:$D$761,$A438)))</f>
        <v>1</v>
      </c>
      <c r="AA438">
        <v>437</v>
      </c>
      <c r="AB438">
        <v>0</v>
      </c>
    </row>
    <row r="439" spans="1:28" ht="15.75" hidden="1" x14ac:dyDescent="0.25">
      <c r="A439" s="6" t="s">
        <v>476</v>
      </c>
      <c r="B439" s="120">
        <v>4343</v>
      </c>
      <c r="C439" s="7" t="s">
        <v>31</v>
      </c>
      <c r="D439" s="8" t="s">
        <v>35</v>
      </c>
      <c r="E439" s="8" t="s">
        <v>35</v>
      </c>
      <c r="F439" s="10">
        <f>idasearch_ADNI3!G439</f>
        <v>42864</v>
      </c>
      <c r="G439" s="93">
        <f>idasearch_ADNI3!H439</f>
        <v>85.2</v>
      </c>
      <c r="H439" s="93" t="str">
        <f>idasearch_ADNI3!D439</f>
        <v>M</v>
      </c>
      <c r="I439" s="7">
        <v>1</v>
      </c>
      <c r="J439" s="7">
        <v>1</v>
      </c>
      <c r="K439" s="7">
        <v>1</v>
      </c>
      <c r="L439" s="75">
        <v>1</v>
      </c>
      <c r="M439" s="7">
        <v>1</v>
      </c>
      <c r="N439" s="7">
        <v>1</v>
      </c>
      <c r="O439" s="7">
        <v>1</v>
      </c>
      <c r="P439" s="7">
        <v>1</v>
      </c>
      <c r="Q439" s="7">
        <v>1</v>
      </c>
      <c r="R439" s="7">
        <v>1</v>
      </c>
      <c r="S439" s="7">
        <v>1</v>
      </c>
      <c r="T439" s="11">
        <f>INT(OR(COUNTIF(IDS_with_genetics!$A$2:$A$328,$A439),COUNTIF(IDS_with_genetics!$B$2:$B$758,$A439),COUNTIF(IDS_with_genetics!$F$2:$F$794,$A439),COUNTIF(IDS_with_genetics!$D$2:$D$813,$A439)))</f>
        <v>1</v>
      </c>
      <c r="U439" s="11">
        <f>COUNTIF(IDS_with_PRS!$A$1:$A$1582,ADNI3!$A439)</f>
        <v>1</v>
      </c>
      <c r="V439">
        <f>INT(OR(COUNTIF(IDS_genetics_UE_Ancestry!$A$2:$A$303,$A439)))</f>
        <v>0</v>
      </c>
      <c r="W439">
        <f>INT(OR(COUNTIF(IDS_genetics_UE_Ancestry!$B$2:$B$705,$A439)))</f>
        <v>0</v>
      </c>
      <c r="X439">
        <f>INT(OR(COUNTIF(IDS_genetics_UE_Ancestry!$C$2:$C$737,$A439)))</f>
        <v>1</v>
      </c>
      <c r="Y439">
        <f>INT(OR(COUNTIF(IDS_genetics_UE_Ancestry!$D$2:$D$761,$A439)))</f>
        <v>1</v>
      </c>
      <c r="Z439" s="11">
        <f>INT(OR(COUNTIF(IDS_genetics_UE_Ancestry!$A$2:$A$303,$A439),COUNTIF(IDS_genetics_UE_Ancestry!$B$2:$B$705,$A439),COUNTIF(IDS_genetics_UE_Ancestry!$C$2:$C$737,$A439),COUNTIF(IDS_genetics_UE_Ancestry!$D$2:$D$761,$A439)))</f>
        <v>1</v>
      </c>
      <c r="AA439">
        <v>438</v>
      </c>
      <c r="AB439">
        <v>0</v>
      </c>
    </row>
    <row r="440" spans="1:28" ht="15.75" hidden="1" x14ac:dyDescent="0.25">
      <c r="A440" s="6" t="s">
        <v>477</v>
      </c>
      <c r="B440" s="120">
        <v>4352</v>
      </c>
      <c r="C440" s="7" t="s">
        <v>31</v>
      </c>
      <c r="D440" s="8" t="s">
        <v>35</v>
      </c>
      <c r="E440" s="8" t="s">
        <v>35</v>
      </c>
      <c r="F440" s="10">
        <f>idasearch_ADNI3!G440</f>
        <v>43627</v>
      </c>
      <c r="G440" s="93">
        <f>idasearch_ADNI3!H440</f>
        <v>91.2</v>
      </c>
      <c r="H440" s="93" t="str">
        <f>idasearch_ADNI3!D440</f>
        <v>M</v>
      </c>
      <c r="I440" s="7">
        <v>1</v>
      </c>
      <c r="J440" s="7">
        <v>1</v>
      </c>
      <c r="K440" s="7">
        <v>1</v>
      </c>
      <c r="L440" s="75">
        <v>1</v>
      </c>
      <c r="M440" s="7">
        <v>1</v>
      </c>
      <c r="N440" s="7">
        <v>1</v>
      </c>
      <c r="O440" s="7">
        <v>1</v>
      </c>
      <c r="P440" s="7">
        <v>1</v>
      </c>
      <c r="Q440" s="7">
        <v>1</v>
      </c>
      <c r="R440" s="7">
        <v>1</v>
      </c>
      <c r="S440" s="7">
        <v>1</v>
      </c>
      <c r="T440" s="11">
        <f>INT(OR(COUNTIF(IDS_with_genetics!$A$2:$A$328,$A440),COUNTIF(IDS_with_genetics!$B$2:$B$758,$A440),COUNTIF(IDS_with_genetics!$F$2:$F$794,$A440),COUNTIF(IDS_with_genetics!$D$2:$D$813,$A440)))</f>
        <v>1</v>
      </c>
      <c r="U440" s="11">
        <f>COUNTIF(IDS_with_PRS!$A$1:$A$1582,ADNI3!$A440)</f>
        <v>1</v>
      </c>
      <c r="V440">
        <f>INT(OR(COUNTIF(IDS_genetics_UE_Ancestry!$A$2:$A$303,$A440)))</f>
        <v>0</v>
      </c>
      <c r="W440">
        <f>INT(OR(COUNTIF(IDS_genetics_UE_Ancestry!$B$2:$B$705,$A440)))</f>
        <v>0</v>
      </c>
      <c r="X440">
        <f>INT(OR(COUNTIF(IDS_genetics_UE_Ancestry!$C$2:$C$737,$A440)))</f>
        <v>1</v>
      </c>
      <c r="Y440">
        <f>INT(OR(COUNTIF(IDS_genetics_UE_Ancestry!$D$2:$D$761,$A440)))</f>
        <v>1</v>
      </c>
      <c r="Z440" s="11">
        <f>INT(OR(COUNTIF(IDS_genetics_UE_Ancestry!$A$2:$A$303,$A440),COUNTIF(IDS_genetics_UE_Ancestry!$B$2:$B$705,$A440),COUNTIF(IDS_genetics_UE_Ancestry!$C$2:$C$737,$A440),COUNTIF(IDS_genetics_UE_Ancestry!$D$2:$D$761,$A440)))</f>
        <v>1</v>
      </c>
      <c r="AA440">
        <v>439</v>
      </c>
      <c r="AB440">
        <v>0</v>
      </c>
    </row>
    <row r="441" spans="1:28" ht="15.75" hidden="1" x14ac:dyDescent="0.25">
      <c r="A441" s="6" t="s">
        <v>478</v>
      </c>
      <c r="B441" s="120">
        <v>4405</v>
      </c>
      <c r="C441" s="7" t="s">
        <v>31</v>
      </c>
      <c r="D441" s="8" t="s">
        <v>40</v>
      </c>
      <c r="E441" s="8" t="s">
        <v>40</v>
      </c>
      <c r="F441" s="10">
        <f>idasearch_ADNI3!G441</f>
        <v>43032</v>
      </c>
      <c r="G441" s="93">
        <f>idasearch_ADNI3!H441</f>
        <v>77.3</v>
      </c>
      <c r="H441" s="93" t="str">
        <f>idasearch_ADNI3!D441</f>
        <v>M</v>
      </c>
      <c r="I441" s="7">
        <v>1</v>
      </c>
      <c r="J441" s="7">
        <v>1</v>
      </c>
      <c r="K441" s="7">
        <v>1</v>
      </c>
      <c r="L441" s="75">
        <v>1</v>
      </c>
      <c r="M441" s="7">
        <v>1</v>
      </c>
      <c r="N441" s="7">
        <v>1</v>
      </c>
      <c r="O441" s="7">
        <v>1</v>
      </c>
      <c r="P441" s="7">
        <v>1</v>
      </c>
      <c r="Q441" s="7">
        <v>1</v>
      </c>
      <c r="R441" s="7">
        <v>1</v>
      </c>
      <c r="S441" s="7">
        <v>1</v>
      </c>
      <c r="T441" s="11">
        <f>INT(OR(COUNTIF(IDS_with_genetics!$A$2:$A$328,$A441),COUNTIF(IDS_with_genetics!$B$2:$B$758,$A441),COUNTIF(IDS_with_genetics!$F$2:$F$794,$A441),COUNTIF(IDS_with_genetics!$D$2:$D$813,$A441)))</f>
        <v>1</v>
      </c>
      <c r="U441" s="11">
        <f>COUNTIF(IDS_with_PRS!$A$1:$A$1582,ADNI3!$A441)</f>
        <v>1</v>
      </c>
      <c r="V441">
        <f>INT(OR(COUNTIF(IDS_genetics_UE_Ancestry!$A$2:$A$303,$A441)))</f>
        <v>0</v>
      </c>
      <c r="W441">
        <f>INT(OR(COUNTIF(IDS_genetics_UE_Ancestry!$B$2:$B$705,$A441)))</f>
        <v>0</v>
      </c>
      <c r="X441">
        <f>INT(OR(COUNTIF(IDS_genetics_UE_Ancestry!$C$2:$C$737,$A441)))</f>
        <v>1</v>
      </c>
      <c r="Y441">
        <f>INT(OR(COUNTIF(IDS_genetics_UE_Ancestry!$D$2:$D$761,$A441)))</f>
        <v>1</v>
      </c>
      <c r="Z441" s="11">
        <f>INT(OR(COUNTIF(IDS_genetics_UE_Ancestry!$A$2:$A$303,$A441),COUNTIF(IDS_genetics_UE_Ancestry!$B$2:$B$705,$A441),COUNTIF(IDS_genetics_UE_Ancestry!$C$2:$C$737,$A441),COUNTIF(IDS_genetics_UE_Ancestry!$D$2:$D$761,$A441)))</f>
        <v>1</v>
      </c>
      <c r="AA441">
        <v>440</v>
      </c>
      <c r="AB441">
        <v>0</v>
      </c>
    </row>
    <row r="442" spans="1:28" ht="15.75" hidden="1" x14ac:dyDescent="0.25">
      <c r="A442" s="6" t="s">
        <v>479</v>
      </c>
      <c r="B442" s="120">
        <v>4415</v>
      </c>
      <c r="C442" s="7" t="s">
        <v>31</v>
      </c>
      <c r="D442" s="8" t="s">
        <v>40</v>
      </c>
      <c r="E442" s="8" t="s">
        <v>40</v>
      </c>
      <c r="F442" s="10">
        <f>idasearch_ADNI3!G442</f>
        <v>43011</v>
      </c>
      <c r="G442" s="93">
        <f>idasearch_ADNI3!H442</f>
        <v>80.900000000000006</v>
      </c>
      <c r="H442" s="93" t="str">
        <f>idasearch_ADNI3!D442</f>
        <v>F</v>
      </c>
      <c r="I442" s="7">
        <v>1</v>
      </c>
      <c r="J442" s="7">
        <v>1</v>
      </c>
      <c r="K442" s="7">
        <v>1</v>
      </c>
      <c r="L442" s="75">
        <v>1</v>
      </c>
      <c r="M442" s="7">
        <v>1</v>
      </c>
      <c r="N442" s="7">
        <v>1</v>
      </c>
      <c r="O442" s="7">
        <v>1</v>
      </c>
      <c r="P442" s="7">
        <v>1</v>
      </c>
      <c r="Q442" s="7">
        <v>1</v>
      </c>
      <c r="R442" s="7">
        <v>1</v>
      </c>
      <c r="S442" s="7">
        <v>1</v>
      </c>
      <c r="T442" s="11">
        <f>INT(OR(COUNTIF(IDS_with_genetics!$A$2:$A$328,$A442),COUNTIF(IDS_with_genetics!$B$2:$B$758,$A442),COUNTIF(IDS_with_genetics!$F$2:$F$794,$A442),COUNTIF(IDS_with_genetics!$D$2:$D$813,$A442)))</f>
        <v>1</v>
      </c>
      <c r="U442" s="11">
        <f>COUNTIF(IDS_with_PRS!$A$1:$A$1582,ADNI3!$A442)</f>
        <v>1</v>
      </c>
      <c r="V442">
        <f>INT(OR(COUNTIF(IDS_genetics_UE_Ancestry!$A$2:$A$303,$A442)))</f>
        <v>0</v>
      </c>
      <c r="W442">
        <f>INT(OR(COUNTIF(IDS_genetics_UE_Ancestry!$B$2:$B$705,$A442)))</f>
        <v>0</v>
      </c>
      <c r="X442">
        <f>INT(OR(COUNTIF(IDS_genetics_UE_Ancestry!$C$2:$C$737,$A442)))</f>
        <v>1</v>
      </c>
      <c r="Y442">
        <f>INT(OR(COUNTIF(IDS_genetics_UE_Ancestry!$D$2:$D$761,$A442)))</f>
        <v>1</v>
      </c>
      <c r="Z442" s="11">
        <f>INT(OR(COUNTIF(IDS_genetics_UE_Ancestry!$A$2:$A$303,$A442),COUNTIF(IDS_genetics_UE_Ancestry!$B$2:$B$705,$A442),COUNTIF(IDS_genetics_UE_Ancestry!$C$2:$C$737,$A442),COUNTIF(IDS_genetics_UE_Ancestry!$D$2:$D$761,$A442)))</f>
        <v>1</v>
      </c>
      <c r="AA442">
        <v>441</v>
      </c>
      <c r="AB442">
        <v>0</v>
      </c>
    </row>
    <row r="443" spans="1:28" ht="15.75" hidden="1" x14ac:dyDescent="0.25">
      <c r="A443" s="6" t="s">
        <v>480</v>
      </c>
      <c r="B443" s="120">
        <v>4417</v>
      </c>
      <c r="C443" s="7" t="s">
        <v>31</v>
      </c>
      <c r="D443" s="8" t="s">
        <v>40</v>
      </c>
      <c r="E443" s="8" t="s">
        <v>40</v>
      </c>
      <c r="F443" s="10">
        <f>idasearch_ADNI3!G443</f>
        <v>42958</v>
      </c>
      <c r="G443" s="93">
        <f>idasearch_ADNI3!H443</f>
        <v>80</v>
      </c>
      <c r="H443" s="93" t="str">
        <f>idasearch_ADNI3!D443</f>
        <v>M</v>
      </c>
      <c r="I443" s="7">
        <v>1</v>
      </c>
      <c r="J443" s="7">
        <v>1</v>
      </c>
      <c r="K443" s="7">
        <v>1</v>
      </c>
      <c r="L443" s="75">
        <v>1</v>
      </c>
      <c r="M443" s="7">
        <v>1</v>
      </c>
      <c r="N443" s="7">
        <v>1</v>
      </c>
      <c r="O443" s="7">
        <v>1</v>
      </c>
      <c r="P443" s="7">
        <v>1</v>
      </c>
      <c r="Q443" s="7">
        <v>1</v>
      </c>
      <c r="R443" s="7">
        <v>1</v>
      </c>
      <c r="S443" s="7">
        <v>1</v>
      </c>
      <c r="T443" s="11">
        <f>INT(OR(COUNTIF(IDS_with_genetics!$A$2:$A$328,$A443),COUNTIF(IDS_with_genetics!$B$2:$B$758,$A443),COUNTIF(IDS_with_genetics!$F$2:$F$794,$A443),COUNTIF(IDS_with_genetics!$D$2:$D$813,$A443)))</f>
        <v>1</v>
      </c>
      <c r="U443" s="11">
        <f>COUNTIF(IDS_with_PRS!$A$1:$A$1582,ADNI3!$A443)</f>
        <v>1</v>
      </c>
      <c r="V443">
        <f>INT(OR(COUNTIF(IDS_genetics_UE_Ancestry!$A$2:$A$303,$A443)))</f>
        <v>0</v>
      </c>
      <c r="W443">
        <f>INT(OR(COUNTIF(IDS_genetics_UE_Ancestry!$B$2:$B$705,$A443)))</f>
        <v>0</v>
      </c>
      <c r="X443">
        <f>INT(OR(COUNTIF(IDS_genetics_UE_Ancestry!$C$2:$C$737,$A443)))</f>
        <v>1</v>
      </c>
      <c r="Y443">
        <f>INT(OR(COUNTIF(IDS_genetics_UE_Ancestry!$D$2:$D$761,$A443)))</f>
        <v>1</v>
      </c>
      <c r="Z443" s="11">
        <f>INT(OR(COUNTIF(IDS_genetics_UE_Ancestry!$A$2:$A$303,$A443),COUNTIF(IDS_genetics_UE_Ancestry!$B$2:$B$705,$A443),COUNTIF(IDS_genetics_UE_Ancestry!$C$2:$C$737,$A443),COUNTIF(IDS_genetics_UE_Ancestry!$D$2:$D$761,$A443)))</f>
        <v>1</v>
      </c>
      <c r="AA443">
        <v>442</v>
      </c>
      <c r="AB443">
        <v>0</v>
      </c>
    </row>
    <row r="444" spans="1:28" ht="15.75" hidden="1" x14ac:dyDescent="0.25">
      <c r="A444" s="6" t="s">
        <v>481</v>
      </c>
      <c r="B444" s="120">
        <v>4817</v>
      </c>
      <c r="C444" s="7" t="s">
        <v>31</v>
      </c>
      <c r="D444" s="8" t="s">
        <v>33</v>
      </c>
      <c r="E444" s="8" t="s">
        <v>33</v>
      </c>
      <c r="F444" s="10">
        <f>idasearch_ADNI3!G444</f>
        <v>42846</v>
      </c>
      <c r="G444" s="93">
        <f>idasearch_ADNI3!H444</f>
        <v>65.5</v>
      </c>
      <c r="H444" s="93" t="str">
        <f>idasearch_ADNI3!D444</f>
        <v>M</v>
      </c>
      <c r="I444" s="7">
        <v>1</v>
      </c>
      <c r="J444" s="7">
        <v>1</v>
      </c>
      <c r="K444" s="7">
        <v>1</v>
      </c>
      <c r="L444" s="75">
        <v>1</v>
      </c>
      <c r="M444" s="7">
        <v>1</v>
      </c>
      <c r="N444" s="7">
        <v>1</v>
      </c>
      <c r="O444" s="7">
        <v>1</v>
      </c>
      <c r="P444" s="7">
        <v>1</v>
      </c>
      <c r="Q444" s="7">
        <v>1</v>
      </c>
      <c r="R444" s="7">
        <v>1</v>
      </c>
      <c r="S444" s="7">
        <v>1</v>
      </c>
      <c r="T444" s="11">
        <f>INT(OR(COUNTIF(IDS_with_genetics!$A$2:$A$328,$A444),COUNTIF(IDS_with_genetics!$B$2:$B$758,$A444),COUNTIF(IDS_with_genetics!$F$2:$F$794,$A444),COUNTIF(IDS_with_genetics!$D$2:$D$813,$A444)))</f>
        <v>1</v>
      </c>
      <c r="U444" s="11">
        <f>COUNTIF(IDS_with_PRS!$A$1:$A$1582,ADNI3!$A444)</f>
        <v>1</v>
      </c>
      <c r="V444">
        <f>INT(OR(COUNTIF(IDS_genetics_UE_Ancestry!$A$2:$A$303,$A444)))</f>
        <v>0</v>
      </c>
      <c r="W444">
        <f>INT(OR(COUNTIF(IDS_genetics_UE_Ancestry!$B$2:$B$705,$A444)))</f>
        <v>0</v>
      </c>
      <c r="X444">
        <f>INT(OR(COUNTIF(IDS_genetics_UE_Ancestry!$C$2:$C$737,$A444)))</f>
        <v>1</v>
      </c>
      <c r="Y444">
        <f>INT(OR(COUNTIF(IDS_genetics_UE_Ancestry!$D$2:$D$761,$A444)))</f>
        <v>0</v>
      </c>
      <c r="Z444" s="11">
        <f>INT(OR(COUNTIF(IDS_genetics_UE_Ancestry!$A$2:$A$303,$A444),COUNTIF(IDS_genetics_UE_Ancestry!$B$2:$B$705,$A444),COUNTIF(IDS_genetics_UE_Ancestry!$C$2:$C$737,$A444),COUNTIF(IDS_genetics_UE_Ancestry!$D$2:$D$761,$A444)))</f>
        <v>1</v>
      </c>
      <c r="AA444">
        <v>443</v>
      </c>
      <c r="AB444">
        <v>0</v>
      </c>
    </row>
    <row r="445" spans="1:28" ht="15.75" hidden="1" x14ac:dyDescent="0.25">
      <c r="A445" s="6" t="s">
        <v>482</v>
      </c>
      <c r="B445" s="120">
        <v>5175</v>
      </c>
      <c r="C445" s="7" t="s">
        <v>31</v>
      </c>
      <c r="D445" s="8" t="s">
        <v>44</v>
      </c>
      <c r="E445" s="8" t="s">
        <v>44</v>
      </c>
      <c r="F445" s="10">
        <f>idasearch_ADNI3!G445</f>
        <v>42894</v>
      </c>
      <c r="G445" s="93">
        <f>idasearch_ADNI3!H445</f>
        <v>83.6</v>
      </c>
      <c r="H445" s="93" t="str">
        <f>idasearch_ADNI3!D445</f>
        <v>F</v>
      </c>
      <c r="I445" s="7">
        <v>1</v>
      </c>
      <c r="J445" s="7">
        <v>1</v>
      </c>
      <c r="K445" s="7">
        <v>1</v>
      </c>
      <c r="L445" s="75">
        <v>1</v>
      </c>
      <c r="M445" s="7">
        <v>1</v>
      </c>
      <c r="N445" s="7">
        <v>1</v>
      </c>
      <c r="O445" s="7">
        <v>1</v>
      </c>
      <c r="P445" s="7">
        <v>1</v>
      </c>
      <c r="Q445" s="7">
        <v>1</v>
      </c>
      <c r="R445" s="7">
        <v>1</v>
      </c>
      <c r="S445" s="7">
        <v>1</v>
      </c>
      <c r="T445" s="11">
        <f>INT(OR(COUNTIF(IDS_with_genetics!$A$2:$A$328,$A445),COUNTIF(IDS_with_genetics!$B$2:$B$758,$A445),COUNTIF(IDS_with_genetics!$F$2:$F$794,$A445),COUNTIF(IDS_with_genetics!$D$2:$D$813,$A445)))</f>
        <v>1</v>
      </c>
      <c r="U445" s="11">
        <f>COUNTIF(IDS_with_PRS!$A$1:$A$1582,ADNI3!$A445)</f>
        <v>1</v>
      </c>
      <c r="V445">
        <f>INT(OR(COUNTIF(IDS_genetics_UE_Ancestry!$A$2:$A$303,$A445)))</f>
        <v>0</v>
      </c>
      <c r="W445">
        <f>INT(OR(COUNTIF(IDS_genetics_UE_Ancestry!$B$2:$B$705,$A445)))</f>
        <v>0</v>
      </c>
      <c r="X445">
        <f>INT(OR(COUNTIF(IDS_genetics_UE_Ancestry!$C$2:$C$737,$A445)))</f>
        <v>1</v>
      </c>
      <c r="Y445">
        <f>INT(OR(COUNTIF(IDS_genetics_UE_Ancestry!$D$2:$D$761,$A445)))</f>
        <v>0</v>
      </c>
      <c r="Z445" s="11">
        <f>INT(OR(COUNTIF(IDS_genetics_UE_Ancestry!$A$2:$A$303,$A445),COUNTIF(IDS_genetics_UE_Ancestry!$B$2:$B$705,$A445),COUNTIF(IDS_genetics_UE_Ancestry!$C$2:$C$737,$A445),COUNTIF(IDS_genetics_UE_Ancestry!$D$2:$D$761,$A445)))</f>
        <v>1</v>
      </c>
      <c r="AA445">
        <v>444</v>
      </c>
      <c r="AB445">
        <v>0</v>
      </c>
    </row>
    <row r="446" spans="1:28" ht="15.75" hidden="1" x14ac:dyDescent="0.25">
      <c r="A446" s="6" t="s">
        <v>483</v>
      </c>
      <c r="B446" s="120">
        <v>5258</v>
      </c>
      <c r="C446" s="7" t="s">
        <v>31</v>
      </c>
      <c r="D446" s="8" t="s">
        <v>44</v>
      </c>
      <c r="E446" s="8" t="s">
        <v>44</v>
      </c>
      <c r="F446" s="10">
        <f>idasearch_ADNI3!G446</f>
        <v>43634</v>
      </c>
      <c r="G446" s="93">
        <f>idasearch_ADNI3!H446</f>
        <v>83.9</v>
      </c>
      <c r="H446" s="93" t="str">
        <f>idasearch_ADNI3!D446</f>
        <v>F</v>
      </c>
      <c r="I446" s="7">
        <v>1</v>
      </c>
      <c r="J446" s="7">
        <v>1</v>
      </c>
      <c r="K446" s="7">
        <v>1</v>
      </c>
      <c r="L446" s="75">
        <v>1</v>
      </c>
      <c r="M446" s="7">
        <v>1</v>
      </c>
      <c r="N446" s="7">
        <v>1</v>
      </c>
      <c r="O446" s="7">
        <v>1</v>
      </c>
      <c r="P446" s="7">
        <v>1</v>
      </c>
      <c r="Q446" s="7">
        <v>1</v>
      </c>
      <c r="R446" s="7">
        <v>1</v>
      </c>
      <c r="S446" s="7">
        <v>1</v>
      </c>
      <c r="T446" s="11">
        <f>INT(OR(COUNTIF(IDS_with_genetics!$A$2:$A$328,$A446),COUNTIF(IDS_with_genetics!$B$2:$B$758,$A446),COUNTIF(IDS_with_genetics!$F$2:$F$794,$A446),COUNTIF(IDS_with_genetics!$D$2:$D$813,$A446)))</f>
        <v>1</v>
      </c>
      <c r="U446" s="11">
        <f>COUNTIF(IDS_with_PRS!$A$1:$A$1582,ADNI3!$A446)</f>
        <v>1</v>
      </c>
      <c r="V446">
        <f>INT(OR(COUNTIF(IDS_genetics_UE_Ancestry!$A$2:$A$303,$A446)))</f>
        <v>0</v>
      </c>
      <c r="W446">
        <f>INT(OR(COUNTIF(IDS_genetics_UE_Ancestry!$B$2:$B$705,$A446)))</f>
        <v>0</v>
      </c>
      <c r="X446">
        <f>INT(OR(COUNTIF(IDS_genetics_UE_Ancestry!$C$2:$C$737,$A446)))</f>
        <v>1</v>
      </c>
      <c r="Y446">
        <f>INT(OR(COUNTIF(IDS_genetics_UE_Ancestry!$D$2:$D$761,$A446)))</f>
        <v>0</v>
      </c>
      <c r="Z446" s="11">
        <f>INT(OR(COUNTIF(IDS_genetics_UE_Ancestry!$A$2:$A$303,$A446),COUNTIF(IDS_genetics_UE_Ancestry!$B$2:$B$705,$A446),COUNTIF(IDS_genetics_UE_Ancestry!$C$2:$C$737,$A446),COUNTIF(IDS_genetics_UE_Ancestry!$D$2:$D$761,$A446)))</f>
        <v>1</v>
      </c>
      <c r="AA446">
        <v>445</v>
      </c>
      <c r="AB446">
        <v>0</v>
      </c>
    </row>
    <row r="447" spans="1:28" ht="15.75" hidden="1" x14ac:dyDescent="0.25">
      <c r="A447" s="6" t="s">
        <v>484</v>
      </c>
      <c r="B447" s="120">
        <v>6019</v>
      </c>
      <c r="C447" s="7" t="s">
        <v>31</v>
      </c>
      <c r="D447" s="8" t="s">
        <v>35</v>
      </c>
      <c r="E447" s="9" t="s">
        <v>44</v>
      </c>
      <c r="F447" s="10">
        <f>idasearch_ADNI3!G447</f>
        <v>42879</v>
      </c>
      <c r="G447" s="93">
        <f>idasearch_ADNI3!H447</f>
        <v>81.7</v>
      </c>
      <c r="H447" s="93" t="str">
        <f>idasearch_ADNI3!D447</f>
        <v>M</v>
      </c>
      <c r="I447" s="7">
        <v>1</v>
      </c>
      <c r="J447" s="7">
        <v>1</v>
      </c>
      <c r="K447" s="7">
        <v>1</v>
      </c>
      <c r="L447" s="75">
        <v>1</v>
      </c>
      <c r="M447" s="7">
        <v>1</v>
      </c>
      <c r="N447" s="7">
        <v>1</v>
      </c>
      <c r="O447" s="7">
        <v>1</v>
      </c>
      <c r="P447" s="7">
        <v>1</v>
      </c>
      <c r="Q447" s="7">
        <v>1</v>
      </c>
      <c r="R447" s="7">
        <v>1</v>
      </c>
      <c r="S447" s="7">
        <v>1</v>
      </c>
      <c r="T447" s="11">
        <f>INT(OR(COUNTIF(IDS_with_genetics!$A$2:$A$328,$A447),COUNTIF(IDS_with_genetics!$B$2:$B$758,$A447),COUNTIF(IDS_with_genetics!$F$2:$F$794,$A447),COUNTIF(IDS_with_genetics!$D$2:$D$813,$A447)))</f>
        <v>1</v>
      </c>
      <c r="U447" s="11">
        <f>COUNTIF(IDS_with_PRS!$A$1:$A$1582,ADNI3!$A447)</f>
        <v>1</v>
      </c>
      <c r="V447">
        <f>INT(OR(COUNTIF(IDS_genetics_UE_Ancestry!$A$2:$A$303,$A447)))</f>
        <v>1</v>
      </c>
      <c r="W447">
        <f>INT(OR(COUNTIF(IDS_genetics_UE_Ancestry!$B$2:$B$705,$A447)))</f>
        <v>0</v>
      </c>
      <c r="X447">
        <f>INT(OR(COUNTIF(IDS_genetics_UE_Ancestry!$C$2:$C$737,$A447)))</f>
        <v>0</v>
      </c>
      <c r="Y447">
        <f>INT(OR(COUNTIF(IDS_genetics_UE_Ancestry!$D$2:$D$761,$A447)))</f>
        <v>0</v>
      </c>
      <c r="Z447" s="11">
        <f>INT(OR(COUNTIF(IDS_genetics_UE_Ancestry!$A$2:$A$303,$A447),COUNTIF(IDS_genetics_UE_Ancestry!$B$2:$B$705,$A447),COUNTIF(IDS_genetics_UE_Ancestry!$C$2:$C$737,$A447),COUNTIF(IDS_genetics_UE_Ancestry!$D$2:$D$761,$A447)))</f>
        <v>1</v>
      </c>
      <c r="AA447">
        <v>446</v>
      </c>
      <c r="AB447">
        <v>0</v>
      </c>
    </row>
    <row r="448" spans="1:28" ht="15.75" hidden="1" x14ac:dyDescent="0.25">
      <c r="A448" s="6" t="s">
        <v>485</v>
      </c>
      <c r="B448" s="120">
        <v>6035</v>
      </c>
      <c r="C448" s="7" t="s">
        <v>31</v>
      </c>
      <c r="D448" s="8" t="s">
        <v>35</v>
      </c>
      <c r="E448" s="9" t="s">
        <v>44</v>
      </c>
      <c r="F448" s="92">
        <f>idasearch_ADNI3!G448</f>
        <v>43010</v>
      </c>
      <c r="G448" s="94">
        <f>idasearch_ADNI3!H448</f>
        <v>84.2</v>
      </c>
      <c r="H448" s="94" t="str">
        <f>idasearch_ADNI3!D448</f>
        <v>M</v>
      </c>
      <c r="I448" s="7">
        <v>1</v>
      </c>
      <c r="J448" s="7">
        <v>1</v>
      </c>
      <c r="K448" s="7">
        <v>1</v>
      </c>
      <c r="L448" s="75">
        <v>1</v>
      </c>
      <c r="M448" s="7">
        <v>1</v>
      </c>
      <c r="N448" s="7">
        <v>1</v>
      </c>
      <c r="O448" s="7">
        <v>1</v>
      </c>
      <c r="P448" s="7">
        <v>1</v>
      </c>
      <c r="Q448" s="7">
        <v>1</v>
      </c>
      <c r="R448" s="7">
        <v>1</v>
      </c>
      <c r="S448" s="7">
        <v>1</v>
      </c>
      <c r="T448" s="11">
        <f>INT(OR(COUNTIF(IDS_with_genetics!$A$2:$A$328,$A448),COUNTIF(IDS_with_genetics!$B$2:$B$758,$A448),COUNTIF(IDS_with_genetics!$F$2:$F$794,$A448),COUNTIF(IDS_with_genetics!$D$2:$D$813,$A448)))</f>
        <v>1</v>
      </c>
      <c r="U448" s="11">
        <f>COUNTIF(IDS_with_PRS!$A$1:$A$1582,ADNI3!$A448)</f>
        <v>1</v>
      </c>
      <c r="V448">
        <f>INT(OR(COUNTIF(IDS_genetics_UE_Ancestry!$A$2:$A$303,$A448)))</f>
        <v>1</v>
      </c>
      <c r="W448">
        <f>INT(OR(COUNTIF(IDS_genetics_UE_Ancestry!$B$2:$B$705,$A448)))</f>
        <v>0</v>
      </c>
      <c r="X448">
        <f>INT(OR(COUNTIF(IDS_genetics_UE_Ancestry!$C$2:$C$737,$A448)))</f>
        <v>0</v>
      </c>
      <c r="Y448">
        <f>INT(OR(COUNTIF(IDS_genetics_UE_Ancestry!$D$2:$D$761,$A448)))</f>
        <v>0</v>
      </c>
      <c r="Z448" s="11">
        <f>INT(OR(COUNTIF(IDS_genetics_UE_Ancestry!$A$2:$A$303,$A448),COUNTIF(IDS_genetics_UE_Ancestry!$B$2:$B$705,$A448),COUNTIF(IDS_genetics_UE_Ancestry!$C$2:$C$737,$A448),COUNTIF(IDS_genetics_UE_Ancestry!$D$2:$D$761,$A448)))</f>
        <v>1</v>
      </c>
      <c r="AA448">
        <v>447</v>
      </c>
      <c r="AB448">
        <v>0</v>
      </c>
    </row>
    <row r="449" spans="1:30" ht="15.75" hidden="1" x14ac:dyDescent="0.25">
      <c r="A449" s="6" t="s">
        <v>486</v>
      </c>
      <c r="B449" s="120">
        <v>6037</v>
      </c>
      <c r="C449" s="7" t="s">
        <v>31</v>
      </c>
      <c r="D449" s="8" t="s">
        <v>35</v>
      </c>
      <c r="E449" s="9" t="s">
        <v>44</v>
      </c>
      <c r="F449" s="10">
        <f>idasearch_ADNI3!G449</f>
        <v>42927</v>
      </c>
      <c r="G449" s="93">
        <f>idasearch_ADNI3!H449</f>
        <v>67.099999999999994</v>
      </c>
      <c r="H449" s="93" t="str">
        <f>idasearch_ADNI3!D449</f>
        <v>M</v>
      </c>
      <c r="I449" s="7">
        <v>1</v>
      </c>
      <c r="J449" s="7">
        <v>1</v>
      </c>
      <c r="K449" s="7">
        <v>1</v>
      </c>
      <c r="L449" s="75">
        <v>1</v>
      </c>
      <c r="M449" s="7">
        <v>1</v>
      </c>
      <c r="N449" s="7">
        <v>1</v>
      </c>
      <c r="O449" s="7">
        <v>1</v>
      </c>
      <c r="P449" s="7">
        <v>1</v>
      </c>
      <c r="Q449" s="7">
        <v>1</v>
      </c>
      <c r="R449" s="7">
        <v>1</v>
      </c>
      <c r="S449" s="7">
        <v>1</v>
      </c>
      <c r="T449" s="11">
        <f>INT(OR(COUNTIF(IDS_with_genetics!$A$2:$A$328,$A449),COUNTIF(IDS_with_genetics!$B$2:$B$758,$A449),COUNTIF(IDS_with_genetics!$F$2:$F$794,$A449),COUNTIF(IDS_with_genetics!$D$2:$D$813,$A449)))</f>
        <v>1</v>
      </c>
      <c r="U449" s="11">
        <f>COUNTIF(IDS_with_PRS!$A$1:$A$1582,ADNI3!$A449)</f>
        <v>1</v>
      </c>
      <c r="V449">
        <f>INT(OR(COUNTIF(IDS_genetics_UE_Ancestry!$A$2:$A$303,$A449)))</f>
        <v>1</v>
      </c>
      <c r="W449">
        <f>INT(OR(COUNTIF(IDS_genetics_UE_Ancestry!$B$2:$B$705,$A449)))</f>
        <v>0</v>
      </c>
      <c r="X449">
        <f>INT(OR(COUNTIF(IDS_genetics_UE_Ancestry!$C$2:$C$737,$A449)))</f>
        <v>0</v>
      </c>
      <c r="Y449">
        <f>INT(OR(COUNTIF(IDS_genetics_UE_Ancestry!$D$2:$D$761,$A449)))</f>
        <v>0</v>
      </c>
      <c r="Z449" s="11">
        <f>INT(OR(COUNTIF(IDS_genetics_UE_Ancestry!$A$2:$A$303,$A449),COUNTIF(IDS_genetics_UE_Ancestry!$B$2:$B$705,$A449),COUNTIF(IDS_genetics_UE_Ancestry!$C$2:$C$737,$A449),COUNTIF(IDS_genetics_UE_Ancestry!$D$2:$D$761,$A449)))</f>
        <v>1</v>
      </c>
      <c r="AA449">
        <v>448</v>
      </c>
      <c r="AB449">
        <v>0</v>
      </c>
    </row>
    <row r="450" spans="1:30" ht="15.75" hidden="1" x14ac:dyDescent="0.25">
      <c r="A450" s="6" t="s">
        <v>487</v>
      </c>
      <c r="B450" s="120">
        <v>6043</v>
      </c>
      <c r="C450" s="7" t="s">
        <v>31</v>
      </c>
      <c r="D450" s="8" t="s">
        <v>35</v>
      </c>
      <c r="E450" s="9" t="s">
        <v>44</v>
      </c>
      <c r="F450" s="10">
        <f>idasearch_ADNI3!G450</f>
        <v>42922</v>
      </c>
      <c r="G450" s="93">
        <f>idasearch_ADNI3!H450</f>
        <v>78.900000000000006</v>
      </c>
      <c r="H450" s="93" t="str">
        <f>idasearch_ADNI3!D450</f>
        <v>M</v>
      </c>
      <c r="I450" s="7">
        <v>1</v>
      </c>
      <c r="J450" s="7">
        <v>1</v>
      </c>
      <c r="K450" s="7">
        <v>1</v>
      </c>
      <c r="L450" s="75">
        <v>1</v>
      </c>
      <c r="M450" s="7">
        <v>1</v>
      </c>
      <c r="N450" s="7">
        <v>1</v>
      </c>
      <c r="O450" s="7">
        <v>1</v>
      </c>
      <c r="P450" s="7">
        <v>1</v>
      </c>
      <c r="Q450" s="7">
        <v>1</v>
      </c>
      <c r="R450" s="7">
        <v>1</v>
      </c>
      <c r="S450" s="7">
        <v>1</v>
      </c>
      <c r="T450" s="11">
        <f>INT(OR(COUNTIF(IDS_with_genetics!$A$2:$A$328,$A450),COUNTIF(IDS_with_genetics!$B$2:$B$758,$A450),COUNTIF(IDS_with_genetics!$F$2:$F$794,$A450),COUNTIF(IDS_with_genetics!$D$2:$D$813,$A450)))</f>
        <v>1</v>
      </c>
      <c r="U450" s="11">
        <f>COUNTIF(IDS_with_PRS!$A$1:$A$1582,ADNI3!$A450)</f>
        <v>1</v>
      </c>
      <c r="V450">
        <f>INT(OR(COUNTIF(IDS_genetics_UE_Ancestry!$A$2:$A$303,$A450)))</f>
        <v>1</v>
      </c>
      <c r="W450">
        <f>INT(OR(COUNTIF(IDS_genetics_UE_Ancestry!$B$2:$B$705,$A450)))</f>
        <v>0</v>
      </c>
      <c r="X450">
        <f>INT(OR(COUNTIF(IDS_genetics_UE_Ancestry!$C$2:$C$737,$A450)))</f>
        <v>0</v>
      </c>
      <c r="Y450">
        <f>INT(OR(COUNTIF(IDS_genetics_UE_Ancestry!$D$2:$D$761,$A450)))</f>
        <v>0</v>
      </c>
      <c r="Z450" s="11">
        <f>INT(OR(COUNTIF(IDS_genetics_UE_Ancestry!$A$2:$A$303,$A450),COUNTIF(IDS_genetics_UE_Ancestry!$B$2:$B$705,$A450),COUNTIF(IDS_genetics_UE_Ancestry!$C$2:$C$737,$A450),COUNTIF(IDS_genetics_UE_Ancestry!$D$2:$D$761,$A450)))</f>
        <v>1</v>
      </c>
      <c r="AA450">
        <v>449</v>
      </c>
      <c r="AB450">
        <v>0</v>
      </c>
    </row>
    <row r="451" spans="1:30" ht="15.75" hidden="1" x14ac:dyDescent="0.25">
      <c r="A451" s="6" t="s">
        <v>488</v>
      </c>
      <c r="B451" s="120">
        <v>6047</v>
      </c>
      <c r="C451" s="7" t="s">
        <v>31</v>
      </c>
      <c r="D451" s="8" t="s">
        <v>32</v>
      </c>
      <c r="E451" s="9" t="s">
        <v>40</v>
      </c>
      <c r="F451" s="92">
        <f>idasearch_ADNI3!G451</f>
        <v>42943</v>
      </c>
      <c r="G451" s="94">
        <f>idasearch_ADNI3!H451</f>
        <v>71.2</v>
      </c>
      <c r="H451" s="94" t="str">
        <f>idasearch_ADNI3!D451</f>
        <v>F</v>
      </c>
      <c r="I451" s="7">
        <v>1</v>
      </c>
      <c r="J451" s="7">
        <v>1</v>
      </c>
      <c r="K451" s="7">
        <v>1</v>
      </c>
      <c r="L451" s="75">
        <v>1</v>
      </c>
      <c r="M451" s="7">
        <v>1</v>
      </c>
      <c r="N451" s="7">
        <v>1</v>
      </c>
      <c r="O451" s="7">
        <v>1</v>
      </c>
      <c r="P451" s="7">
        <v>1</v>
      </c>
      <c r="Q451" s="7">
        <v>1</v>
      </c>
      <c r="R451" s="7">
        <v>1</v>
      </c>
      <c r="S451" s="7">
        <v>1</v>
      </c>
      <c r="T451" s="11">
        <f>INT(OR(COUNTIF(IDS_with_genetics!$A$2:$A$328,$A451),COUNTIF(IDS_with_genetics!$B$2:$B$758,$A451),COUNTIF(IDS_with_genetics!$F$2:$F$794,$A451),COUNTIF(IDS_with_genetics!$D$2:$D$813,$A451)))</f>
        <v>1</v>
      </c>
      <c r="U451" s="11">
        <f>COUNTIF(IDS_with_PRS!$A$1:$A$1582,ADNI3!$A451)</f>
        <v>1</v>
      </c>
      <c r="V451">
        <f>INT(OR(COUNTIF(IDS_genetics_UE_Ancestry!$A$2:$A$303,$A451)))</f>
        <v>1</v>
      </c>
      <c r="W451">
        <f>INT(OR(COUNTIF(IDS_genetics_UE_Ancestry!$B$2:$B$705,$A451)))</f>
        <v>0</v>
      </c>
      <c r="X451">
        <f>INT(OR(COUNTIF(IDS_genetics_UE_Ancestry!$C$2:$C$737,$A451)))</f>
        <v>0</v>
      </c>
      <c r="Y451">
        <f>INT(OR(COUNTIF(IDS_genetics_UE_Ancestry!$D$2:$D$761,$A451)))</f>
        <v>0</v>
      </c>
      <c r="Z451" s="11">
        <f>INT(OR(COUNTIF(IDS_genetics_UE_Ancestry!$A$2:$A$303,$A451),COUNTIF(IDS_genetics_UE_Ancestry!$B$2:$B$705,$A451),COUNTIF(IDS_genetics_UE_Ancestry!$C$2:$C$737,$A451),COUNTIF(IDS_genetics_UE_Ancestry!$D$2:$D$761,$A451)))</f>
        <v>1</v>
      </c>
      <c r="AA451">
        <v>450</v>
      </c>
      <c r="AB451">
        <v>0</v>
      </c>
    </row>
    <row r="452" spans="1:30" s="27" customFormat="1" ht="15.75" hidden="1" x14ac:dyDescent="0.25">
      <c r="A452" s="28" t="s">
        <v>489</v>
      </c>
      <c r="B452" s="121">
        <v>6072</v>
      </c>
      <c r="C452" s="25" t="s">
        <v>31</v>
      </c>
      <c r="D452" s="29" t="s">
        <v>68</v>
      </c>
      <c r="E452" s="29" t="s">
        <v>68</v>
      </c>
      <c r="F452" s="108">
        <f>idasearch_ADNI3!G452</f>
        <v>42972</v>
      </c>
      <c r="G452" s="109">
        <f>idasearch_ADNI3!H452</f>
        <v>89.2</v>
      </c>
      <c r="H452" s="109" t="str">
        <f>idasearch_ADNI3!D452</f>
        <v>F</v>
      </c>
      <c r="I452" s="25">
        <v>1</v>
      </c>
      <c r="J452" s="25">
        <v>1</v>
      </c>
      <c r="K452" s="7">
        <v>1</v>
      </c>
      <c r="L452" s="80">
        <v>1</v>
      </c>
      <c r="M452" s="25">
        <v>1</v>
      </c>
      <c r="N452" s="25">
        <v>1</v>
      </c>
      <c r="O452" s="25">
        <v>1</v>
      </c>
      <c r="P452" s="25">
        <v>0</v>
      </c>
      <c r="Q452" s="25">
        <v>0</v>
      </c>
      <c r="R452" s="25">
        <v>0</v>
      </c>
      <c r="S452" s="25">
        <v>0</v>
      </c>
      <c r="T452" s="26">
        <f>INT(OR(COUNTIF(IDS_with_genetics!$A$2:$A$328,$A452),COUNTIF(IDS_with_genetics!$B$2:$B$758,$A452),COUNTIF(IDS_with_genetics!$F$2:$F$794,$A452),COUNTIF(IDS_with_genetics!$D$2:$D$813,$A452)))</f>
        <v>1</v>
      </c>
      <c r="U452" s="26">
        <f>COUNTIF(IDS_with_PRS!$A$1:$A$1582,ADNI3!$A452)</f>
        <v>1</v>
      </c>
      <c r="V452" s="27">
        <f>INT(OR(COUNTIF(IDS_genetics_UE_Ancestry!$A$2:$A$303,$A452)))</f>
        <v>1</v>
      </c>
      <c r="W452" s="27">
        <f>INT(OR(COUNTIF(IDS_genetics_UE_Ancestry!$B$2:$B$705,$A452)))</f>
        <v>0</v>
      </c>
      <c r="X452" s="27">
        <f>INT(OR(COUNTIF(IDS_genetics_UE_Ancestry!$C$2:$C$737,$A452)))</f>
        <v>0</v>
      </c>
      <c r="Y452" s="27">
        <f>INT(OR(COUNTIF(IDS_genetics_UE_Ancestry!$D$2:$D$761,$A452)))</f>
        <v>0</v>
      </c>
      <c r="Z452" s="26">
        <f>INT(OR(COUNTIF(IDS_genetics_UE_Ancestry!$A$2:$A$303,$A452),COUNTIF(IDS_genetics_UE_Ancestry!$B$2:$B$705,$A452),COUNTIF(IDS_genetics_UE_Ancestry!$C$2:$C$737,$A452),COUNTIF(IDS_genetics_UE_Ancestry!$D$2:$D$761,$A452)))</f>
        <v>1</v>
      </c>
      <c r="AA452" s="27">
        <v>451</v>
      </c>
      <c r="AB452" s="27">
        <v>0</v>
      </c>
      <c r="AD452" s="27">
        <v>1</v>
      </c>
    </row>
    <row r="453" spans="1:30" ht="15.75" hidden="1" x14ac:dyDescent="0.25">
      <c r="A453" s="6" t="s">
        <v>490</v>
      </c>
      <c r="B453" s="120">
        <v>6105</v>
      </c>
      <c r="C453" s="7" t="s">
        <v>31</v>
      </c>
      <c r="D453" s="8" t="s">
        <v>35</v>
      </c>
      <c r="E453" s="9" t="s">
        <v>44</v>
      </c>
      <c r="F453" s="10">
        <f>idasearch_ADNI3!G453</f>
        <v>43039</v>
      </c>
      <c r="G453" s="93">
        <f>idasearch_ADNI3!H453</f>
        <v>75.400000000000006</v>
      </c>
      <c r="H453" s="93" t="str">
        <f>idasearch_ADNI3!D453</f>
        <v>F</v>
      </c>
      <c r="I453" s="7">
        <v>1</v>
      </c>
      <c r="J453" s="7">
        <v>1</v>
      </c>
      <c r="K453" s="7">
        <v>1</v>
      </c>
      <c r="L453" s="75">
        <v>1</v>
      </c>
      <c r="M453" s="7">
        <v>1</v>
      </c>
      <c r="N453" s="7">
        <v>1</v>
      </c>
      <c r="O453" s="7">
        <v>1</v>
      </c>
      <c r="P453" s="7">
        <v>1</v>
      </c>
      <c r="Q453" s="7">
        <v>1</v>
      </c>
      <c r="R453" s="7">
        <v>1</v>
      </c>
      <c r="S453" s="7">
        <v>1</v>
      </c>
      <c r="T453" s="11">
        <f>INT(OR(COUNTIF(IDS_with_genetics!$A$2:$A$328,$A453),COUNTIF(IDS_with_genetics!$B$2:$B$758,$A453),COUNTIF(IDS_with_genetics!$F$2:$F$794,$A453),COUNTIF(IDS_with_genetics!$D$2:$D$813,$A453)))</f>
        <v>1</v>
      </c>
      <c r="U453" s="11">
        <f>COUNTIF(IDS_with_PRS!$A$1:$A$1582,ADNI3!$A453)</f>
        <v>1</v>
      </c>
      <c r="V453">
        <f>INT(OR(COUNTIF(IDS_genetics_UE_Ancestry!$A$2:$A$303,$A453)))</f>
        <v>1</v>
      </c>
      <c r="W453">
        <f>INT(OR(COUNTIF(IDS_genetics_UE_Ancestry!$B$2:$B$705,$A453)))</f>
        <v>0</v>
      </c>
      <c r="X453">
        <f>INT(OR(COUNTIF(IDS_genetics_UE_Ancestry!$C$2:$C$737,$A453)))</f>
        <v>0</v>
      </c>
      <c r="Y453">
        <f>INT(OR(COUNTIF(IDS_genetics_UE_Ancestry!$D$2:$D$761,$A453)))</f>
        <v>0</v>
      </c>
      <c r="Z453" s="11">
        <f>INT(OR(COUNTIF(IDS_genetics_UE_Ancestry!$A$2:$A$303,$A453),COUNTIF(IDS_genetics_UE_Ancestry!$B$2:$B$705,$A453),COUNTIF(IDS_genetics_UE_Ancestry!$C$2:$C$737,$A453),COUNTIF(IDS_genetics_UE_Ancestry!$D$2:$D$761,$A453)))</f>
        <v>1</v>
      </c>
      <c r="AA453">
        <v>452</v>
      </c>
      <c r="AB453">
        <v>0</v>
      </c>
    </row>
    <row r="454" spans="1:30" ht="15.75" hidden="1" x14ac:dyDescent="0.25">
      <c r="A454" s="6" t="s">
        <v>491</v>
      </c>
      <c r="B454" s="120">
        <v>6111</v>
      </c>
      <c r="C454" s="7" t="s">
        <v>31</v>
      </c>
      <c r="D454" s="8" t="s">
        <v>35</v>
      </c>
      <c r="E454" s="9" t="s">
        <v>44</v>
      </c>
      <c r="F454" s="10">
        <f>idasearch_ADNI3!G454</f>
        <v>43052</v>
      </c>
      <c r="G454" s="93">
        <f>idasearch_ADNI3!H454</f>
        <v>82.6</v>
      </c>
      <c r="H454" s="93" t="str">
        <f>idasearch_ADNI3!D454</f>
        <v>F</v>
      </c>
      <c r="I454" s="7">
        <v>1</v>
      </c>
      <c r="J454" s="7">
        <v>1</v>
      </c>
      <c r="K454" s="7">
        <v>1</v>
      </c>
      <c r="L454" s="75">
        <v>1</v>
      </c>
      <c r="M454" s="7">
        <v>1</v>
      </c>
      <c r="N454" s="7">
        <v>1</v>
      </c>
      <c r="O454" s="7">
        <v>1</v>
      </c>
      <c r="P454" s="7">
        <v>1</v>
      </c>
      <c r="Q454" s="7">
        <v>1</v>
      </c>
      <c r="R454" s="7">
        <v>1</v>
      </c>
      <c r="S454" s="7">
        <v>1</v>
      </c>
      <c r="T454" s="11">
        <f>INT(OR(COUNTIF(IDS_with_genetics!$A$2:$A$328,$A454),COUNTIF(IDS_with_genetics!$B$2:$B$758,$A454),COUNTIF(IDS_with_genetics!$F$2:$F$794,$A454),COUNTIF(IDS_with_genetics!$D$2:$D$813,$A454)))</f>
        <v>1</v>
      </c>
      <c r="U454" s="11">
        <f>COUNTIF(IDS_with_PRS!$A$1:$A$1582,ADNI3!$A454)</f>
        <v>1</v>
      </c>
      <c r="V454">
        <f>INT(OR(COUNTIF(IDS_genetics_UE_Ancestry!$A$2:$A$303,$A454)))</f>
        <v>1</v>
      </c>
      <c r="W454">
        <f>INT(OR(COUNTIF(IDS_genetics_UE_Ancestry!$B$2:$B$705,$A454)))</f>
        <v>0</v>
      </c>
      <c r="X454">
        <f>INT(OR(COUNTIF(IDS_genetics_UE_Ancestry!$C$2:$C$737,$A454)))</f>
        <v>0</v>
      </c>
      <c r="Y454">
        <f>INT(OR(COUNTIF(IDS_genetics_UE_Ancestry!$D$2:$D$761,$A454)))</f>
        <v>0</v>
      </c>
      <c r="Z454" s="11">
        <f>INT(OR(COUNTIF(IDS_genetics_UE_Ancestry!$A$2:$A$303,$A454),COUNTIF(IDS_genetics_UE_Ancestry!$B$2:$B$705,$A454),COUNTIF(IDS_genetics_UE_Ancestry!$C$2:$C$737,$A454),COUNTIF(IDS_genetics_UE_Ancestry!$D$2:$D$761,$A454)))</f>
        <v>1</v>
      </c>
      <c r="AA454">
        <v>453</v>
      </c>
      <c r="AB454">
        <v>0</v>
      </c>
    </row>
    <row r="455" spans="1:30" ht="15.75" hidden="1" x14ac:dyDescent="0.25">
      <c r="A455" s="6" t="s">
        <v>492</v>
      </c>
      <c r="B455" s="120">
        <v>6161</v>
      </c>
      <c r="C455" s="7" t="s">
        <v>31</v>
      </c>
      <c r="D455" s="8" t="s">
        <v>35</v>
      </c>
      <c r="E455" s="9" t="s">
        <v>44</v>
      </c>
      <c r="F455" s="10">
        <f>idasearch_ADNI3!G455</f>
        <v>43103</v>
      </c>
      <c r="G455" s="93">
        <f>idasearch_ADNI3!H455</f>
        <v>66.3</v>
      </c>
      <c r="H455" s="93" t="str">
        <f>idasearch_ADNI3!D455</f>
        <v>F</v>
      </c>
      <c r="I455" s="7">
        <v>1</v>
      </c>
      <c r="J455" s="7">
        <v>1</v>
      </c>
      <c r="K455" s="7">
        <v>1</v>
      </c>
      <c r="L455" s="75">
        <v>1</v>
      </c>
      <c r="M455" s="7">
        <v>1</v>
      </c>
      <c r="N455" s="7">
        <v>1</v>
      </c>
      <c r="O455" s="7">
        <v>1</v>
      </c>
      <c r="P455" s="7">
        <v>1</v>
      </c>
      <c r="Q455" s="7">
        <v>1</v>
      </c>
      <c r="R455" s="7">
        <v>1</v>
      </c>
      <c r="S455" s="7">
        <v>1</v>
      </c>
      <c r="T455" s="11">
        <f>INT(OR(COUNTIF(IDS_with_genetics!$A$2:$A$328,$A455),COUNTIF(IDS_with_genetics!$B$2:$B$758,$A455),COUNTIF(IDS_with_genetics!$F$2:$F$794,$A455),COUNTIF(IDS_with_genetics!$D$2:$D$813,$A455)))</f>
        <v>1</v>
      </c>
      <c r="U455" s="11">
        <f>COUNTIF(IDS_with_PRS!$A$1:$A$1582,ADNI3!$A455)</f>
        <v>1</v>
      </c>
      <c r="V455">
        <f>INT(OR(COUNTIF(IDS_genetics_UE_Ancestry!$A$2:$A$303,$A455)))</f>
        <v>1</v>
      </c>
      <c r="W455">
        <f>INT(OR(COUNTIF(IDS_genetics_UE_Ancestry!$B$2:$B$705,$A455)))</f>
        <v>0</v>
      </c>
      <c r="X455">
        <f>INT(OR(COUNTIF(IDS_genetics_UE_Ancestry!$C$2:$C$737,$A455)))</f>
        <v>0</v>
      </c>
      <c r="Y455">
        <f>INT(OR(COUNTIF(IDS_genetics_UE_Ancestry!$D$2:$D$761,$A455)))</f>
        <v>0</v>
      </c>
      <c r="Z455" s="11">
        <f>INT(OR(COUNTIF(IDS_genetics_UE_Ancestry!$A$2:$A$303,$A455),COUNTIF(IDS_genetics_UE_Ancestry!$B$2:$B$705,$A455),COUNTIF(IDS_genetics_UE_Ancestry!$C$2:$C$737,$A455),COUNTIF(IDS_genetics_UE_Ancestry!$D$2:$D$761,$A455)))</f>
        <v>1</v>
      </c>
      <c r="AA455">
        <v>454</v>
      </c>
      <c r="AB455">
        <v>0</v>
      </c>
    </row>
    <row r="456" spans="1:30" ht="15.75" hidden="1" x14ac:dyDescent="0.25">
      <c r="A456" s="6" t="s">
        <v>493</v>
      </c>
      <c r="B456" s="120">
        <v>6319</v>
      </c>
      <c r="C456" s="7" t="s">
        <v>31</v>
      </c>
      <c r="D456" s="8" t="s">
        <v>35</v>
      </c>
      <c r="E456" s="9" t="s">
        <v>44</v>
      </c>
      <c r="F456" s="10">
        <f>idasearch_ADNI3!G456</f>
        <v>43217</v>
      </c>
      <c r="G456" s="93">
        <f>idasearch_ADNI3!H456</f>
        <v>68.099999999999994</v>
      </c>
      <c r="H456" s="93" t="str">
        <f>idasearch_ADNI3!D456</f>
        <v>M</v>
      </c>
      <c r="I456" s="7">
        <v>1</v>
      </c>
      <c r="J456" s="7">
        <v>1</v>
      </c>
      <c r="K456" s="7">
        <v>1</v>
      </c>
      <c r="L456" s="75">
        <v>1</v>
      </c>
      <c r="M456" s="7">
        <v>1</v>
      </c>
      <c r="N456" s="7">
        <v>1</v>
      </c>
      <c r="O456" s="7">
        <v>1</v>
      </c>
      <c r="P456" s="7">
        <v>1</v>
      </c>
      <c r="Q456" s="7">
        <v>1</v>
      </c>
      <c r="R456" s="7">
        <v>1</v>
      </c>
      <c r="S456" s="7">
        <v>1</v>
      </c>
      <c r="T456" s="11">
        <f>INT(OR(COUNTIF(IDS_with_genetics!$A$2:$A$328,$A456),COUNTIF(IDS_with_genetics!$B$2:$B$758,$A456),COUNTIF(IDS_with_genetics!$F$2:$F$794,$A456),COUNTIF(IDS_with_genetics!$D$2:$D$813,$A456)))</f>
        <v>1</v>
      </c>
      <c r="U456" s="11">
        <f>COUNTIF(IDS_with_PRS!$A$1:$A$1582,ADNI3!$A456)</f>
        <v>1</v>
      </c>
      <c r="V456">
        <f>INT(OR(COUNTIF(IDS_genetics_UE_Ancestry!$A$2:$A$303,$A456)))</f>
        <v>1</v>
      </c>
      <c r="W456">
        <f>INT(OR(COUNTIF(IDS_genetics_UE_Ancestry!$B$2:$B$705,$A456)))</f>
        <v>0</v>
      </c>
      <c r="X456">
        <f>INT(OR(COUNTIF(IDS_genetics_UE_Ancestry!$C$2:$C$737,$A456)))</f>
        <v>0</v>
      </c>
      <c r="Y456">
        <f>INT(OR(COUNTIF(IDS_genetics_UE_Ancestry!$D$2:$D$761,$A456)))</f>
        <v>0</v>
      </c>
      <c r="Z456" s="11">
        <f>INT(OR(COUNTIF(IDS_genetics_UE_Ancestry!$A$2:$A$303,$A456),COUNTIF(IDS_genetics_UE_Ancestry!$B$2:$B$705,$A456),COUNTIF(IDS_genetics_UE_Ancestry!$C$2:$C$737,$A456),COUNTIF(IDS_genetics_UE_Ancestry!$D$2:$D$761,$A456)))</f>
        <v>1</v>
      </c>
      <c r="AA456">
        <v>455</v>
      </c>
      <c r="AB456">
        <v>0</v>
      </c>
    </row>
    <row r="457" spans="1:30" s="27" customFormat="1" ht="15.75" x14ac:dyDescent="0.25">
      <c r="A457" s="28" t="s">
        <v>494</v>
      </c>
      <c r="B457" s="120">
        <v>6329</v>
      </c>
      <c r="C457" s="25" t="s">
        <v>31</v>
      </c>
      <c r="D457" s="29" t="s">
        <v>32</v>
      </c>
      <c r="E457" s="31" t="s">
        <v>33</v>
      </c>
      <c r="F457" s="96">
        <f>idasearch_ADNI3!G457</f>
        <v>43237</v>
      </c>
      <c r="G457" s="97">
        <f>idasearch_ADNI3!H457</f>
        <v>62</v>
      </c>
      <c r="H457" s="97" t="str">
        <f>idasearch_ADNI3!D457</f>
        <v>M</v>
      </c>
      <c r="I457" s="25">
        <v>1</v>
      </c>
      <c r="J457" s="25">
        <v>1</v>
      </c>
      <c r="K457" s="7">
        <v>1</v>
      </c>
      <c r="L457" s="80">
        <v>1</v>
      </c>
      <c r="M457" s="25">
        <v>0</v>
      </c>
      <c r="N457" s="25">
        <v>0</v>
      </c>
      <c r="O457" s="25">
        <v>0</v>
      </c>
      <c r="P457" s="25">
        <v>1</v>
      </c>
      <c r="Q457" s="25">
        <v>1</v>
      </c>
      <c r="R457" s="25">
        <v>1</v>
      </c>
      <c r="S457" s="25">
        <v>0</v>
      </c>
      <c r="T457" s="26">
        <f>INT(OR(COUNTIF(IDS_with_genetics!$A$2:$A$328,$A457),COUNTIF(IDS_with_genetics!$B$2:$B$758,$A457),COUNTIF(IDS_with_genetics!$F$2:$F$794,$A457),COUNTIF(IDS_with_genetics!$D$2:$D$813,$A457)))</f>
        <v>1</v>
      </c>
      <c r="U457" s="26">
        <f>COUNTIF(IDS_with_PRS!$A$1:$A$1582,ADNI3!$A457)</f>
        <v>1</v>
      </c>
      <c r="V457" s="27">
        <f>INT(OR(COUNTIF(IDS_genetics_UE_Ancestry!$A$2:$A$303,$A457)))</f>
        <v>1</v>
      </c>
      <c r="W457" s="27">
        <f>INT(OR(COUNTIF(IDS_genetics_UE_Ancestry!$B$2:$B$705,$A457)))</f>
        <v>0</v>
      </c>
      <c r="X457" s="27">
        <f>INT(OR(COUNTIF(IDS_genetics_UE_Ancestry!$C$2:$C$737,$A457)))</f>
        <v>0</v>
      </c>
      <c r="Y457" s="27">
        <f>INT(OR(COUNTIF(IDS_genetics_UE_Ancestry!$D$2:$D$761,$A457)))</f>
        <v>0</v>
      </c>
      <c r="Z457" s="26">
        <f>INT(OR(COUNTIF(IDS_genetics_UE_Ancestry!$A$2:$A$303,$A457),COUNTIF(IDS_genetics_UE_Ancestry!$B$2:$B$705,$A457),COUNTIF(IDS_genetics_UE_Ancestry!$C$2:$C$737,$A457),COUNTIF(IDS_genetics_UE_Ancestry!$D$2:$D$761,$A457)))</f>
        <v>1</v>
      </c>
      <c r="AA457" s="27">
        <v>456</v>
      </c>
      <c r="AB457" s="27">
        <v>0</v>
      </c>
      <c r="AC457" s="27">
        <v>1</v>
      </c>
    </row>
    <row r="458" spans="1:30" ht="15.75" hidden="1" x14ac:dyDescent="0.25">
      <c r="A458" s="6" t="s">
        <v>495</v>
      </c>
      <c r="B458" s="120">
        <v>6372</v>
      </c>
      <c r="C458" s="7" t="s">
        <v>31</v>
      </c>
      <c r="D458" s="8" t="s">
        <v>35</v>
      </c>
      <c r="E458" s="9" t="s">
        <v>44</v>
      </c>
      <c r="F458" s="10">
        <f>idasearch_ADNI3!G458</f>
        <v>43242</v>
      </c>
      <c r="G458" s="93">
        <f>idasearch_ADNI3!H458</f>
        <v>83.7</v>
      </c>
      <c r="H458" s="93" t="str">
        <f>idasearch_ADNI3!D458</f>
        <v>M</v>
      </c>
      <c r="I458" s="7">
        <v>1</v>
      </c>
      <c r="J458" s="7">
        <v>1</v>
      </c>
      <c r="K458" s="7">
        <v>1</v>
      </c>
      <c r="L458" s="75">
        <v>1</v>
      </c>
      <c r="M458" s="7">
        <v>1</v>
      </c>
      <c r="N458" s="7">
        <v>1</v>
      </c>
      <c r="O458" s="7">
        <v>1</v>
      </c>
      <c r="P458" s="7">
        <v>1</v>
      </c>
      <c r="Q458" s="7">
        <v>1</v>
      </c>
      <c r="R458" s="7">
        <v>1</v>
      </c>
      <c r="S458" s="7">
        <v>1</v>
      </c>
      <c r="T458" s="11">
        <f>INT(OR(COUNTIF(IDS_with_genetics!$A$2:$A$328,$A458),COUNTIF(IDS_with_genetics!$B$2:$B$758,$A458),COUNTIF(IDS_with_genetics!$F$2:$F$794,$A458),COUNTIF(IDS_with_genetics!$D$2:$D$813,$A458)))</f>
        <v>1</v>
      </c>
      <c r="U458" s="11">
        <f>COUNTIF(IDS_with_PRS!$A$1:$A$1582,ADNI3!$A458)</f>
        <v>1</v>
      </c>
      <c r="V458">
        <f>INT(OR(COUNTIF(IDS_genetics_UE_Ancestry!$A$2:$A$303,$A458)))</f>
        <v>1</v>
      </c>
      <c r="W458">
        <f>INT(OR(COUNTIF(IDS_genetics_UE_Ancestry!$B$2:$B$705,$A458)))</f>
        <v>0</v>
      </c>
      <c r="X458">
        <f>INT(OR(COUNTIF(IDS_genetics_UE_Ancestry!$C$2:$C$737,$A458)))</f>
        <v>0</v>
      </c>
      <c r="Y458">
        <f>INT(OR(COUNTIF(IDS_genetics_UE_Ancestry!$D$2:$D$761,$A458)))</f>
        <v>0</v>
      </c>
      <c r="Z458" s="11">
        <f>INT(OR(COUNTIF(IDS_genetics_UE_Ancestry!$A$2:$A$303,$A458),COUNTIF(IDS_genetics_UE_Ancestry!$B$2:$B$705,$A458),COUNTIF(IDS_genetics_UE_Ancestry!$C$2:$C$737,$A458),COUNTIF(IDS_genetics_UE_Ancestry!$D$2:$D$761,$A458)))</f>
        <v>1</v>
      </c>
      <c r="AA458">
        <v>457</v>
      </c>
      <c r="AB458">
        <v>0</v>
      </c>
    </row>
    <row r="459" spans="1:30" ht="15.75" hidden="1" x14ac:dyDescent="0.25">
      <c r="A459" s="6" t="s">
        <v>496</v>
      </c>
      <c r="B459" s="120">
        <v>6143</v>
      </c>
      <c r="C459" s="7" t="s">
        <v>31</v>
      </c>
      <c r="D459" s="8" t="s">
        <v>32</v>
      </c>
      <c r="E459" s="9" t="s">
        <v>33</v>
      </c>
      <c r="F459" s="10">
        <f>idasearch_ADNI3!G459</f>
        <v>43174</v>
      </c>
      <c r="G459" s="93">
        <f>idasearch_ADNI3!H459</f>
        <v>70.5</v>
      </c>
      <c r="H459" s="93" t="str">
        <f>idasearch_ADNI3!D459</f>
        <v>M</v>
      </c>
      <c r="I459" s="7">
        <v>1</v>
      </c>
      <c r="J459" s="7">
        <v>1</v>
      </c>
      <c r="K459" s="7">
        <v>1</v>
      </c>
      <c r="L459" s="75">
        <v>1</v>
      </c>
      <c r="M459" s="7">
        <v>1</v>
      </c>
      <c r="N459" s="7">
        <v>1</v>
      </c>
      <c r="O459" s="7">
        <v>1</v>
      </c>
      <c r="P459" s="7">
        <v>1</v>
      </c>
      <c r="Q459" s="7">
        <v>1</v>
      </c>
      <c r="R459" s="7">
        <v>1</v>
      </c>
      <c r="S459" s="7">
        <v>1</v>
      </c>
      <c r="T459" s="11">
        <f>INT(OR(COUNTIF(IDS_with_genetics!$A$2:$A$328,$A459),COUNTIF(IDS_with_genetics!$B$2:$B$758,$A459),COUNTIF(IDS_with_genetics!$F$2:$F$794,$A459),COUNTIF(IDS_with_genetics!$D$2:$D$813,$A459)))</f>
        <v>1</v>
      </c>
      <c r="U459" s="11">
        <f>COUNTIF(IDS_with_PRS!$A$1:$A$1582,ADNI3!$A459)</f>
        <v>1</v>
      </c>
      <c r="V459">
        <f>INT(OR(COUNTIF(IDS_genetics_UE_Ancestry!$A$2:$A$303,$A459)))</f>
        <v>1</v>
      </c>
      <c r="W459">
        <f>INT(OR(COUNTIF(IDS_genetics_UE_Ancestry!$B$2:$B$705,$A459)))</f>
        <v>0</v>
      </c>
      <c r="X459">
        <f>INT(OR(COUNTIF(IDS_genetics_UE_Ancestry!$C$2:$C$737,$A459)))</f>
        <v>0</v>
      </c>
      <c r="Y459">
        <f>INT(OR(COUNTIF(IDS_genetics_UE_Ancestry!$D$2:$D$761,$A459)))</f>
        <v>0</v>
      </c>
      <c r="Z459" s="11">
        <f>INT(OR(COUNTIF(IDS_genetics_UE_Ancestry!$A$2:$A$303,$A459),COUNTIF(IDS_genetics_UE_Ancestry!$B$2:$B$705,$A459),COUNTIF(IDS_genetics_UE_Ancestry!$C$2:$C$737,$A459),COUNTIF(IDS_genetics_UE_Ancestry!$D$2:$D$761,$A459)))</f>
        <v>1</v>
      </c>
      <c r="AA459">
        <v>458</v>
      </c>
      <c r="AB459">
        <v>0</v>
      </c>
    </row>
    <row r="460" spans="1:30" ht="15.75" hidden="1" x14ac:dyDescent="0.25">
      <c r="A460" s="6" t="s">
        <v>497</v>
      </c>
      <c r="B460" s="120">
        <v>6170</v>
      </c>
      <c r="C460" s="7" t="s">
        <v>31</v>
      </c>
      <c r="D460" s="8" t="s">
        <v>35</v>
      </c>
      <c r="E460" s="9" t="s">
        <v>44</v>
      </c>
      <c r="F460" s="10">
        <f>idasearch_ADNI3!G460</f>
        <v>43234</v>
      </c>
      <c r="G460" s="93">
        <f>idasearch_ADNI3!H460</f>
        <v>57.9</v>
      </c>
      <c r="H460" s="93" t="str">
        <f>idasearch_ADNI3!D460</f>
        <v>F</v>
      </c>
      <c r="I460" s="7">
        <v>1</v>
      </c>
      <c r="J460" s="7">
        <v>1</v>
      </c>
      <c r="K460" s="7">
        <v>1</v>
      </c>
      <c r="L460" s="75">
        <v>1</v>
      </c>
      <c r="M460" s="7">
        <v>1</v>
      </c>
      <c r="N460" s="7">
        <v>1</v>
      </c>
      <c r="O460" s="7">
        <v>1</v>
      </c>
      <c r="P460" s="7">
        <v>1</v>
      </c>
      <c r="Q460" s="7">
        <v>1</v>
      </c>
      <c r="R460" s="7">
        <v>1</v>
      </c>
      <c r="S460" s="7">
        <v>1</v>
      </c>
      <c r="T460" s="11">
        <f>INT(OR(COUNTIF(IDS_with_genetics!$A$2:$A$328,$A460),COUNTIF(IDS_with_genetics!$B$2:$B$758,$A460),COUNTIF(IDS_with_genetics!$F$2:$F$794,$A460),COUNTIF(IDS_with_genetics!$D$2:$D$813,$A460)))</f>
        <v>1</v>
      </c>
      <c r="U460" s="11">
        <f>COUNTIF(IDS_with_PRS!$A$1:$A$1582,ADNI3!$A460)</f>
        <v>1</v>
      </c>
      <c r="V460">
        <f>INT(OR(COUNTIF(IDS_genetics_UE_Ancestry!$A$2:$A$303,$A460)))</f>
        <v>1</v>
      </c>
      <c r="W460">
        <f>INT(OR(COUNTIF(IDS_genetics_UE_Ancestry!$B$2:$B$705,$A460)))</f>
        <v>0</v>
      </c>
      <c r="X460">
        <f>INT(OR(COUNTIF(IDS_genetics_UE_Ancestry!$C$2:$C$737,$A460)))</f>
        <v>0</v>
      </c>
      <c r="Y460">
        <f>INT(OR(COUNTIF(IDS_genetics_UE_Ancestry!$D$2:$D$761,$A460)))</f>
        <v>0</v>
      </c>
      <c r="Z460" s="11">
        <f>INT(OR(COUNTIF(IDS_genetics_UE_Ancestry!$A$2:$A$303,$A460),COUNTIF(IDS_genetics_UE_Ancestry!$B$2:$B$705,$A460),COUNTIF(IDS_genetics_UE_Ancestry!$C$2:$C$737,$A460),COUNTIF(IDS_genetics_UE_Ancestry!$D$2:$D$761,$A460)))</f>
        <v>1</v>
      </c>
      <c r="AA460">
        <v>459</v>
      </c>
      <c r="AB460">
        <v>0</v>
      </c>
    </row>
    <row r="461" spans="1:30" ht="15.75" hidden="1" x14ac:dyDescent="0.25">
      <c r="A461" s="6" t="s">
        <v>498</v>
      </c>
      <c r="B461" s="120">
        <v>6519</v>
      </c>
      <c r="C461" s="7" t="s">
        <v>31</v>
      </c>
      <c r="D461" s="8" t="s">
        <v>35</v>
      </c>
      <c r="E461" s="9" t="s">
        <v>44</v>
      </c>
      <c r="F461" s="10">
        <f>idasearch_ADNI3!G461</f>
        <v>43312</v>
      </c>
      <c r="G461" s="93">
        <f>idasearch_ADNI3!H461</f>
        <v>74.599999999999994</v>
      </c>
      <c r="H461" s="93" t="str">
        <f>idasearch_ADNI3!D461</f>
        <v>F</v>
      </c>
      <c r="I461" s="7">
        <v>1</v>
      </c>
      <c r="J461" s="7">
        <v>1</v>
      </c>
      <c r="K461" s="7">
        <v>1</v>
      </c>
      <c r="L461" s="75">
        <v>1</v>
      </c>
      <c r="M461" s="7">
        <v>1</v>
      </c>
      <c r="N461" s="7">
        <v>1</v>
      </c>
      <c r="O461" s="7">
        <v>1</v>
      </c>
      <c r="P461" s="7">
        <v>1</v>
      </c>
      <c r="Q461" s="7">
        <v>1</v>
      </c>
      <c r="R461" s="7">
        <v>1</v>
      </c>
      <c r="S461" s="7">
        <v>1</v>
      </c>
      <c r="T461" s="11">
        <f>INT(OR(COUNTIF(IDS_with_genetics!$A$2:$A$328,$A461),COUNTIF(IDS_with_genetics!$B$2:$B$758,$A461),COUNTIF(IDS_with_genetics!$F$2:$F$794,$A461),COUNTIF(IDS_with_genetics!$D$2:$D$813,$A461)))</f>
        <v>1</v>
      </c>
      <c r="U461" s="11">
        <f>COUNTIF(IDS_with_PRS!$A$1:$A$1582,ADNI3!$A461)</f>
        <v>1</v>
      </c>
      <c r="V461">
        <f>INT(OR(COUNTIF(IDS_genetics_UE_Ancestry!$A$2:$A$303,$A461)))</f>
        <v>1</v>
      </c>
      <c r="W461">
        <f>INT(OR(COUNTIF(IDS_genetics_UE_Ancestry!$B$2:$B$705,$A461)))</f>
        <v>0</v>
      </c>
      <c r="X461">
        <f>INT(OR(COUNTIF(IDS_genetics_UE_Ancestry!$C$2:$C$737,$A461)))</f>
        <v>0</v>
      </c>
      <c r="Y461">
        <f>INT(OR(COUNTIF(IDS_genetics_UE_Ancestry!$D$2:$D$761,$A461)))</f>
        <v>0</v>
      </c>
      <c r="Z461" s="11">
        <f>INT(OR(COUNTIF(IDS_genetics_UE_Ancestry!$A$2:$A$303,$A461),COUNTIF(IDS_genetics_UE_Ancestry!$B$2:$B$705,$A461),COUNTIF(IDS_genetics_UE_Ancestry!$C$2:$C$737,$A461),COUNTIF(IDS_genetics_UE_Ancestry!$D$2:$D$761,$A461)))</f>
        <v>1</v>
      </c>
      <c r="AA461">
        <v>460</v>
      </c>
      <c r="AB461">
        <v>0</v>
      </c>
    </row>
    <row r="462" spans="1:30" ht="15.75" hidden="1" x14ac:dyDescent="0.25">
      <c r="A462" s="6" t="s">
        <v>499</v>
      </c>
      <c r="B462" s="120">
        <v>4356</v>
      </c>
      <c r="C462" s="7" t="s">
        <v>31</v>
      </c>
      <c r="D462" s="8" t="s">
        <v>40</v>
      </c>
      <c r="E462" s="8" t="s">
        <v>40</v>
      </c>
      <c r="F462" s="10">
        <f>idasearch_ADNI3!G462</f>
        <v>43005</v>
      </c>
      <c r="G462" s="93">
        <f>idasearch_ADNI3!H462</f>
        <v>74</v>
      </c>
      <c r="H462" s="93" t="str">
        <f>idasearch_ADNI3!D462</f>
        <v>M</v>
      </c>
      <c r="I462" s="7">
        <v>1</v>
      </c>
      <c r="J462" s="7">
        <v>1</v>
      </c>
      <c r="K462" s="7">
        <v>1</v>
      </c>
      <c r="L462" s="75">
        <v>1</v>
      </c>
      <c r="M462" s="7">
        <v>1</v>
      </c>
      <c r="N462" s="7">
        <v>1</v>
      </c>
      <c r="O462" s="7">
        <v>1</v>
      </c>
      <c r="P462" s="7">
        <v>1</v>
      </c>
      <c r="Q462" s="7">
        <v>1</v>
      </c>
      <c r="R462" s="7">
        <v>1</v>
      </c>
      <c r="S462" s="7">
        <v>1</v>
      </c>
      <c r="T462" s="11">
        <f>INT(OR(COUNTIF(IDS_with_genetics!$A$2:$A$328,$A462),COUNTIF(IDS_with_genetics!$B$2:$B$758,$A462),COUNTIF(IDS_with_genetics!$F$2:$F$794,$A462),COUNTIF(IDS_with_genetics!$D$2:$D$813,$A462)))</f>
        <v>1</v>
      </c>
      <c r="U462" s="11">
        <f>COUNTIF(IDS_with_PRS!$A$1:$A$1582,ADNI3!$A462)</f>
        <v>1</v>
      </c>
      <c r="V462">
        <f>INT(OR(COUNTIF(IDS_genetics_UE_Ancestry!$A$2:$A$303,$A462)))</f>
        <v>0</v>
      </c>
      <c r="W462">
        <f>INT(OR(COUNTIF(IDS_genetics_UE_Ancestry!$B$2:$B$705,$A462)))</f>
        <v>0</v>
      </c>
      <c r="X462">
        <f>INT(OR(COUNTIF(IDS_genetics_UE_Ancestry!$C$2:$C$737,$A462)))</f>
        <v>1</v>
      </c>
      <c r="Y462">
        <f>INT(OR(COUNTIF(IDS_genetics_UE_Ancestry!$D$2:$D$761,$A462)))</f>
        <v>1</v>
      </c>
      <c r="Z462" s="11">
        <f>INT(OR(COUNTIF(IDS_genetics_UE_Ancestry!$A$2:$A$303,$A462),COUNTIF(IDS_genetics_UE_Ancestry!$B$2:$B$705,$A462),COUNTIF(IDS_genetics_UE_Ancestry!$C$2:$C$737,$A462),COUNTIF(IDS_genetics_UE_Ancestry!$D$2:$D$761,$A462)))</f>
        <v>1</v>
      </c>
      <c r="AA462">
        <v>461</v>
      </c>
      <c r="AB462">
        <v>0</v>
      </c>
    </row>
    <row r="463" spans="1:30" s="27" customFormat="1" ht="15.75" x14ac:dyDescent="0.25">
      <c r="A463" s="28" t="s">
        <v>500</v>
      </c>
      <c r="B463" s="120">
        <v>4446</v>
      </c>
      <c r="C463" s="25" t="s">
        <v>31</v>
      </c>
      <c r="D463" s="29" t="s">
        <v>35</v>
      </c>
      <c r="E463" s="29" t="s">
        <v>35</v>
      </c>
      <c r="F463" s="96">
        <f>idasearch_ADNI3!G463</f>
        <v>42899</v>
      </c>
      <c r="G463" s="97">
        <f>idasearch_ADNI3!H463</f>
        <v>73.8</v>
      </c>
      <c r="H463" s="97" t="str">
        <f>idasearch_ADNI3!D463</f>
        <v>F</v>
      </c>
      <c r="I463" s="25">
        <v>1</v>
      </c>
      <c r="J463" s="25">
        <v>1</v>
      </c>
      <c r="K463" s="7">
        <v>1</v>
      </c>
      <c r="L463" s="80">
        <v>1</v>
      </c>
      <c r="M463" s="25">
        <v>0</v>
      </c>
      <c r="N463" s="25">
        <v>0</v>
      </c>
      <c r="O463" s="25">
        <v>0</v>
      </c>
      <c r="P463" s="25">
        <v>1</v>
      </c>
      <c r="Q463" s="25">
        <v>1</v>
      </c>
      <c r="R463" s="25">
        <v>1</v>
      </c>
      <c r="S463" s="25">
        <v>0</v>
      </c>
      <c r="T463" s="26">
        <f>INT(OR(COUNTIF(IDS_with_genetics!$A$2:$A$328,$A463),COUNTIF(IDS_with_genetics!$B$2:$B$758,$A463),COUNTIF(IDS_with_genetics!$F$2:$F$794,$A463),COUNTIF(IDS_with_genetics!$D$2:$D$813,$A463)))</f>
        <v>1</v>
      </c>
      <c r="U463" s="26">
        <f>COUNTIF(IDS_with_PRS!$A$1:$A$1582,ADNI3!$A463)</f>
        <v>1</v>
      </c>
      <c r="V463" s="27">
        <f>INT(OR(COUNTIF(IDS_genetics_UE_Ancestry!$A$2:$A$303,$A463)))</f>
        <v>0</v>
      </c>
      <c r="W463" s="27">
        <f>INT(OR(COUNTIF(IDS_genetics_UE_Ancestry!$B$2:$B$705,$A463)))</f>
        <v>0</v>
      </c>
      <c r="X463" s="27">
        <f>INT(OR(COUNTIF(IDS_genetics_UE_Ancestry!$C$2:$C$737,$A463)))</f>
        <v>1</v>
      </c>
      <c r="Y463" s="27">
        <f>INT(OR(COUNTIF(IDS_genetics_UE_Ancestry!$D$2:$D$761,$A463)))</f>
        <v>1</v>
      </c>
      <c r="Z463" s="26">
        <f>INT(OR(COUNTIF(IDS_genetics_UE_Ancestry!$A$2:$A$303,$A463),COUNTIF(IDS_genetics_UE_Ancestry!$B$2:$B$705,$A463),COUNTIF(IDS_genetics_UE_Ancestry!$C$2:$C$737,$A463),COUNTIF(IDS_genetics_UE_Ancestry!$D$2:$D$761,$A463)))</f>
        <v>1</v>
      </c>
      <c r="AA463" s="27">
        <v>462</v>
      </c>
      <c r="AB463" s="27">
        <v>0</v>
      </c>
      <c r="AC463" s="27">
        <v>1</v>
      </c>
    </row>
    <row r="464" spans="1:30" ht="15.75" hidden="1" x14ac:dyDescent="0.25">
      <c r="A464" s="6" t="s">
        <v>501</v>
      </c>
      <c r="B464" s="120">
        <v>4489</v>
      </c>
      <c r="C464" s="7" t="s">
        <v>31</v>
      </c>
      <c r="D464" s="8" t="s">
        <v>33</v>
      </c>
      <c r="E464" s="8" t="s">
        <v>33</v>
      </c>
      <c r="F464" s="10">
        <f>idasearch_ADNI3!G464</f>
        <v>42892</v>
      </c>
      <c r="G464" s="93">
        <f>idasearch_ADNI3!H464</f>
        <v>79.599999999999994</v>
      </c>
      <c r="H464" s="93" t="str">
        <f>idasearch_ADNI3!D464</f>
        <v>M</v>
      </c>
      <c r="I464" s="7">
        <v>1</v>
      </c>
      <c r="J464" s="7">
        <v>1</v>
      </c>
      <c r="K464" s="7">
        <v>1</v>
      </c>
      <c r="L464" s="75">
        <v>1</v>
      </c>
      <c r="M464" s="7">
        <v>1</v>
      </c>
      <c r="N464" s="7">
        <v>1</v>
      </c>
      <c r="O464" s="7">
        <v>1</v>
      </c>
      <c r="P464" s="7">
        <v>1</v>
      </c>
      <c r="Q464" s="7">
        <v>1</v>
      </c>
      <c r="R464" s="7">
        <v>1</v>
      </c>
      <c r="S464" s="7">
        <v>1</v>
      </c>
      <c r="T464" s="11">
        <f>INT(OR(COUNTIF(IDS_with_genetics!$A$2:$A$328,$A464),COUNTIF(IDS_with_genetics!$B$2:$B$758,$A464),COUNTIF(IDS_with_genetics!$F$2:$F$794,$A464),COUNTIF(IDS_with_genetics!$D$2:$D$813,$A464)))</f>
        <v>1</v>
      </c>
      <c r="U464" s="11">
        <f>COUNTIF(IDS_with_PRS!$A$1:$A$1582,ADNI3!$A464)</f>
        <v>1</v>
      </c>
      <c r="V464">
        <f>INT(OR(COUNTIF(IDS_genetics_UE_Ancestry!$A$2:$A$303,$A464)))</f>
        <v>0</v>
      </c>
      <c r="W464">
        <f>INT(OR(COUNTIF(IDS_genetics_UE_Ancestry!$B$2:$B$705,$A464)))</f>
        <v>0</v>
      </c>
      <c r="X464">
        <f>INT(OR(COUNTIF(IDS_genetics_UE_Ancestry!$C$2:$C$737,$A464)))</f>
        <v>0</v>
      </c>
      <c r="Y464">
        <f>INT(OR(COUNTIF(IDS_genetics_UE_Ancestry!$D$2:$D$761,$A464)))</f>
        <v>1</v>
      </c>
      <c r="Z464" s="11">
        <f>INT(OR(COUNTIF(IDS_genetics_UE_Ancestry!$A$2:$A$303,$A464),COUNTIF(IDS_genetics_UE_Ancestry!$B$2:$B$705,$A464),COUNTIF(IDS_genetics_UE_Ancestry!$C$2:$C$737,$A464),COUNTIF(IDS_genetics_UE_Ancestry!$D$2:$D$761,$A464)))</f>
        <v>1</v>
      </c>
      <c r="AA464">
        <v>463</v>
      </c>
      <c r="AB464">
        <v>0</v>
      </c>
    </row>
    <row r="465" spans="1:28" ht="15.75" hidden="1" x14ac:dyDescent="0.25">
      <c r="A465" s="6" t="s">
        <v>502</v>
      </c>
      <c r="B465" s="120">
        <v>4598</v>
      </c>
      <c r="C465" s="7" t="s">
        <v>31</v>
      </c>
      <c r="D465" s="8" t="s">
        <v>35</v>
      </c>
      <c r="E465" s="8" t="s">
        <v>35</v>
      </c>
      <c r="F465" s="10">
        <f>idasearch_ADNI3!G465</f>
        <v>42940</v>
      </c>
      <c r="G465" s="93">
        <f>idasearch_ADNI3!H465</f>
        <v>70.400000000000006</v>
      </c>
      <c r="H465" s="93" t="str">
        <f>idasearch_ADNI3!D465</f>
        <v>F</v>
      </c>
      <c r="I465" s="7">
        <v>1</v>
      </c>
      <c r="J465" s="7">
        <v>1</v>
      </c>
      <c r="K465" s="7">
        <v>1</v>
      </c>
      <c r="L465" s="75">
        <v>1</v>
      </c>
      <c r="M465" s="7">
        <v>1</v>
      </c>
      <c r="N465" s="7">
        <v>1</v>
      </c>
      <c r="O465" s="7">
        <v>1</v>
      </c>
      <c r="P465" s="7">
        <v>1</v>
      </c>
      <c r="Q465" s="7">
        <v>1</v>
      </c>
      <c r="R465" s="7">
        <v>1</v>
      </c>
      <c r="S465" s="7">
        <v>1</v>
      </c>
      <c r="T465" s="11">
        <f>INT(OR(COUNTIF(IDS_with_genetics!$A$2:$A$328,$A465),COUNTIF(IDS_with_genetics!$B$2:$B$758,$A465),COUNTIF(IDS_with_genetics!$F$2:$F$794,$A465),COUNTIF(IDS_with_genetics!$D$2:$D$813,$A465)))</f>
        <v>1</v>
      </c>
      <c r="U465" s="11">
        <f>COUNTIF(IDS_with_PRS!$A$1:$A$1582,ADNI3!$A465)</f>
        <v>1</v>
      </c>
      <c r="V465">
        <f>INT(OR(COUNTIF(IDS_genetics_UE_Ancestry!$A$2:$A$303,$A465)))</f>
        <v>0</v>
      </c>
      <c r="W465">
        <f>INT(OR(COUNTIF(IDS_genetics_UE_Ancestry!$B$2:$B$705,$A465)))</f>
        <v>0</v>
      </c>
      <c r="X465">
        <f>INT(OR(COUNTIF(IDS_genetics_UE_Ancestry!$C$2:$C$737,$A465)))</f>
        <v>0</v>
      </c>
      <c r="Y465">
        <f>INT(OR(COUNTIF(IDS_genetics_UE_Ancestry!$D$2:$D$761,$A465)))</f>
        <v>1</v>
      </c>
      <c r="Z465" s="11">
        <f>INT(OR(COUNTIF(IDS_genetics_UE_Ancestry!$A$2:$A$303,$A465),COUNTIF(IDS_genetics_UE_Ancestry!$B$2:$B$705,$A465),COUNTIF(IDS_genetics_UE_Ancestry!$C$2:$C$737,$A465),COUNTIF(IDS_genetics_UE_Ancestry!$D$2:$D$761,$A465)))</f>
        <v>1</v>
      </c>
      <c r="AA465">
        <v>464</v>
      </c>
      <c r="AB465">
        <v>0</v>
      </c>
    </row>
    <row r="466" spans="1:28" ht="15.75" hidden="1" x14ac:dyDescent="0.25">
      <c r="A466" s="6" t="s">
        <v>503</v>
      </c>
      <c r="B466" s="120">
        <v>4722</v>
      </c>
      <c r="C466" s="7" t="s">
        <v>31</v>
      </c>
      <c r="D466" s="8" t="s">
        <v>33</v>
      </c>
      <c r="E466" s="8" t="s">
        <v>33</v>
      </c>
      <c r="F466" s="10">
        <f>idasearch_ADNI3!G466</f>
        <v>42908</v>
      </c>
      <c r="G466" s="93">
        <f>idasearch_ADNI3!H466</f>
        <v>73.099999999999994</v>
      </c>
      <c r="H466" s="93" t="str">
        <f>idasearch_ADNI3!D466</f>
        <v>F</v>
      </c>
      <c r="I466" s="7">
        <v>1</v>
      </c>
      <c r="J466" s="7">
        <v>1</v>
      </c>
      <c r="K466" s="7">
        <v>1</v>
      </c>
      <c r="L466" s="75">
        <v>1</v>
      </c>
      <c r="M466" s="7">
        <v>1</v>
      </c>
      <c r="N466" s="7">
        <v>1</v>
      </c>
      <c r="O466" s="7">
        <v>1</v>
      </c>
      <c r="P466" s="7">
        <v>1</v>
      </c>
      <c r="Q466" s="7">
        <v>1</v>
      </c>
      <c r="R466" s="7">
        <v>1</v>
      </c>
      <c r="S466" s="7">
        <v>1</v>
      </c>
      <c r="T466" s="11">
        <f>INT(OR(COUNTIF(IDS_with_genetics!$A$2:$A$328,$A466),COUNTIF(IDS_with_genetics!$B$2:$B$758,$A466),COUNTIF(IDS_with_genetics!$F$2:$F$794,$A466),COUNTIF(IDS_with_genetics!$D$2:$D$813,$A466)))</f>
        <v>1</v>
      </c>
      <c r="U466" s="11">
        <f>COUNTIF(IDS_with_PRS!$A$1:$A$1582,ADNI3!$A466)</f>
        <v>1</v>
      </c>
      <c r="V466">
        <f>INT(OR(COUNTIF(IDS_genetics_UE_Ancestry!$A$2:$A$303,$A466)))</f>
        <v>0</v>
      </c>
      <c r="W466">
        <f>INT(OR(COUNTIF(IDS_genetics_UE_Ancestry!$B$2:$B$705,$A466)))</f>
        <v>0</v>
      </c>
      <c r="X466">
        <f>INT(OR(COUNTIF(IDS_genetics_UE_Ancestry!$C$2:$C$737,$A466)))</f>
        <v>1</v>
      </c>
      <c r="Y466">
        <f>INT(OR(COUNTIF(IDS_genetics_UE_Ancestry!$D$2:$D$761,$A466)))</f>
        <v>0</v>
      </c>
      <c r="Z466" s="11">
        <f>INT(OR(COUNTIF(IDS_genetics_UE_Ancestry!$A$2:$A$303,$A466),COUNTIF(IDS_genetics_UE_Ancestry!$B$2:$B$705,$A466),COUNTIF(IDS_genetics_UE_Ancestry!$C$2:$C$737,$A466),COUNTIF(IDS_genetics_UE_Ancestry!$D$2:$D$761,$A466)))</f>
        <v>1</v>
      </c>
      <c r="AA466">
        <v>465</v>
      </c>
      <c r="AB466">
        <v>0</v>
      </c>
    </row>
    <row r="467" spans="1:28" ht="15.75" hidden="1" x14ac:dyDescent="0.25">
      <c r="A467" s="6" t="s">
        <v>504</v>
      </c>
      <c r="B467" s="120">
        <v>4723</v>
      </c>
      <c r="C467" s="7" t="s">
        <v>31</v>
      </c>
      <c r="D467" s="8" t="s">
        <v>33</v>
      </c>
      <c r="E467" s="8" t="s">
        <v>33</v>
      </c>
      <c r="F467" s="10">
        <f>idasearch_ADNI3!G467</f>
        <v>42907</v>
      </c>
      <c r="G467" s="93">
        <f>idasearch_ADNI3!H467</f>
        <v>74.5</v>
      </c>
      <c r="H467" s="93" t="str">
        <f>idasearch_ADNI3!D467</f>
        <v>F</v>
      </c>
      <c r="I467" s="7">
        <v>1</v>
      </c>
      <c r="J467" s="7">
        <v>1</v>
      </c>
      <c r="K467" s="7">
        <v>1</v>
      </c>
      <c r="L467" s="75">
        <v>1</v>
      </c>
      <c r="M467" s="7">
        <v>1</v>
      </c>
      <c r="N467" s="7">
        <v>1</v>
      </c>
      <c r="O467" s="7">
        <v>1</v>
      </c>
      <c r="P467" s="7">
        <v>1</v>
      </c>
      <c r="Q467" s="7">
        <v>1</v>
      </c>
      <c r="R467" s="7">
        <v>1</v>
      </c>
      <c r="S467" s="7">
        <v>1</v>
      </c>
      <c r="T467" s="11">
        <f>INT(OR(COUNTIF(IDS_with_genetics!$A$2:$A$328,$A467),COUNTIF(IDS_with_genetics!$B$2:$B$758,$A467),COUNTIF(IDS_with_genetics!$F$2:$F$794,$A467),COUNTIF(IDS_with_genetics!$D$2:$D$813,$A467)))</f>
        <v>1</v>
      </c>
      <c r="U467" s="11">
        <f>COUNTIF(IDS_with_PRS!$A$1:$A$1582,ADNI3!$A467)</f>
        <v>1</v>
      </c>
      <c r="V467">
        <f>INT(OR(COUNTIF(IDS_genetics_UE_Ancestry!$A$2:$A$303,$A467)))</f>
        <v>0</v>
      </c>
      <c r="W467">
        <f>INT(OR(COUNTIF(IDS_genetics_UE_Ancestry!$B$2:$B$705,$A467)))</f>
        <v>0</v>
      </c>
      <c r="X467">
        <f>INT(OR(COUNTIF(IDS_genetics_UE_Ancestry!$C$2:$C$737,$A467)))</f>
        <v>1</v>
      </c>
      <c r="Y467">
        <f>INT(OR(COUNTIF(IDS_genetics_UE_Ancestry!$D$2:$D$761,$A467)))</f>
        <v>0</v>
      </c>
      <c r="Z467" s="11">
        <f>INT(OR(COUNTIF(IDS_genetics_UE_Ancestry!$A$2:$A$303,$A467),COUNTIF(IDS_genetics_UE_Ancestry!$B$2:$B$705,$A467),COUNTIF(IDS_genetics_UE_Ancestry!$C$2:$C$737,$A467),COUNTIF(IDS_genetics_UE_Ancestry!$D$2:$D$761,$A467)))</f>
        <v>1</v>
      </c>
      <c r="AA467">
        <v>466</v>
      </c>
      <c r="AB467">
        <v>0</v>
      </c>
    </row>
    <row r="468" spans="1:28" ht="15.75" hidden="1" x14ac:dyDescent="0.25">
      <c r="A468" s="6" t="s">
        <v>505</v>
      </c>
      <c r="B468" s="120">
        <v>5113</v>
      </c>
      <c r="C468" s="7" t="s">
        <v>31</v>
      </c>
      <c r="D468" s="8" t="s">
        <v>44</v>
      </c>
      <c r="E468" s="8" t="s">
        <v>44</v>
      </c>
      <c r="F468" s="10">
        <f>idasearch_ADNI3!G468</f>
        <v>42921</v>
      </c>
      <c r="G468" s="93">
        <f>idasearch_ADNI3!H468</f>
        <v>69.400000000000006</v>
      </c>
      <c r="H468" s="93" t="str">
        <f>idasearch_ADNI3!D468</f>
        <v>M</v>
      </c>
      <c r="I468" s="7">
        <v>1</v>
      </c>
      <c r="J468" s="7">
        <v>1</v>
      </c>
      <c r="K468" s="7">
        <v>1</v>
      </c>
      <c r="L468" s="75">
        <v>1</v>
      </c>
      <c r="M468" s="7">
        <v>1</v>
      </c>
      <c r="N468" s="7">
        <v>1</v>
      </c>
      <c r="O468" s="7">
        <v>1</v>
      </c>
      <c r="P468" s="7">
        <v>1</v>
      </c>
      <c r="Q468" s="7">
        <v>1</v>
      </c>
      <c r="R468" s="7">
        <v>1</v>
      </c>
      <c r="S468" s="7">
        <v>1</v>
      </c>
      <c r="T468" s="11">
        <f>INT(OR(COUNTIF(IDS_with_genetics!$A$2:$A$328,$A468),COUNTIF(IDS_with_genetics!$B$2:$B$758,$A468),COUNTIF(IDS_with_genetics!$F$2:$F$794,$A468),COUNTIF(IDS_with_genetics!$D$2:$D$813,$A468)))</f>
        <v>1</v>
      </c>
      <c r="U468" s="11">
        <f>COUNTIF(IDS_with_PRS!$A$1:$A$1582,ADNI3!$A468)</f>
        <v>1</v>
      </c>
      <c r="V468">
        <f>INT(OR(COUNTIF(IDS_genetics_UE_Ancestry!$A$2:$A$303,$A468)))</f>
        <v>0</v>
      </c>
      <c r="W468">
        <f>INT(OR(COUNTIF(IDS_genetics_UE_Ancestry!$B$2:$B$705,$A468)))</f>
        <v>0</v>
      </c>
      <c r="X468">
        <f>INT(OR(COUNTIF(IDS_genetics_UE_Ancestry!$C$2:$C$737,$A468)))</f>
        <v>1</v>
      </c>
      <c r="Y468">
        <f>INT(OR(COUNTIF(IDS_genetics_UE_Ancestry!$D$2:$D$761,$A468)))</f>
        <v>0</v>
      </c>
      <c r="Z468" s="11">
        <f>INT(OR(COUNTIF(IDS_genetics_UE_Ancestry!$A$2:$A$303,$A468),COUNTIF(IDS_genetics_UE_Ancestry!$B$2:$B$705,$A468),COUNTIF(IDS_genetics_UE_Ancestry!$C$2:$C$737,$A468),COUNTIF(IDS_genetics_UE_Ancestry!$D$2:$D$761,$A468)))</f>
        <v>1</v>
      </c>
      <c r="AA468">
        <v>467</v>
      </c>
      <c r="AB468">
        <v>0</v>
      </c>
    </row>
    <row r="469" spans="1:28" ht="15.75" hidden="1" x14ac:dyDescent="0.25">
      <c r="A469" s="6" t="s">
        <v>506</v>
      </c>
      <c r="B469" s="120">
        <v>6104</v>
      </c>
      <c r="C469" s="7" t="s">
        <v>31</v>
      </c>
      <c r="D469" s="8" t="s">
        <v>35</v>
      </c>
      <c r="E469" s="9" t="s">
        <v>44</v>
      </c>
      <c r="F469" s="10">
        <f>idasearch_ADNI3!G469</f>
        <v>43047</v>
      </c>
      <c r="G469" s="93">
        <f>idasearch_ADNI3!H469</f>
        <v>69</v>
      </c>
      <c r="H469" s="93" t="str">
        <f>idasearch_ADNI3!D469</f>
        <v>M</v>
      </c>
      <c r="I469" s="7">
        <v>1</v>
      </c>
      <c r="J469" s="7">
        <v>1</v>
      </c>
      <c r="K469" s="7">
        <v>1</v>
      </c>
      <c r="L469" s="75">
        <v>1</v>
      </c>
      <c r="M469" s="7">
        <v>1</v>
      </c>
      <c r="N469" s="7">
        <v>1</v>
      </c>
      <c r="O469" s="7">
        <v>1</v>
      </c>
      <c r="P469" s="7">
        <v>1</v>
      </c>
      <c r="Q469" s="7">
        <v>1</v>
      </c>
      <c r="R469" s="7">
        <v>1</v>
      </c>
      <c r="S469" s="7">
        <v>1</v>
      </c>
      <c r="T469" s="11">
        <f>INT(OR(COUNTIF(IDS_with_genetics!$A$2:$A$328,$A469),COUNTIF(IDS_with_genetics!$B$2:$B$758,$A469),COUNTIF(IDS_with_genetics!$F$2:$F$794,$A469),COUNTIF(IDS_with_genetics!$D$2:$D$813,$A469)))</f>
        <v>1</v>
      </c>
      <c r="U469" s="11">
        <f>COUNTIF(IDS_with_PRS!$A$1:$A$1582,ADNI3!$A469)</f>
        <v>1</v>
      </c>
      <c r="V469">
        <f>INT(OR(COUNTIF(IDS_genetics_UE_Ancestry!$A$2:$A$303,$A469)))</f>
        <v>1</v>
      </c>
      <c r="W469">
        <f>INT(OR(COUNTIF(IDS_genetics_UE_Ancestry!$B$2:$B$705,$A469)))</f>
        <v>0</v>
      </c>
      <c r="X469">
        <f>INT(OR(COUNTIF(IDS_genetics_UE_Ancestry!$C$2:$C$737,$A469)))</f>
        <v>0</v>
      </c>
      <c r="Y469">
        <f>INT(OR(COUNTIF(IDS_genetics_UE_Ancestry!$D$2:$D$761,$A469)))</f>
        <v>0</v>
      </c>
      <c r="Z469" s="11">
        <f>INT(OR(COUNTIF(IDS_genetics_UE_Ancestry!$A$2:$A$303,$A469),COUNTIF(IDS_genetics_UE_Ancestry!$B$2:$B$705,$A469),COUNTIF(IDS_genetics_UE_Ancestry!$C$2:$C$737,$A469),COUNTIF(IDS_genetics_UE_Ancestry!$D$2:$D$761,$A469)))</f>
        <v>1</v>
      </c>
      <c r="AA469">
        <v>468</v>
      </c>
      <c r="AB469">
        <v>0</v>
      </c>
    </row>
    <row r="470" spans="1:28" ht="15.75" hidden="1" x14ac:dyDescent="0.25">
      <c r="A470" s="6" t="s">
        <v>507</v>
      </c>
      <c r="B470" s="120">
        <v>6110</v>
      </c>
      <c r="C470" s="7" t="s">
        <v>31</v>
      </c>
      <c r="D470" s="8" t="s">
        <v>32</v>
      </c>
      <c r="E470" s="9" t="s">
        <v>40</v>
      </c>
      <c r="F470" s="10">
        <f>idasearch_ADNI3!G470</f>
        <v>43054</v>
      </c>
      <c r="G470" s="93">
        <f>idasearch_ADNI3!H470</f>
        <v>71.599999999999994</v>
      </c>
      <c r="H470" s="93" t="str">
        <f>idasearch_ADNI3!D470</f>
        <v>F</v>
      </c>
      <c r="I470" s="7">
        <v>1</v>
      </c>
      <c r="J470" s="7">
        <v>1</v>
      </c>
      <c r="K470" s="7">
        <v>1</v>
      </c>
      <c r="L470" s="75">
        <v>1</v>
      </c>
      <c r="M470" s="7">
        <v>1</v>
      </c>
      <c r="N470" s="7">
        <v>1</v>
      </c>
      <c r="O470" s="7">
        <v>1</v>
      </c>
      <c r="P470" s="7">
        <v>1</v>
      </c>
      <c r="Q470" s="7">
        <v>1</v>
      </c>
      <c r="R470" s="7">
        <v>1</v>
      </c>
      <c r="S470" s="7">
        <v>1</v>
      </c>
      <c r="T470" s="11">
        <f>INT(OR(COUNTIF(IDS_with_genetics!$A$2:$A$328,$A470),COUNTIF(IDS_with_genetics!$B$2:$B$758,$A470),COUNTIF(IDS_with_genetics!$F$2:$F$794,$A470),COUNTIF(IDS_with_genetics!$D$2:$D$813,$A470)))</f>
        <v>1</v>
      </c>
      <c r="U470" s="11">
        <f>COUNTIF(IDS_with_PRS!$A$1:$A$1582,ADNI3!$A470)</f>
        <v>1</v>
      </c>
      <c r="V470">
        <f>INT(OR(COUNTIF(IDS_genetics_UE_Ancestry!$A$2:$A$303,$A470)))</f>
        <v>1</v>
      </c>
      <c r="W470">
        <f>INT(OR(COUNTIF(IDS_genetics_UE_Ancestry!$B$2:$B$705,$A470)))</f>
        <v>0</v>
      </c>
      <c r="X470">
        <f>INT(OR(COUNTIF(IDS_genetics_UE_Ancestry!$C$2:$C$737,$A470)))</f>
        <v>0</v>
      </c>
      <c r="Y470">
        <f>INT(OR(COUNTIF(IDS_genetics_UE_Ancestry!$D$2:$D$761,$A470)))</f>
        <v>0</v>
      </c>
      <c r="Z470" s="11">
        <f>INT(OR(COUNTIF(IDS_genetics_UE_Ancestry!$A$2:$A$303,$A470),COUNTIF(IDS_genetics_UE_Ancestry!$B$2:$B$705,$A470),COUNTIF(IDS_genetics_UE_Ancestry!$C$2:$C$737,$A470),COUNTIF(IDS_genetics_UE_Ancestry!$D$2:$D$761,$A470)))</f>
        <v>1</v>
      </c>
      <c r="AA470">
        <v>469</v>
      </c>
      <c r="AB470">
        <v>0</v>
      </c>
    </row>
    <row r="471" spans="1:28" ht="15.75" hidden="1" x14ac:dyDescent="0.25">
      <c r="A471" s="6" t="s">
        <v>508</v>
      </c>
      <c r="B471" s="120">
        <v>6284</v>
      </c>
      <c r="C471" s="7" t="s">
        <v>31</v>
      </c>
      <c r="D471" s="8" t="s">
        <v>68</v>
      </c>
      <c r="E471" s="8" t="s">
        <v>68</v>
      </c>
      <c r="F471" s="10">
        <f>idasearch_ADNI3!G471</f>
        <v>43222</v>
      </c>
      <c r="G471" s="93">
        <f>idasearch_ADNI3!H471</f>
        <v>80.2</v>
      </c>
      <c r="H471" s="93" t="str">
        <f>idasearch_ADNI3!D471</f>
        <v>M</v>
      </c>
      <c r="I471" s="7">
        <v>1</v>
      </c>
      <c r="J471" s="7">
        <v>1</v>
      </c>
      <c r="K471" s="7">
        <v>1</v>
      </c>
      <c r="L471" s="75">
        <v>1</v>
      </c>
      <c r="M471" s="7">
        <v>1</v>
      </c>
      <c r="N471" s="7">
        <v>1</v>
      </c>
      <c r="O471" s="7">
        <v>1</v>
      </c>
      <c r="P471" s="7">
        <v>1</v>
      </c>
      <c r="Q471" s="7">
        <v>1</v>
      </c>
      <c r="R471" s="7">
        <v>1</v>
      </c>
      <c r="S471" s="7">
        <v>1</v>
      </c>
      <c r="T471" s="11">
        <f>INT(OR(COUNTIF(IDS_with_genetics!$A$2:$A$328,$A471),COUNTIF(IDS_with_genetics!$B$2:$B$758,$A471),COUNTIF(IDS_with_genetics!$F$2:$F$794,$A471),COUNTIF(IDS_with_genetics!$D$2:$D$813,$A471)))</f>
        <v>1</v>
      </c>
      <c r="U471" s="11">
        <f>COUNTIF(IDS_with_PRS!$A$1:$A$1582,ADNI3!$A471)</f>
        <v>1</v>
      </c>
      <c r="V471">
        <f>INT(OR(COUNTIF(IDS_genetics_UE_Ancestry!$A$2:$A$303,$A471)))</f>
        <v>1</v>
      </c>
      <c r="W471">
        <f>INT(OR(COUNTIF(IDS_genetics_UE_Ancestry!$B$2:$B$705,$A471)))</f>
        <v>0</v>
      </c>
      <c r="X471">
        <f>INT(OR(COUNTIF(IDS_genetics_UE_Ancestry!$C$2:$C$737,$A471)))</f>
        <v>0</v>
      </c>
      <c r="Y471">
        <f>INT(OR(COUNTIF(IDS_genetics_UE_Ancestry!$D$2:$D$761,$A471)))</f>
        <v>0</v>
      </c>
      <c r="Z471" s="11">
        <f>INT(OR(COUNTIF(IDS_genetics_UE_Ancestry!$A$2:$A$303,$A471),COUNTIF(IDS_genetics_UE_Ancestry!$B$2:$B$705,$A471),COUNTIF(IDS_genetics_UE_Ancestry!$C$2:$C$737,$A471),COUNTIF(IDS_genetics_UE_Ancestry!$D$2:$D$761,$A471)))</f>
        <v>1</v>
      </c>
      <c r="AA471">
        <v>470</v>
      </c>
      <c r="AB471">
        <v>0</v>
      </c>
    </row>
    <row r="472" spans="1:28" ht="15.75" hidden="1" x14ac:dyDescent="0.25">
      <c r="A472" s="6" t="s">
        <v>509</v>
      </c>
      <c r="B472" s="120">
        <v>6359</v>
      </c>
      <c r="C472" s="7" t="s">
        <v>31</v>
      </c>
      <c r="D472" s="8" t="s">
        <v>35</v>
      </c>
      <c r="E472" s="8" t="s">
        <v>35</v>
      </c>
      <c r="F472" s="10">
        <f>idasearch_ADNI3!G472</f>
        <v>43230</v>
      </c>
      <c r="G472" s="93">
        <f>idasearch_ADNI3!H472</f>
        <v>67.400000000000006</v>
      </c>
      <c r="H472" s="93" t="str">
        <f>idasearch_ADNI3!D472</f>
        <v>F</v>
      </c>
      <c r="I472" s="7">
        <v>1</v>
      </c>
      <c r="J472" s="7">
        <v>1</v>
      </c>
      <c r="K472" s="7">
        <v>1</v>
      </c>
      <c r="L472" s="75">
        <v>1</v>
      </c>
      <c r="M472" s="7">
        <v>1</v>
      </c>
      <c r="N472" s="7">
        <v>1</v>
      </c>
      <c r="O472" s="7">
        <v>1</v>
      </c>
      <c r="P472" s="7">
        <v>1</v>
      </c>
      <c r="Q472" s="7">
        <v>1</v>
      </c>
      <c r="R472" s="7">
        <v>1</v>
      </c>
      <c r="S472" s="7">
        <v>1</v>
      </c>
      <c r="T472" s="11">
        <f>INT(OR(COUNTIF(IDS_with_genetics!$A$2:$A$328,$A472),COUNTIF(IDS_with_genetics!$B$2:$B$758,$A472),COUNTIF(IDS_with_genetics!$F$2:$F$794,$A472),COUNTIF(IDS_with_genetics!$D$2:$D$813,$A472)))</f>
        <v>1</v>
      </c>
      <c r="U472" s="11">
        <f>COUNTIF(IDS_with_PRS!$A$1:$A$1582,ADNI3!$A472)</f>
        <v>1</v>
      </c>
      <c r="V472">
        <f>INT(OR(COUNTIF(IDS_genetics_UE_Ancestry!$A$2:$A$303,$A472)))</f>
        <v>1</v>
      </c>
      <c r="W472">
        <f>INT(OR(COUNTIF(IDS_genetics_UE_Ancestry!$B$2:$B$705,$A472)))</f>
        <v>0</v>
      </c>
      <c r="X472">
        <f>INT(OR(COUNTIF(IDS_genetics_UE_Ancestry!$C$2:$C$737,$A472)))</f>
        <v>0</v>
      </c>
      <c r="Y472">
        <f>INT(OR(COUNTIF(IDS_genetics_UE_Ancestry!$D$2:$D$761,$A472)))</f>
        <v>0</v>
      </c>
      <c r="Z472" s="11">
        <f>INT(OR(COUNTIF(IDS_genetics_UE_Ancestry!$A$2:$A$303,$A472),COUNTIF(IDS_genetics_UE_Ancestry!$B$2:$B$705,$A472),COUNTIF(IDS_genetics_UE_Ancestry!$C$2:$C$737,$A472),COUNTIF(IDS_genetics_UE_Ancestry!$D$2:$D$761,$A472)))</f>
        <v>1</v>
      </c>
      <c r="AA472">
        <v>471</v>
      </c>
      <c r="AB472">
        <v>0</v>
      </c>
    </row>
    <row r="473" spans="1:28" ht="15.75" hidden="1" x14ac:dyDescent="0.25">
      <c r="A473" s="6" t="s">
        <v>510</v>
      </c>
      <c r="B473" s="120">
        <v>6360</v>
      </c>
      <c r="C473" s="7" t="s">
        <v>31</v>
      </c>
      <c r="D473" s="8" t="s">
        <v>35</v>
      </c>
      <c r="E473" s="9" t="s">
        <v>44</v>
      </c>
      <c r="F473" s="10">
        <f>idasearch_ADNI3!G473</f>
        <v>43241</v>
      </c>
      <c r="G473" s="93">
        <f>idasearch_ADNI3!H473</f>
        <v>68.3</v>
      </c>
      <c r="H473" s="93" t="str">
        <f>idasearch_ADNI3!D473</f>
        <v>M</v>
      </c>
      <c r="I473" s="7">
        <v>1</v>
      </c>
      <c r="J473" s="7">
        <v>1</v>
      </c>
      <c r="K473" s="7">
        <v>1</v>
      </c>
      <c r="L473" s="75">
        <v>1</v>
      </c>
      <c r="M473" s="7">
        <v>1</v>
      </c>
      <c r="N473" s="7">
        <v>1</v>
      </c>
      <c r="O473" s="7">
        <v>1</v>
      </c>
      <c r="P473" s="7">
        <v>1</v>
      </c>
      <c r="Q473" s="7">
        <v>1</v>
      </c>
      <c r="R473" s="7">
        <v>1</v>
      </c>
      <c r="S473" s="7">
        <v>1</v>
      </c>
      <c r="T473" s="11">
        <f>INT(OR(COUNTIF(IDS_with_genetics!$A$2:$A$328,$A473),COUNTIF(IDS_with_genetics!$B$2:$B$758,$A473),COUNTIF(IDS_with_genetics!$F$2:$F$794,$A473),COUNTIF(IDS_with_genetics!$D$2:$D$813,$A473)))</f>
        <v>1</v>
      </c>
      <c r="U473" s="11">
        <f>COUNTIF(IDS_with_PRS!$A$1:$A$1582,ADNI3!$A473)</f>
        <v>1</v>
      </c>
      <c r="V473">
        <f>INT(OR(COUNTIF(IDS_genetics_UE_Ancestry!$A$2:$A$303,$A473)))</f>
        <v>1</v>
      </c>
      <c r="W473">
        <f>INT(OR(COUNTIF(IDS_genetics_UE_Ancestry!$B$2:$B$705,$A473)))</f>
        <v>0</v>
      </c>
      <c r="X473">
        <f>INT(OR(COUNTIF(IDS_genetics_UE_Ancestry!$C$2:$C$737,$A473)))</f>
        <v>0</v>
      </c>
      <c r="Y473">
        <f>INT(OR(COUNTIF(IDS_genetics_UE_Ancestry!$D$2:$D$761,$A473)))</f>
        <v>0</v>
      </c>
      <c r="Z473" s="11">
        <f>INT(OR(COUNTIF(IDS_genetics_UE_Ancestry!$A$2:$A$303,$A473),COUNTIF(IDS_genetics_UE_Ancestry!$B$2:$B$705,$A473),COUNTIF(IDS_genetics_UE_Ancestry!$C$2:$C$737,$A473),COUNTIF(IDS_genetics_UE_Ancestry!$D$2:$D$761,$A473)))</f>
        <v>1</v>
      </c>
      <c r="AA473">
        <v>472</v>
      </c>
      <c r="AB473">
        <v>0</v>
      </c>
    </row>
    <row r="474" spans="1:28" ht="15.75" hidden="1" x14ac:dyDescent="0.25">
      <c r="A474" s="6" t="s">
        <v>511</v>
      </c>
      <c r="B474" s="120">
        <v>6389</v>
      </c>
      <c r="C474" s="7" t="s">
        <v>31</v>
      </c>
      <c r="D474" s="8" t="s">
        <v>68</v>
      </c>
      <c r="E474" s="8" t="s">
        <v>68</v>
      </c>
      <c r="F474" s="10">
        <f>idasearch_ADNI3!G474</f>
        <v>43249</v>
      </c>
      <c r="G474" s="93">
        <f>idasearch_ADNI3!H474</f>
        <v>69.7</v>
      </c>
      <c r="H474" s="93" t="str">
        <f>idasearch_ADNI3!D474</f>
        <v>M</v>
      </c>
      <c r="I474" s="7">
        <v>1</v>
      </c>
      <c r="J474" s="7">
        <v>1</v>
      </c>
      <c r="K474" s="7">
        <v>1</v>
      </c>
      <c r="L474" s="75">
        <v>1</v>
      </c>
      <c r="M474" s="7">
        <v>1</v>
      </c>
      <c r="N474" s="7">
        <v>1</v>
      </c>
      <c r="O474" s="7">
        <v>1</v>
      </c>
      <c r="P474" s="7">
        <v>1</v>
      </c>
      <c r="Q474" s="7">
        <v>1</v>
      </c>
      <c r="R474" s="7">
        <v>1</v>
      </c>
      <c r="S474" s="7">
        <v>1</v>
      </c>
      <c r="T474" s="11">
        <f>INT(OR(COUNTIF(IDS_with_genetics!$A$2:$A$328,$A474),COUNTIF(IDS_with_genetics!$B$2:$B$758,$A474),COUNTIF(IDS_with_genetics!$F$2:$F$794,$A474),COUNTIF(IDS_with_genetics!$D$2:$D$813,$A474)))</f>
        <v>1</v>
      </c>
      <c r="U474" s="11">
        <f>COUNTIF(IDS_with_PRS!$A$1:$A$1582,ADNI3!$A474)</f>
        <v>1</v>
      </c>
      <c r="V474">
        <f>INT(OR(COUNTIF(IDS_genetics_UE_Ancestry!$A$2:$A$303,$A474)))</f>
        <v>1</v>
      </c>
      <c r="W474">
        <f>INT(OR(COUNTIF(IDS_genetics_UE_Ancestry!$B$2:$B$705,$A474)))</f>
        <v>0</v>
      </c>
      <c r="X474">
        <f>INT(OR(COUNTIF(IDS_genetics_UE_Ancestry!$C$2:$C$737,$A474)))</f>
        <v>0</v>
      </c>
      <c r="Y474">
        <f>INT(OR(COUNTIF(IDS_genetics_UE_Ancestry!$D$2:$D$761,$A474)))</f>
        <v>0</v>
      </c>
      <c r="Z474" s="11">
        <f>INT(OR(COUNTIF(IDS_genetics_UE_Ancestry!$A$2:$A$303,$A474),COUNTIF(IDS_genetics_UE_Ancestry!$B$2:$B$705,$A474),COUNTIF(IDS_genetics_UE_Ancestry!$C$2:$C$737,$A474),COUNTIF(IDS_genetics_UE_Ancestry!$D$2:$D$761,$A474)))</f>
        <v>1</v>
      </c>
      <c r="AA474">
        <v>473</v>
      </c>
      <c r="AB474">
        <v>0</v>
      </c>
    </row>
    <row r="475" spans="1:28" ht="15.75" hidden="1" x14ac:dyDescent="0.25">
      <c r="A475" s="6" t="s">
        <v>512</v>
      </c>
      <c r="B475" s="120">
        <v>6411</v>
      </c>
      <c r="C475" s="7" t="s">
        <v>31</v>
      </c>
      <c r="D475" s="8" t="s">
        <v>35</v>
      </c>
      <c r="E475" s="9" t="s">
        <v>44</v>
      </c>
      <c r="F475" s="10">
        <f>idasearch_ADNI3!G475</f>
        <v>43255</v>
      </c>
      <c r="G475" s="93">
        <f>idasearch_ADNI3!H475</f>
        <v>71.400000000000006</v>
      </c>
      <c r="H475" s="93" t="str">
        <f>idasearch_ADNI3!D475</f>
        <v>M</v>
      </c>
      <c r="I475" s="7">
        <v>1</v>
      </c>
      <c r="J475" s="7">
        <v>1</v>
      </c>
      <c r="K475" s="7">
        <v>1</v>
      </c>
      <c r="L475" s="75">
        <v>1</v>
      </c>
      <c r="M475" s="7">
        <v>1</v>
      </c>
      <c r="N475" s="7">
        <v>1</v>
      </c>
      <c r="O475" s="7">
        <v>1</v>
      </c>
      <c r="P475" s="7">
        <v>1</v>
      </c>
      <c r="Q475" s="7">
        <v>1</v>
      </c>
      <c r="R475" s="7">
        <v>1</v>
      </c>
      <c r="S475" s="7">
        <v>1</v>
      </c>
      <c r="T475" s="11">
        <f>INT(OR(COUNTIF(IDS_with_genetics!$A$2:$A$328,$A475),COUNTIF(IDS_with_genetics!$B$2:$B$758,$A475),COUNTIF(IDS_with_genetics!$F$2:$F$794,$A475),COUNTIF(IDS_with_genetics!$D$2:$D$813,$A475)))</f>
        <v>1</v>
      </c>
      <c r="U475" s="11">
        <f>COUNTIF(IDS_with_PRS!$A$1:$A$1582,ADNI3!$A475)</f>
        <v>1</v>
      </c>
      <c r="V475">
        <f>INT(OR(COUNTIF(IDS_genetics_UE_Ancestry!$A$2:$A$303,$A475)))</f>
        <v>1</v>
      </c>
      <c r="W475">
        <f>INT(OR(COUNTIF(IDS_genetics_UE_Ancestry!$B$2:$B$705,$A475)))</f>
        <v>0</v>
      </c>
      <c r="X475">
        <f>INT(OR(COUNTIF(IDS_genetics_UE_Ancestry!$C$2:$C$737,$A475)))</f>
        <v>0</v>
      </c>
      <c r="Y475">
        <f>INT(OR(COUNTIF(IDS_genetics_UE_Ancestry!$D$2:$D$761,$A475)))</f>
        <v>0</v>
      </c>
      <c r="Z475" s="11">
        <f>INT(OR(COUNTIF(IDS_genetics_UE_Ancestry!$A$2:$A$303,$A475),COUNTIF(IDS_genetics_UE_Ancestry!$B$2:$B$705,$A475),COUNTIF(IDS_genetics_UE_Ancestry!$C$2:$C$737,$A475),COUNTIF(IDS_genetics_UE_Ancestry!$D$2:$D$761,$A475)))</f>
        <v>1</v>
      </c>
      <c r="AA475">
        <v>474</v>
      </c>
      <c r="AB475">
        <v>0</v>
      </c>
    </row>
    <row r="476" spans="1:28" ht="15.75" hidden="1" x14ac:dyDescent="0.25">
      <c r="A476" s="6" t="s">
        <v>513</v>
      </c>
      <c r="B476" s="120">
        <v>6446</v>
      </c>
      <c r="C476" s="7" t="s">
        <v>31</v>
      </c>
      <c r="D476" s="8" t="s">
        <v>32</v>
      </c>
      <c r="E476" s="9" t="s">
        <v>40</v>
      </c>
      <c r="F476" s="10">
        <f>idasearch_ADNI3!G476</f>
        <v>43272</v>
      </c>
      <c r="G476" s="93">
        <f>idasearch_ADNI3!H476</f>
        <v>61.5</v>
      </c>
      <c r="H476" s="93" t="str">
        <f>idasearch_ADNI3!D476</f>
        <v>M</v>
      </c>
      <c r="I476" s="7">
        <v>1</v>
      </c>
      <c r="J476" s="7">
        <v>1</v>
      </c>
      <c r="K476" s="7">
        <v>1</v>
      </c>
      <c r="L476" s="75">
        <v>1</v>
      </c>
      <c r="M476" s="7">
        <v>1</v>
      </c>
      <c r="N476" s="7">
        <v>1</v>
      </c>
      <c r="O476" s="7">
        <v>1</v>
      </c>
      <c r="P476" s="7">
        <v>1</v>
      </c>
      <c r="Q476" s="7">
        <v>1</v>
      </c>
      <c r="R476" s="7">
        <v>1</v>
      </c>
      <c r="S476" s="7">
        <v>1</v>
      </c>
      <c r="T476" s="11">
        <f>INT(OR(COUNTIF(IDS_with_genetics!$A$2:$A$328,$A476),COUNTIF(IDS_with_genetics!$B$2:$B$758,$A476),COUNTIF(IDS_with_genetics!$F$2:$F$794,$A476),COUNTIF(IDS_with_genetics!$D$2:$D$813,$A476)))</f>
        <v>1</v>
      </c>
      <c r="U476" s="11">
        <f>COUNTIF(IDS_with_PRS!$A$1:$A$1582,ADNI3!$A476)</f>
        <v>1</v>
      </c>
      <c r="V476">
        <f>INT(OR(COUNTIF(IDS_genetics_UE_Ancestry!$A$2:$A$303,$A476)))</f>
        <v>1</v>
      </c>
      <c r="W476">
        <f>INT(OR(COUNTIF(IDS_genetics_UE_Ancestry!$B$2:$B$705,$A476)))</f>
        <v>0</v>
      </c>
      <c r="X476">
        <f>INT(OR(COUNTIF(IDS_genetics_UE_Ancestry!$C$2:$C$737,$A476)))</f>
        <v>0</v>
      </c>
      <c r="Y476">
        <f>INT(OR(COUNTIF(IDS_genetics_UE_Ancestry!$D$2:$D$761,$A476)))</f>
        <v>0</v>
      </c>
      <c r="Z476" s="11">
        <f>INT(OR(COUNTIF(IDS_genetics_UE_Ancestry!$A$2:$A$303,$A476),COUNTIF(IDS_genetics_UE_Ancestry!$B$2:$B$705,$A476),COUNTIF(IDS_genetics_UE_Ancestry!$C$2:$C$737,$A476),COUNTIF(IDS_genetics_UE_Ancestry!$D$2:$D$761,$A476)))</f>
        <v>1</v>
      </c>
      <c r="AA476">
        <v>475</v>
      </c>
      <c r="AB476">
        <v>0</v>
      </c>
    </row>
    <row r="477" spans="1:28" ht="15.75" hidden="1" x14ac:dyDescent="0.25">
      <c r="A477" s="6" t="s">
        <v>514</v>
      </c>
      <c r="B477" s="120">
        <v>6473</v>
      </c>
      <c r="C477" s="7" t="s">
        <v>31</v>
      </c>
      <c r="D477" s="8" t="s">
        <v>35</v>
      </c>
      <c r="E477" s="8" t="s">
        <v>35</v>
      </c>
      <c r="F477" s="10">
        <f>idasearch_ADNI3!G477</f>
        <v>43280</v>
      </c>
      <c r="G477" s="93">
        <f>idasearch_ADNI3!H477</f>
        <v>66.099999999999994</v>
      </c>
      <c r="H477" s="93" t="str">
        <f>idasearch_ADNI3!D477</f>
        <v>F</v>
      </c>
      <c r="I477" s="7">
        <v>1</v>
      </c>
      <c r="J477" s="7">
        <v>1</v>
      </c>
      <c r="K477" s="7">
        <v>1</v>
      </c>
      <c r="L477" s="75">
        <v>1</v>
      </c>
      <c r="M477" s="7">
        <v>1</v>
      </c>
      <c r="N477" s="7">
        <v>1</v>
      </c>
      <c r="O477" s="7">
        <v>1</v>
      </c>
      <c r="P477" s="7">
        <v>1</v>
      </c>
      <c r="Q477" s="7">
        <v>1</v>
      </c>
      <c r="R477" s="7">
        <v>1</v>
      </c>
      <c r="S477" s="7">
        <v>1</v>
      </c>
      <c r="T477" s="11">
        <f>INT(OR(COUNTIF(IDS_with_genetics!$A$2:$A$328,$A477),COUNTIF(IDS_with_genetics!$B$2:$B$758,$A477),COUNTIF(IDS_with_genetics!$F$2:$F$794,$A477),COUNTIF(IDS_with_genetics!$D$2:$D$813,$A477)))</f>
        <v>1</v>
      </c>
      <c r="U477" s="11">
        <f>COUNTIF(IDS_with_PRS!$A$1:$A$1582,ADNI3!$A477)</f>
        <v>1</v>
      </c>
      <c r="V477">
        <f>INT(OR(COUNTIF(IDS_genetics_UE_Ancestry!$A$2:$A$303,$A477)))</f>
        <v>1</v>
      </c>
      <c r="W477">
        <f>INT(OR(COUNTIF(IDS_genetics_UE_Ancestry!$B$2:$B$705,$A477)))</f>
        <v>0</v>
      </c>
      <c r="X477">
        <f>INT(OR(COUNTIF(IDS_genetics_UE_Ancestry!$C$2:$C$737,$A477)))</f>
        <v>0</v>
      </c>
      <c r="Y477">
        <f>INT(OR(COUNTIF(IDS_genetics_UE_Ancestry!$D$2:$D$761,$A477)))</f>
        <v>0</v>
      </c>
      <c r="Z477" s="11">
        <f>INT(OR(COUNTIF(IDS_genetics_UE_Ancestry!$A$2:$A$303,$A477),COUNTIF(IDS_genetics_UE_Ancestry!$B$2:$B$705,$A477),COUNTIF(IDS_genetics_UE_Ancestry!$C$2:$C$737,$A477),COUNTIF(IDS_genetics_UE_Ancestry!$D$2:$D$761,$A477)))</f>
        <v>1</v>
      </c>
      <c r="AA477">
        <v>476</v>
      </c>
      <c r="AB477">
        <v>0</v>
      </c>
    </row>
    <row r="478" spans="1:28" ht="15.75" hidden="1" x14ac:dyDescent="0.25">
      <c r="A478" s="6" t="s">
        <v>515</v>
      </c>
      <c r="B478" s="120">
        <v>6510</v>
      </c>
      <c r="C478" s="7" t="s">
        <v>31</v>
      </c>
      <c r="D478" s="8" t="s">
        <v>35</v>
      </c>
      <c r="E478" s="9" t="s">
        <v>44</v>
      </c>
      <c r="F478" s="10">
        <f>idasearch_ADNI3!G478</f>
        <v>43300</v>
      </c>
      <c r="G478" s="93">
        <f>idasearch_ADNI3!H478</f>
        <v>68</v>
      </c>
      <c r="H478" s="93" t="str">
        <f>idasearch_ADNI3!D478</f>
        <v>M</v>
      </c>
      <c r="I478" s="7">
        <v>1</v>
      </c>
      <c r="J478" s="7">
        <v>1</v>
      </c>
      <c r="K478" s="7">
        <v>1</v>
      </c>
      <c r="L478" s="75">
        <v>1</v>
      </c>
      <c r="M478" s="7">
        <v>1</v>
      </c>
      <c r="N478" s="7">
        <v>1</v>
      </c>
      <c r="O478" s="7">
        <v>1</v>
      </c>
      <c r="P478" s="7">
        <v>1</v>
      </c>
      <c r="Q478" s="7">
        <v>1</v>
      </c>
      <c r="R478" s="7">
        <v>1</v>
      </c>
      <c r="S478" s="7">
        <v>1</v>
      </c>
      <c r="T478" s="11">
        <f>INT(OR(COUNTIF(IDS_with_genetics!$A$2:$A$328,$A478),COUNTIF(IDS_with_genetics!$B$2:$B$758,$A478),COUNTIF(IDS_with_genetics!$F$2:$F$794,$A478),COUNTIF(IDS_with_genetics!$D$2:$D$813,$A478)))</f>
        <v>1</v>
      </c>
      <c r="U478" s="11">
        <f>COUNTIF(IDS_with_PRS!$A$1:$A$1582,ADNI3!$A478)</f>
        <v>1</v>
      </c>
      <c r="V478">
        <f>INT(OR(COUNTIF(IDS_genetics_UE_Ancestry!$A$2:$A$303,$A478)))</f>
        <v>1</v>
      </c>
      <c r="W478">
        <f>INT(OR(COUNTIF(IDS_genetics_UE_Ancestry!$B$2:$B$705,$A478)))</f>
        <v>0</v>
      </c>
      <c r="X478">
        <f>INT(OR(COUNTIF(IDS_genetics_UE_Ancestry!$C$2:$C$737,$A478)))</f>
        <v>0</v>
      </c>
      <c r="Y478">
        <f>INT(OR(COUNTIF(IDS_genetics_UE_Ancestry!$D$2:$D$761,$A478)))</f>
        <v>0</v>
      </c>
      <c r="Z478" s="11">
        <f>INT(OR(COUNTIF(IDS_genetics_UE_Ancestry!$A$2:$A$303,$A478),COUNTIF(IDS_genetics_UE_Ancestry!$B$2:$B$705,$A478),COUNTIF(IDS_genetics_UE_Ancestry!$C$2:$C$737,$A478),COUNTIF(IDS_genetics_UE_Ancestry!$D$2:$D$761,$A478)))</f>
        <v>1</v>
      </c>
      <c r="AA478">
        <v>477</v>
      </c>
      <c r="AB478">
        <v>0</v>
      </c>
    </row>
    <row r="479" spans="1:28" ht="15.75" hidden="1" x14ac:dyDescent="0.25">
      <c r="A479" s="6" t="s">
        <v>516</v>
      </c>
      <c r="B479" s="120">
        <v>6544</v>
      </c>
      <c r="C479" s="7" t="s">
        <v>31</v>
      </c>
      <c r="D479" s="8" t="s">
        <v>32</v>
      </c>
      <c r="E479" s="9" t="s">
        <v>40</v>
      </c>
      <c r="F479" s="10">
        <f>idasearch_ADNI3!G479</f>
        <v>43322</v>
      </c>
      <c r="G479" s="93">
        <f>idasearch_ADNI3!H479</f>
        <v>77.400000000000006</v>
      </c>
      <c r="H479" s="93" t="str">
        <f>idasearch_ADNI3!D479</f>
        <v>F</v>
      </c>
      <c r="I479" s="7">
        <v>1</v>
      </c>
      <c r="J479" s="7">
        <v>1</v>
      </c>
      <c r="K479" s="7">
        <v>1</v>
      </c>
      <c r="L479" s="75">
        <v>1</v>
      </c>
      <c r="M479" s="7">
        <v>1</v>
      </c>
      <c r="N479" s="7">
        <v>1</v>
      </c>
      <c r="O479" s="7">
        <v>1</v>
      </c>
      <c r="P479" s="7">
        <v>1</v>
      </c>
      <c r="Q479" s="7">
        <v>1</v>
      </c>
      <c r="R479" s="7">
        <v>1</v>
      </c>
      <c r="S479" s="7">
        <v>1</v>
      </c>
      <c r="T479" s="11">
        <f>INT(OR(COUNTIF(IDS_with_genetics!$A$2:$A$328,$A479),COUNTIF(IDS_with_genetics!$B$2:$B$758,$A479),COUNTIF(IDS_with_genetics!$F$2:$F$794,$A479),COUNTIF(IDS_with_genetics!$D$2:$D$813,$A479)))</f>
        <v>1</v>
      </c>
      <c r="U479" s="11">
        <f>COUNTIF(IDS_with_PRS!$A$1:$A$1582,ADNI3!$A479)</f>
        <v>1</v>
      </c>
      <c r="V479">
        <f>INT(OR(COUNTIF(IDS_genetics_UE_Ancestry!$A$2:$A$303,$A479)))</f>
        <v>1</v>
      </c>
      <c r="W479">
        <f>INT(OR(COUNTIF(IDS_genetics_UE_Ancestry!$B$2:$B$705,$A479)))</f>
        <v>0</v>
      </c>
      <c r="X479">
        <f>INT(OR(COUNTIF(IDS_genetics_UE_Ancestry!$C$2:$C$737,$A479)))</f>
        <v>0</v>
      </c>
      <c r="Y479">
        <f>INT(OR(COUNTIF(IDS_genetics_UE_Ancestry!$D$2:$D$761,$A479)))</f>
        <v>0</v>
      </c>
      <c r="Z479" s="11">
        <f>INT(OR(COUNTIF(IDS_genetics_UE_Ancestry!$A$2:$A$303,$A479),COUNTIF(IDS_genetics_UE_Ancestry!$B$2:$B$705,$A479),COUNTIF(IDS_genetics_UE_Ancestry!$C$2:$C$737,$A479),COUNTIF(IDS_genetics_UE_Ancestry!$D$2:$D$761,$A479)))</f>
        <v>1</v>
      </c>
      <c r="AA479">
        <v>478</v>
      </c>
      <c r="AB479">
        <v>0</v>
      </c>
    </row>
    <row r="480" spans="1:28" ht="15.75" hidden="1" x14ac:dyDescent="0.25">
      <c r="A480" s="6" t="s">
        <v>517</v>
      </c>
      <c r="B480" s="120">
        <v>6545</v>
      </c>
      <c r="C480" s="7" t="s">
        <v>31</v>
      </c>
      <c r="D480" s="8" t="s">
        <v>68</v>
      </c>
      <c r="E480" s="9" t="s">
        <v>68</v>
      </c>
      <c r="F480" s="10">
        <f>idasearch_ADNI3!G480</f>
        <v>43333</v>
      </c>
      <c r="G480" s="93">
        <f>idasearch_ADNI3!H480</f>
        <v>61.4</v>
      </c>
      <c r="H480" s="93" t="str">
        <f>idasearch_ADNI3!D480</f>
        <v>F</v>
      </c>
      <c r="I480" s="7">
        <v>1</v>
      </c>
      <c r="J480" s="7">
        <v>1</v>
      </c>
      <c r="K480" s="7">
        <v>1</v>
      </c>
      <c r="L480" s="75">
        <v>1</v>
      </c>
      <c r="M480" s="7">
        <v>1</v>
      </c>
      <c r="N480" s="7">
        <v>1</v>
      </c>
      <c r="O480" s="7">
        <v>1</v>
      </c>
      <c r="P480" s="7">
        <v>1</v>
      </c>
      <c r="Q480" s="7">
        <v>1</v>
      </c>
      <c r="R480" s="7">
        <v>1</v>
      </c>
      <c r="S480" s="7">
        <v>1</v>
      </c>
      <c r="T480" s="11">
        <f>INT(OR(COUNTIF(IDS_with_genetics!$A$2:$A$328,$A480),COUNTIF(IDS_with_genetics!$B$2:$B$758,$A480),COUNTIF(IDS_with_genetics!$F$2:$F$794,$A480),COUNTIF(IDS_with_genetics!$D$2:$D$813,$A480)))</f>
        <v>1</v>
      </c>
      <c r="U480" s="11">
        <f>COUNTIF(IDS_with_PRS!$A$1:$A$1582,ADNI3!$A480)</f>
        <v>1</v>
      </c>
      <c r="V480">
        <f>INT(OR(COUNTIF(IDS_genetics_UE_Ancestry!$A$2:$A$303,$A480)))</f>
        <v>1</v>
      </c>
      <c r="W480">
        <f>INT(OR(COUNTIF(IDS_genetics_UE_Ancestry!$B$2:$B$705,$A480)))</f>
        <v>0</v>
      </c>
      <c r="X480">
        <f>INT(OR(COUNTIF(IDS_genetics_UE_Ancestry!$C$2:$C$737,$A480)))</f>
        <v>0</v>
      </c>
      <c r="Y480">
        <f>INT(OR(COUNTIF(IDS_genetics_UE_Ancestry!$D$2:$D$761,$A480)))</f>
        <v>0</v>
      </c>
      <c r="Z480" s="11">
        <f>INT(OR(COUNTIF(IDS_genetics_UE_Ancestry!$A$2:$A$303,$A480),COUNTIF(IDS_genetics_UE_Ancestry!$B$2:$B$705,$A480),COUNTIF(IDS_genetics_UE_Ancestry!$C$2:$C$737,$A480),COUNTIF(IDS_genetics_UE_Ancestry!$D$2:$D$761,$A480)))</f>
        <v>1</v>
      </c>
      <c r="AA480">
        <v>479</v>
      </c>
      <c r="AB480">
        <v>0</v>
      </c>
    </row>
    <row r="481" spans="1:28" ht="15.75" hidden="1" x14ac:dyDescent="0.25">
      <c r="A481" s="6" t="s">
        <v>518</v>
      </c>
      <c r="B481" s="120">
        <v>6586</v>
      </c>
      <c r="C481" s="7" t="s">
        <v>31</v>
      </c>
      <c r="D481" s="8" t="s">
        <v>32</v>
      </c>
      <c r="E481" s="9" t="s">
        <v>33</v>
      </c>
      <c r="F481" s="10">
        <f>idasearch_ADNI3!G481</f>
        <v>43362</v>
      </c>
      <c r="G481" s="93">
        <f>idasearch_ADNI3!H481</f>
        <v>78.599999999999994</v>
      </c>
      <c r="H481" s="93" t="str">
        <f>idasearch_ADNI3!D481</f>
        <v>M</v>
      </c>
      <c r="I481" s="7">
        <v>1</v>
      </c>
      <c r="J481" s="7">
        <v>1</v>
      </c>
      <c r="K481" s="7">
        <v>1</v>
      </c>
      <c r="L481" s="75">
        <v>1</v>
      </c>
      <c r="M481" s="7">
        <v>1</v>
      </c>
      <c r="N481" s="7">
        <v>1</v>
      </c>
      <c r="O481" s="7">
        <v>1</v>
      </c>
      <c r="P481" s="7">
        <v>1</v>
      </c>
      <c r="Q481" s="7">
        <v>1</v>
      </c>
      <c r="R481" s="7">
        <v>1</v>
      </c>
      <c r="S481" s="7">
        <v>1</v>
      </c>
      <c r="T481" s="11">
        <f>INT(OR(COUNTIF(IDS_with_genetics!$A$2:$A$328,$A481),COUNTIF(IDS_with_genetics!$B$2:$B$758,$A481),COUNTIF(IDS_with_genetics!$F$2:$F$794,$A481),COUNTIF(IDS_with_genetics!$D$2:$D$813,$A481)))</f>
        <v>1</v>
      </c>
      <c r="U481" s="11">
        <f>COUNTIF(IDS_with_PRS!$A$1:$A$1582,ADNI3!$A481)</f>
        <v>1</v>
      </c>
      <c r="V481">
        <f>INT(OR(COUNTIF(IDS_genetics_UE_Ancestry!$A$2:$A$303,$A481)))</f>
        <v>1</v>
      </c>
      <c r="W481">
        <f>INT(OR(COUNTIF(IDS_genetics_UE_Ancestry!$B$2:$B$705,$A481)))</f>
        <v>0</v>
      </c>
      <c r="X481">
        <f>INT(OR(COUNTIF(IDS_genetics_UE_Ancestry!$C$2:$C$737,$A481)))</f>
        <v>0</v>
      </c>
      <c r="Y481">
        <f>INT(OR(COUNTIF(IDS_genetics_UE_Ancestry!$D$2:$D$761,$A481)))</f>
        <v>0</v>
      </c>
      <c r="Z481" s="11">
        <f>INT(OR(COUNTIF(IDS_genetics_UE_Ancestry!$A$2:$A$303,$A481),COUNTIF(IDS_genetics_UE_Ancestry!$B$2:$B$705,$A481),COUNTIF(IDS_genetics_UE_Ancestry!$C$2:$C$737,$A481),COUNTIF(IDS_genetics_UE_Ancestry!$D$2:$D$761,$A481)))</f>
        <v>1</v>
      </c>
      <c r="AA481">
        <v>480</v>
      </c>
      <c r="AB481">
        <v>0</v>
      </c>
    </row>
    <row r="482" spans="1:28" ht="15.75" hidden="1" x14ac:dyDescent="0.25">
      <c r="A482" s="6" t="s">
        <v>519</v>
      </c>
      <c r="B482" s="120">
        <v>4299</v>
      </c>
      <c r="C482" s="7" t="s">
        <v>31</v>
      </c>
      <c r="D482" s="8" t="s">
        <v>40</v>
      </c>
      <c r="E482" s="8" t="s">
        <v>40</v>
      </c>
      <c r="F482" s="10">
        <f>idasearch_ADNI3!G482</f>
        <v>43035</v>
      </c>
      <c r="G482" s="93">
        <f>idasearch_ADNI3!H482</f>
        <v>82.9</v>
      </c>
      <c r="H482" s="93" t="str">
        <f>idasearch_ADNI3!D482</f>
        <v>F</v>
      </c>
      <c r="I482" s="7">
        <v>1</v>
      </c>
      <c r="J482" s="7">
        <v>1</v>
      </c>
      <c r="K482" s="7">
        <v>1</v>
      </c>
      <c r="L482" s="75">
        <v>1</v>
      </c>
      <c r="M482" s="7">
        <v>1</v>
      </c>
      <c r="N482" s="7">
        <v>1</v>
      </c>
      <c r="O482" s="7">
        <v>1</v>
      </c>
      <c r="P482" s="7">
        <v>1</v>
      </c>
      <c r="Q482" s="7">
        <v>1</v>
      </c>
      <c r="R482" s="7">
        <v>1</v>
      </c>
      <c r="S482" s="7">
        <v>1</v>
      </c>
      <c r="T482" s="11">
        <f>INT(OR(COUNTIF(IDS_with_genetics!$A$2:$A$328,$A482),COUNTIF(IDS_with_genetics!$B$2:$B$758,$A482),COUNTIF(IDS_with_genetics!$F$2:$F$794,$A482),COUNTIF(IDS_with_genetics!$D$2:$D$813,$A482)))</f>
        <v>1</v>
      </c>
      <c r="U482" s="11">
        <f>COUNTIF(IDS_with_PRS!$A$1:$A$1582,ADNI3!$A482)</f>
        <v>1</v>
      </c>
      <c r="V482">
        <f>INT(OR(COUNTIF(IDS_genetics_UE_Ancestry!$A$2:$A$303,$A482)))</f>
        <v>0</v>
      </c>
      <c r="W482">
        <f>INT(OR(COUNTIF(IDS_genetics_UE_Ancestry!$B$2:$B$705,$A482)))</f>
        <v>0</v>
      </c>
      <c r="X482">
        <f>INT(OR(COUNTIF(IDS_genetics_UE_Ancestry!$C$2:$C$737,$A482)))</f>
        <v>1</v>
      </c>
      <c r="Y482">
        <f>INT(OR(COUNTIF(IDS_genetics_UE_Ancestry!$D$2:$D$761,$A482)))</f>
        <v>1</v>
      </c>
      <c r="Z482" s="11">
        <f>INT(OR(COUNTIF(IDS_genetics_UE_Ancestry!$A$2:$A$303,$A482),COUNTIF(IDS_genetics_UE_Ancestry!$B$2:$B$705,$A482),COUNTIF(IDS_genetics_UE_Ancestry!$C$2:$C$737,$A482),COUNTIF(IDS_genetics_UE_Ancestry!$D$2:$D$761,$A482)))</f>
        <v>1</v>
      </c>
      <c r="AA482">
        <v>481</v>
      </c>
      <c r="AB482">
        <v>0</v>
      </c>
    </row>
    <row r="483" spans="1:28" ht="15.75" hidden="1" x14ac:dyDescent="0.25">
      <c r="A483" s="6" t="s">
        <v>520</v>
      </c>
      <c r="B483" s="120">
        <v>4351</v>
      </c>
      <c r="C483" s="7" t="s">
        <v>31</v>
      </c>
      <c r="D483" s="8" t="s">
        <v>40</v>
      </c>
      <c r="E483" s="8" t="s">
        <v>40</v>
      </c>
      <c r="F483" s="10">
        <f>idasearch_ADNI3!G483</f>
        <v>43039</v>
      </c>
      <c r="G483" s="93">
        <f>idasearch_ADNI3!H483</f>
        <v>73.8</v>
      </c>
      <c r="H483" s="93" t="str">
        <f>idasearch_ADNI3!D483</f>
        <v>F</v>
      </c>
      <c r="I483" s="7">
        <v>1</v>
      </c>
      <c r="J483" s="7">
        <v>1</v>
      </c>
      <c r="K483" s="7">
        <v>1</v>
      </c>
      <c r="L483" s="75">
        <v>1</v>
      </c>
      <c r="M483" s="7">
        <v>1</v>
      </c>
      <c r="N483" s="7">
        <v>1</v>
      </c>
      <c r="O483" s="7">
        <v>1</v>
      </c>
      <c r="P483" s="7">
        <v>1</v>
      </c>
      <c r="Q483" s="7">
        <v>1</v>
      </c>
      <c r="R483" s="7">
        <v>1</v>
      </c>
      <c r="S483" s="7">
        <v>1</v>
      </c>
      <c r="T483" s="11">
        <f>INT(OR(COUNTIF(IDS_with_genetics!$A$2:$A$328,$A483),COUNTIF(IDS_with_genetics!$B$2:$B$758,$A483),COUNTIF(IDS_with_genetics!$F$2:$F$794,$A483),COUNTIF(IDS_with_genetics!$D$2:$D$813,$A483)))</f>
        <v>1</v>
      </c>
      <c r="U483" s="11">
        <f>COUNTIF(IDS_with_PRS!$A$1:$A$1582,ADNI3!$A483)</f>
        <v>1</v>
      </c>
      <c r="V483">
        <f>INT(OR(COUNTIF(IDS_genetics_UE_Ancestry!$A$2:$A$303,$A483)))</f>
        <v>0</v>
      </c>
      <c r="W483">
        <f>INT(OR(COUNTIF(IDS_genetics_UE_Ancestry!$B$2:$B$705,$A483)))</f>
        <v>0</v>
      </c>
      <c r="X483">
        <f>INT(OR(COUNTIF(IDS_genetics_UE_Ancestry!$C$2:$C$737,$A483)))</f>
        <v>1</v>
      </c>
      <c r="Y483">
        <f>INT(OR(COUNTIF(IDS_genetics_UE_Ancestry!$D$2:$D$761,$A483)))</f>
        <v>1</v>
      </c>
      <c r="Z483" s="11">
        <f>INT(OR(COUNTIF(IDS_genetics_UE_Ancestry!$A$2:$A$303,$A483),COUNTIF(IDS_genetics_UE_Ancestry!$B$2:$B$705,$A483),COUNTIF(IDS_genetics_UE_Ancestry!$C$2:$C$737,$A483),COUNTIF(IDS_genetics_UE_Ancestry!$D$2:$D$761,$A483)))</f>
        <v>1</v>
      </c>
      <c r="AA483">
        <v>482</v>
      </c>
      <c r="AB483">
        <v>0</v>
      </c>
    </row>
    <row r="484" spans="1:28" ht="15.75" hidden="1" x14ac:dyDescent="0.25">
      <c r="A484" s="6" t="s">
        <v>521</v>
      </c>
      <c r="B484" s="120">
        <v>4466</v>
      </c>
      <c r="C484" s="7" t="s">
        <v>31</v>
      </c>
      <c r="D484" s="8" t="s">
        <v>35</v>
      </c>
      <c r="E484" s="8" t="s">
        <v>35</v>
      </c>
      <c r="F484" s="10">
        <f>idasearch_ADNI3!G484</f>
        <v>43074</v>
      </c>
      <c r="G484" s="93">
        <f>idasearch_ADNI3!H484</f>
        <v>85.7</v>
      </c>
      <c r="H484" s="93" t="str">
        <f>idasearch_ADNI3!D484</f>
        <v>M</v>
      </c>
      <c r="I484" s="7">
        <v>1</v>
      </c>
      <c r="J484" s="7">
        <v>1</v>
      </c>
      <c r="K484" s="7">
        <v>1</v>
      </c>
      <c r="L484" s="75">
        <v>1</v>
      </c>
      <c r="M484" s="7">
        <v>1</v>
      </c>
      <c r="N484" s="7">
        <v>1</v>
      </c>
      <c r="O484" s="7">
        <v>1</v>
      </c>
      <c r="P484" s="7">
        <v>1</v>
      </c>
      <c r="Q484" s="7">
        <v>1</v>
      </c>
      <c r="R484" s="7">
        <v>1</v>
      </c>
      <c r="S484" s="7">
        <v>1</v>
      </c>
      <c r="T484" s="11">
        <f>INT(OR(COUNTIF(IDS_with_genetics!$A$2:$A$328,$A484),COUNTIF(IDS_with_genetics!$B$2:$B$758,$A484),COUNTIF(IDS_with_genetics!$F$2:$F$794,$A484),COUNTIF(IDS_with_genetics!$D$2:$D$813,$A484)))</f>
        <v>1</v>
      </c>
      <c r="U484" s="11">
        <f>COUNTIF(IDS_with_PRS!$A$1:$A$1582,ADNI3!$A484)</f>
        <v>1</v>
      </c>
      <c r="V484">
        <f>INT(OR(COUNTIF(IDS_genetics_UE_Ancestry!$A$2:$A$303,$A484)))</f>
        <v>0</v>
      </c>
      <c r="W484">
        <f>INT(OR(COUNTIF(IDS_genetics_UE_Ancestry!$B$2:$B$705,$A484)))</f>
        <v>0</v>
      </c>
      <c r="X484">
        <f>INT(OR(COUNTIF(IDS_genetics_UE_Ancestry!$C$2:$C$737,$A484)))</f>
        <v>1</v>
      </c>
      <c r="Y484">
        <f>INT(OR(COUNTIF(IDS_genetics_UE_Ancestry!$D$2:$D$761,$A484)))</f>
        <v>1</v>
      </c>
      <c r="Z484" s="11">
        <f>INT(OR(COUNTIF(IDS_genetics_UE_Ancestry!$A$2:$A$303,$A484),COUNTIF(IDS_genetics_UE_Ancestry!$B$2:$B$705,$A484),COUNTIF(IDS_genetics_UE_Ancestry!$C$2:$C$737,$A484),COUNTIF(IDS_genetics_UE_Ancestry!$D$2:$D$761,$A484)))</f>
        <v>1</v>
      </c>
      <c r="AA484">
        <v>483</v>
      </c>
      <c r="AB484">
        <v>0</v>
      </c>
    </row>
    <row r="485" spans="1:28" ht="15.75" hidden="1" x14ac:dyDescent="0.25">
      <c r="A485" s="6" t="s">
        <v>522</v>
      </c>
      <c r="B485" s="120">
        <v>4482</v>
      </c>
      <c r="C485" s="7" t="s">
        <v>31</v>
      </c>
      <c r="D485" s="8" t="s">
        <v>35</v>
      </c>
      <c r="E485" s="8" t="s">
        <v>35</v>
      </c>
      <c r="F485" s="10">
        <f>idasearch_ADNI3!G485</f>
        <v>43042</v>
      </c>
      <c r="G485" s="93">
        <f>idasearch_ADNI3!H485</f>
        <v>83</v>
      </c>
      <c r="H485" s="93" t="str">
        <f>idasearch_ADNI3!D485</f>
        <v>F</v>
      </c>
      <c r="I485" s="7">
        <v>1</v>
      </c>
      <c r="J485" s="7">
        <v>1</v>
      </c>
      <c r="K485" s="7">
        <v>1</v>
      </c>
      <c r="L485" s="75">
        <v>1</v>
      </c>
      <c r="M485" s="7">
        <v>1</v>
      </c>
      <c r="N485" s="7">
        <v>1</v>
      </c>
      <c r="O485" s="7">
        <v>1</v>
      </c>
      <c r="P485" s="7">
        <v>1</v>
      </c>
      <c r="Q485" s="7">
        <v>1</v>
      </c>
      <c r="R485" s="7">
        <v>1</v>
      </c>
      <c r="S485" s="7">
        <v>1</v>
      </c>
      <c r="T485" s="11">
        <f>INT(OR(COUNTIF(IDS_with_genetics!$A$2:$A$328,$A485),COUNTIF(IDS_with_genetics!$B$2:$B$758,$A485),COUNTIF(IDS_with_genetics!$F$2:$F$794,$A485),COUNTIF(IDS_with_genetics!$D$2:$D$813,$A485)))</f>
        <v>1</v>
      </c>
      <c r="U485" s="11">
        <f>COUNTIF(IDS_with_PRS!$A$1:$A$1582,ADNI3!$A485)</f>
        <v>1</v>
      </c>
      <c r="V485">
        <f>INT(OR(COUNTIF(IDS_genetics_UE_Ancestry!$A$2:$A$303,$A485)))</f>
        <v>0</v>
      </c>
      <c r="W485">
        <f>INT(OR(COUNTIF(IDS_genetics_UE_Ancestry!$B$2:$B$705,$A485)))</f>
        <v>0</v>
      </c>
      <c r="X485">
        <f>INT(OR(COUNTIF(IDS_genetics_UE_Ancestry!$C$2:$C$737,$A485)))</f>
        <v>0</v>
      </c>
      <c r="Y485">
        <f>INT(OR(COUNTIF(IDS_genetics_UE_Ancestry!$D$2:$D$761,$A485)))</f>
        <v>1</v>
      </c>
      <c r="Z485" s="11">
        <f>INT(OR(COUNTIF(IDS_genetics_UE_Ancestry!$A$2:$A$303,$A485),COUNTIF(IDS_genetics_UE_Ancestry!$B$2:$B$705,$A485),COUNTIF(IDS_genetics_UE_Ancestry!$C$2:$C$737,$A485),COUNTIF(IDS_genetics_UE_Ancestry!$D$2:$D$761,$A485)))</f>
        <v>1</v>
      </c>
      <c r="AA485">
        <v>484</v>
      </c>
      <c r="AB485">
        <v>0</v>
      </c>
    </row>
    <row r="486" spans="1:28" ht="15.75" x14ac:dyDescent="0.25">
      <c r="A486" s="6" t="s">
        <v>523</v>
      </c>
      <c r="B486" s="120">
        <v>4520</v>
      </c>
      <c r="C486" s="7" t="s">
        <v>31</v>
      </c>
      <c r="D486" s="8" t="s">
        <v>35</v>
      </c>
      <c r="E486" s="8" t="s">
        <v>35</v>
      </c>
      <c r="F486" s="10">
        <f>idasearch_ADNI3!G486</f>
        <v>43047</v>
      </c>
      <c r="G486" s="93">
        <f>idasearch_ADNI3!H486</f>
        <v>73.599999999999994</v>
      </c>
      <c r="H486" s="93" t="str">
        <f>idasearch_ADNI3!D486</f>
        <v>M</v>
      </c>
      <c r="I486" s="7">
        <v>1</v>
      </c>
      <c r="J486" s="7">
        <v>1</v>
      </c>
      <c r="K486" s="7">
        <v>1</v>
      </c>
      <c r="L486" s="75">
        <v>1</v>
      </c>
      <c r="M486" s="7">
        <v>1</v>
      </c>
      <c r="N486" s="7">
        <v>1</v>
      </c>
      <c r="O486" s="7">
        <v>1</v>
      </c>
      <c r="P486" s="7">
        <v>1</v>
      </c>
      <c r="Q486" s="7">
        <v>1</v>
      </c>
      <c r="R486" s="7">
        <v>1</v>
      </c>
      <c r="S486" s="7">
        <v>1</v>
      </c>
      <c r="T486" s="11">
        <f>INT(OR(COUNTIF(IDS_with_genetics!$A$2:$A$328,$A486),COUNTIF(IDS_with_genetics!$B$2:$B$758,$A486),COUNTIF(IDS_with_genetics!$F$2:$F$794,$A486),COUNTIF(IDS_with_genetics!$D$2:$D$813,$A486)))</f>
        <v>1</v>
      </c>
      <c r="U486" s="11">
        <f>COUNTIF(IDS_with_PRS!$A$1:$A$1582,ADNI3!$A486)</f>
        <v>1</v>
      </c>
      <c r="V486">
        <f>INT(OR(COUNTIF(IDS_genetics_UE_Ancestry!$A$2:$A$303,$A486)))</f>
        <v>0</v>
      </c>
      <c r="W486">
        <f>INT(OR(COUNTIF(IDS_genetics_UE_Ancestry!$B$2:$B$705,$A486)))</f>
        <v>0</v>
      </c>
      <c r="X486">
        <f>INT(OR(COUNTIF(IDS_genetics_UE_Ancestry!$C$2:$C$737,$A486)))</f>
        <v>0</v>
      </c>
      <c r="Y486">
        <f>INT(OR(COUNTIF(IDS_genetics_UE_Ancestry!$D$2:$D$761,$A486)))</f>
        <v>1</v>
      </c>
      <c r="Z486" s="11">
        <f>INT(OR(COUNTIF(IDS_genetics_UE_Ancestry!$A$2:$A$303,$A486),COUNTIF(IDS_genetics_UE_Ancestry!$B$2:$B$705,$A486),COUNTIF(IDS_genetics_UE_Ancestry!$C$2:$C$737,$A486),COUNTIF(IDS_genetics_UE_Ancestry!$D$2:$D$761,$A486)))</f>
        <v>1</v>
      </c>
      <c r="AA486">
        <v>485</v>
      </c>
      <c r="AB486">
        <v>0</v>
      </c>
    </row>
    <row r="487" spans="1:28" ht="15.75" hidden="1" x14ac:dyDescent="0.25">
      <c r="A487" s="6" t="s">
        <v>524</v>
      </c>
      <c r="B487" s="120">
        <v>4536</v>
      </c>
      <c r="C487" s="7" t="s">
        <v>31</v>
      </c>
      <c r="D487" s="8" t="s">
        <v>40</v>
      </c>
      <c r="E487" s="8" t="s">
        <v>40</v>
      </c>
      <c r="F487" s="10">
        <f>idasearch_ADNI3!G487</f>
        <v>43041</v>
      </c>
      <c r="G487" s="93">
        <f>idasearch_ADNI3!H487</f>
        <v>83.6</v>
      </c>
      <c r="H487" s="93" t="str">
        <f>idasearch_ADNI3!D487</f>
        <v>F</v>
      </c>
      <c r="I487" s="7">
        <v>1</v>
      </c>
      <c r="J487" s="7">
        <v>1</v>
      </c>
      <c r="K487" s="7">
        <v>1</v>
      </c>
      <c r="L487" s="75">
        <v>1</v>
      </c>
      <c r="M487" s="7">
        <v>1</v>
      </c>
      <c r="N487" s="7">
        <v>1</v>
      </c>
      <c r="O487" s="7">
        <v>1</v>
      </c>
      <c r="P487" s="7">
        <v>1</v>
      </c>
      <c r="Q487" s="7">
        <v>1</v>
      </c>
      <c r="R487" s="7">
        <v>1</v>
      </c>
      <c r="S487" s="7">
        <v>1</v>
      </c>
      <c r="T487" s="11">
        <f>INT(OR(COUNTIF(IDS_with_genetics!$A$2:$A$328,$A487),COUNTIF(IDS_with_genetics!$B$2:$B$758,$A487),COUNTIF(IDS_with_genetics!$F$2:$F$794,$A487),COUNTIF(IDS_with_genetics!$D$2:$D$813,$A487)))</f>
        <v>1</v>
      </c>
      <c r="U487" s="11">
        <f>COUNTIF(IDS_with_PRS!$A$1:$A$1582,ADNI3!$A487)</f>
        <v>1</v>
      </c>
      <c r="V487">
        <f>INT(OR(COUNTIF(IDS_genetics_UE_Ancestry!$A$2:$A$303,$A487)))</f>
        <v>0</v>
      </c>
      <c r="W487">
        <f>INT(OR(COUNTIF(IDS_genetics_UE_Ancestry!$B$2:$B$705,$A487)))</f>
        <v>0</v>
      </c>
      <c r="X487">
        <f>INT(OR(COUNTIF(IDS_genetics_UE_Ancestry!$C$2:$C$737,$A487)))</f>
        <v>0</v>
      </c>
      <c r="Y487">
        <f>INT(OR(COUNTIF(IDS_genetics_UE_Ancestry!$D$2:$D$761,$A487)))</f>
        <v>1</v>
      </c>
      <c r="Z487" s="11">
        <f>INT(OR(COUNTIF(IDS_genetics_UE_Ancestry!$A$2:$A$303,$A487),COUNTIF(IDS_genetics_UE_Ancestry!$B$2:$B$705,$A487),COUNTIF(IDS_genetics_UE_Ancestry!$C$2:$C$737,$A487),COUNTIF(IDS_genetics_UE_Ancestry!$D$2:$D$761,$A487)))</f>
        <v>1</v>
      </c>
      <c r="AA487">
        <v>486</v>
      </c>
      <c r="AB487">
        <v>0</v>
      </c>
    </row>
    <row r="488" spans="1:28" ht="15.75" hidden="1" x14ac:dyDescent="0.25">
      <c r="A488" s="6" t="s">
        <v>525</v>
      </c>
      <c r="B488" s="120">
        <v>4631</v>
      </c>
      <c r="C488" s="7" t="s">
        <v>31</v>
      </c>
      <c r="D488" s="8" t="s">
        <v>33</v>
      </c>
      <c r="E488" s="8" t="s">
        <v>33</v>
      </c>
      <c r="F488" s="92">
        <f>idasearch_ADNI3!G488</f>
        <v>43480</v>
      </c>
      <c r="G488" s="94">
        <f>idasearch_ADNI3!H488</f>
        <v>76.3</v>
      </c>
      <c r="H488" s="94" t="str">
        <f>idasearch_ADNI3!D488</f>
        <v>M</v>
      </c>
      <c r="I488" s="7">
        <v>1</v>
      </c>
      <c r="J488" s="7">
        <v>1</v>
      </c>
      <c r="K488" s="7">
        <v>1</v>
      </c>
      <c r="L488" s="75">
        <v>1</v>
      </c>
      <c r="M488" s="7">
        <v>1</v>
      </c>
      <c r="N488" s="7">
        <v>1</v>
      </c>
      <c r="O488" s="7">
        <v>1</v>
      </c>
      <c r="P488" s="7">
        <v>1</v>
      </c>
      <c r="Q488" s="7">
        <v>1</v>
      </c>
      <c r="R488" s="7">
        <v>1</v>
      </c>
      <c r="S488" s="7">
        <v>1</v>
      </c>
      <c r="T488" s="11">
        <f>INT(OR(COUNTIF(IDS_with_genetics!$A$2:$A$328,$A488),COUNTIF(IDS_with_genetics!$B$2:$B$758,$A488),COUNTIF(IDS_with_genetics!$F$2:$F$794,$A488),COUNTIF(IDS_with_genetics!$D$2:$D$813,$A488)))</f>
        <v>1</v>
      </c>
      <c r="U488" s="11">
        <f>COUNTIF(IDS_with_PRS!$A$1:$A$1582,ADNI3!$A488)</f>
        <v>1</v>
      </c>
      <c r="V488">
        <f>INT(OR(COUNTIF(IDS_genetics_UE_Ancestry!$A$2:$A$303,$A488)))</f>
        <v>0</v>
      </c>
      <c r="W488">
        <f>INT(OR(COUNTIF(IDS_genetics_UE_Ancestry!$B$2:$B$705,$A488)))</f>
        <v>0</v>
      </c>
      <c r="X488">
        <f>INT(OR(COUNTIF(IDS_genetics_UE_Ancestry!$C$2:$C$737,$A488)))</f>
        <v>1</v>
      </c>
      <c r="Y488">
        <f>INT(OR(COUNTIF(IDS_genetics_UE_Ancestry!$D$2:$D$761,$A488)))</f>
        <v>0</v>
      </c>
      <c r="Z488" s="11">
        <f>INT(OR(COUNTIF(IDS_genetics_UE_Ancestry!$A$2:$A$303,$A488),COUNTIF(IDS_genetics_UE_Ancestry!$B$2:$B$705,$A488),COUNTIF(IDS_genetics_UE_Ancestry!$C$2:$C$737,$A488),COUNTIF(IDS_genetics_UE_Ancestry!$D$2:$D$761,$A488)))</f>
        <v>1</v>
      </c>
      <c r="AA488">
        <v>487</v>
      </c>
      <c r="AB488">
        <v>0</v>
      </c>
    </row>
    <row r="489" spans="1:28" ht="15.75" hidden="1" x14ac:dyDescent="0.25">
      <c r="A489" s="6" t="s">
        <v>526</v>
      </c>
      <c r="B489" s="120">
        <v>4862</v>
      </c>
      <c r="C489" s="7" t="s">
        <v>31</v>
      </c>
      <c r="D489" s="8" t="s">
        <v>44</v>
      </c>
      <c r="E489" s="9" t="s">
        <v>33</v>
      </c>
      <c r="F489" s="10">
        <f>idasearch_ADNI3!G489</f>
        <v>43378</v>
      </c>
      <c r="G489" s="93">
        <f>idasearch_ADNI3!H489</f>
        <v>82.6</v>
      </c>
      <c r="H489" s="93" t="str">
        <f>idasearch_ADNI3!D489</f>
        <v>M</v>
      </c>
      <c r="I489" s="7">
        <v>1</v>
      </c>
      <c r="J489" s="7">
        <v>1</v>
      </c>
      <c r="K489" s="7">
        <v>1</v>
      </c>
      <c r="L489" s="75">
        <v>1</v>
      </c>
      <c r="M489" s="7">
        <v>1</v>
      </c>
      <c r="N489" s="7">
        <v>1</v>
      </c>
      <c r="O489" s="7">
        <v>1</v>
      </c>
      <c r="P489" s="7">
        <v>1</v>
      </c>
      <c r="Q489" s="7">
        <v>1</v>
      </c>
      <c r="R489" s="7">
        <v>1</v>
      </c>
      <c r="S489" s="7">
        <v>1</v>
      </c>
      <c r="T489" s="11">
        <f>INT(OR(COUNTIF(IDS_with_genetics!$A$2:$A$328,$A489),COUNTIF(IDS_with_genetics!$B$2:$B$758,$A489),COUNTIF(IDS_with_genetics!$F$2:$F$794,$A489),COUNTIF(IDS_with_genetics!$D$2:$D$813,$A489)))</f>
        <v>1</v>
      </c>
      <c r="U489" s="11">
        <f>COUNTIF(IDS_with_PRS!$A$1:$A$1582,ADNI3!$A489)</f>
        <v>1</v>
      </c>
      <c r="V489">
        <f>INT(OR(COUNTIF(IDS_genetics_UE_Ancestry!$A$2:$A$303,$A489)))</f>
        <v>0</v>
      </c>
      <c r="W489">
        <f>INT(OR(COUNTIF(IDS_genetics_UE_Ancestry!$B$2:$B$705,$A489)))</f>
        <v>0</v>
      </c>
      <c r="X489">
        <f>INT(OR(COUNTIF(IDS_genetics_UE_Ancestry!$C$2:$C$737,$A489)))</f>
        <v>1</v>
      </c>
      <c r="Y489">
        <f>INT(OR(COUNTIF(IDS_genetics_UE_Ancestry!$D$2:$D$761,$A489)))</f>
        <v>0</v>
      </c>
      <c r="Z489" s="11">
        <f>INT(OR(COUNTIF(IDS_genetics_UE_Ancestry!$A$2:$A$303,$A489),COUNTIF(IDS_genetics_UE_Ancestry!$B$2:$B$705,$A489),COUNTIF(IDS_genetics_UE_Ancestry!$C$2:$C$737,$A489),COUNTIF(IDS_genetics_UE_Ancestry!$D$2:$D$761,$A489)))</f>
        <v>1</v>
      </c>
      <c r="AA489">
        <v>488</v>
      </c>
      <c r="AB489">
        <v>0</v>
      </c>
    </row>
    <row r="490" spans="1:28" ht="15.75" hidden="1" x14ac:dyDescent="0.25">
      <c r="A490" s="6" t="s">
        <v>527</v>
      </c>
      <c r="B490" s="120">
        <v>1052</v>
      </c>
      <c r="C490" s="7" t="s">
        <v>31</v>
      </c>
      <c r="D490" s="8" t="s">
        <v>32</v>
      </c>
      <c r="E490" s="9" t="s">
        <v>33</v>
      </c>
      <c r="F490" s="10">
        <f>idasearch_ADNI3!G490</f>
        <v>42844</v>
      </c>
      <c r="G490" s="93">
        <f>idasearch_ADNI3!H490</f>
        <v>79.400000000000006</v>
      </c>
      <c r="H490" s="93" t="str">
        <f>idasearch_ADNI3!D490</f>
        <v>F</v>
      </c>
      <c r="I490" s="7">
        <v>1</v>
      </c>
      <c r="J490" s="7">
        <v>1</v>
      </c>
      <c r="K490" s="7">
        <v>1</v>
      </c>
      <c r="L490" s="75">
        <v>1</v>
      </c>
      <c r="M490" s="7">
        <v>1</v>
      </c>
      <c r="N490" s="7">
        <v>1</v>
      </c>
      <c r="O490" s="7">
        <v>1</v>
      </c>
      <c r="P490" s="7">
        <v>1</v>
      </c>
      <c r="Q490" s="7">
        <v>1</v>
      </c>
      <c r="R490" s="7">
        <v>1</v>
      </c>
      <c r="S490" s="7">
        <v>1</v>
      </c>
      <c r="T490" s="11">
        <f>INT(OR(COUNTIF(IDS_with_genetics!$A$2:$A$328,$A490),COUNTIF(IDS_with_genetics!$B$2:$B$758,$A490),COUNTIF(IDS_with_genetics!$F$2:$F$794,$A490),COUNTIF(IDS_with_genetics!$D$2:$D$813,$A490)))</f>
        <v>1</v>
      </c>
      <c r="U490" s="11">
        <f>COUNTIF(IDS_with_PRS!$A$1:$A$1582,ADNI3!$A490)</f>
        <v>1</v>
      </c>
      <c r="V490">
        <f>INT(OR(COUNTIF(IDS_genetics_UE_Ancestry!$A$2:$A$303,$A490)))</f>
        <v>0</v>
      </c>
      <c r="W490">
        <f>INT(OR(COUNTIF(IDS_genetics_UE_Ancestry!$B$2:$B$705,$A490)))</f>
        <v>1</v>
      </c>
      <c r="X490">
        <f>INT(OR(COUNTIF(IDS_genetics_UE_Ancestry!$C$2:$C$737,$A490)))</f>
        <v>0</v>
      </c>
      <c r="Y490">
        <f>INT(OR(COUNTIF(IDS_genetics_UE_Ancestry!$D$2:$D$761,$A490)))</f>
        <v>1</v>
      </c>
      <c r="Z490" s="11">
        <f>INT(OR(COUNTIF(IDS_genetics_UE_Ancestry!$A$2:$A$303,$A490),COUNTIF(IDS_genetics_UE_Ancestry!$B$2:$B$705,$A490),COUNTIF(IDS_genetics_UE_Ancestry!$C$2:$C$737,$A490),COUNTIF(IDS_genetics_UE_Ancestry!$D$2:$D$761,$A490)))</f>
        <v>1</v>
      </c>
      <c r="AA490">
        <v>489</v>
      </c>
      <c r="AB490">
        <v>0</v>
      </c>
    </row>
    <row r="491" spans="1:28" ht="15.75" hidden="1" x14ac:dyDescent="0.25">
      <c r="A491" s="6" t="s">
        <v>528</v>
      </c>
      <c r="B491" s="120">
        <v>1378</v>
      </c>
      <c r="C491" s="7" t="s">
        <v>31</v>
      </c>
      <c r="D491" s="8" t="s">
        <v>32</v>
      </c>
      <c r="E491" s="9" t="s">
        <v>33</v>
      </c>
      <c r="F491" s="10">
        <f>idasearch_ADNI3!G491</f>
        <v>42889</v>
      </c>
      <c r="G491" s="93">
        <f>idasearch_ADNI3!H491</f>
        <v>74</v>
      </c>
      <c r="H491" s="93" t="str">
        <f>idasearch_ADNI3!D491</f>
        <v>F</v>
      </c>
      <c r="I491" s="7">
        <v>1</v>
      </c>
      <c r="J491" s="7">
        <v>1</v>
      </c>
      <c r="K491" s="7">
        <v>1</v>
      </c>
      <c r="L491" s="75">
        <v>1</v>
      </c>
      <c r="M491" s="7">
        <v>1</v>
      </c>
      <c r="N491" s="7">
        <v>1</v>
      </c>
      <c r="O491" s="7">
        <v>1</v>
      </c>
      <c r="P491" s="7">
        <v>1</v>
      </c>
      <c r="Q491" s="7">
        <v>1</v>
      </c>
      <c r="R491" s="7">
        <v>1</v>
      </c>
      <c r="S491" s="7">
        <v>1</v>
      </c>
      <c r="T491" s="11">
        <f>INT(OR(COUNTIF(IDS_with_genetics!$A$2:$A$328,$A491),COUNTIF(IDS_with_genetics!$B$2:$B$758,$A491),COUNTIF(IDS_with_genetics!$F$2:$F$794,$A491),COUNTIF(IDS_with_genetics!$D$2:$D$813,$A491)))</f>
        <v>1</v>
      </c>
      <c r="U491" s="11">
        <f>COUNTIF(IDS_with_PRS!$A$1:$A$1582,ADNI3!$A491)</f>
        <v>1</v>
      </c>
      <c r="V491">
        <f>INT(OR(COUNTIF(IDS_genetics_UE_Ancestry!$A$2:$A$303,$A491)))</f>
        <v>0</v>
      </c>
      <c r="W491">
        <f>INT(OR(COUNTIF(IDS_genetics_UE_Ancestry!$B$2:$B$705,$A491)))</f>
        <v>1</v>
      </c>
      <c r="X491">
        <f>INT(OR(COUNTIF(IDS_genetics_UE_Ancestry!$C$2:$C$737,$A491)))</f>
        <v>0</v>
      </c>
      <c r="Y491">
        <f>INT(OR(COUNTIF(IDS_genetics_UE_Ancestry!$D$2:$D$761,$A491)))</f>
        <v>1</v>
      </c>
      <c r="Z491" s="11">
        <f>INT(OR(COUNTIF(IDS_genetics_UE_Ancestry!$A$2:$A$303,$A491),COUNTIF(IDS_genetics_UE_Ancestry!$B$2:$B$705,$A491),COUNTIF(IDS_genetics_UE_Ancestry!$C$2:$C$737,$A491),COUNTIF(IDS_genetics_UE_Ancestry!$D$2:$D$761,$A491)))</f>
        <v>1</v>
      </c>
      <c r="AA491">
        <v>490</v>
      </c>
      <c r="AB491">
        <v>0</v>
      </c>
    </row>
    <row r="492" spans="1:28" ht="15.75" hidden="1" x14ac:dyDescent="0.25">
      <c r="A492" s="6" t="s">
        <v>529</v>
      </c>
      <c r="B492" s="120">
        <v>2333</v>
      </c>
      <c r="C492" s="7" t="s">
        <v>31</v>
      </c>
      <c r="D492" s="8" t="s">
        <v>40</v>
      </c>
      <c r="E492" s="8" t="s">
        <v>40</v>
      </c>
      <c r="F492" s="10">
        <f>idasearch_ADNI3!G492</f>
        <v>43090</v>
      </c>
      <c r="G492" s="93">
        <f>idasearch_ADNI3!H492</f>
        <v>73.8</v>
      </c>
      <c r="H492" s="93" t="str">
        <f>idasearch_ADNI3!D492</f>
        <v>M</v>
      </c>
      <c r="I492" s="7">
        <v>1</v>
      </c>
      <c r="J492" s="7">
        <v>1</v>
      </c>
      <c r="K492" s="7">
        <v>1</v>
      </c>
      <c r="L492" s="75">
        <v>1</v>
      </c>
      <c r="M492" s="7">
        <v>1</v>
      </c>
      <c r="N492" s="7">
        <v>1</v>
      </c>
      <c r="O492" s="7">
        <v>1</v>
      </c>
      <c r="P492" s="7">
        <v>1</v>
      </c>
      <c r="Q492" s="7">
        <v>1</v>
      </c>
      <c r="R492" s="7">
        <v>1</v>
      </c>
      <c r="S492" s="7">
        <v>1</v>
      </c>
      <c r="T492" s="11">
        <f>INT(OR(COUNTIF(IDS_with_genetics!$A$2:$A$328,$A492),COUNTIF(IDS_with_genetics!$B$2:$B$758,$A492),COUNTIF(IDS_with_genetics!$F$2:$F$794,$A492),COUNTIF(IDS_with_genetics!$D$2:$D$813,$A492)))</f>
        <v>1</v>
      </c>
      <c r="U492" s="11">
        <f>COUNTIF(IDS_with_PRS!$A$1:$A$1582,ADNI3!$A492)</f>
        <v>1</v>
      </c>
      <c r="V492">
        <f>INT(OR(COUNTIF(IDS_genetics_UE_Ancestry!$A$2:$A$303,$A492)))</f>
        <v>0</v>
      </c>
      <c r="W492">
        <f>INT(OR(COUNTIF(IDS_genetics_UE_Ancestry!$B$2:$B$705,$A492)))</f>
        <v>0</v>
      </c>
      <c r="X492">
        <f>INT(OR(COUNTIF(IDS_genetics_UE_Ancestry!$C$2:$C$737,$A492)))</f>
        <v>1</v>
      </c>
      <c r="Y492">
        <f>INT(OR(COUNTIF(IDS_genetics_UE_Ancestry!$D$2:$D$761,$A492)))</f>
        <v>1</v>
      </c>
      <c r="Z492" s="11">
        <f>INT(OR(COUNTIF(IDS_genetics_UE_Ancestry!$A$2:$A$303,$A492),COUNTIF(IDS_genetics_UE_Ancestry!$B$2:$B$705,$A492),COUNTIF(IDS_genetics_UE_Ancestry!$C$2:$C$737,$A492),COUNTIF(IDS_genetics_UE_Ancestry!$D$2:$D$761,$A492)))</f>
        <v>1</v>
      </c>
      <c r="AA492">
        <v>491</v>
      </c>
      <c r="AB492">
        <v>0</v>
      </c>
    </row>
    <row r="493" spans="1:28" ht="15.75" hidden="1" x14ac:dyDescent="0.25">
      <c r="A493" s="6" t="s">
        <v>530</v>
      </c>
      <c r="B493" s="120">
        <v>4160</v>
      </c>
      <c r="C493" s="7" t="s">
        <v>31</v>
      </c>
      <c r="D493" s="8" t="s">
        <v>40</v>
      </c>
      <c r="E493" s="8" t="s">
        <v>40</v>
      </c>
      <c r="F493" s="10">
        <f>idasearch_ADNI3!G493</f>
        <v>42926</v>
      </c>
      <c r="G493" s="93">
        <f>idasearch_ADNI3!H493</f>
        <v>80.099999999999994</v>
      </c>
      <c r="H493" s="93" t="str">
        <f>idasearch_ADNI3!D493</f>
        <v>M</v>
      </c>
      <c r="I493" s="7">
        <v>1</v>
      </c>
      <c r="J493" s="7">
        <v>1</v>
      </c>
      <c r="K493" s="7">
        <v>1</v>
      </c>
      <c r="L493" s="75">
        <v>1</v>
      </c>
      <c r="M493" s="7">
        <v>1</v>
      </c>
      <c r="N493" s="7">
        <v>1</v>
      </c>
      <c r="O493" s="7">
        <v>1</v>
      </c>
      <c r="P493" s="7">
        <v>1</v>
      </c>
      <c r="Q493" s="7">
        <v>1</v>
      </c>
      <c r="R493" s="7">
        <v>1</v>
      </c>
      <c r="S493" s="7">
        <v>1</v>
      </c>
      <c r="T493" s="11">
        <f>INT(OR(COUNTIF(IDS_with_genetics!$A$2:$A$328,$A493),COUNTIF(IDS_with_genetics!$B$2:$B$758,$A493),COUNTIF(IDS_with_genetics!$F$2:$F$794,$A493),COUNTIF(IDS_with_genetics!$D$2:$D$813,$A493)))</f>
        <v>1</v>
      </c>
      <c r="U493" s="11">
        <f>COUNTIF(IDS_with_PRS!$A$1:$A$1582,ADNI3!$A493)</f>
        <v>1</v>
      </c>
      <c r="V493">
        <f>INT(OR(COUNTIF(IDS_genetics_UE_Ancestry!$A$2:$A$303,$A493)))</f>
        <v>0</v>
      </c>
      <c r="W493">
        <f>INT(OR(COUNTIF(IDS_genetics_UE_Ancestry!$B$2:$B$705,$A493)))</f>
        <v>0</v>
      </c>
      <c r="X493">
        <f>INT(OR(COUNTIF(IDS_genetics_UE_Ancestry!$C$2:$C$737,$A493)))</f>
        <v>1</v>
      </c>
      <c r="Y493">
        <f>INT(OR(COUNTIF(IDS_genetics_UE_Ancestry!$D$2:$D$761,$A493)))</f>
        <v>1</v>
      </c>
      <c r="Z493" s="11">
        <f>INT(OR(COUNTIF(IDS_genetics_UE_Ancestry!$A$2:$A$303,$A493),COUNTIF(IDS_genetics_UE_Ancestry!$B$2:$B$705,$A493),COUNTIF(IDS_genetics_UE_Ancestry!$C$2:$C$737,$A493),COUNTIF(IDS_genetics_UE_Ancestry!$D$2:$D$761,$A493)))</f>
        <v>1</v>
      </c>
      <c r="AA493">
        <v>492</v>
      </c>
      <c r="AB493">
        <v>0</v>
      </c>
    </row>
    <row r="494" spans="1:28" ht="15.75" hidden="1" x14ac:dyDescent="0.25">
      <c r="A494" s="6" t="s">
        <v>531</v>
      </c>
      <c r="B494" s="120">
        <v>6008</v>
      </c>
      <c r="C494" s="7" t="s">
        <v>31</v>
      </c>
      <c r="D494" s="8" t="s">
        <v>35</v>
      </c>
      <c r="E494" s="8" t="s">
        <v>35</v>
      </c>
      <c r="F494" s="10">
        <f>idasearch_ADNI3!G494</f>
        <v>42837</v>
      </c>
      <c r="G494" s="93">
        <f>idasearch_ADNI3!H494</f>
        <v>63.2</v>
      </c>
      <c r="H494" s="93" t="str">
        <f>idasearch_ADNI3!D494</f>
        <v>F</v>
      </c>
      <c r="I494" s="7">
        <v>1</v>
      </c>
      <c r="J494" s="7">
        <v>1</v>
      </c>
      <c r="K494" s="7">
        <v>1</v>
      </c>
      <c r="L494" s="75">
        <v>1</v>
      </c>
      <c r="M494" s="7">
        <v>1</v>
      </c>
      <c r="N494" s="7">
        <v>1</v>
      </c>
      <c r="O494" s="7">
        <v>1</v>
      </c>
      <c r="P494" s="7">
        <v>1</v>
      </c>
      <c r="Q494" s="7">
        <v>1</v>
      </c>
      <c r="R494" s="7">
        <v>1</v>
      </c>
      <c r="S494" s="7">
        <v>1</v>
      </c>
      <c r="T494" s="11">
        <f>INT(OR(COUNTIF(IDS_with_genetics!$A$2:$A$328,$A494),COUNTIF(IDS_with_genetics!$B$2:$B$758,$A494),COUNTIF(IDS_with_genetics!$F$2:$F$794,$A494),COUNTIF(IDS_with_genetics!$D$2:$D$813,$A494)))</f>
        <v>1</v>
      </c>
      <c r="U494" s="11">
        <f>COUNTIF(IDS_with_PRS!$A$1:$A$1582,ADNI3!$A494)</f>
        <v>1</v>
      </c>
      <c r="V494">
        <f>INT(OR(COUNTIF(IDS_genetics_UE_Ancestry!$A$2:$A$303,$A494)))</f>
        <v>1</v>
      </c>
      <c r="W494">
        <f>INT(OR(COUNTIF(IDS_genetics_UE_Ancestry!$B$2:$B$705,$A494)))</f>
        <v>0</v>
      </c>
      <c r="X494">
        <f>INT(OR(COUNTIF(IDS_genetics_UE_Ancestry!$C$2:$C$737,$A494)))</f>
        <v>0</v>
      </c>
      <c r="Y494">
        <f>INT(OR(COUNTIF(IDS_genetics_UE_Ancestry!$D$2:$D$761,$A494)))</f>
        <v>0</v>
      </c>
      <c r="Z494" s="11">
        <f>INT(OR(COUNTIF(IDS_genetics_UE_Ancestry!$A$2:$A$303,$A494),COUNTIF(IDS_genetics_UE_Ancestry!$B$2:$B$705,$A494),COUNTIF(IDS_genetics_UE_Ancestry!$C$2:$C$737,$A494),COUNTIF(IDS_genetics_UE_Ancestry!$D$2:$D$761,$A494)))</f>
        <v>1</v>
      </c>
      <c r="AA494">
        <v>493</v>
      </c>
      <c r="AB494">
        <v>0</v>
      </c>
    </row>
    <row r="495" spans="1:28" ht="15.75" hidden="1" x14ac:dyDescent="0.25">
      <c r="A495" s="6" t="s">
        <v>532</v>
      </c>
      <c r="B495" s="120">
        <v>6015</v>
      </c>
      <c r="C495" s="7" t="s">
        <v>31</v>
      </c>
      <c r="D495" s="8" t="s">
        <v>35</v>
      </c>
      <c r="E495" s="9" t="s">
        <v>44</v>
      </c>
      <c r="F495" s="10">
        <f>idasearch_ADNI3!G495</f>
        <v>42866</v>
      </c>
      <c r="G495" s="93">
        <f>idasearch_ADNI3!H495</f>
        <v>68.3</v>
      </c>
      <c r="H495" s="93" t="str">
        <f>idasearch_ADNI3!D495</f>
        <v>M</v>
      </c>
      <c r="I495" s="7">
        <v>1</v>
      </c>
      <c r="J495" s="7">
        <v>1</v>
      </c>
      <c r="K495" s="7">
        <v>1</v>
      </c>
      <c r="L495" s="75">
        <v>1</v>
      </c>
      <c r="M495" s="7">
        <v>1</v>
      </c>
      <c r="N495" s="7">
        <v>1</v>
      </c>
      <c r="O495" s="7">
        <v>1</v>
      </c>
      <c r="P495" s="7">
        <v>1</v>
      </c>
      <c r="Q495" s="7">
        <v>1</v>
      </c>
      <c r="R495" s="7">
        <v>1</v>
      </c>
      <c r="S495" s="7">
        <v>1</v>
      </c>
      <c r="T495" s="11">
        <f>INT(OR(COUNTIF(IDS_with_genetics!$A$2:$A$328,$A495),COUNTIF(IDS_with_genetics!$B$2:$B$758,$A495),COUNTIF(IDS_with_genetics!$F$2:$F$794,$A495),COUNTIF(IDS_with_genetics!$D$2:$D$813,$A495)))</f>
        <v>1</v>
      </c>
      <c r="U495" s="11">
        <f>COUNTIF(IDS_with_PRS!$A$1:$A$1582,ADNI3!$A495)</f>
        <v>1</v>
      </c>
      <c r="V495">
        <f>INT(OR(COUNTIF(IDS_genetics_UE_Ancestry!$A$2:$A$303,$A495)))</f>
        <v>1</v>
      </c>
      <c r="W495">
        <f>INT(OR(COUNTIF(IDS_genetics_UE_Ancestry!$B$2:$B$705,$A495)))</f>
        <v>0</v>
      </c>
      <c r="X495">
        <f>INT(OR(COUNTIF(IDS_genetics_UE_Ancestry!$C$2:$C$737,$A495)))</f>
        <v>0</v>
      </c>
      <c r="Y495">
        <f>INT(OR(COUNTIF(IDS_genetics_UE_Ancestry!$D$2:$D$761,$A495)))</f>
        <v>0</v>
      </c>
      <c r="Z495" s="11">
        <f>INT(OR(COUNTIF(IDS_genetics_UE_Ancestry!$A$2:$A$303,$A495),COUNTIF(IDS_genetics_UE_Ancestry!$B$2:$B$705,$A495),COUNTIF(IDS_genetics_UE_Ancestry!$C$2:$C$737,$A495),COUNTIF(IDS_genetics_UE_Ancestry!$D$2:$D$761,$A495)))</f>
        <v>1</v>
      </c>
      <c r="AA495">
        <v>494</v>
      </c>
      <c r="AB495">
        <v>0</v>
      </c>
    </row>
    <row r="496" spans="1:28" ht="15.75" x14ac:dyDescent="0.25">
      <c r="A496" s="6" t="s">
        <v>533</v>
      </c>
      <c r="B496" s="120">
        <v>6041</v>
      </c>
      <c r="C496" s="7" t="s">
        <v>31</v>
      </c>
      <c r="D496" s="8" t="s">
        <v>32</v>
      </c>
      <c r="E496" s="9" t="s">
        <v>40</v>
      </c>
      <c r="F496" s="10">
        <f>idasearch_ADNI3!G496</f>
        <v>42922</v>
      </c>
      <c r="G496" s="93">
        <f>idasearch_ADNI3!H496</f>
        <v>57.7</v>
      </c>
      <c r="H496" s="93" t="str">
        <f>idasearch_ADNI3!D496</f>
        <v>F</v>
      </c>
      <c r="I496" s="7">
        <v>1</v>
      </c>
      <c r="J496" s="7">
        <v>1</v>
      </c>
      <c r="K496" s="7">
        <v>1</v>
      </c>
      <c r="L496" s="75">
        <v>1</v>
      </c>
      <c r="M496" s="7">
        <v>1</v>
      </c>
      <c r="N496" s="7">
        <v>1</v>
      </c>
      <c r="O496" s="7">
        <v>1</v>
      </c>
      <c r="P496" s="7">
        <v>1</v>
      </c>
      <c r="Q496" s="7">
        <v>1</v>
      </c>
      <c r="R496" s="7">
        <v>1</v>
      </c>
      <c r="S496" s="7">
        <v>1</v>
      </c>
      <c r="T496" s="11">
        <f>INT(OR(COUNTIF(IDS_with_genetics!$A$2:$A$328,$A496),COUNTIF(IDS_with_genetics!$B$2:$B$758,$A496),COUNTIF(IDS_with_genetics!$F$2:$F$794,$A496),COUNTIF(IDS_with_genetics!$D$2:$D$813,$A496)))</f>
        <v>1</v>
      </c>
      <c r="U496" s="11">
        <f>COUNTIF(IDS_with_PRS!$A$1:$A$1582,ADNI3!$A496)</f>
        <v>1</v>
      </c>
      <c r="V496">
        <f>INT(OR(COUNTIF(IDS_genetics_UE_Ancestry!$A$2:$A$303,$A496)))</f>
        <v>1</v>
      </c>
      <c r="W496">
        <f>INT(OR(COUNTIF(IDS_genetics_UE_Ancestry!$B$2:$B$705,$A496)))</f>
        <v>0</v>
      </c>
      <c r="X496">
        <f>INT(OR(COUNTIF(IDS_genetics_UE_Ancestry!$C$2:$C$737,$A496)))</f>
        <v>0</v>
      </c>
      <c r="Y496">
        <f>INT(OR(COUNTIF(IDS_genetics_UE_Ancestry!$D$2:$D$761,$A496)))</f>
        <v>0</v>
      </c>
      <c r="Z496" s="11">
        <f>INT(OR(COUNTIF(IDS_genetics_UE_Ancestry!$A$2:$A$303,$A496),COUNTIF(IDS_genetics_UE_Ancestry!$B$2:$B$705,$A496),COUNTIF(IDS_genetics_UE_Ancestry!$C$2:$C$737,$A496),COUNTIF(IDS_genetics_UE_Ancestry!$D$2:$D$761,$A496)))</f>
        <v>1</v>
      </c>
      <c r="AA496">
        <v>495</v>
      </c>
      <c r="AB496">
        <v>0</v>
      </c>
    </row>
    <row r="497" spans="1:30" ht="15.75" x14ac:dyDescent="0.25">
      <c r="A497" s="6" t="s">
        <v>534</v>
      </c>
      <c r="B497" s="120">
        <v>6061</v>
      </c>
      <c r="C497" s="7" t="s">
        <v>31</v>
      </c>
      <c r="D497" s="8" t="s">
        <v>35</v>
      </c>
      <c r="E497" s="9" t="s">
        <v>44</v>
      </c>
      <c r="F497" s="10">
        <f>idasearch_ADNI3!G497</f>
        <v>42960</v>
      </c>
      <c r="G497" s="93">
        <f>idasearch_ADNI3!H497</f>
        <v>74</v>
      </c>
      <c r="H497" s="93" t="str">
        <f>idasearch_ADNI3!D497</f>
        <v>F</v>
      </c>
      <c r="I497" s="7">
        <v>1</v>
      </c>
      <c r="J497" s="7">
        <v>1</v>
      </c>
      <c r="K497" s="7">
        <v>1</v>
      </c>
      <c r="L497" s="75">
        <v>1</v>
      </c>
      <c r="M497" s="7">
        <v>1</v>
      </c>
      <c r="N497" s="7">
        <v>1</v>
      </c>
      <c r="O497" s="7">
        <v>1</v>
      </c>
      <c r="P497" s="7">
        <v>1</v>
      </c>
      <c r="Q497" s="7">
        <v>1</v>
      </c>
      <c r="R497" s="7">
        <v>1</v>
      </c>
      <c r="S497" s="7">
        <v>1</v>
      </c>
      <c r="T497" s="11">
        <f>INT(OR(COUNTIF(IDS_with_genetics!$A$2:$A$328,$A497),COUNTIF(IDS_with_genetics!$B$2:$B$758,$A497),COUNTIF(IDS_with_genetics!$F$2:$F$794,$A497),COUNTIF(IDS_with_genetics!$D$2:$D$813,$A497)))</f>
        <v>1</v>
      </c>
      <c r="U497" s="11">
        <f>COUNTIF(IDS_with_PRS!$A$1:$A$1582,ADNI3!$A497)</f>
        <v>1</v>
      </c>
      <c r="V497">
        <f>INT(OR(COUNTIF(IDS_genetics_UE_Ancestry!$A$2:$A$303,$A497)))</f>
        <v>1</v>
      </c>
      <c r="W497">
        <f>INT(OR(COUNTIF(IDS_genetics_UE_Ancestry!$B$2:$B$705,$A497)))</f>
        <v>0</v>
      </c>
      <c r="X497">
        <f>INT(OR(COUNTIF(IDS_genetics_UE_Ancestry!$C$2:$C$737,$A497)))</f>
        <v>0</v>
      </c>
      <c r="Y497">
        <f>INT(OR(COUNTIF(IDS_genetics_UE_Ancestry!$D$2:$D$761,$A497)))</f>
        <v>0</v>
      </c>
      <c r="Z497" s="11">
        <f>INT(OR(COUNTIF(IDS_genetics_UE_Ancestry!$A$2:$A$303,$A497),COUNTIF(IDS_genetics_UE_Ancestry!$B$2:$B$705,$A497),COUNTIF(IDS_genetics_UE_Ancestry!$C$2:$C$737,$A497),COUNTIF(IDS_genetics_UE_Ancestry!$D$2:$D$761,$A497)))</f>
        <v>1</v>
      </c>
      <c r="AA497">
        <v>496</v>
      </c>
      <c r="AB497">
        <v>0</v>
      </c>
    </row>
    <row r="498" spans="1:30" ht="15.75" hidden="1" x14ac:dyDescent="0.25">
      <c r="A498" s="6" t="s">
        <v>535</v>
      </c>
      <c r="B498" s="120">
        <v>6075</v>
      </c>
      <c r="C498" s="7" t="s">
        <v>31</v>
      </c>
      <c r="D498" s="8" t="s">
        <v>32</v>
      </c>
      <c r="E498" s="9" t="s">
        <v>33</v>
      </c>
      <c r="F498" s="10">
        <f>idasearch_ADNI3!G498</f>
        <v>43004</v>
      </c>
      <c r="G498" s="93">
        <f>idasearch_ADNI3!H498</f>
        <v>75.5</v>
      </c>
      <c r="H498" s="93" t="str">
        <f>idasearch_ADNI3!D498</f>
        <v>M</v>
      </c>
      <c r="I498" s="7">
        <v>1</v>
      </c>
      <c r="J498" s="7">
        <v>1</v>
      </c>
      <c r="K498" s="7">
        <v>1</v>
      </c>
      <c r="L498" s="75">
        <v>1</v>
      </c>
      <c r="M498" s="7">
        <v>1</v>
      </c>
      <c r="N498" s="7">
        <v>1</v>
      </c>
      <c r="O498" s="7">
        <v>1</v>
      </c>
      <c r="P498" s="7">
        <v>1</v>
      </c>
      <c r="Q498" s="7">
        <v>1</v>
      </c>
      <c r="R498" s="7">
        <v>1</v>
      </c>
      <c r="S498" s="7">
        <v>1</v>
      </c>
      <c r="T498" s="11">
        <f>INT(OR(COUNTIF(IDS_with_genetics!$A$2:$A$328,$A498),COUNTIF(IDS_with_genetics!$B$2:$B$758,$A498),COUNTIF(IDS_with_genetics!$F$2:$F$794,$A498),COUNTIF(IDS_with_genetics!$D$2:$D$813,$A498)))</f>
        <v>1</v>
      </c>
      <c r="U498" s="11">
        <f>COUNTIF(IDS_with_PRS!$A$1:$A$1582,ADNI3!$A498)</f>
        <v>1</v>
      </c>
      <c r="V498">
        <f>INT(OR(COUNTIF(IDS_genetics_UE_Ancestry!$A$2:$A$303,$A498)))</f>
        <v>1</v>
      </c>
      <c r="W498">
        <f>INT(OR(COUNTIF(IDS_genetics_UE_Ancestry!$B$2:$B$705,$A498)))</f>
        <v>0</v>
      </c>
      <c r="X498">
        <f>INT(OR(COUNTIF(IDS_genetics_UE_Ancestry!$C$2:$C$737,$A498)))</f>
        <v>0</v>
      </c>
      <c r="Y498">
        <f>INT(OR(COUNTIF(IDS_genetics_UE_Ancestry!$D$2:$D$761,$A498)))</f>
        <v>0</v>
      </c>
      <c r="Z498" s="11">
        <f>INT(OR(COUNTIF(IDS_genetics_UE_Ancestry!$A$2:$A$303,$A498),COUNTIF(IDS_genetics_UE_Ancestry!$B$2:$B$705,$A498),COUNTIF(IDS_genetics_UE_Ancestry!$C$2:$C$737,$A498),COUNTIF(IDS_genetics_UE_Ancestry!$D$2:$D$761,$A498)))</f>
        <v>1</v>
      </c>
      <c r="AA498">
        <v>497</v>
      </c>
      <c r="AB498">
        <v>0</v>
      </c>
    </row>
    <row r="499" spans="1:30" ht="15.75" x14ac:dyDescent="0.25">
      <c r="A499" s="6" t="s">
        <v>536</v>
      </c>
      <c r="B499" s="120">
        <v>6116</v>
      </c>
      <c r="C499" s="7" t="s">
        <v>31</v>
      </c>
      <c r="D499" s="8" t="s">
        <v>35</v>
      </c>
      <c r="E499" s="8" t="s">
        <v>35</v>
      </c>
      <c r="F499" s="10">
        <f>idasearch_ADNI3!G499</f>
        <v>43058</v>
      </c>
      <c r="G499" s="93">
        <f>idasearch_ADNI3!H499</f>
        <v>69.599999999999994</v>
      </c>
      <c r="H499" s="93" t="str">
        <f>idasearch_ADNI3!D499</f>
        <v>F</v>
      </c>
      <c r="I499" s="7">
        <v>1</v>
      </c>
      <c r="J499" s="7">
        <v>1</v>
      </c>
      <c r="K499" s="7">
        <v>1</v>
      </c>
      <c r="L499" s="75">
        <v>1</v>
      </c>
      <c r="M499" s="7">
        <v>1</v>
      </c>
      <c r="N499" s="7">
        <v>1</v>
      </c>
      <c r="O499" s="7">
        <v>1</v>
      </c>
      <c r="P499" s="7">
        <v>1</v>
      </c>
      <c r="Q499" s="7">
        <v>1</v>
      </c>
      <c r="R499" s="7">
        <v>1</v>
      </c>
      <c r="S499" s="7">
        <v>1</v>
      </c>
      <c r="T499" s="11">
        <f>INT(OR(COUNTIF(IDS_with_genetics!$A$2:$A$328,$A499),COUNTIF(IDS_with_genetics!$B$2:$B$758,$A499),COUNTIF(IDS_with_genetics!$F$2:$F$794,$A499),COUNTIF(IDS_with_genetics!$D$2:$D$813,$A499)))</f>
        <v>1</v>
      </c>
      <c r="U499" s="11">
        <f>COUNTIF(IDS_with_PRS!$A$1:$A$1582,ADNI3!$A499)</f>
        <v>1</v>
      </c>
      <c r="V499">
        <f>INT(OR(COUNTIF(IDS_genetics_UE_Ancestry!$A$2:$A$303,$A499)))</f>
        <v>1</v>
      </c>
      <c r="W499">
        <f>INT(OR(COUNTIF(IDS_genetics_UE_Ancestry!$B$2:$B$705,$A499)))</f>
        <v>0</v>
      </c>
      <c r="X499">
        <f>INT(OR(COUNTIF(IDS_genetics_UE_Ancestry!$C$2:$C$737,$A499)))</f>
        <v>0</v>
      </c>
      <c r="Y499">
        <f>INT(OR(COUNTIF(IDS_genetics_UE_Ancestry!$D$2:$D$761,$A499)))</f>
        <v>0</v>
      </c>
      <c r="Z499" s="11">
        <f>INT(OR(COUNTIF(IDS_genetics_UE_Ancestry!$A$2:$A$303,$A499),COUNTIF(IDS_genetics_UE_Ancestry!$B$2:$B$705,$A499),COUNTIF(IDS_genetics_UE_Ancestry!$C$2:$C$737,$A499),COUNTIF(IDS_genetics_UE_Ancestry!$D$2:$D$761,$A499)))</f>
        <v>1</v>
      </c>
      <c r="AA499">
        <v>498</v>
      </c>
      <c r="AB499">
        <v>0</v>
      </c>
    </row>
    <row r="500" spans="1:30" ht="15.75" x14ac:dyDescent="0.25">
      <c r="A500" s="6" t="s">
        <v>537</v>
      </c>
      <c r="B500" s="120">
        <v>6178</v>
      </c>
      <c r="C500" s="7" t="s">
        <v>31</v>
      </c>
      <c r="D500" s="8" t="s">
        <v>35</v>
      </c>
      <c r="E500" s="9" t="s">
        <v>44</v>
      </c>
      <c r="F500" s="10">
        <f>idasearch_ADNI3!G500</f>
        <v>43139</v>
      </c>
      <c r="G500" s="93">
        <f>idasearch_ADNI3!H500</f>
        <v>66.099999999999994</v>
      </c>
      <c r="H500" s="93" t="str">
        <f>idasearch_ADNI3!D500</f>
        <v>F</v>
      </c>
      <c r="I500" s="7">
        <v>1</v>
      </c>
      <c r="J500" s="7">
        <v>1</v>
      </c>
      <c r="K500" s="7">
        <v>1</v>
      </c>
      <c r="L500" s="75">
        <v>1</v>
      </c>
      <c r="M500" s="7">
        <v>1</v>
      </c>
      <c r="N500" s="7">
        <v>1</v>
      </c>
      <c r="O500" s="7">
        <v>1</v>
      </c>
      <c r="P500" s="7">
        <v>1</v>
      </c>
      <c r="Q500" s="7">
        <v>1</v>
      </c>
      <c r="R500" s="7">
        <v>1</v>
      </c>
      <c r="S500" s="7">
        <v>1</v>
      </c>
      <c r="T500" s="11">
        <f>INT(OR(COUNTIF(IDS_with_genetics!$A$2:$A$328,$A500),COUNTIF(IDS_with_genetics!$B$2:$B$758,$A500),COUNTIF(IDS_with_genetics!$F$2:$F$794,$A500),COUNTIF(IDS_with_genetics!$D$2:$D$813,$A500)))</f>
        <v>1</v>
      </c>
      <c r="U500" s="11">
        <f>COUNTIF(IDS_with_PRS!$A$1:$A$1582,ADNI3!$A500)</f>
        <v>1</v>
      </c>
      <c r="V500">
        <f>INT(OR(COUNTIF(IDS_genetics_UE_Ancestry!$A$2:$A$303,$A500)))</f>
        <v>1</v>
      </c>
      <c r="W500">
        <f>INT(OR(COUNTIF(IDS_genetics_UE_Ancestry!$B$2:$B$705,$A500)))</f>
        <v>0</v>
      </c>
      <c r="X500">
        <f>INT(OR(COUNTIF(IDS_genetics_UE_Ancestry!$C$2:$C$737,$A500)))</f>
        <v>0</v>
      </c>
      <c r="Y500">
        <f>INT(OR(COUNTIF(IDS_genetics_UE_Ancestry!$D$2:$D$761,$A500)))</f>
        <v>0</v>
      </c>
      <c r="Z500" s="11">
        <f>INT(OR(COUNTIF(IDS_genetics_UE_Ancestry!$A$2:$A$303,$A500),COUNTIF(IDS_genetics_UE_Ancestry!$B$2:$B$705,$A500),COUNTIF(IDS_genetics_UE_Ancestry!$C$2:$C$737,$A500),COUNTIF(IDS_genetics_UE_Ancestry!$D$2:$D$761,$A500)))</f>
        <v>1</v>
      </c>
      <c r="AA500">
        <v>499</v>
      </c>
      <c r="AB500">
        <v>0</v>
      </c>
    </row>
    <row r="501" spans="1:30" ht="15.75" hidden="1" x14ac:dyDescent="0.25">
      <c r="A501" s="6" t="s">
        <v>538</v>
      </c>
      <c r="B501" s="120">
        <v>6240</v>
      </c>
      <c r="C501" s="7" t="s">
        <v>31</v>
      </c>
      <c r="D501" s="8" t="s">
        <v>35</v>
      </c>
      <c r="E501" s="8" t="s">
        <v>35</v>
      </c>
      <c r="F501" s="10">
        <f>idasearch_ADNI3!G501</f>
        <v>43170</v>
      </c>
      <c r="G501" s="93">
        <f>idasearch_ADNI3!H501</f>
        <v>66.900000000000006</v>
      </c>
      <c r="H501" s="93" t="str">
        <f>idasearch_ADNI3!D501</f>
        <v>M</v>
      </c>
      <c r="I501" s="7">
        <v>1</v>
      </c>
      <c r="J501" s="7">
        <v>1</v>
      </c>
      <c r="K501" s="7">
        <v>1</v>
      </c>
      <c r="L501" s="75">
        <v>1</v>
      </c>
      <c r="M501" s="7">
        <v>1</v>
      </c>
      <c r="N501" s="7">
        <v>1</v>
      </c>
      <c r="O501" s="7">
        <v>1</v>
      </c>
      <c r="P501" s="7">
        <v>1</v>
      </c>
      <c r="Q501" s="7">
        <v>1</v>
      </c>
      <c r="R501" s="7">
        <v>1</v>
      </c>
      <c r="S501" s="7">
        <v>1</v>
      </c>
      <c r="T501" s="11">
        <f>INT(OR(COUNTIF(IDS_with_genetics!$A$2:$A$328,$A501),COUNTIF(IDS_with_genetics!$B$2:$B$758,$A501),COUNTIF(IDS_with_genetics!$F$2:$F$794,$A501),COUNTIF(IDS_with_genetics!$D$2:$D$813,$A501)))</f>
        <v>1</v>
      </c>
      <c r="U501" s="11">
        <f>COUNTIF(IDS_with_PRS!$A$1:$A$1582,ADNI3!$A501)</f>
        <v>1</v>
      </c>
      <c r="V501">
        <f>INT(OR(COUNTIF(IDS_genetics_UE_Ancestry!$A$2:$A$303,$A501)))</f>
        <v>1</v>
      </c>
      <c r="W501">
        <f>INT(OR(COUNTIF(IDS_genetics_UE_Ancestry!$B$2:$B$705,$A501)))</f>
        <v>0</v>
      </c>
      <c r="X501">
        <f>INT(OR(COUNTIF(IDS_genetics_UE_Ancestry!$C$2:$C$737,$A501)))</f>
        <v>0</v>
      </c>
      <c r="Y501">
        <f>INT(OR(COUNTIF(IDS_genetics_UE_Ancestry!$D$2:$D$761,$A501)))</f>
        <v>0</v>
      </c>
      <c r="Z501" s="11">
        <f>INT(OR(COUNTIF(IDS_genetics_UE_Ancestry!$A$2:$A$303,$A501),COUNTIF(IDS_genetics_UE_Ancestry!$B$2:$B$705,$A501),COUNTIF(IDS_genetics_UE_Ancestry!$C$2:$C$737,$A501),COUNTIF(IDS_genetics_UE_Ancestry!$D$2:$D$761,$A501)))</f>
        <v>1</v>
      </c>
      <c r="AA501">
        <v>500</v>
      </c>
      <c r="AB501">
        <v>0</v>
      </c>
    </row>
    <row r="502" spans="1:30" ht="15.75" hidden="1" x14ac:dyDescent="0.25">
      <c r="A502" s="6" t="s">
        <v>539</v>
      </c>
      <c r="B502" s="120">
        <v>6253</v>
      </c>
      <c r="C502" s="7" t="s">
        <v>31</v>
      </c>
      <c r="D502" s="8" t="s">
        <v>35</v>
      </c>
      <c r="E502" s="9" t="s">
        <v>44</v>
      </c>
      <c r="F502" s="10">
        <f>idasearch_ADNI3!G502</f>
        <v>43177</v>
      </c>
      <c r="G502" s="93">
        <f>idasearch_ADNI3!H502</f>
        <v>66.5</v>
      </c>
      <c r="H502" s="93" t="str">
        <f>idasearch_ADNI3!D502</f>
        <v>F</v>
      </c>
      <c r="I502" s="7">
        <v>1</v>
      </c>
      <c r="J502" s="7">
        <v>1</v>
      </c>
      <c r="K502" s="7">
        <v>1</v>
      </c>
      <c r="L502" s="75">
        <v>1</v>
      </c>
      <c r="M502" s="7">
        <v>1</v>
      </c>
      <c r="N502" s="7">
        <v>1</v>
      </c>
      <c r="O502" s="7">
        <v>1</v>
      </c>
      <c r="P502" s="7">
        <v>1</v>
      </c>
      <c r="Q502" s="7">
        <v>1</v>
      </c>
      <c r="R502" s="7">
        <v>1</v>
      </c>
      <c r="S502" s="7">
        <v>1</v>
      </c>
      <c r="T502" s="11">
        <f>INT(OR(COUNTIF(IDS_with_genetics!$A$2:$A$328,$A502),COUNTIF(IDS_with_genetics!$B$2:$B$758,$A502),COUNTIF(IDS_with_genetics!$F$2:$F$794,$A502),COUNTIF(IDS_with_genetics!$D$2:$D$813,$A502)))</f>
        <v>1</v>
      </c>
      <c r="U502" s="11">
        <f>COUNTIF(IDS_with_PRS!$A$1:$A$1582,ADNI3!$A502)</f>
        <v>1</v>
      </c>
      <c r="V502">
        <f>INT(OR(COUNTIF(IDS_genetics_UE_Ancestry!$A$2:$A$303,$A502)))</f>
        <v>1</v>
      </c>
      <c r="W502">
        <f>INT(OR(COUNTIF(IDS_genetics_UE_Ancestry!$B$2:$B$705,$A502)))</f>
        <v>0</v>
      </c>
      <c r="X502">
        <f>INT(OR(COUNTIF(IDS_genetics_UE_Ancestry!$C$2:$C$737,$A502)))</f>
        <v>0</v>
      </c>
      <c r="Y502">
        <f>INT(OR(COUNTIF(IDS_genetics_UE_Ancestry!$D$2:$D$761,$A502)))</f>
        <v>0</v>
      </c>
      <c r="Z502" s="11">
        <f>INT(OR(COUNTIF(IDS_genetics_UE_Ancestry!$A$2:$A$303,$A502),COUNTIF(IDS_genetics_UE_Ancestry!$B$2:$B$705,$A502),COUNTIF(IDS_genetics_UE_Ancestry!$C$2:$C$737,$A502),COUNTIF(IDS_genetics_UE_Ancestry!$D$2:$D$761,$A502)))</f>
        <v>1</v>
      </c>
      <c r="AA502">
        <v>501</v>
      </c>
      <c r="AB502">
        <v>0</v>
      </c>
    </row>
    <row r="503" spans="1:30" ht="15.75" hidden="1" x14ac:dyDescent="0.25">
      <c r="A503" s="6" t="s">
        <v>540</v>
      </c>
      <c r="B503" s="120">
        <v>6416</v>
      </c>
      <c r="C503" s="7" t="s">
        <v>31</v>
      </c>
      <c r="D503" s="8" t="s">
        <v>35</v>
      </c>
      <c r="E503" s="8" t="s">
        <v>35</v>
      </c>
      <c r="F503" s="10">
        <f>idasearch_ADNI3!G503</f>
        <v>43281</v>
      </c>
      <c r="G503" s="93">
        <f>idasearch_ADNI3!H503</f>
        <v>69.3</v>
      </c>
      <c r="H503" s="93" t="str">
        <f>idasearch_ADNI3!D503</f>
        <v>F</v>
      </c>
      <c r="I503" s="7">
        <v>1</v>
      </c>
      <c r="J503" s="7">
        <v>1</v>
      </c>
      <c r="K503" s="7">
        <v>1</v>
      </c>
      <c r="L503" s="75">
        <v>1</v>
      </c>
      <c r="M503" s="7">
        <v>1</v>
      </c>
      <c r="N503" s="7">
        <v>1</v>
      </c>
      <c r="O503" s="7">
        <v>1</v>
      </c>
      <c r="P503" s="7">
        <v>1</v>
      </c>
      <c r="Q503" s="7">
        <v>1</v>
      </c>
      <c r="R503" s="7">
        <v>1</v>
      </c>
      <c r="S503" s="7">
        <v>1</v>
      </c>
      <c r="T503" s="11">
        <f>INT(OR(COUNTIF(IDS_with_genetics!$A$2:$A$328,$A503),COUNTIF(IDS_with_genetics!$B$2:$B$758,$A503),COUNTIF(IDS_with_genetics!$F$2:$F$794,$A503),COUNTIF(IDS_with_genetics!$D$2:$D$813,$A503)))</f>
        <v>1</v>
      </c>
      <c r="U503" s="11">
        <f>COUNTIF(IDS_with_PRS!$A$1:$A$1582,ADNI3!$A503)</f>
        <v>1</v>
      </c>
      <c r="V503">
        <f>INT(OR(COUNTIF(IDS_genetics_UE_Ancestry!$A$2:$A$303,$A503)))</f>
        <v>1</v>
      </c>
      <c r="W503">
        <f>INT(OR(COUNTIF(IDS_genetics_UE_Ancestry!$B$2:$B$705,$A503)))</f>
        <v>0</v>
      </c>
      <c r="X503">
        <f>INT(OR(COUNTIF(IDS_genetics_UE_Ancestry!$C$2:$C$737,$A503)))</f>
        <v>0</v>
      </c>
      <c r="Y503">
        <f>INT(OR(COUNTIF(IDS_genetics_UE_Ancestry!$D$2:$D$761,$A503)))</f>
        <v>0</v>
      </c>
      <c r="Z503" s="11">
        <f>INT(OR(COUNTIF(IDS_genetics_UE_Ancestry!$A$2:$A$303,$A503),COUNTIF(IDS_genetics_UE_Ancestry!$B$2:$B$705,$A503),COUNTIF(IDS_genetics_UE_Ancestry!$C$2:$C$737,$A503),COUNTIF(IDS_genetics_UE_Ancestry!$D$2:$D$761,$A503)))</f>
        <v>1</v>
      </c>
      <c r="AA503">
        <v>502</v>
      </c>
      <c r="AB503">
        <v>0</v>
      </c>
    </row>
    <row r="504" spans="1:30" ht="15.75" hidden="1" x14ac:dyDescent="0.25">
      <c r="A504" s="6" t="s">
        <v>541</v>
      </c>
      <c r="B504" s="120">
        <v>6423</v>
      </c>
      <c r="C504" s="7" t="s">
        <v>31</v>
      </c>
      <c r="D504" s="8" t="s">
        <v>35</v>
      </c>
      <c r="E504" s="8" t="s">
        <v>35</v>
      </c>
      <c r="F504" s="10">
        <f>idasearch_ADNI3!G504</f>
        <v>43279</v>
      </c>
      <c r="G504" s="93">
        <f>idasearch_ADNI3!H504</f>
        <v>80.7</v>
      </c>
      <c r="H504" s="93" t="str">
        <f>idasearch_ADNI3!D504</f>
        <v>M</v>
      </c>
      <c r="I504" s="7">
        <v>1</v>
      </c>
      <c r="J504" s="7">
        <v>1</v>
      </c>
      <c r="K504" s="7">
        <v>1</v>
      </c>
      <c r="L504" s="75">
        <v>1</v>
      </c>
      <c r="M504" s="7">
        <v>1</v>
      </c>
      <c r="N504" s="7">
        <v>1</v>
      </c>
      <c r="O504" s="7">
        <v>1</v>
      </c>
      <c r="P504" s="7">
        <v>1</v>
      </c>
      <c r="Q504" s="7">
        <v>1</v>
      </c>
      <c r="R504" s="7">
        <v>1</v>
      </c>
      <c r="S504" s="7">
        <v>1</v>
      </c>
      <c r="T504" s="11">
        <f>INT(OR(COUNTIF(IDS_with_genetics!$A$2:$A$328,$A504),COUNTIF(IDS_with_genetics!$B$2:$B$758,$A504),COUNTIF(IDS_with_genetics!$F$2:$F$794,$A504),COUNTIF(IDS_with_genetics!$D$2:$D$813,$A504)))</f>
        <v>1</v>
      </c>
      <c r="U504" s="11">
        <f>COUNTIF(IDS_with_PRS!$A$1:$A$1582,ADNI3!$A504)</f>
        <v>1</v>
      </c>
      <c r="V504">
        <f>INT(OR(COUNTIF(IDS_genetics_UE_Ancestry!$A$2:$A$303,$A504)))</f>
        <v>1</v>
      </c>
      <c r="W504">
        <f>INT(OR(COUNTIF(IDS_genetics_UE_Ancestry!$B$2:$B$705,$A504)))</f>
        <v>0</v>
      </c>
      <c r="X504">
        <f>INT(OR(COUNTIF(IDS_genetics_UE_Ancestry!$C$2:$C$737,$A504)))</f>
        <v>0</v>
      </c>
      <c r="Y504">
        <f>INT(OR(COUNTIF(IDS_genetics_UE_Ancestry!$D$2:$D$761,$A504)))</f>
        <v>0</v>
      </c>
      <c r="Z504" s="11">
        <f>INT(OR(COUNTIF(IDS_genetics_UE_Ancestry!$A$2:$A$303,$A504),COUNTIF(IDS_genetics_UE_Ancestry!$B$2:$B$705,$A504),COUNTIF(IDS_genetics_UE_Ancestry!$C$2:$C$737,$A504),COUNTIF(IDS_genetics_UE_Ancestry!$D$2:$D$761,$A504)))</f>
        <v>1</v>
      </c>
      <c r="AA504">
        <v>503</v>
      </c>
      <c r="AB504">
        <v>0</v>
      </c>
    </row>
    <row r="505" spans="1:30" s="27" customFormat="1" ht="15.75" hidden="1" x14ac:dyDescent="0.25">
      <c r="A505" s="28" t="s">
        <v>542</v>
      </c>
      <c r="B505" s="121">
        <v>6274</v>
      </c>
      <c r="C505" s="25" t="s">
        <v>31</v>
      </c>
      <c r="D505" s="29" t="s">
        <v>32</v>
      </c>
      <c r="E505" s="31" t="s">
        <v>40</v>
      </c>
      <c r="F505" s="108">
        <f>idasearch_ADNI3!G505</f>
        <v>43181</v>
      </c>
      <c r="G505" s="109">
        <f>idasearch_ADNI3!H505</f>
        <v>76.7</v>
      </c>
      <c r="H505" s="109" t="str">
        <f>idasearch_ADNI3!D505</f>
        <v>M</v>
      </c>
      <c r="I505" s="25">
        <v>1</v>
      </c>
      <c r="J505" s="25">
        <v>1</v>
      </c>
      <c r="K505" s="7">
        <v>1</v>
      </c>
      <c r="L505" s="80">
        <v>1</v>
      </c>
      <c r="M505" s="25">
        <v>1</v>
      </c>
      <c r="N505" s="25">
        <v>1</v>
      </c>
      <c r="O505" s="25">
        <v>1</v>
      </c>
      <c r="P505" s="25">
        <v>0</v>
      </c>
      <c r="Q505" s="25">
        <v>0</v>
      </c>
      <c r="R505" s="25">
        <v>0</v>
      </c>
      <c r="S505" s="25">
        <v>0</v>
      </c>
      <c r="T505" s="26">
        <f>INT(OR(COUNTIF(IDS_with_genetics!$A$2:$A$328,$A505),COUNTIF(IDS_with_genetics!$B$2:$B$758,$A505),COUNTIF(IDS_with_genetics!$F$2:$F$794,$A505),COUNTIF(IDS_with_genetics!$D$2:$D$813,$A505)))</f>
        <v>1</v>
      </c>
      <c r="U505" s="26">
        <f>COUNTIF(IDS_with_PRS!$A$1:$A$1582,ADNI3!$A505)</f>
        <v>1</v>
      </c>
      <c r="V505" s="27">
        <f>INT(OR(COUNTIF(IDS_genetics_UE_Ancestry!$A$2:$A$303,$A505)))</f>
        <v>0</v>
      </c>
      <c r="W505" s="27">
        <f>INT(OR(COUNTIF(IDS_genetics_UE_Ancestry!$B$2:$B$705,$A505)))</f>
        <v>0</v>
      </c>
      <c r="X505" s="27">
        <f>INT(OR(COUNTIF(IDS_genetics_UE_Ancestry!$C$2:$C$737,$A505)))</f>
        <v>0</v>
      </c>
      <c r="Y505" s="27">
        <f>INT(OR(COUNTIF(IDS_genetics_UE_Ancestry!$D$2:$D$761,$A505)))</f>
        <v>0</v>
      </c>
      <c r="Z505" s="26">
        <f>INT(OR(COUNTIF(IDS_genetics_UE_Ancestry!$A$2:$A$303,$A505),COUNTIF(IDS_genetics_UE_Ancestry!$B$2:$B$705,$A505),COUNTIF(IDS_genetics_UE_Ancestry!$C$2:$C$737,$A505),COUNTIF(IDS_genetics_UE_Ancestry!$D$2:$D$761,$A505)))</f>
        <v>0</v>
      </c>
      <c r="AA505" s="27">
        <v>504</v>
      </c>
      <c r="AB505" s="27">
        <v>0</v>
      </c>
      <c r="AD505" s="27" t="s">
        <v>163</v>
      </c>
    </row>
    <row r="506" spans="1:30" s="27" customFormat="1" ht="15.75" hidden="1" x14ac:dyDescent="0.25">
      <c r="A506" s="28" t="s">
        <v>543</v>
      </c>
      <c r="B506" s="121">
        <v>6336</v>
      </c>
      <c r="C506" s="25" t="s">
        <v>31</v>
      </c>
      <c r="D506" s="29" t="s">
        <v>32</v>
      </c>
      <c r="E506" s="31" t="s">
        <v>33</v>
      </c>
      <c r="F506" s="108">
        <f>idasearch_ADNI3!G506</f>
        <v>43223</v>
      </c>
      <c r="G506" s="109">
        <f>idasearch_ADNI3!H506</f>
        <v>82.6</v>
      </c>
      <c r="H506" s="109" t="str">
        <f>idasearch_ADNI3!D506</f>
        <v>M</v>
      </c>
      <c r="I506" s="25">
        <v>1</v>
      </c>
      <c r="J506" s="25">
        <v>1</v>
      </c>
      <c r="K506" s="7">
        <v>1</v>
      </c>
      <c r="L506" s="80">
        <v>1</v>
      </c>
      <c r="M506" s="25">
        <v>1</v>
      </c>
      <c r="N506" s="25">
        <v>1</v>
      </c>
      <c r="O506" s="25">
        <v>1</v>
      </c>
      <c r="P506" s="25">
        <v>0</v>
      </c>
      <c r="Q506" s="25">
        <v>0</v>
      </c>
      <c r="R506" s="25">
        <v>0</v>
      </c>
      <c r="S506" s="25">
        <v>0</v>
      </c>
      <c r="T506" s="26">
        <f>INT(OR(COUNTIF(IDS_with_genetics!$A$2:$A$328,$A506),COUNTIF(IDS_with_genetics!$B$2:$B$758,$A506),COUNTIF(IDS_with_genetics!$F$2:$F$794,$A506),COUNTIF(IDS_with_genetics!$D$2:$D$813,$A506)))</f>
        <v>1</v>
      </c>
      <c r="U506" s="26">
        <f>COUNTIF(IDS_with_PRS!$A$1:$A$1582,ADNI3!$A506)</f>
        <v>1</v>
      </c>
      <c r="V506" s="27">
        <f>INT(OR(COUNTIF(IDS_genetics_UE_Ancestry!$A$2:$A$303,$A506)))</f>
        <v>0</v>
      </c>
      <c r="W506" s="27">
        <f>INT(OR(COUNTIF(IDS_genetics_UE_Ancestry!$B$2:$B$705,$A506)))</f>
        <v>0</v>
      </c>
      <c r="X506" s="27">
        <f>INT(OR(COUNTIF(IDS_genetics_UE_Ancestry!$C$2:$C$737,$A506)))</f>
        <v>0</v>
      </c>
      <c r="Y506" s="27">
        <f>INT(OR(COUNTIF(IDS_genetics_UE_Ancestry!$D$2:$D$761,$A506)))</f>
        <v>0</v>
      </c>
      <c r="Z506" s="26">
        <f>INT(OR(COUNTIF(IDS_genetics_UE_Ancestry!$A$2:$A$303,$A506),COUNTIF(IDS_genetics_UE_Ancestry!$B$2:$B$705,$A506),COUNTIF(IDS_genetics_UE_Ancestry!$C$2:$C$737,$A506),COUNTIF(IDS_genetics_UE_Ancestry!$D$2:$D$761,$A506)))</f>
        <v>0</v>
      </c>
      <c r="AA506" s="27">
        <v>505</v>
      </c>
      <c r="AB506" s="27">
        <v>0</v>
      </c>
      <c r="AD506" s="27" t="s">
        <v>163</v>
      </c>
    </row>
    <row r="507" spans="1:30" ht="15.75" hidden="1" x14ac:dyDescent="0.25">
      <c r="A507" s="6" t="s">
        <v>544</v>
      </c>
      <c r="B507" s="120">
        <v>6049</v>
      </c>
      <c r="C507" s="7" t="s">
        <v>31</v>
      </c>
      <c r="D507" s="8" t="s">
        <v>35</v>
      </c>
      <c r="E507" s="8" t="s">
        <v>35</v>
      </c>
      <c r="F507" s="10">
        <f>idasearch_ADNI3!G507</f>
        <v>43019</v>
      </c>
      <c r="G507" s="93">
        <f>idasearch_ADNI3!H507</f>
        <v>73.2</v>
      </c>
      <c r="H507" s="93" t="str">
        <f>idasearch_ADNI3!D507</f>
        <v>F</v>
      </c>
      <c r="I507" s="7">
        <v>1</v>
      </c>
      <c r="J507" s="7">
        <v>1</v>
      </c>
      <c r="K507" s="7">
        <v>1</v>
      </c>
      <c r="L507" s="75">
        <v>1</v>
      </c>
      <c r="M507" s="7">
        <v>1</v>
      </c>
      <c r="N507" s="7">
        <v>1</v>
      </c>
      <c r="O507" s="7">
        <v>1</v>
      </c>
      <c r="P507" s="7">
        <v>1</v>
      </c>
      <c r="Q507" s="7">
        <v>1</v>
      </c>
      <c r="R507" s="7">
        <v>1</v>
      </c>
      <c r="S507" s="7">
        <v>1</v>
      </c>
      <c r="T507" s="11">
        <f>INT(OR(COUNTIF(IDS_with_genetics!$A$2:$A$328,$A507),COUNTIF(IDS_with_genetics!$B$2:$B$758,$A507),COUNTIF(IDS_with_genetics!$F$2:$F$794,$A507),COUNTIF(IDS_with_genetics!$D$2:$D$813,$A507)))</f>
        <v>1</v>
      </c>
      <c r="U507" s="11">
        <f>COUNTIF(IDS_with_PRS!$A$1:$A$1582,ADNI3!$A507)</f>
        <v>1</v>
      </c>
      <c r="V507">
        <f>INT(OR(COUNTIF(IDS_genetics_UE_Ancestry!$A$2:$A$303,$A507)))</f>
        <v>1</v>
      </c>
      <c r="W507">
        <f>INT(OR(COUNTIF(IDS_genetics_UE_Ancestry!$B$2:$B$705,$A507)))</f>
        <v>0</v>
      </c>
      <c r="X507">
        <f>INT(OR(COUNTIF(IDS_genetics_UE_Ancestry!$C$2:$C$737,$A507)))</f>
        <v>0</v>
      </c>
      <c r="Y507">
        <f>INT(OR(COUNTIF(IDS_genetics_UE_Ancestry!$D$2:$D$761,$A507)))</f>
        <v>0</v>
      </c>
      <c r="Z507" s="11">
        <f>INT(OR(COUNTIF(IDS_genetics_UE_Ancestry!$A$2:$A$303,$A507),COUNTIF(IDS_genetics_UE_Ancestry!$B$2:$B$705,$A507),COUNTIF(IDS_genetics_UE_Ancestry!$C$2:$C$737,$A507),COUNTIF(IDS_genetics_UE_Ancestry!$D$2:$D$761,$A507)))</f>
        <v>1</v>
      </c>
      <c r="AA507">
        <v>506</v>
      </c>
      <c r="AB507">
        <v>0</v>
      </c>
    </row>
    <row r="508" spans="1:30" ht="15.75" hidden="1" x14ac:dyDescent="0.25">
      <c r="A508" s="6" t="s">
        <v>545</v>
      </c>
      <c r="B508" s="120">
        <v>6059</v>
      </c>
      <c r="C508" s="7" t="s">
        <v>31</v>
      </c>
      <c r="D508" s="8" t="s">
        <v>35</v>
      </c>
      <c r="E508" s="9" t="s">
        <v>44</v>
      </c>
      <c r="F508" s="10">
        <f>idasearch_ADNI3!G508</f>
        <v>42961</v>
      </c>
      <c r="G508" s="93">
        <f>idasearch_ADNI3!H508</f>
        <v>64.900000000000006</v>
      </c>
      <c r="H508" s="93" t="str">
        <f>idasearch_ADNI3!D508</f>
        <v>F</v>
      </c>
      <c r="I508" s="7">
        <v>1</v>
      </c>
      <c r="J508" s="7">
        <v>1</v>
      </c>
      <c r="K508" s="7">
        <v>1</v>
      </c>
      <c r="L508" s="75">
        <v>1</v>
      </c>
      <c r="M508" s="7">
        <v>1</v>
      </c>
      <c r="N508" s="7">
        <v>1</v>
      </c>
      <c r="O508" s="7">
        <v>1</v>
      </c>
      <c r="P508" s="7">
        <v>1</v>
      </c>
      <c r="Q508" s="7">
        <v>1</v>
      </c>
      <c r="R508" s="7">
        <v>1</v>
      </c>
      <c r="S508" s="7">
        <v>1</v>
      </c>
      <c r="T508" s="11">
        <f>INT(OR(COUNTIF(IDS_with_genetics!$A$2:$A$328,$A508),COUNTIF(IDS_with_genetics!$B$2:$B$758,$A508),COUNTIF(IDS_with_genetics!$F$2:$F$794,$A508),COUNTIF(IDS_with_genetics!$D$2:$D$813,$A508)))</f>
        <v>1</v>
      </c>
      <c r="U508" s="11">
        <f>COUNTIF(IDS_with_PRS!$A$1:$A$1582,ADNI3!$A508)</f>
        <v>1</v>
      </c>
      <c r="V508">
        <f>INT(OR(COUNTIF(IDS_genetics_UE_Ancestry!$A$2:$A$303,$A508)))</f>
        <v>1</v>
      </c>
      <c r="W508">
        <f>INT(OR(COUNTIF(IDS_genetics_UE_Ancestry!$B$2:$B$705,$A508)))</f>
        <v>0</v>
      </c>
      <c r="X508">
        <f>INT(OR(COUNTIF(IDS_genetics_UE_Ancestry!$C$2:$C$737,$A508)))</f>
        <v>0</v>
      </c>
      <c r="Y508">
        <f>INT(OR(COUNTIF(IDS_genetics_UE_Ancestry!$D$2:$D$761,$A508)))</f>
        <v>0</v>
      </c>
      <c r="Z508" s="11">
        <f>INT(OR(COUNTIF(IDS_genetics_UE_Ancestry!$A$2:$A$303,$A508),COUNTIF(IDS_genetics_UE_Ancestry!$B$2:$B$705,$A508),COUNTIF(IDS_genetics_UE_Ancestry!$C$2:$C$737,$A508),COUNTIF(IDS_genetics_UE_Ancestry!$D$2:$D$761,$A508)))</f>
        <v>1</v>
      </c>
      <c r="AA508">
        <v>507</v>
      </c>
      <c r="AB508">
        <v>0</v>
      </c>
    </row>
    <row r="509" spans="1:30" ht="15.75" hidden="1" x14ac:dyDescent="0.25">
      <c r="A509" s="6" t="s">
        <v>546</v>
      </c>
      <c r="B509" s="120">
        <v>6062</v>
      </c>
      <c r="C509" s="7" t="s">
        <v>31</v>
      </c>
      <c r="D509" s="8" t="s">
        <v>35</v>
      </c>
      <c r="E509" s="9" t="s">
        <v>44</v>
      </c>
      <c r="F509" s="10">
        <f>idasearch_ADNI3!G509</f>
        <v>42964</v>
      </c>
      <c r="G509" s="93">
        <f>idasearch_ADNI3!H509</f>
        <v>67.400000000000006</v>
      </c>
      <c r="H509" s="93" t="str">
        <f>idasearch_ADNI3!D509</f>
        <v>F</v>
      </c>
      <c r="I509" s="7">
        <v>1</v>
      </c>
      <c r="J509" s="7">
        <v>1</v>
      </c>
      <c r="K509" s="7">
        <v>1</v>
      </c>
      <c r="L509" s="75">
        <v>1</v>
      </c>
      <c r="M509" s="7">
        <v>1</v>
      </c>
      <c r="N509" s="7">
        <v>1</v>
      </c>
      <c r="O509" s="7">
        <v>1</v>
      </c>
      <c r="P509" s="7">
        <v>1</v>
      </c>
      <c r="Q509" s="7">
        <v>1</v>
      </c>
      <c r="R509" s="7">
        <v>1</v>
      </c>
      <c r="S509" s="7">
        <v>1</v>
      </c>
      <c r="T509" s="11">
        <f>INT(OR(COUNTIF(IDS_with_genetics!$A$2:$A$328,$A509),COUNTIF(IDS_with_genetics!$B$2:$B$758,$A509),COUNTIF(IDS_with_genetics!$F$2:$F$794,$A509),COUNTIF(IDS_with_genetics!$D$2:$D$813,$A509)))</f>
        <v>1</v>
      </c>
      <c r="U509" s="11">
        <f>COUNTIF(IDS_with_PRS!$A$1:$A$1582,ADNI3!$A509)</f>
        <v>1</v>
      </c>
      <c r="V509">
        <f>INT(OR(COUNTIF(IDS_genetics_UE_Ancestry!$A$2:$A$303,$A509)))</f>
        <v>1</v>
      </c>
      <c r="W509">
        <f>INT(OR(COUNTIF(IDS_genetics_UE_Ancestry!$B$2:$B$705,$A509)))</f>
        <v>0</v>
      </c>
      <c r="X509">
        <f>INT(OR(COUNTIF(IDS_genetics_UE_Ancestry!$C$2:$C$737,$A509)))</f>
        <v>0</v>
      </c>
      <c r="Y509">
        <f>INT(OR(COUNTIF(IDS_genetics_UE_Ancestry!$D$2:$D$761,$A509)))</f>
        <v>0</v>
      </c>
      <c r="Z509" s="11">
        <f>INT(OR(COUNTIF(IDS_genetics_UE_Ancestry!$A$2:$A$303,$A509),COUNTIF(IDS_genetics_UE_Ancestry!$B$2:$B$705,$A509),COUNTIF(IDS_genetics_UE_Ancestry!$C$2:$C$737,$A509),COUNTIF(IDS_genetics_UE_Ancestry!$D$2:$D$761,$A509)))</f>
        <v>1</v>
      </c>
      <c r="AA509">
        <v>508</v>
      </c>
      <c r="AB509">
        <v>0</v>
      </c>
    </row>
    <row r="510" spans="1:30" ht="15.75" hidden="1" x14ac:dyDescent="0.25">
      <c r="A510" s="6" t="s">
        <v>547</v>
      </c>
      <c r="B510" s="120">
        <v>6065</v>
      </c>
      <c r="C510" s="7" t="s">
        <v>31</v>
      </c>
      <c r="D510" s="8" t="s">
        <v>35</v>
      </c>
      <c r="E510" s="9" t="s">
        <v>44</v>
      </c>
      <c r="F510" s="10">
        <f>idasearch_ADNI3!G510</f>
        <v>42983</v>
      </c>
      <c r="G510" s="93">
        <f>idasearch_ADNI3!H510</f>
        <v>71.3</v>
      </c>
      <c r="H510" s="93" t="str">
        <f>idasearch_ADNI3!D510</f>
        <v>F</v>
      </c>
      <c r="I510" s="7">
        <v>1</v>
      </c>
      <c r="J510" s="7">
        <v>1</v>
      </c>
      <c r="K510" s="7">
        <v>1</v>
      </c>
      <c r="L510" s="75">
        <v>1</v>
      </c>
      <c r="M510" s="7">
        <v>1</v>
      </c>
      <c r="N510" s="7">
        <v>1</v>
      </c>
      <c r="O510" s="7">
        <v>1</v>
      </c>
      <c r="P510" s="7">
        <v>1</v>
      </c>
      <c r="Q510" s="7">
        <v>1</v>
      </c>
      <c r="R510" s="7">
        <v>1</v>
      </c>
      <c r="S510" s="7">
        <v>1</v>
      </c>
      <c r="T510" s="11">
        <f>INT(OR(COUNTIF(IDS_with_genetics!$A$2:$A$328,$A510),COUNTIF(IDS_with_genetics!$B$2:$B$758,$A510),COUNTIF(IDS_with_genetics!$F$2:$F$794,$A510),COUNTIF(IDS_with_genetics!$D$2:$D$813,$A510)))</f>
        <v>1</v>
      </c>
      <c r="U510" s="11">
        <f>COUNTIF(IDS_with_PRS!$A$1:$A$1582,ADNI3!$A510)</f>
        <v>1</v>
      </c>
      <c r="V510">
        <f>INT(OR(COUNTIF(IDS_genetics_UE_Ancestry!$A$2:$A$303,$A510)))</f>
        <v>1</v>
      </c>
      <c r="W510">
        <f>INT(OR(COUNTIF(IDS_genetics_UE_Ancestry!$B$2:$B$705,$A510)))</f>
        <v>0</v>
      </c>
      <c r="X510">
        <f>INT(OR(COUNTIF(IDS_genetics_UE_Ancestry!$C$2:$C$737,$A510)))</f>
        <v>0</v>
      </c>
      <c r="Y510">
        <f>INT(OR(COUNTIF(IDS_genetics_UE_Ancestry!$D$2:$D$761,$A510)))</f>
        <v>0</v>
      </c>
      <c r="Z510" s="11">
        <f>INT(OR(COUNTIF(IDS_genetics_UE_Ancestry!$A$2:$A$303,$A510),COUNTIF(IDS_genetics_UE_Ancestry!$B$2:$B$705,$A510),COUNTIF(IDS_genetics_UE_Ancestry!$C$2:$C$737,$A510),COUNTIF(IDS_genetics_UE_Ancestry!$D$2:$D$761,$A510)))</f>
        <v>1</v>
      </c>
      <c r="AA510">
        <v>509</v>
      </c>
      <c r="AB510">
        <v>0</v>
      </c>
    </row>
    <row r="511" spans="1:30" ht="15.75" hidden="1" x14ac:dyDescent="0.25">
      <c r="A511" s="6" t="s">
        <v>548</v>
      </c>
      <c r="B511" s="120">
        <v>6085</v>
      </c>
      <c r="C511" s="7" t="s">
        <v>31</v>
      </c>
      <c r="D511" s="8" t="s">
        <v>35</v>
      </c>
      <c r="E511" s="8" t="s">
        <v>35</v>
      </c>
      <c r="F511" s="10">
        <f>idasearch_ADNI3!G511</f>
        <v>43011</v>
      </c>
      <c r="G511" s="93">
        <f>idasearch_ADNI3!H511</f>
        <v>55.8</v>
      </c>
      <c r="H511" s="93" t="str">
        <f>idasearch_ADNI3!D511</f>
        <v>F</v>
      </c>
      <c r="I511" s="7">
        <v>1</v>
      </c>
      <c r="J511" s="7">
        <v>1</v>
      </c>
      <c r="K511" s="7">
        <v>1</v>
      </c>
      <c r="L511" s="75">
        <v>1</v>
      </c>
      <c r="M511" s="7">
        <v>1</v>
      </c>
      <c r="N511" s="7">
        <v>1</v>
      </c>
      <c r="O511" s="7">
        <v>1</v>
      </c>
      <c r="P511" s="7">
        <v>1</v>
      </c>
      <c r="Q511" s="7">
        <v>1</v>
      </c>
      <c r="R511" s="7">
        <v>1</v>
      </c>
      <c r="S511" s="7">
        <v>1</v>
      </c>
      <c r="T511" s="11">
        <f>INT(OR(COUNTIF(IDS_with_genetics!$A$2:$A$328,$A511),COUNTIF(IDS_with_genetics!$B$2:$B$758,$A511),COUNTIF(IDS_with_genetics!$F$2:$F$794,$A511),COUNTIF(IDS_with_genetics!$D$2:$D$813,$A511)))</f>
        <v>1</v>
      </c>
      <c r="U511" s="11">
        <f>COUNTIF(IDS_with_PRS!$A$1:$A$1582,ADNI3!$A511)</f>
        <v>1</v>
      </c>
      <c r="V511">
        <f>INT(OR(COUNTIF(IDS_genetics_UE_Ancestry!$A$2:$A$303,$A511)))</f>
        <v>1</v>
      </c>
      <c r="W511">
        <f>INT(OR(COUNTIF(IDS_genetics_UE_Ancestry!$B$2:$B$705,$A511)))</f>
        <v>0</v>
      </c>
      <c r="X511">
        <f>INT(OR(COUNTIF(IDS_genetics_UE_Ancestry!$C$2:$C$737,$A511)))</f>
        <v>0</v>
      </c>
      <c r="Y511">
        <f>INT(OR(COUNTIF(IDS_genetics_UE_Ancestry!$D$2:$D$761,$A511)))</f>
        <v>0</v>
      </c>
      <c r="Z511" s="11">
        <f>INT(OR(COUNTIF(IDS_genetics_UE_Ancestry!$A$2:$A$303,$A511),COUNTIF(IDS_genetics_UE_Ancestry!$B$2:$B$705,$A511),COUNTIF(IDS_genetics_UE_Ancestry!$C$2:$C$737,$A511),COUNTIF(IDS_genetics_UE_Ancestry!$D$2:$D$761,$A511)))</f>
        <v>1</v>
      </c>
      <c r="AA511">
        <v>510</v>
      </c>
      <c r="AB511">
        <v>0</v>
      </c>
    </row>
    <row r="512" spans="1:30" ht="15.75" hidden="1" x14ac:dyDescent="0.25">
      <c r="A512" s="6" t="s">
        <v>549</v>
      </c>
      <c r="B512" s="120">
        <v>6131</v>
      </c>
      <c r="C512" s="7" t="s">
        <v>31</v>
      </c>
      <c r="D512" s="8" t="s">
        <v>35</v>
      </c>
      <c r="E512" s="9" t="s">
        <v>44</v>
      </c>
      <c r="F512" s="10">
        <f>idasearch_ADNI3!G512</f>
        <v>43108</v>
      </c>
      <c r="G512" s="93">
        <f>idasearch_ADNI3!H512</f>
        <v>68.3</v>
      </c>
      <c r="H512" s="93" t="str">
        <f>idasearch_ADNI3!D512</f>
        <v>F</v>
      </c>
      <c r="I512" s="7">
        <v>1</v>
      </c>
      <c r="J512" s="7">
        <v>1</v>
      </c>
      <c r="K512" s="7">
        <v>1</v>
      </c>
      <c r="L512" s="75">
        <v>1</v>
      </c>
      <c r="M512" s="7">
        <v>1</v>
      </c>
      <c r="N512" s="7">
        <v>1</v>
      </c>
      <c r="O512" s="7">
        <v>1</v>
      </c>
      <c r="P512" s="7">
        <v>1</v>
      </c>
      <c r="Q512" s="7">
        <v>1</v>
      </c>
      <c r="R512" s="7">
        <v>1</v>
      </c>
      <c r="S512" s="7">
        <v>1</v>
      </c>
      <c r="T512" s="11">
        <f>INT(OR(COUNTIF(IDS_with_genetics!$A$2:$A$328,$A512),COUNTIF(IDS_with_genetics!$B$2:$B$758,$A512),COUNTIF(IDS_with_genetics!$F$2:$F$794,$A512),COUNTIF(IDS_with_genetics!$D$2:$D$813,$A512)))</f>
        <v>1</v>
      </c>
      <c r="U512" s="11">
        <f>COUNTIF(IDS_with_PRS!$A$1:$A$1582,ADNI3!$A512)</f>
        <v>1</v>
      </c>
      <c r="V512">
        <f>INT(OR(COUNTIF(IDS_genetics_UE_Ancestry!$A$2:$A$303,$A512)))</f>
        <v>1</v>
      </c>
      <c r="W512">
        <f>INT(OR(COUNTIF(IDS_genetics_UE_Ancestry!$B$2:$B$705,$A512)))</f>
        <v>0</v>
      </c>
      <c r="X512">
        <f>INT(OR(COUNTIF(IDS_genetics_UE_Ancestry!$C$2:$C$737,$A512)))</f>
        <v>0</v>
      </c>
      <c r="Y512">
        <f>INT(OR(COUNTIF(IDS_genetics_UE_Ancestry!$D$2:$D$761,$A512)))</f>
        <v>0</v>
      </c>
      <c r="Z512" s="11">
        <f>INT(OR(COUNTIF(IDS_genetics_UE_Ancestry!$A$2:$A$303,$A512),COUNTIF(IDS_genetics_UE_Ancestry!$B$2:$B$705,$A512),COUNTIF(IDS_genetics_UE_Ancestry!$C$2:$C$737,$A512),COUNTIF(IDS_genetics_UE_Ancestry!$D$2:$D$761,$A512)))</f>
        <v>1</v>
      </c>
      <c r="AA512">
        <v>511</v>
      </c>
      <c r="AB512">
        <v>0</v>
      </c>
    </row>
    <row r="513" spans="1:28" ht="15.75" x14ac:dyDescent="0.25">
      <c r="A513" s="6" t="s">
        <v>550</v>
      </c>
      <c r="B513" s="120">
        <v>6142</v>
      </c>
      <c r="C513" s="7" t="s">
        <v>31</v>
      </c>
      <c r="D513" s="8" t="s">
        <v>68</v>
      </c>
      <c r="E513" s="8" t="s">
        <v>68</v>
      </c>
      <c r="F513" s="10">
        <f>idasearch_ADNI3!G513</f>
        <v>43087</v>
      </c>
      <c r="G513" s="93">
        <f>idasearch_ADNI3!H513</f>
        <v>86.1</v>
      </c>
      <c r="H513" s="93" t="str">
        <f>idasearch_ADNI3!D513</f>
        <v>F</v>
      </c>
      <c r="I513" s="7">
        <v>1</v>
      </c>
      <c r="J513" s="7">
        <v>1</v>
      </c>
      <c r="K513" s="7">
        <v>1</v>
      </c>
      <c r="L513" s="75">
        <v>1</v>
      </c>
      <c r="M513" s="7">
        <v>1</v>
      </c>
      <c r="N513" s="7">
        <v>1</v>
      </c>
      <c r="O513" s="7">
        <v>1</v>
      </c>
      <c r="P513" s="7">
        <v>1</v>
      </c>
      <c r="Q513" s="7">
        <v>1</v>
      </c>
      <c r="R513" s="7">
        <v>1</v>
      </c>
      <c r="S513" s="7">
        <v>1</v>
      </c>
      <c r="T513" s="11">
        <f>INT(OR(COUNTIF(IDS_with_genetics!$A$2:$A$328,$A513),COUNTIF(IDS_with_genetics!$B$2:$B$758,$A513),COUNTIF(IDS_with_genetics!$F$2:$F$794,$A513),COUNTIF(IDS_with_genetics!$D$2:$D$813,$A513)))</f>
        <v>1</v>
      </c>
      <c r="U513" s="11">
        <f>COUNTIF(IDS_with_PRS!$A$1:$A$1582,ADNI3!$A513)</f>
        <v>1</v>
      </c>
      <c r="V513">
        <f>INT(OR(COUNTIF(IDS_genetics_UE_Ancestry!$A$2:$A$303,$A513)))</f>
        <v>1</v>
      </c>
      <c r="W513">
        <f>INT(OR(COUNTIF(IDS_genetics_UE_Ancestry!$B$2:$B$705,$A513)))</f>
        <v>0</v>
      </c>
      <c r="X513">
        <f>INT(OR(COUNTIF(IDS_genetics_UE_Ancestry!$C$2:$C$737,$A513)))</f>
        <v>0</v>
      </c>
      <c r="Y513">
        <f>INT(OR(COUNTIF(IDS_genetics_UE_Ancestry!$D$2:$D$761,$A513)))</f>
        <v>0</v>
      </c>
      <c r="Z513" s="11">
        <f>INT(OR(COUNTIF(IDS_genetics_UE_Ancestry!$A$2:$A$303,$A513),COUNTIF(IDS_genetics_UE_Ancestry!$B$2:$B$705,$A513),COUNTIF(IDS_genetics_UE_Ancestry!$C$2:$C$737,$A513),COUNTIF(IDS_genetics_UE_Ancestry!$D$2:$D$761,$A513)))</f>
        <v>1</v>
      </c>
      <c r="AA513">
        <v>512</v>
      </c>
      <c r="AB513">
        <v>0</v>
      </c>
    </row>
    <row r="514" spans="1:28" ht="15.75" hidden="1" x14ac:dyDescent="0.25">
      <c r="A514" s="6" t="s">
        <v>551</v>
      </c>
      <c r="B514" s="120">
        <v>6151</v>
      </c>
      <c r="C514" s="7" t="s">
        <v>31</v>
      </c>
      <c r="D514" s="8" t="s">
        <v>35</v>
      </c>
      <c r="E514" s="8" t="s">
        <v>35</v>
      </c>
      <c r="F514" s="10">
        <f>idasearch_ADNI3!G514</f>
        <v>43088</v>
      </c>
      <c r="G514" s="93">
        <f>idasearch_ADNI3!H514</f>
        <v>65.099999999999994</v>
      </c>
      <c r="H514" s="93" t="str">
        <f>idasearch_ADNI3!D514</f>
        <v>M</v>
      </c>
      <c r="I514" s="7">
        <v>1</v>
      </c>
      <c r="J514" s="7">
        <v>1</v>
      </c>
      <c r="K514" s="7">
        <v>1</v>
      </c>
      <c r="L514" s="75">
        <v>1</v>
      </c>
      <c r="M514" s="7">
        <v>1</v>
      </c>
      <c r="N514" s="7">
        <v>1</v>
      </c>
      <c r="O514" s="7">
        <v>1</v>
      </c>
      <c r="P514" s="7">
        <v>1</v>
      </c>
      <c r="Q514" s="7">
        <v>1</v>
      </c>
      <c r="R514" s="7">
        <v>1</v>
      </c>
      <c r="S514" s="7">
        <v>1</v>
      </c>
      <c r="T514" s="11">
        <f>INT(OR(COUNTIF(IDS_with_genetics!$A$2:$A$328,$A514),COUNTIF(IDS_with_genetics!$B$2:$B$758,$A514),COUNTIF(IDS_with_genetics!$F$2:$F$794,$A514),COUNTIF(IDS_with_genetics!$D$2:$D$813,$A514)))</f>
        <v>1</v>
      </c>
      <c r="U514" s="11">
        <f>COUNTIF(IDS_with_PRS!$A$1:$A$1582,ADNI3!$A514)</f>
        <v>1</v>
      </c>
      <c r="V514">
        <f>INT(OR(COUNTIF(IDS_genetics_UE_Ancestry!$A$2:$A$303,$A514)))</f>
        <v>1</v>
      </c>
      <c r="W514">
        <f>INT(OR(COUNTIF(IDS_genetics_UE_Ancestry!$B$2:$B$705,$A514)))</f>
        <v>0</v>
      </c>
      <c r="X514">
        <f>INT(OR(COUNTIF(IDS_genetics_UE_Ancestry!$C$2:$C$737,$A514)))</f>
        <v>0</v>
      </c>
      <c r="Y514">
        <f>INT(OR(COUNTIF(IDS_genetics_UE_Ancestry!$D$2:$D$761,$A514)))</f>
        <v>0</v>
      </c>
      <c r="Z514" s="11">
        <f>INT(OR(COUNTIF(IDS_genetics_UE_Ancestry!$A$2:$A$303,$A514),COUNTIF(IDS_genetics_UE_Ancestry!$B$2:$B$705,$A514),COUNTIF(IDS_genetics_UE_Ancestry!$C$2:$C$737,$A514),COUNTIF(IDS_genetics_UE_Ancestry!$D$2:$D$761,$A514)))</f>
        <v>1</v>
      </c>
      <c r="AA514">
        <v>513</v>
      </c>
      <c r="AB514">
        <v>0</v>
      </c>
    </row>
    <row r="515" spans="1:28" ht="15.75" hidden="1" x14ac:dyDescent="0.25">
      <c r="A515" s="6" t="s">
        <v>552</v>
      </c>
      <c r="B515" s="120">
        <v>6180</v>
      </c>
      <c r="C515" s="7" t="s">
        <v>31</v>
      </c>
      <c r="D515" s="8" t="s">
        <v>32</v>
      </c>
      <c r="E515" s="9" t="s">
        <v>33</v>
      </c>
      <c r="F515" s="10">
        <f>idasearch_ADNI3!G515</f>
        <v>43130</v>
      </c>
      <c r="G515" s="93">
        <f>idasearch_ADNI3!H515</f>
        <v>88</v>
      </c>
      <c r="H515" s="93" t="str">
        <f>idasearch_ADNI3!D515</f>
        <v>M</v>
      </c>
      <c r="I515" s="7">
        <v>1</v>
      </c>
      <c r="J515" s="7">
        <v>1</v>
      </c>
      <c r="K515" s="7">
        <v>1</v>
      </c>
      <c r="L515" s="75">
        <v>1</v>
      </c>
      <c r="M515" s="7">
        <v>1</v>
      </c>
      <c r="N515" s="7">
        <v>1</v>
      </c>
      <c r="O515" s="7">
        <v>1</v>
      </c>
      <c r="P515" s="7">
        <v>1</v>
      </c>
      <c r="Q515" s="7">
        <v>1</v>
      </c>
      <c r="R515" s="7">
        <v>1</v>
      </c>
      <c r="S515" s="7">
        <v>1</v>
      </c>
      <c r="T515" s="11">
        <f>INT(OR(COUNTIF(IDS_with_genetics!$A$2:$A$328,$A515),COUNTIF(IDS_with_genetics!$B$2:$B$758,$A515),COUNTIF(IDS_with_genetics!$F$2:$F$794,$A515),COUNTIF(IDS_with_genetics!$D$2:$D$813,$A515)))</f>
        <v>1</v>
      </c>
      <c r="U515" s="11">
        <f>COUNTIF(IDS_with_PRS!$A$1:$A$1582,ADNI3!$A515)</f>
        <v>1</v>
      </c>
      <c r="V515">
        <f>INT(OR(COUNTIF(IDS_genetics_UE_Ancestry!$A$2:$A$303,$A515)))</f>
        <v>1</v>
      </c>
      <c r="W515">
        <f>INT(OR(COUNTIF(IDS_genetics_UE_Ancestry!$B$2:$B$705,$A515)))</f>
        <v>0</v>
      </c>
      <c r="X515">
        <f>INT(OR(COUNTIF(IDS_genetics_UE_Ancestry!$C$2:$C$737,$A515)))</f>
        <v>0</v>
      </c>
      <c r="Y515">
        <f>INT(OR(COUNTIF(IDS_genetics_UE_Ancestry!$D$2:$D$761,$A515)))</f>
        <v>0</v>
      </c>
      <c r="Z515" s="11">
        <f>INT(OR(COUNTIF(IDS_genetics_UE_Ancestry!$A$2:$A$303,$A515),COUNTIF(IDS_genetics_UE_Ancestry!$B$2:$B$705,$A515),COUNTIF(IDS_genetics_UE_Ancestry!$C$2:$C$737,$A515),COUNTIF(IDS_genetics_UE_Ancestry!$D$2:$D$761,$A515)))</f>
        <v>1</v>
      </c>
      <c r="AA515">
        <v>514</v>
      </c>
      <c r="AB515">
        <v>0</v>
      </c>
    </row>
    <row r="516" spans="1:28" ht="15.75" hidden="1" x14ac:dyDescent="0.25">
      <c r="A516" s="6" t="s">
        <v>553</v>
      </c>
      <c r="B516" s="120">
        <v>6233</v>
      </c>
      <c r="C516" s="7" t="s">
        <v>31</v>
      </c>
      <c r="D516" s="8" t="s">
        <v>35</v>
      </c>
      <c r="E516" s="9" t="s">
        <v>44</v>
      </c>
      <c r="F516" s="10">
        <f>idasearch_ADNI3!G516</f>
        <v>43157</v>
      </c>
      <c r="G516" s="93">
        <f>idasearch_ADNI3!H516</f>
        <v>76.400000000000006</v>
      </c>
      <c r="H516" s="93" t="str">
        <f>idasearch_ADNI3!D516</f>
        <v>F</v>
      </c>
      <c r="I516" s="7">
        <v>1</v>
      </c>
      <c r="J516" s="7">
        <v>1</v>
      </c>
      <c r="K516" s="7">
        <v>1</v>
      </c>
      <c r="L516" s="75">
        <v>1</v>
      </c>
      <c r="M516" s="7">
        <v>1</v>
      </c>
      <c r="N516" s="7">
        <v>1</v>
      </c>
      <c r="O516" s="7">
        <v>1</v>
      </c>
      <c r="P516" s="7">
        <v>1</v>
      </c>
      <c r="Q516" s="7">
        <v>1</v>
      </c>
      <c r="R516" s="7">
        <v>1</v>
      </c>
      <c r="S516" s="7">
        <v>1</v>
      </c>
      <c r="T516" s="11">
        <f>INT(OR(COUNTIF(IDS_with_genetics!$A$2:$A$328,$A516),COUNTIF(IDS_with_genetics!$B$2:$B$758,$A516),COUNTIF(IDS_with_genetics!$F$2:$F$794,$A516),COUNTIF(IDS_with_genetics!$D$2:$D$813,$A516)))</f>
        <v>1</v>
      </c>
      <c r="U516" s="11">
        <f>COUNTIF(IDS_with_PRS!$A$1:$A$1582,ADNI3!$A516)</f>
        <v>1</v>
      </c>
      <c r="V516">
        <f>INT(OR(COUNTIF(IDS_genetics_UE_Ancestry!$A$2:$A$303,$A516)))</f>
        <v>1</v>
      </c>
      <c r="W516">
        <f>INT(OR(COUNTIF(IDS_genetics_UE_Ancestry!$B$2:$B$705,$A516)))</f>
        <v>0</v>
      </c>
      <c r="X516">
        <f>INT(OR(COUNTIF(IDS_genetics_UE_Ancestry!$C$2:$C$737,$A516)))</f>
        <v>0</v>
      </c>
      <c r="Y516">
        <f>INT(OR(COUNTIF(IDS_genetics_UE_Ancestry!$D$2:$D$761,$A516)))</f>
        <v>0</v>
      </c>
      <c r="Z516" s="11">
        <f>INT(OR(COUNTIF(IDS_genetics_UE_Ancestry!$A$2:$A$303,$A516),COUNTIF(IDS_genetics_UE_Ancestry!$B$2:$B$705,$A516),COUNTIF(IDS_genetics_UE_Ancestry!$C$2:$C$737,$A516),COUNTIF(IDS_genetics_UE_Ancestry!$D$2:$D$761,$A516)))</f>
        <v>1</v>
      </c>
      <c r="AA516">
        <v>515</v>
      </c>
      <c r="AB516">
        <v>0</v>
      </c>
    </row>
    <row r="517" spans="1:28" ht="15.75" hidden="1" x14ac:dyDescent="0.25">
      <c r="A517" s="6" t="s">
        <v>554</v>
      </c>
      <c r="B517" s="120">
        <v>6318</v>
      </c>
      <c r="C517" s="7" t="s">
        <v>31</v>
      </c>
      <c r="D517" s="8" t="s">
        <v>35</v>
      </c>
      <c r="E517" s="8" t="s">
        <v>35</v>
      </c>
      <c r="F517" s="10">
        <f>idasearch_ADNI3!G517</f>
        <v>43209</v>
      </c>
      <c r="G517" s="93">
        <f>idasearch_ADNI3!H517</f>
        <v>69.5</v>
      </c>
      <c r="H517" s="93" t="str">
        <f>idasearch_ADNI3!D517</f>
        <v>F</v>
      </c>
      <c r="I517" s="7">
        <v>1</v>
      </c>
      <c r="J517" s="7">
        <v>1</v>
      </c>
      <c r="K517" s="7">
        <v>1</v>
      </c>
      <c r="L517" s="75">
        <v>1</v>
      </c>
      <c r="M517" s="7">
        <v>1</v>
      </c>
      <c r="N517" s="7">
        <v>1</v>
      </c>
      <c r="O517" s="7">
        <v>1</v>
      </c>
      <c r="P517" s="7">
        <v>1</v>
      </c>
      <c r="Q517" s="7">
        <v>1</v>
      </c>
      <c r="R517" s="7">
        <v>1</v>
      </c>
      <c r="S517" s="7">
        <v>1</v>
      </c>
      <c r="T517" s="11">
        <f>INT(OR(COUNTIF(IDS_with_genetics!$A$2:$A$328,$A517),COUNTIF(IDS_with_genetics!$B$2:$B$758,$A517),COUNTIF(IDS_with_genetics!$F$2:$F$794,$A517),COUNTIF(IDS_with_genetics!$D$2:$D$813,$A517)))</f>
        <v>1</v>
      </c>
      <c r="U517" s="11">
        <f>COUNTIF(IDS_with_PRS!$A$1:$A$1582,ADNI3!$A517)</f>
        <v>1</v>
      </c>
      <c r="V517">
        <f>INT(OR(COUNTIF(IDS_genetics_UE_Ancestry!$A$2:$A$303,$A517)))</f>
        <v>1</v>
      </c>
      <c r="W517">
        <f>INT(OR(COUNTIF(IDS_genetics_UE_Ancestry!$B$2:$B$705,$A517)))</f>
        <v>0</v>
      </c>
      <c r="X517">
        <f>INT(OR(COUNTIF(IDS_genetics_UE_Ancestry!$C$2:$C$737,$A517)))</f>
        <v>0</v>
      </c>
      <c r="Y517">
        <f>INT(OR(COUNTIF(IDS_genetics_UE_Ancestry!$D$2:$D$761,$A517)))</f>
        <v>0</v>
      </c>
      <c r="Z517" s="11">
        <f>INT(OR(COUNTIF(IDS_genetics_UE_Ancestry!$A$2:$A$303,$A517),COUNTIF(IDS_genetics_UE_Ancestry!$B$2:$B$705,$A517),COUNTIF(IDS_genetics_UE_Ancestry!$C$2:$C$737,$A517),COUNTIF(IDS_genetics_UE_Ancestry!$D$2:$D$761,$A517)))</f>
        <v>1</v>
      </c>
      <c r="AA517">
        <v>516</v>
      </c>
      <c r="AB517">
        <v>0</v>
      </c>
    </row>
    <row r="518" spans="1:28" ht="15.75" hidden="1" x14ac:dyDescent="0.25">
      <c r="A518" s="6" t="s">
        <v>555</v>
      </c>
      <c r="B518" s="120">
        <v>6320</v>
      </c>
      <c r="C518" s="7" t="s">
        <v>31</v>
      </c>
      <c r="D518" s="8" t="s">
        <v>35</v>
      </c>
      <c r="E518" s="8" t="s">
        <v>35</v>
      </c>
      <c r="F518" s="10">
        <f>idasearch_ADNI3!G518</f>
        <v>43223</v>
      </c>
      <c r="G518" s="93">
        <f>idasearch_ADNI3!H518</f>
        <v>65.400000000000006</v>
      </c>
      <c r="H518" s="93" t="str">
        <f>idasearch_ADNI3!D518</f>
        <v>F</v>
      </c>
      <c r="I518" s="7">
        <v>1</v>
      </c>
      <c r="J518" s="7">
        <v>1</v>
      </c>
      <c r="K518" s="7">
        <v>1</v>
      </c>
      <c r="L518" s="75">
        <v>1</v>
      </c>
      <c r="M518" s="7">
        <v>1</v>
      </c>
      <c r="N518" s="7">
        <v>1</v>
      </c>
      <c r="O518" s="7">
        <v>1</v>
      </c>
      <c r="P518" s="7">
        <v>1</v>
      </c>
      <c r="Q518" s="7">
        <v>1</v>
      </c>
      <c r="R518" s="7">
        <v>1</v>
      </c>
      <c r="S518" s="7">
        <v>1</v>
      </c>
      <c r="T518" s="11">
        <f>INT(OR(COUNTIF(IDS_with_genetics!$A$2:$A$328,$A518),COUNTIF(IDS_with_genetics!$B$2:$B$758,$A518),COUNTIF(IDS_with_genetics!$F$2:$F$794,$A518),COUNTIF(IDS_with_genetics!$D$2:$D$813,$A518)))</f>
        <v>1</v>
      </c>
      <c r="U518" s="11">
        <f>COUNTIF(IDS_with_PRS!$A$1:$A$1582,ADNI3!$A518)</f>
        <v>1</v>
      </c>
      <c r="V518">
        <f>INT(OR(COUNTIF(IDS_genetics_UE_Ancestry!$A$2:$A$303,$A518)))</f>
        <v>1</v>
      </c>
      <c r="W518">
        <f>INT(OR(COUNTIF(IDS_genetics_UE_Ancestry!$B$2:$B$705,$A518)))</f>
        <v>0</v>
      </c>
      <c r="X518">
        <f>INT(OR(COUNTIF(IDS_genetics_UE_Ancestry!$C$2:$C$737,$A518)))</f>
        <v>0</v>
      </c>
      <c r="Y518">
        <f>INT(OR(COUNTIF(IDS_genetics_UE_Ancestry!$D$2:$D$761,$A518)))</f>
        <v>0</v>
      </c>
      <c r="Z518" s="11">
        <f>INT(OR(COUNTIF(IDS_genetics_UE_Ancestry!$A$2:$A$303,$A518),COUNTIF(IDS_genetics_UE_Ancestry!$B$2:$B$705,$A518),COUNTIF(IDS_genetics_UE_Ancestry!$C$2:$C$737,$A518),COUNTIF(IDS_genetics_UE_Ancestry!$D$2:$D$761,$A518)))</f>
        <v>1</v>
      </c>
      <c r="AA518">
        <v>517</v>
      </c>
      <c r="AB518">
        <v>0</v>
      </c>
    </row>
    <row r="519" spans="1:28" ht="15.75" hidden="1" x14ac:dyDescent="0.25">
      <c r="A519" s="6" t="s">
        <v>556</v>
      </c>
      <c r="B519" s="120">
        <v>6321</v>
      </c>
      <c r="C519" s="7" t="s">
        <v>31</v>
      </c>
      <c r="D519" s="8" t="s">
        <v>35</v>
      </c>
      <c r="E519" s="9" t="s">
        <v>44</v>
      </c>
      <c r="F519" s="10">
        <f>idasearch_ADNI3!G519</f>
        <v>43223</v>
      </c>
      <c r="G519" s="93">
        <f>idasearch_ADNI3!H519</f>
        <v>72.8</v>
      </c>
      <c r="H519" s="93" t="str">
        <f>idasearch_ADNI3!D519</f>
        <v>M</v>
      </c>
      <c r="I519" s="7">
        <v>1</v>
      </c>
      <c r="J519" s="7">
        <v>1</v>
      </c>
      <c r="K519" s="7">
        <v>1</v>
      </c>
      <c r="L519" s="75">
        <v>1</v>
      </c>
      <c r="M519" s="7">
        <v>1</v>
      </c>
      <c r="N519" s="7">
        <v>1</v>
      </c>
      <c r="O519" s="7">
        <v>1</v>
      </c>
      <c r="P519" s="7">
        <v>1</v>
      </c>
      <c r="Q519" s="7">
        <v>1</v>
      </c>
      <c r="R519" s="7">
        <v>1</v>
      </c>
      <c r="S519" s="7">
        <v>1</v>
      </c>
      <c r="T519" s="11">
        <f>INT(OR(COUNTIF(IDS_with_genetics!$A$2:$A$328,$A519),COUNTIF(IDS_with_genetics!$B$2:$B$758,$A519),COUNTIF(IDS_with_genetics!$F$2:$F$794,$A519),COUNTIF(IDS_with_genetics!$D$2:$D$813,$A519)))</f>
        <v>1</v>
      </c>
      <c r="U519" s="11">
        <f>COUNTIF(IDS_with_PRS!$A$1:$A$1582,ADNI3!$A519)</f>
        <v>1</v>
      </c>
      <c r="V519">
        <f>INT(OR(COUNTIF(IDS_genetics_UE_Ancestry!$A$2:$A$303,$A519)))</f>
        <v>1</v>
      </c>
      <c r="W519">
        <f>INT(OR(COUNTIF(IDS_genetics_UE_Ancestry!$B$2:$B$705,$A519)))</f>
        <v>0</v>
      </c>
      <c r="X519">
        <f>INT(OR(COUNTIF(IDS_genetics_UE_Ancestry!$C$2:$C$737,$A519)))</f>
        <v>0</v>
      </c>
      <c r="Y519">
        <f>INT(OR(COUNTIF(IDS_genetics_UE_Ancestry!$D$2:$D$761,$A519)))</f>
        <v>0</v>
      </c>
      <c r="Z519" s="11">
        <f>INT(OR(COUNTIF(IDS_genetics_UE_Ancestry!$A$2:$A$303,$A519),COUNTIF(IDS_genetics_UE_Ancestry!$B$2:$B$705,$A519),COUNTIF(IDS_genetics_UE_Ancestry!$C$2:$C$737,$A519),COUNTIF(IDS_genetics_UE_Ancestry!$D$2:$D$761,$A519)))</f>
        <v>1</v>
      </c>
      <c r="AA519">
        <v>518</v>
      </c>
      <c r="AB519">
        <v>0</v>
      </c>
    </row>
    <row r="520" spans="1:28" ht="15.75" hidden="1" x14ac:dyDescent="0.25">
      <c r="A520" s="6" t="s">
        <v>557</v>
      </c>
      <c r="B520" s="120">
        <v>6350</v>
      </c>
      <c r="C520" s="7" t="s">
        <v>31</v>
      </c>
      <c r="D520" s="8" t="s">
        <v>35</v>
      </c>
      <c r="E520" s="9" t="s">
        <v>44</v>
      </c>
      <c r="F520" s="10">
        <f>idasearch_ADNI3!G520</f>
        <v>43234</v>
      </c>
      <c r="G520" s="93">
        <f>idasearch_ADNI3!H520</f>
        <v>80</v>
      </c>
      <c r="H520" s="93" t="str">
        <f>idasearch_ADNI3!D520</f>
        <v>F</v>
      </c>
      <c r="I520" s="7">
        <v>1</v>
      </c>
      <c r="J520" s="7">
        <v>1</v>
      </c>
      <c r="K520" s="7">
        <v>1</v>
      </c>
      <c r="L520" s="75">
        <v>1</v>
      </c>
      <c r="M520" s="7">
        <v>1</v>
      </c>
      <c r="N520" s="7">
        <v>1</v>
      </c>
      <c r="O520" s="7">
        <v>1</v>
      </c>
      <c r="P520" s="7">
        <v>1</v>
      </c>
      <c r="Q520" s="7">
        <v>1</v>
      </c>
      <c r="R520" s="7">
        <v>1</v>
      </c>
      <c r="S520" s="7">
        <v>1</v>
      </c>
      <c r="T520" s="11">
        <f>INT(OR(COUNTIF(IDS_with_genetics!$A$2:$A$328,$A520),COUNTIF(IDS_with_genetics!$B$2:$B$758,$A520),COUNTIF(IDS_with_genetics!$F$2:$F$794,$A520),COUNTIF(IDS_with_genetics!$D$2:$D$813,$A520)))</f>
        <v>1</v>
      </c>
      <c r="U520" s="11">
        <f>COUNTIF(IDS_with_PRS!$A$1:$A$1582,ADNI3!$A520)</f>
        <v>1</v>
      </c>
      <c r="V520">
        <f>INT(OR(COUNTIF(IDS_genetics_UE_Ancestry!$A$2:$A$303,$A520)))</f>
        <v>1</v>
      </c>
      <c r="W520">
        <f>INT(OR(COUNTIF(IDS_genetics_UE_Ancestry!$B$2:$B$705,$A520)))</f>
        <v>0</v>
      </c>
      <c r="X520">
        <f>INT(OR(COUNTIF(IDS_genetics_UE_Ancestry!$C$2:$C$737,$A520)))</f>
        <v>0</v>
      </c>
      <c r="Y520">
        <f>INT(OR(COUNTIF(IDS_genetics_UE_Ancestry!$D$2:$D$761,$A520)))</f>
        <v>0</v>
      </c>
      <c r="Z520" s="11">
        <f>INT(OR(COUNTIF(IDS_genetics_UE_Ancestry!$A$2:$A$303,$A520),COUNTIF(IDS_genetics_UE_Ancestry!$B$2:$B$705,$A520),COUNTIF(IDS_genetics_UE_Ancestry!$C$2:$C$737,$A520),COUNTIF(IDS_genetics_UE_Ancestry!$D$2:$D$761,$A520)))</f>
        <v>1</v>
      </c>
      <c r="AA520">
        <v>519</v>
      </c>
      <c r="AB520">
        <v>0</v>
      </c>
    </row>
    <row r="521" spans="1:28" ht="15.75" hidden="1" x14ac:dyDescent="0.25">
      <c r="A521" s="6" t="s">
        <v>558</v>
      </c>
      <c r="B521" s="120">
        <v>6371</v>
      </c>
      <c r="C521" s="7" t="s">
        <v>31</v>
      </c>
      <c r="D521" s="8" t="s">
        <v>35</v>
      </c>
      <c r="E521" s="9" t="s">
        <v>44</v>
      </c>
      <c r="F521" s="10">
        <f>idasearch_ADNI3!G521</f>
        <v>43236</v>
      </c>
      <c r="G521" s="93">
        <f>idasearch_ADNI3!H521</f>
        <v>66.7</v>
      </c>
      <c r="H521" s="93" t="str">
        <f>idasearch_ADNI3!D521</f>
        <v>M</v>
      </c>
      <c r="I521" s="7">
        <v>1</v>
      </c>
      <c r="J521" s="7">
        <v>1</v>
      </c>
      <c r="K521" s="7">
        <v>1</v>
      </c>
      <c r="L521" s="75">
        <v>1</v>
      </c>
      <c r="M521" s="7">
        <v>1</v>
      </c>
      <c r="N521" s="7">
        <v>1</v>
      </c>
      <c r="O521" s="7">
        <v>1</v>
      </c>
      <c r="P521" s="7">
        <v>1</v>
      </c>
      <c r="Q521" s="7">
        <v>1</v>
      </c>
      <c r="R521" s="7">
        <v>1</v>
      </c>
      <c r="S521" s="7">
        <v>1</v>
      </c>
      <c r="T521" s="11">
        <f>INT(OR(COUNTIF(IDS_with_genetics!$A$2:$A$328,$A521),COUNTIF(IDS_with_genetics!$B$2:$B$758,$A521),COUNTIF(IDS_with_genetics!$F$2:$F$794,$A521),COUNTIF(IDS_with_genetics!$D$2:$D$813,$A521)))</f>
        <v>1</v>
      </c>
      <c r="U521" s="11">
        <f>COUNTIF(IDS_with_PRS!$A$1:$A$1582,ADNI3!$A521)</f>
        <v>1</v>
      </c>
      <c r="V521">
        <f>INT(OR(COUNTIF(IDS_genetics_UE_Ancestry!$A$2:$A$303,$A521)))</f>
        <v>1</v>
      </c>
      <c r="W521">
        <f>INT(OR(COUNTIF(IDS_genetics_UE_Ancestry!$B$2:$B$705,$A521)))</f>
        <v>0</v>
      </c>
      <c r="X521">
        <f>INT(OR(COUNTIF(IDS_genetics_UE_Ancestry!$C$2:$C$737,$A521)))</f>
        <v>0</v>
      </c>
      <c r="Y521">
        <f>INT(OR(COUNTIF(IDS_genetics_UE_Ancestry!$D$2:$D$761,$A521)))</f>
        <v>0</v>
      </c>
      <c r="Z521" s="11">
        <f>INT(OR(COUNTIF(IDS_genetics_UE_Ancestry!$A$2:$A$303,$A521),COUNTIF(IDS_genetics_UE_Ancestry!$B$2:$B$705,$A521),COUNTIF(IDS_genetics_UE_Ancestry!$C$2:$C$737,$A521),COUNTIF(IDS_genetics_UE_Ancestry!$D$2:$D$761,$A521)))</f>
        <v>1</v>
      </c>
      <c r="AA521">
        <v>520</v>
      </c>
      <c r="AB521">
        <v>0</v>
      </c>
    </row>
    <row r="522" spans="1:28" ht="15.75" hidden="1" x14ac:dyDescent="0.25">
      <c r="A522" s="6" t="s">
        <v>559</v>
      </c>
      <c r="B522" s="120">
        <v>6426</v>
      </c>
      <c r="C522" s="7" t="s">
        <v>31</v>
      </c>
      <c r="D522" s="8" t="s">
        <v>32</v>
      </c>
      <c r="E522" s="9" t="s">
        <v>40</v>
      </c>
      <c r="F522" s="10">
        <f>idasearch_ADNI3!G522</f>
        <v>43280</v>
      </c>
      <c r="G522" s="93">
        <f>idasearch_ADNI3!H522</f>
        <v>79.5</v>
      </c>
      <c r="H522" s="93" t="str">
        <f>idasearch_ADNI3!D522</f>
        <v>F</v>
      </c>
      <c r="I522" s="7">
        <v>1</v>
      </c>
      <c r="J522" s="7">
        <v>1</v>
      </c>
      <c r="K522" s="7">
        <v>1</v>
      </c>
      <c r="L522" s="75">
        <v>1</v>
      </c>
      <c r="M522" s="7">
        <v>1</v>
      </c>
      <c r="N522" s="7">
        <v>1</v>
      </c>
      <c r="O522" s="7">
        <v>1</v>
      </c>
      <c r="P522" s="7">
        <v>1</v>
      </c>
      <c r="Q522" s="7">
        <v>1</v>
      </c>
      <c r="R522" s="7">
        <v>1</v>
      </c>
      <c r="S522" s="7">
        <v>1</v>
      </c>
      <c r="T522" s="11">
        <f>INT(OR(COUNTIF(IDS_with_genetics!$A$2:$A$328,$A522),COUNTIF(IDS_with_genetics!$B$2:$B$758,$A522),COUNTIF(IDS_with_genetics!$F$2:$F$794,$A522),COUNTIF(IDS_with_genetics!$D$2:$D$813,$A522)))</f>
        <v>1</v>
      </c>
      <c r="U522" s="11">
        <f>COUNTIF(IDS_with_PRS!$A$1:$A$1582,ADNI3!$A522)</f>
        <v>1</v>
      </c>
      <c r="V522">
        <f>INT(OR(COUNTIF(IDS_genetics_UE_Ancestry!$A$2:$A$303,$A522)))</f>
        <v>1</v>
      </c>
      <c r="W522">
        <f>INT(OR(COUNTIF(IDS_genetics_UE_Ancestry!$B$2:$B$705,$A522)))</f>
        <v>0</v>
      </c>
      <c r="X522">
        <f>INT(OR(COUNTIF(IDS_genetics_UE_Ancestry!$C$2:$C$737,$A522)))</f>
        <v>0</v>
      </c>
      <c r="Y522">
        <f>INT(OR(COUNTIF(IDS_genetics_UE_Ancestry!$D$2:$D$761,$A522)))</f>
        <v>0</v>
      </c>
      <c r="Z522" s="11">
        <f>INT(OR(COUNTIF(IDS_genetics_UE_Ancestry!$A$2:$A$303,$A522),COUNTIF(IDS_genetics_UE_Ancestry!$B$2:$B$705,$A522),COUNTIF(IDS_genetics_UE_Ancestry!$C$2:$C$737,$A522),COUNTIF(IDS_genetics_UE_Ancestry!$D$2:$D$761,$A522)))</f>
        <v>1</v>
      </c>
      <c r="AA522">
        <v>521</v>
      </c>
      <c r="AB522">
        <v>0</v>
      </c>
    </row>
    <row r="523" spans="1:28" ht="15.75" hidden="1" x14ac:dyDescent="0.25">
      <c r="A523" s="6" t="s">
        <v>560</v>
      </c>
      <c r="B523" s="120">
        <v>6467</v>
      </c>
      <c r="C523" s="7" t="s">
        <v>31</v>
      </c>
      <c r="D523" s="8" t="s">
        <v>32</v>
      </c>
      <c r="E523" s="9" t="s">
        <v>33</v>
      </c>
      <c r="F523" s="10">
        <f>idasearch_ADNI3!G523</f>
        <v>43286</v>
      </c>
      <c r="G523" s="93">
        <f>idasearch_ADNI3!H523</f>
        <v>71.3</v>
      </c>
      <c r="H523" s="93" t="str">
        <f>idasearch_ADNI3!D523</f>
        <v>F</v>
      </c>
      <c r="I523" s="7">
        <v>1</v>
      </c>
      <c r="J523" s="7">
        <v>1</v>
      </c>
      <c r="K523" s="7">
        <v>1</v>
      </c>
      <c r="L523" s="75">
        <v>1</v>
      </c>
      <c r="M523" s="7">
        <v>1</v>
      </c>
      <c r="N523" s="7">
        <v>1</v>
      </c>
      <c r="O523" s="7">
        <v>1</v>
      </c>
      <c r="P523" s="7">
        <v>1</v>
      </c>
      <c r="Q523" s="7">
        <v>1</v>
      </c>
      <c r="R523" s="7">
        <v>1</v>
      </c>
      <c r="S523" s="7">
        <v>1</v>
      </c>
      <c r="T523" s="11">
        <f>INT(OR(COUNTIF(IDS_with_genetics!$A$2:$A$328,$A523),COUNTIF(IDS_with_genetics!$B$2:$B$758,$A523),COUNTIF(IDS_with_genetics!$F$2:$F$794,$A523),COUNTIF(IDS_with_genetics!$D$2:$D$813,$A523)))</f>
        <v>1</v>
      </c>
      <c r="U523" s="11">
        <f>COUNTIF(IDS_with_PRS!$A$1:$A$1582,ADNI3!$A523)</f>
        <v>1</v>
      </c>
      <c r="V523">
        <f>INT(OR(COUNTIF(IDS_genetics_UE_Ancestry!$A$2:$A$303,$A523)))</f>
        <v>1</v>
      </c>
      <c r="W523">
        <f>INT(OR(COUNTIF(IDS_genetics_UE_Ancestry!$B$2:$B$705,$A523)))</f>
        <v>0</v>
      </c>
      <c r="X523">
        <f>INT(OR(COUNTIF(IDS_genetics_UE_Ancestry!$C$2:$C$737,$A523)))</f>
        <v>0</v>
      </c>
      <c r="Y523">
        <f>INT(OR(COUNTIF(IDS_genetics_UE_Ancestry!$D$2:$D$761,$A523)))</f>
        <v>0</v>
      </c>
      <c r="Z523" s="11">
        <f>INT(OR(COUNTIF(IDS_genetics_UE_Ancestry!$A$2:$A$303,$A523),COUNTIF(IDS_genetics_UE_Ancestry!$B$2:$B$705,$A523),COUNTIF(IDS_genetics_UE_Ancestry!$C$2:$C$737,$A523),COUNTIF(IDS_genetics_UE_Ancestry!$D$2:$D$761,$A523)))</f>
        <v>1</v>
      </c>
      <c r="AA523">
        <v>522</v>
      </c>
      <c r="AB523">
        <v>0</v>
      </c>
    </row>
    <row r="524" spans="1:28" ht="15.75" hidden="1" x14ac:dyDescent="0.25">
      <c r="A524" s="6" t="s">
        <v>561</v>
      </c>
      <c r="B524" s="120">
        <v>6492</v>
      </c>
      <c r="C524" s="7" t="s">
        <v>31</v>
      </c>
      <c r="D524" s="8" t="s">
        <v>35</v>
      </c>
      <c r="E524" s="8" t="s">
        <v>35</v>
      </c>
      <c r="F524" s="10">
        <f>idasearch_ADNI3!G524</f>
        <v>43318</v>
      </c>
      <c r="G524" s="93">
        <f>idasearch_ADNI3!H524</f>
        <v>69.900000000000006</v>
      </c>
      <c r="H524" s="93" t="str">
        <f>idasearch_ADNI3!D524</f>
        <v>F</v>
      </c>
      <c r="I524" s="7">
        <v>1</v>
      </c>
      <c r="J524" s="7">
        <v>1</v>
      </c>
      <c r="K524" s="7">
        <v>1</v>
      </c>
      <c r="L524" s="75">
        <v>1</v>
      </c>
      <c r="M524" s="7">
        <v>1</v>
      </c>
      <c r="N524" s="7">
        <v>1</v>
      </c>
      <c r="O524" s="7">
        <v>1</v>
      </c>
      <c r="P524" s="7">
        <v>1</v>
      </c>
      <c r="Q524" s="7">
        <v>1</v>
      </c>
      <c r="R524" s="7">
        <v>1</v>
      </c>
      <c r="S524" s="7">
        <v>1</v>
      </c>
      <c r="T524" s="11">
        <f>INT(OR(COUNTIF(IDS_with_genetics!$A$2:$A$328,$A524),COUNTIF(IDS_with_genetics!$B$2:$B$758,$A524),COUNTIF(IDS_with_genetics!$F$2:$F$794,$A524),COUNTIF(IDS_with_genetics!$D$2:$D$813,$A524)))</f>
        <v>1</v>
      </c>
      <c r="U524" s="11">
        <f>COUNTIF(IDS_with_PRS!$A$1:$A$1582,ADNI3!$A524)</f>
        <v>1</v>
      </c>
      <c r="V524">
        <f>INT(OR(COUNTIF(IDS_genetics_UE_Ancestry!$A$2:$A$303,$A524)))</f>
        <v>1</v>
      </c>
      <c r="W524">
        <f>INT(OR(COUNTIF(IDS_genetics_UE_Ancestry!$B$2:$B$705,$A524)))</f>
        <v>0</v>
      </c>
      <c r="X524">
        <f>INT(OR(COUNTIF(IDS_genetics_UE_Ancestry!$C$2:$C$737,$A524)))</f>
        <v>0</v>
      </c>
      <c r="Y524">
        <f>INT(OR(COUNTIF(IDS_genetics_UE_Ancestry!$D$2:$D$761,$A524)))</f>
        <v>0</v>
      </c>
      <c r="Z524" s="11">
        <f>INT(OR(COUNTIF(IDS_genetics_UE_Ancestry!$A$2:$A$303,$A524),COUNTIF(IDS_genetics_UE_Ancestry!$B$2:$B$705,$A524),COUNTIF(IDS_genetics_UE_Ancestry!$C$2:$C$737,$A524),COUNTIF(IDS_genetics_UE_Ancestry!$D$2:$D$761,$A524)))</f>
        <v>1</v>
      </c>
      <c r="AA524">
        <v>523</v>
      </c>
      <c r="AB524">
        <v>0</v>
      </c>
    </row>
    <row r="525" spans="1:28" ht="15.75" hidden="1" x14ac:dyDescent="0.25">
      <c r="A525" s="6" t="s">
        <v>562</v>
      </c>
      <c r="B525" s="120">
        <v>6335</v>
      </c>
      <c r="C525" s="7" t="s">
        <v>31</v>
      </c>
      <c r="D525" s="8" t="s">
        <v>35</v>
      </c>
      <c r="E525" s="9" t="s">
        <v>44</v>
      </c>
      <c r="F525" s="10">
        <f>idasearch_ADNI3!G525</f>
        <v>43229</v>
      </c>
      <c r="G525" s="93">
        <f>idasearch_ADNI3!H525</f>
        <v>67.2</v>
      </c>
      <c r="H525" s="93" t="str">
        <f>idasearch_ADNI3!D525</f>
        <v>M</v>
      </c>
      <c r="I525" s="7">
        <v>1</v>
      </c>
      <c r="J525" s="7">
        <v>1</v>
      </c>
      <c r="K525" s="7">
        <v>1</v>
      </c>
      <c r="L525" s="75">
        <v>1</v>
      </c>
      <c r="M525" s="7">
        <v>1</v>
      </c>
      <c r="N525" s="7">
        <v>1</v>
      </c>
      <c r="O525" s="7">
        <v>1</v>
      </c>
      <c r="P525" s="7">
        <v>1</v>
      </c>
      <c r="Q525" s="7">
        <v>1</v>
      </c>
      <c r="R525" s="7">
        <v>1</v>
      </c>
      <c r="S525" s="7">
        <v>1</v>
      </c>
      <c r="T525" s="11">
        <f>INT(OR(COUNTIF(IDS_with_genetics!$A$2:$A$328,$A525),COUNTIF(IDS_with_genetics!$B$2:$B$758,$A525),COUNTIF(IDS_with_genetics!$F$2:$F$794,$A525),COUNTIF(IDS_with_genetics!$D$2:$D$813,$A525)))</f>
        <v>1</v>
      </c>
      <c r="U525" s="11">
        <f>COUNTIF(IDS_with_PRS!$A$1:$A$1582,ADNI3!$A525)</f>
        <v>1</v>
      </c>
      <c r="V525">
        <f>INT(OR(COUNTIF(IDS_genetics_UE_Ancestry!$A$2:$A$303,$A525)))</f>
        <v>1</v>
      </c>
      <c r="W525">
        <f>INT(OR(COUNTIF(IDS_genetics_UE_Ancestry!$B$2:$B$705,$A525)))</f>
        <v>0</v>
      </c>
      <c r="X525">
        <f>INT(OR(COUNTIF(IDS_genetics_UE_Ancestry!$C$2:$C$737,$A525)))</f>
        <v>0</v>
      </c>
      <c r="Y525">
        <f>INT(OR(COUNTIF(IDS_genetics_UE_Ancestry!$D$2:$D$761,$A525)))</f>
        <v>0</v>
      </c>
      <c r="Z525" s="11">
        <f>INT(OR(COUNTIF(IDS_genetics_UE_Ancestry!$A$2:$A$303,$A525),COUNTIF(IDS_genetics_UE_Ancestry!$B$2:$B$705,$A525),COUNTIF(IDS_genetics_UE_Ancestry!$C$2:$C$737,$A525),COUNTIF(IDS_genetics_UE_Ancestry!$D$2:$D$761,$A525)))</f>
        <v>1</v>
      </c>
      <c r="AA525">
        <v>524</v>
      </c>
      <c r="AB525">
        <v>0</v>
      </c>
    </row>
    <row r="526" spans="1:28" ht="15.75" hidden="1" x14ac:dyDescent="0.25">
      <c r="A526" s="6" t="s">
        <v>563</v>
      </c>
      <c r="B526" s="120">
        <v>6408</v>
      </c>
      <c r="C526" s="7" t="s">
        <v>31</v>
      </c>
      <c r="D526" s="8" t="s">
        <v>35</v>
      </c>
      <c r="E526" s="9" t="s">
        <v>44</v>
      </c>
      <c r="F526" s="10">
        <f>idasearch_ADNI3!G526</f>
        <v>43257</v>
      </c>
      <c r="G526" s="93">
        <f>idasearch_ADNI3!H526</f>
        <v>59.5</v>
      </c>
      <c r="H526" s="93" t="str">
        <f>idasearch_ADNI3!D526</f>
        <v>F</v>
      </c>
      <c r="I526" s="7">
        <v>1</v>
      </c>
      <c r="J526" s="7">
        <v>1</v>
      </c>
      <c r="K526" s="7">
        <v>1</v>
      </c>
      <c r="L526" s="75">
        <v>1</v>
      </c>
      <c r="M526" s="7">
        <v>1</v>
      </c>
      <c r="N526" s="7">
        <v>1</v>
      </c>
      <c r="O526" s="7">
        <v>1</v>
      </c>
      <c r="P526" s="7">
        <v>1</v>
      </c>
      <c r="Q526" s="7">
        <v>1</v>
      </c>
      <c r="R526" s="7">
        <v>1</v>
      </c>
      <c r="S526" s="7">
        <v>1</v>
      </c>
      <c r="T526" s="11">
        <f>INT(OR(COUNTIF(IDS_with_genetics!$A$2:$A$328,$A526),COUNTIF(IDS_with_genetics!$B$2:$B$758,$A526),COUNTIF(IDS_with_genetics!$F$2:$F$794,$A526),COUNTIF(IDS_with_genetics!$D$2:$D$813,$A526)))</f>
        <v>1</v>
      </c>
      <c r="U526" s="11">
        <f>COUNTIF(IDS_with_PRS!$A$1:$A$1582,ADNI3!$A526)</f>
        <v>1</v>
      </c>
      <c r="V526">
        <f>INT(OR(COUNTIF(IDS_genetics_UE_Ancestry!$A$2:$A$303,$A526)))</f>
        <v>1</v>
      </c>
      <c r="W526">
        <f>INT(OR(COUNTIF(IDS_genetics_UE_Ancestry!$B$2:$B$705,$A526)))</f>
        <v>0</v>
      </c>
      <c r="X526">
        <f>INT(OR(COUNTIF(IDS_genetics_UE_Ancestry!$C$2:$C$737,$A526)))</f>
        <v>0</v>
      </c>
      <c r="Y526">
        <f>INT(OR(COUNTIF(IDS_genetics_UE_Ancestry!$D$2:$D$761,$A526)))</f>
        <v>0</v>
      </c>
      <c r="Z526" s="11">
        <f>INT(OR(COUNTIF(IDS_genetics_UE_Ancestry!$A$2:$A$303,$A526),COUNTIF(IDS_genetics_UE_Ancestry!$B$2:$B$705,$A526),COUNTIF(IDS_genetics_UE_Ancestry!$C$2:$C$737,$A526),COUNTIF(IDS_genetics_UE_Ancestry!$D$2:$D$761,$A526)))</f>
        <v>1</v>
      </c>
      <c r="AA526">
        <v>525</v>
      </c>
      <c r="AB526">
        <v>0</v>
      </c>
    </row>
    <row r="527" spans="1:28" ht="15.75" hidden="1" x14ac:dyDescent="0.25">
      <c r="A527" s="6" t="s">
        <v>564</v>
      </c>
      <c r="B527" s="120">
        <v>6409</v>
      </c>
      <c r="C527" s="7" t="s">
        <v>31</v>
      </c>
      <c r="D527" s="8" t="s">
        <v>35</v>
      </c>
      <c r="E527" s="9" t="s">
        <v>44</v>
      </c>
      <c r="F527" s="10">
        <f>idasearch_ADNI3!G527</f>
        <v>43271</v>
      </c>
      <c r="G527" s="93">
        <f>idasearch_ADNI3!H527</f>
        <v>58.3</v>
      </c>
      <c r="H527" s="93" t="str">
        <f>idasearch_ADNI3!D527</f>
        <v>F</v>
      </c>
      <c r="I527" s="7">
        <v>1</v>
      </c>
      <c r="J527" s="7">
        <v>1</v>
      </c>
      <c r="K527" s="7">
        <v>1</v>
      </c>
      <c r="L527" s="75">
        <v>1</v>
      </c>
      <c r="M527" s="7">
        <v>1</v>
      </c>
      <c r="N527" s="7">
        <v>1</v>
      </c>
      <c r="O527" s="7">
        <v>1</v>
      </c>
      <c r="P527" s="7">
        <v>1</v>
      </c>
      <c r="Q527" s="7">
        <v>1</v>
      </c>
      <c r="R527" s="7">
        <v>1</v>
      </c>
      <c r="S527" s="7">
        <v>1</v>
      </c>
      <c r="T527" s="11">
        <f>INT(OR(COUNTIF(IDS_with_genetics!$A$2:$A$328,$A527),COUNTIF(IDS_with_genetics!$B$2:$B$758,$A527),COUNTIF(IDS_with_genetics!$F$2:$F$794,$A527),COUNTIF(IDS_with_genetics!$D$2:$D$813,$A527)))</f>
        <v>1</v>
      </c>
      <c r="U527" s="11">
        <f>COUNTIF(IDS_with_PRS!$A$1:$A$1582,ADNI3!$A527)</f>
        <v>1</v>
      </c>
      <c r="V527">
        <f>INT(OR(COUNTIF(IDS_genetics_UE_Ancestry!$A$2:$A$303,$A527)))</f>
        <v>1</v>
      </c>
      <c r="W527">
        <f>INT(OR(COUNTIF(IDS_genetics_UE_Ancestry!$B$2:$B$705,$A527)))</f>
        <v>0</v>
      </c>
      <c r="X527">
        <f>INT(OR(COUNTIF(IDS_genetics_UE_Ancestry!$C$2:$C$737,$A527)))</f>
        <v>0</v>
      </c>
      <c r="Y527">
        <f>INT(OR(COUNTIF(IDS_genetics_UE_Ancestry!$D$2:$D$761,$A527)))</f>
        <v>0</v>
      </c>
      <c r="Z527" s="11">
        <f>INT(OR(COUNTIF(IDS_genetics_UE_Ancestry!$A$2:$A$303,$A527),COUNTIF(IDS_genetics_UE_Ancestry!$B$2:$B$705,$A527),COUNTIF(IDS_genetics_UE_Ancestry!$C$2:$C$737,$A527),COUNTIF(IDS_genetics_UE_Ancestry!$D$2:$D$761,$A527)))</f>
        <v>1</v>
      </c>
      <c r="AA527">
        <v>526</v>
      </c>
      <c r="AB527">
        <v>0</v>
      </c>
    </row>
    <row r="528" spans="1:28" ht="15.75" hidden="1" x14ac:dyDescent="0.25">
      <c r="A528" s="6" t="s">
        <v>565</v>
      </c>
      <c r="B528" s="120">
        <v>6448</v>
      </c>
      <c r="C528" s="7" t="s">
        <v>31</v>
      </c>
      <c r="D528" s="8" t="s">
        <v>35</v>
      </c>
      <c r="E528" s="8" t="s">
        <v>35</v>
      </c>
      <c r="F528" s="10">
        <f>idasearch_ADNI3!G528</f>
        <v>43284</v>
      </c>
      <c r="G528" s="93">
        <f>idasearch_ADNI3!H528</f>
        <v>70</v>
      </c>
      <c r="H528" s="93" t="str">
        <f>idasearch_ADNI3!D528</f>
        <v>M</v>
      </c>
      <c r="I528" s="7">
        <v>1</v>
      </c>
      <c r="J528" s="7">
        <v>1</v>
      </c>
      <c r="K528" s="7">
        <v>1</v>
      </c>
      <c r="L528" s="75">
        <v>1</v>
      </c>
      <c r="M528" s="7">
        <v>1</v>
      </c>
      <c r="N528" s="7">
        <v>1</v>
      </c>
      <c r="O528" s="7">
        <v>1</v>
      </c>
      <c r="P528" s="7">
        <v>1</v>
      </c>
      <c r="Q528" s="7">
        <v>1</v>
      </c>
      <c r="R528" s="7">
        <v>1</v>
      </c>
      <c r="S528" s="7">
        <v>1</v>
      </c>
      <c r="T528" s="11">
        <f>INT(OR(COUNTIF(IDS_with_genetics!$A$2:$A$328,$A528),COUNTIF(IDS_with_genetics!$B$2:$B$758,$A528),COUNTIF(IDS_with_genetics!$F$2:$F$794,$A528),COUNTIF(IDS_with_genetics!$D$2:$D$813,$A528)))</f>
        <v>1</v>
      </c>
      <c r="U528" s="11">
        <f>COUNTIF(IDS_with_PRS!$A$1:$A$1582,ADNI3!$A528)</f>
        <v>1</v>
      </c>
      <c r="V528">
        <f>INT(OR(COUNTIF(IDS_genetics_UE_Ancestry!$A$2:$A$303,$A528)))</f>
        <v>1</v>
      </c>
      <c r="W528">
        <f>INT(OR(COUNTIF(IDS_genetics_UE_Ancestry!$B$2:$B$705,$A528)))</f>
        <v>0</v>
      </c>
      <c r="X528">
        <f>INT(OR(COUNTIF(IDS_genetics_UE_Ancestry!$C$2:$C$737,$A528)))</f>
        <v>0</v>
      </c>
      <c r="Y528">
        <f>INT(OR(COUNTIF(IDS_genetics_UE_Ancestry!$D$2:$D$761,$A528)))</f>
        <v>0</v>
      </c>
      <c r="Z528" s="11">
        <f>INT(OR(COUNTIF(IDS_genetics_UE_Ancestry!$A$2:$A$303,$A528),COUNTIF(IDS_genetics_UE_Ancestry!$B$2:$B$705,$A528),COUNTIF(IDS_genetics_UE_Ancestry!$C$2:$C$737,$A528),COUNTIF(IDS_genetics_UE_Ancestry!$D$2:$D$761,$A528)))</f>
        <v>1</v>
      </c>
      <c r="AA528">
        <v>527</v>
      </c>
      <c r="AB528">
        <v>0</v>
      </c>
    </row>
    <row r="529" spans="1:28" ht="15.75" hidden="1" x14ac:dyDescent="0.25">
      <c r="A529" s="6" t="s">
        <v>566</v>
      </c>
      <c r="B529" s="120">
        <v>6056</v>
      </c>
      <c r="C529" s="7" t="s">
        <v>31</v>
      </c>
      <c r="D529" s="8" t="s">
        <v>32</v>
      </c>
      <c r="E529" s="9" t="s">
        <v>40</v>
      </c>
      <c r="F529" s="10">
        <f>idasearch_ADNI3!G529</f>
        <v>42949</v>
      </c>
      <c r="G529" s="93">
        <f>idasearch_ADNI3!H529</f>
        <v>65</v>
      </c>
      <c r="H529" s="93" t="str">
        <f>idasearch_ADNI3!D529</f>
        <v>M</v>
      </c>
      <c r="I529" s="7">
        <v>1</v>
      </c>
      <c r="J529" s="7">
        <v>1</v>
      </c>
      <c r="K529" s="7">
        <v>1</v>
      </c>
      <c r="L529" s="75">
        <v>1</v>
      </c>
      <c r="M529" s="7">
        <v>1</v>
      </c>
      <c r="N529" s="7">
        <v>1</v>
      </c>
      <c r="O529" s="7">
        <v>1</v>
      </c>
      <c r="P529" s="7">
        <v>1</v>
      </c>
      <c r="Q529" s="7">
        <v>1</v>
      </c>
      <c r="R529" s="7">
        <v>1</v>
      </c>
      <c r="S529" s="7">
        <v>1</v>
      </c>
      <c r="T529" s="11">
        <f>INT(OR(COUNTIF(IDS_with_genetics!$A$2:$A$328,$A529),COUNTIF(IDS_with_genetics!$B$2:$B$758,$A529),COUNTIF(IDS_with_genetics!$F$2:$F$794,$A529),COUNTIF(IDS_with_genetics!$D$2:$D$813,$A529)))</f>
        <v>1</v>
      </c>
      <c r="U529" s="11">
        <f>COUNTIF(IDS_with_PRS!$A$1:$A$1582,ADNI3!$A529)</f>
        <v>1</v>
      </c>
      <c r="V529">
        <f>INT(OR(COUNTIF(IDS_genetics_UE_Ancestry!$A$2:$A$303,$A529)))</f>
        <v>1</v>
      </c>
      <c r="W529">
        <f>INT(OR(COUNTIF(IDS_genetics_UE_Ancestry!$B$2:$B$705,$A529)))</f>
        <v>0</v>
      </c>
      <c r="X529">
        <f>INT(OR(COUNTIF(IDS_genetics_UE_Ancestry!$C$2:$C$737,$A529)))</f>
        <v>0</v>
      </c>
      <c r="Y529">
        <f>INT(OR(COUNTIF(IDS_genetics_UE_Ancestry!$D$2:$D$761,$A529)))</f>
        <v>0</v>
      </c>
      <c r="Z529" s="11">
        <f>INT(OR(COUNTIF(IDS_genetics_UE_Ancestry!$A$2:$A$303,$A529),COUNTIF(IDS_genetics_UE_Ancestry!$B$2:$B$705,$A529),COUNTIF(IDS_genetics_UE_Ancestry!$C$2:$C$737,$A529),COUNTIF(IDS_genetics_UE_Ancestry!$D$2:$D$761,$A529)))</f>
        <v>1</v>
      </c>
      <c r="AA529">
        <v>528</v>
      </c>
      <c r="AB529">
        <v>0</v>
      </c>
    </row>
    <row r="530" spans="1:28" ht="15.75" hidden="1" x14ac:dyDescent="0.25">
      <c r="A530" s="6" t="s">
        <v>567</v>
      </c>
      <c r="B530" s="120">
        <v>6224</v>
      </c>
      <c r="C530" s="7" t="s">
        <v>31</v>
      </c>
      <c r="D530" s="8" t="s">
        <v>35</v>
      </c>
      <c r="E530" s="8" t="s">
        <v>35</v>
      </c>
      <c r="F530" s="10">
        <f>idasearch_ADNI3!G530</f>
        <v>43144</v>
      </c>
      <c r="G530" s="93">
        <f>idasearch_ADNI3!H530</f>
        <v>75.900000000000006</v>
      </c>
      <c r="H530" s="93" t="str">
        <f>idasearch_ADNI3!D530</f>
        <v>F</v>
      </c>
      <c r="I530" s="7">
        <v>1</v>
      </c>
      <c r="J530" s="7">
        <v>1</v>
      </c>
      <c r="K530" s="7">
        <v>1</v>
      </c>
      <c r="L530" s="75">
        <v>1</v>
      </c>
      <c r="M530" s="7">
        <v>1</v>
      </c>
      <c r="N530" s="7">
        <v>1</v>
      </c>
      <c r="O530" s="7">
        <v>1</v>
      </c>
      <c r="P530" s="7">
        <v>1</v>
      </c>
      <c r="Q530" s="7">
        <v>1</v>
      </c>
      <c r="R530" s="7">
        <v>1</v>
      </c>
      <c r="S530" s="7">
        <v>1</v>
      </c>
      <c r="T530" s="11">
        <f>INT(OR(COUNTIF(IDS_with_genetics!$A$2:$A$328,$A530),COUNTIF(IDS_with_genetics!$B$2:$B$758,$A530),COUNTIF(IDS_with_genetics!$F$2:$F$794,$A530),COUNTIF(IDS_with_genetics!$D$2:$D$813,$A530)))</f>
        <v>1</v>
      </c>
      <c r="U530" s="11">
        <f>COUNTIF(IDS_with_PRS!$A$1:$A$1582,ADNI3!$A530)</f>
        <v>1</v>
      </c>
      <c r="V530">
        <f>INT(OR(COUNTIF(IDS_genetics_UE_Ancestry!$A$2:$A$303,$A530)))</f>
        <v>1</v>
      </c>
      <c r="W530">
        <f>INT(OR(COUNTIF(IDS_genetics_UE_Ancestry!$B$2:$B$705,$A530)))</f>
        <v>0</v>
      </c>
      <c r="X530">
        <f>INT(OR(COUNTIF(IDS_genetics_UE_Ancestry!$C$2:$C$737,$A530)))</f>
        <v>0</v>
      </c>
      <c r="Y530">
        <f>INT(OR(COUNTIF(IDS_genetics_UE_Ancestry!$D$2:$D$761,$A530)))</f>
        <v>0</v>
      </c>
      <c r="Z530" s="11">
        <f>INT(OR(COUNTIF(IDS_genetics_UE_Ancestry!$A$2:$A$303,$A530),COUNTIF(IDS_genetics_UE_Ancestry!$B$2:$B$705,$A530),COUNTIF(IDS_genetics_UE_Ancestry!$C$2:$C$737,$A530),COUNTIF(IDS_genetics_UE_Ancestry!$D$2:$D$761,$A530)))</f>
        <v>1</v>
      </c>
      <c r="AA530">
        <v>529</v>
      </c>
      <c r="AB530">
        <v>0</v>
      </c>
    </row>
    <row r="531" spans="1:28" ht="15.75" hidden="1" x14ac:dyDescent="0.25">
      <c r="A531" s="6" t="s">
        <v>568</v>
      </c>
      <c r="B531" s="120">
        <v>6297</v>
      </c>
      <c r="C531" s="7" t="s">
        <v>31</v>
      </c>
      <c r="D531" s="8" t="s">
        <v>32</v>
      </c>
      <c r="E531" s="9" t="s">
        <v>40</v>
      </c>
      <c r="F531" s="10">
        <f>idasearch_ADNI3!G531</f>
        <v>43195</v>
      </c>
      <c r="G531" s="93">
        <f>idasearch_ADNI3!H531</f>
        <v>81.400000000000006</v>
      </c>
      <c r="H531" s="93" t="str">
        <f>idasearch_ADNI3!D531</f>
        <v>M</v>
      </c>
      <c r="I531" s="7">
        <v>1</v>
      </c>
      <c r="J531" s="7">
        <v>1</v>
      </c>
      <c r="K531" s="7">
        <v>1</v>
      </c>
      <c r="L531" s="75">
        <v>1</v>
      </c>
      <c r="M531" s="7">
        <v>1</v>
      </c>
      <c r="N531" s="7">
        <v>1</v>
      </c>
      <c r="O531" s="7">
        <v>1</v>
      </c>
      <c r="P531" s="7">
        <v>1</v>
      </c>
      <c r="Q531" s="7">
        <v>1</v>
      </c>
      <c r="R531" s="7">
        <v>1</v>
      </c>
      <c r="S531" s="7">
        <v>1</v>
      </c>
      <c r="T531" s="11">
        <f>INT(OR(COUNTIF(IDS_with_genetics!$A$2:$A$328,$A531),COUNTIF(IDS_with_genetics!$B$2:$B$758,$A531),COUNTIF(IDS_with_genetics!$F$2:$F$794,$A531),COUNTIF(IDS_with_genetics!$D$2:$D$813,$A531)))</f>
        <v>1</v>
      </c>
      <c r="U531" s="11">
        <f>COUNTIF(IDS_with_PRS!$A$1:$A$1582,ADNI3!$A531)</f>
        <v>1</v>
      </c>
      <c r="V531">
        <f>INT(OR(COUNTIF(IDS_genetics_UE_Ancestry!$A$2:$A$303,$A531)))</f>
        <v>1</v>
      </c>
      <c r="W531">
        <f>INT(OR(COUNTIF(IDS_genetics_UE_Ancestry!$B$2:$B$705,$A531)))</f>
        <v>0</v>
      </c>
      <c r="X531">
        <f>INT(OR(COUNTIF(IDS_genetics_UE_Ancestry!$C$2:$C$737,$A531)))</f>
        <v>0</v>
      </c>
      <c r="Y531">
        <f>INT(OR(COUNTIF(IDS_genetics_UE_Ancestry!$D$2:$D$761,$A531)))</f>
        <v>0</v>
      </c>
      <c r="Z531" s="11">
        <f>INT(OR(COUNTIF(IDS_genetics_UE_Ancestry!$A$2:$A$303,$A531),COUNTIF(IDS_genetics_UE_Ancestry!$B$2:$B$705,$A531),COUNTIF(IDS_genetics_UE_Ancestry!$C$2:$C$737,$A531),COUNTIF(IDS_genetics_UE_Ancestry!$D$2:$D$761,$A531)))</f>
        <v>1</v>
      </c>
      <c r="AA531">
        <v>530</v>
      </c>
      <c r="AB531">
        <v>0</v>
      </c>
    </row>
    <row r="532" spans="1:28" ht="15.75" hidden="1" x14ac:dyDescent="0.25">
      <c r="A532" s="6" t="s">
        <v>569</v>
      </c>
      <c r="B532" s="120">
        <v>6326</v>
      </c>
      <c r="C532" s="7" t="s">
        <v>31</v>
      </c>
      <c r="D532" s="8" t="s">
        <v>35</v>
      </c>
      <c r="E532" s="9" t="s">
        <v>40</v>
      </c>
      <c r="F532" s="10">
        <f>idasearch_ADNI3!G532</f>
        <v>43216</v>
      </c>
      <c r="G532" s="93">
        <f>idasearch_ADNI3!H532</f>
        <v>75.8</v>
      </c>
      <c r="H532" s="93" t="str">
        <f>idasearch_ADNI3!D532</f>
        <v>M</v>
      </c>
      <c r="I532" s="7">
        <v>1</v>
      </c>
      <c r="J532" s="7">
        <v>1</v>
      </c>
      <c r="K532" s="7">
        <v>1</v>
      </c>
      <c r="L532" s="75">
        <v>1</v>
      </c>
      <c r="M532" s="7">
        <v>1</v>
      </c>
      <c r="N532" s="7">
        <v>1</v>
      </c>
      <c r="O532" s="7">
        <v>1</v>
      </c>
      <c r="P532" s="7">
        <v>1</v>
      </c>
      <c r="Q532" s="7">
        <v>1</v>
      </c>
      <c r="R532" s="7">
        <v>1</v>
      </c>
      <c r="S532" s="7">
        <v>1</v>
      </c>
      <c r="T532" s="11">
        <f>INT(OR(COUNTIF(IDS_with_genetics!$A$2:$A$328,$A532),COUNTIF(IDS_with_genetics!$B$2:$B$758,$A532),COUNTIF(IDS_with_genetics!$F$2:$F$794,$A532),COUNTIF(IDS_with_genetics!$D$2:$D$813,$A532)))</f>
        <v>1</v>
      </c>
      <c r="U532" s="11">
        <f>COUNTIF(IDS_with_PRS!$A$1:$A$1582,ADNI3!$A532)</f>
        <v>1</v>
      </c>
      <c r="V532">
        <f>INT(OR(COUNTIF(IDS_genetics_UE_Ancestry!$A$2:$A$303,$A532)))</f>
        <v>1</v>
      </c>
      <c r="W532">
        <f>INT(OR(COUNTIF(IDS_genetics_UE_Ancestry!$B$2:$B$705,$A532)))</f>
        <v>0</v>
      </c>
      <c r="X532">
        <f>INT(OR(COUNTIF(IDS_genetics_UE_Ancestry!$C$2:$C$737,$A532)))</f>
        <v>0</v>
      </c>
      <c r="Y532">
        <f>INT(OR(COUNTIF(IDS_genetics_UE_Ancestry!$D$2:$D$761,$A532)))</f>
        <v>0</v>
      </c>
      <c r="Z532" s="11">
        <f>INT(OR(COUNTIF(IDS_genetics_UE_Ancestry!$A$2:$A$303,$A532),COUNTIF(IDS_genetics_UE_Ancestry!$B$2:$B$705,$A532),COUNTIF(IDS_genetics_UE_Ancestry!$C$2:$C$737,$A532),COUNTIF(IDS_genetics_UE_Ancestry!$D$2:$D$761,$A532)))</f>
        <v>1</v>
      </c>
      <c r="AA532">
        <v>531</v>
      </c>
      <c r="AB532">
        <v>0</v>
      </c>
    </row>
    <row r="533" spans="1:28" ht="15.75" x14ac:dyDescent="0.25">
      <c r="A533" s="6" t="s">
        <v>570</v>
      </c>
      <c r="B533" s="120">
        <v>6157</v>
      </c>
      <c r="C533" s="7" t="s">
        <v>31</v>
      </c>
      <c r="D533" s="8" t="s">
        <v>35</v>
      </c>
      <c r="E533" s="8" t="s">
        <v>35</v>
      </c>
      <c r="F533" s="10">
        <f>idasearch_ADNI3!G533</f>
        <v>43126</v>
      </c>
      <c r="G533" s="93">
        <f>idasearch_ADNI3!H533</f>
        <v>67.8</v>
      </c>
      <c r="H533" s="93" t="str">
        <f>idasearch_ADNI3!D533</f>
        <v>F</v>
      </c>
      <c r="I533" s="7">
        <v>1</v>
      </c>
      <c r="J533" s="7">
        <v>1</v>
      </c>
      <c r="K533" s="7">
        <v>1</v>
      </c>
      <c r="L533" s="75">
        <v>1</v>
      </c>
      <c r="M533" s="7">
        <v>1</v>
      </c>
      <c r="N533" s="7">
        <v>1</v>
      </c>
      <c r="O533" s="7">
        <v>1</v>
      </c>
      <c r="P533" s="7">
        <v>1</v>
      </c>
      <c r="Q533" s="7">
        <v>1</v>
      </c>
      <c r="R533" s="7">
        <v>1</v>
      </c>
      <c r="S533" s="7">
        <v>1</v>
      </c>
      <c r="T533" s="11">
        <f>INT(OR(COUNTIF(IDS_with_genetics!$A$2:$A$328,$A533),COUNTIF(IDS_with_genetics!$B$2:$B$758,$A533),COUNTIF(IDS_with_genetics!$F$2:$F$794,$A533),COUNTIF(IDS_with_genetics!$D$2:$D$813,$A533)))</f>
        <v>1</v>
      </c>
      <c r="U533" s="11">
        <f>COUNTIF(IDS_with_PRS!$A$1:$A$1582,ADNI3!$A533)</f>
        <v>1</v>
      </c>
      <c r="V533">
        <f>INT(OR(COUNTIF(IDS_genetics_UE_Ancestry!$A$2:$A$303,$A533)))</f>
        <v>1</v>
      </c>
      <c r="W533">
        <f>INT(OR(COUNTIF(IDS_genetics_UE_Ancestry!$B$2:$B$705,$A533)))</f>
        <v>0</v>
      </c>
      <c r="X533">
        <f>INT(OR(COUNTIF(IDS_genetics_UE_Ancestry!$C$2:$C$737,$A533)))</f>
        <v>0</v>
      </c>
      <c r="Y533">
        <f>INT(OR(COUNTIF(IDS_genetics_UE_Ancestry!$D$2:$D$761,$A533)))</f>
        <v>0</v>
      </c>
      <c r="Z533" s="11">
        <f>INT(OR(COUNTIF(IDS_genetics_UE_Ancestry!$A$2:$A$303,$A533),COUNTIF(IDS_genetics_UE_Ancestry!$B$2:$B$705,$A533),COUNTIF(IDS_genetics_UE_Ancestry!$C$2:$C$737,$A533),COUNTIF(IDS_genetics_UE_Ancestry!$D$2:$D$761,$A533)))</f>
        <v>1</v>
      </c>
      <c r="AA533">
        <v>532</v>
      </c>
      <c r="AB533">
        <v>0</v>
      </c>
    </row>
    <row r="534" spans="1:28" ht="15.75" hidden="1" x14ac:dyDescent="0.25">
      <c r="A534" s="6" t="s">
        <v>571</v>
      </c>
      <c r="B534" s="120">
        <v>6188</v>
      </c>
      <c r="C534" s="7" t="s">
        <v>31</v>
      </c>
      <c r="D534" s="8" t="s">
        <v>35</v>
      </c>
      <c r="E534" s="8" t="s">
        <v>35</v>
      </c>
      <c r="F534" s="10">
        <f>idasearch_ADNI3!G534</f>
        <v>43158</v>
      </c>
      <c r="G534" s="93">
        <f>idasearch_ADNI3!H534</f>
        <v>65.599999999999994</v>
      </c>
      <c r="H534" s="93" t="str">
        <f>idasearch_ADNI3!D534</f>
        <v>F</v>
      </c>
      <c r="I534" s="7">
        <v>1</v>
      </c>
      <c r="J534" s="7">
        <v>1</v>
      </c>
      <c r="K534" s="7">
        <v>1</v>
      </c>
      <c r="L534" s="75">
        <v>1</v>
      </c>
      <c r="M534" s="7">
        <v>1</v>
      </c>
      <c r="N534" s="7">
        <v>1</v>
      </c>
      <c r="O534" s="7">
        <v>1</v>
      </c>
      <c r="P534" s="7">
        <v>1</v>
      </c>
      <c r="Q534" s="7">
        <v>1</v>
      </c>
      <c r="R534" s="7">
        <v>1</v>
      </c>
      <c r="S534" s="7">
        <v>1</v>
      </c>
      <c r="T534" s="11">
        <f>INT(OR(COUNTIF(IDS_with_genetics!$A$2:$A$328,$A534),COUNTIF(IDS_with_genetics!$B$2:$B$758,$A534),COUNTIF(IDS_with_genetics!$F$2:$F$794,$A534),COUNTIF(IDS_with_genetics!$D$2:$D$813,$A534)))</f>
        <v>1</v>
      </c>
      <c r="U534" s="11">
        <f>COUNTIF(IDS_with_PRS!$A$1:$A$1582,ADNI3!$A534)</f>
        <v>1</v>
      </c>
      <c r="V534">
        <f>INT(OR(COUNTIF(IDS_genetics_UE_Ancestry!$A$2:$A$303,$A534)))</f>
        <v>1</v>
      </c>
      <c r="W534">
        <f>INT(OR(COUNTIF(IDS_genetics_UE_Ancestry!$B$2:$B$705,$A534)))</f>
        <v>0</v>
      </c>
      <c r="X534">
        <f>INT(OR(COUNTIF(IDS_genetics_UE_Ancestry!$C$2:$C$737,$A534)))</f>
        <v>0</v>
      </c>
      <c r="Y534">
        <f>INT(OR(COUNTIF(IDS_genetics_UE_Ancestry!$D$2:$D$761,$A534)))</f>
        <v>0</v>
      </c>
      <c r="Z534" s="11">
        <f>INT(OR(COUNTIF(IDS_genetics_UE_Ancestry!$A$2:$A$303,$A534),COUNTIF(IDS_genetics_UE_Ancestry!$B$2:$B$705,$A534),COUNTIF(IDS_genetics_UE_Ancestry!$C$2:$C$737,$A534),COUNTIF(IDS_genetics_UE_Ancestry!$D$2:$D$761,$A534)))</f>
        <v>1</v>
      </c>
      <c r="AA534">
        <v>533</v>
      </c>
      <c r="AB534">
        <v>0</v>
      </c>
    </row>
    <row r="535" spans="1:28" ht="15.75" hidden="1" x14ac:dyDescent="0.25">
      <c r="A535" s="6" t="s">
        <v>572</v>
      </c>
      <c r="B535" s="120">
        <v>6313</v>
      </c>
      <c r="C535" s="7" t="s">
        <v>31</v>
      </c>
      <c r="D535" s="8" t="s">
        <v>35</v>
      </c>
      <c r="E535" s="8" t="s">
        <v>35</v>
      </c>
      <c r="F535" s="10">
        <f>idasearch_ADNI3!G535</f>
        <v>43201</v>
      </c>
      <c r="G535" s="93">
        <f>idasearch_ADNI3!H535</f>
        <v>59.1</v>
      </c>
      <c r="H535" s="93" t="str">
        <f>idasearch_ADNI3!D535</f>
        <v>F</v>
      </c>
      <c r="I535" s="7">
        <v>1</v>
      </c>
      <c r="J535" s="7">
        <v>1</v>
      </c>
      <c r="K535" s="7">
        <v>1</v>
      </c>
      <c r="L535" s="75">
        <v>1</v>
      </c>
      <c r="M535" s="7">
        <v>1</v>
      </c>
      <c r="N535" s="7">
        <v>1</v>
      </c>
      <c r="O535" s="7">
        <v>1</v>
      </c>
      <c r="P535" s="7">
        <v>1</v>
      </c>
      <c r="Q535" s="7">
        <v>1</v>
      </c>
      <c r="R535" s="7">
        <v>1</v>
      </c>
      <c r="S535" s="7">
        <v>1</v>
      </c>
      <c r="T535" s="11">
        <f>INT(OR(COUNTIF(IDS_with_genetics!$A$2:$A$328,$A535),COUNTIF(IDS_with_genetics!$B$2:$B$758,$A535),COUNTIF(IDS_with_genetics!$F$2:$F$794,$A535),COUNTIF(IDS_with_genetics!$D$2:$D$813,$A535)))</f>
        <v>1</v>
      </c>
      <c r="U535" s="11">
        <f>COUNTIF(IDS_with_PRS!$A$1:$A$1582,ADNI3!$A535)</f>
        <v>1</v>
      </c>
      <c r="V535">
        <f>INT(OR(COUNTIF(IDS_genetics_UE_Ancestry!$A$2:$A$303,$A535)))</f>
        <v>1</v>
      </c>
      <c r="W535">
        <f>INT(OR(COUNTIF(IDS_genetics_UE_Ancestry!$B$2:$B$705,$A535)))</f>
        <v>0</v>
      </c>
      <c r="X535">
        <f>INT(OR(COUNTIF(IDS_genetics_UE_Ancestry!$C$2:$C$737,$A535)))</f>
        <v>0</v>
      </c>
      <c r="Y535">
        <f>INT(OR(COUNTIF(IDS_genetics_UE_Ancestry!$D$2:$D$761,$A535)))</f>
        <v>0</v>
      </c>
      <c r="Z535" s="11">
        <f>INT(OR(COUNTIF(IDS_genetics_UE_Ancestry!$A$2:$A$303,$A535),COUNTIF(IDS_genetics_UE_Ancestry!$B$2:$B$705,$A535),COUNTIF(IDS_genetics_UE_Ancestry!$C$2:$C$737,$A535),COUNTIF(IDS_genetics_UE_Ancestry!$D$2:$D$761,$A535)))</f>
        <v>1</v>
      </c>
      <c r="AA535">
        <v>534</v>
      </c>
      <c r="AB535">
        <v>0</v>
      </c>
    </row>
    <row r="536" spans="1:28" ht="15.75" hidden="1" x14ac:dyDescent="0.25">
      <c r="A536" s="6" t="s">
        <v>573</v>
      </c>
      <c r="B536" s="120">
        <v>6378</v>
      </c>
      <c r="C536" s="7" t="s">
        <v>31</v>
      </c>
      <c r="D536" s="8" t="s">
        <v>32</v>
      </c>
      <c r="E536" s="9" t="s">
        <v>40</v>
      </c>
      <c r="F536" s="10">
        <f>idasearch_ADNI3!G536</f>
        <v>43239</v>
      </c>
      <c r="G536" s="93">
        <f>idasearch_ADNI3!H536</f>
        <v>69.2</v>
      </c>
      <c r="H536" s="93" t="str">
        <f>idasearch_ADNI3!D536</f>
        <v>M</v>
      </c>
      <c r="I536" s="7">
        <v>1</v>
      </c>
      <c r="J536" s="7">
        <v>1</v>
      </c>
      <c r="K536" s="7">
        <v>1</v>
      </c>
      <c r="L536" s="75">
        <v>1</v>
      </c>
      <c r="M536" s="7">
        <v>1</v>
      </c>
      <c r="N536" s="7">
        <v>1</v>
      </c>
      <c r="O536" s="7">
        <v>1</v>
      </c>
      <c r="P536" s="7">
        <v>1</v>
      </c>
      <c r="Q536" s="7">
        <v>1</v>
      </c>
      <c r="R536" s="7">
        <v>1</v>
      </c>
      <c r="S536" s="7">
        <v>1</v>
      </c>
      <c r="T536" s="11">
        <f>INT(OR(COUNTIF(IDS_with_genetics!$A$2:$A$328,$A536),COUNTIF(IDS_with_genetics!$B$2:$B$758,$A536),COUNTIF(IDS_with_genetics!$F$2:$F$794,$A536),COUNTIF(IDS_with_genetics!$D$2:$D$813,$A536)))</f>
        <v>1</v>
      </c>
      <c r="U536" s="11">
        <f>COUNTIF(IDS_with_PRS!$A$1:$A$1582,ADNI3!$A536)</f>
        <v>1</v>
      </c>
      <c r="V536">
        <f>INT(OR(COUNTIF(IDS_genetics_UE_Ancestry!$A$2:$A$303,$A536)))</f>
        <v>1</v>
      </c>
      <c r="W536">
        <f>INT(OR(COUNTIF(IDS_genetics_UE_Ancestry!$B$2:$B$705,$A536)))</f>
        <v>0</v>
      </c>
      <c r="X536">
        <f>INT(OR(COUNTIF(IDS_genetics_UE_Ancestry!$C$2:$C$737,$A536)))</f>
        <v>0</v>
      </c>
      <c r="Y536">
        <f>INT(OR(COUNTIF(IDS_genetics_UE_Ancestry!$D$2:$D$761,$A536)))</f>
        <v>0</v>
      </c>
      <c r="Z536" s="11">
        <f>INT(OR(COUNTIF(IDS_genetics_UE_Ancestry!$A$2:$A$303,$A536),COUNTIF(IDS_genetics_UE_Ancestry!$B$2:$B$705,$A536),COUNTIF(IDS_genetics_UE_Ancestry!$C$2:$C$737,$A536),COUNTIF(IDS_genetics_UE_Ancestry!$D$2:$D$761,$A536)))</f>
        <v>1</v>
      </c>
      <c r="AA536">
        <v>535</v>
      </c>
      <c r="AB536">
        <v>0</v>
      </c>
    </row>
    <row r="537" spans="1:28" ht="15.75" hidden="1" x14ac:dyDescent="0.25">
      <c r="A537" s="6" t="s">
        <v>574</v>
      </c>
      <c r="B537" s="120">
        <v>6498</v>
      </c>
      <c r="C537" s="7" t="s">
        <v>31</v>
      </c>
      <c r="D537" s="8" t="s">
        <v>32</v>
      </c>
      <c r="E537" s="9" t="s">
        <v>40</v>
      </c>
      <c r="F537" s="10">
        <f>idasearch_ADNI3!G537</f>
        <v>43290</v>
      </c>
      <c r="G537" s="93">
        <f>idasearch_ADNI3!H537</f>
        <v>79.400000000000006</v>
      </c>
      <c r="H537" s="93" t="str">
        <f>idasearch_ADNI3!D537</f>
        <v>M</v>
      </c>
      <c r="I537" s="7">
        <v>1</v>
      </c>
      <c r="J537" s="7">
        <v>1</v>
      </c>
      <c r="K537" s="7">
        <v>1</v>
      </c>
      <c r="L537" s="75">
        <v>1</v>
      </c>
      <c r="M537" s="7">
        <v>1</v>
      </c>
      <c r="N537" s="7">
        <v>1</v>
      </c>
      <c r="O537" s="7">
        <v>1</v>
      </c>
      <c r="P537" s="7">
        <v>1</v>
      </c>
      <c r="Q537" s="7">
        <v>1</v>
      </c>
      <c r="R537" s="7">
        <v>1</v>
      </c>
      <c r="S537" s="7">
        <v>1</v>
      </c>
      <c r="T537" s="11">
        <f>INT(OR(COUNTIF(IDS_with_genetics!$A$2:$A$328,$A537),COUNTIF(IDS_with_genetics!$B$2:$B$758,$A537),COUNTIF(IDS_with_genetics!$F$2:$F$794,$A537),COUNTIF(IDS_with_genetics!$D$2:$D$813,$A537)))</f>
        <v>1</v>
      </c>
      <c r="U537" s="11">
        <f>COUNTIF(IDS_with_PRS!$A$1:$A$1582,ADNI3!$A537)</f>
        <v>1</v>
      </c>
      <c r="V537">
        <f>INT(OR(COUNTIF(IDS_genetics_UE_Ancestry!$A$2:$A$303,$A537)))</f>
        <v>1</v>
      </c>
      <c r="W537">
        <f>INT(OR(COUNTIF(IDS_genetics_UE_Ancestry!$B$2:$B$705,$A537)))</f>
        <v>0</v>
      </c>
      <c r="X537">
        <f>INT(OR(COUNTIF(IDS_genetics_UE_Ancestry!$C$2:$C$737,$A537)))</f>
        <v>0</v>
      </c>
      <c r="Y537">
        <f>INT(OR(COUNTIF(IDS_genetics_UE_Ancestry!$D$2:$D$761,$A537)))</f>
        <v>0</v>
      </c>
      <c r="Z537" s="11">
        <f>INT(OR(COUNTIF(IDS_genetics_UE_Ancestry!$A$2:$A$303,$A537),COUNTIF(IDS_genetics_UE_Ancestry!$B$2:$B$705,$A537),COUNTIF(IDS_genetics_UE_Ancestry!$C$2:$C$737,$A537),COUNTIF(IDS_genetics_UE_Ancestry!$D$2:$D$761,$A537)))</f>
        <v>1</v>
      </c>
      <c r="AA537">
        <v>536</v>
      </c>
      <c r="AB537">
        <v>0</v>
      </c>
    </row>
    <row r="538" spans="1:28" s="37" customFormat="1" ht="15.75" x14ac:dyDescent="0.25">
      <c r="A538" s="33" t="s">
        <v>575</v>
      </c>
      <c r="B538" s="120">
        <v>6494</v>
      </c>
      <c r="C538" s="34" t="s">
        <v>31</v>
      </c>
      <c r="D538" s="35" t="s">
        <v>35</v>
      </c>
      <c r="E538" s="35" t="s">
        <v>35</v>
      </c>
      <c r="F538" s="103">
        <f>idasearch_ADNI3!G538</f>
        <v>43304</v>
      </c>
      <c r="G538" s="104">
        <f>idasearch_ADNI3!H538</f>
        <v>66.400000000000006</v>
      </c>
      <c r="H538" s="104" t="str">
        <f>idasearch_ADNI3!D538</f>
        <v>M</v>
      </c>
      <c r="I538" s="34">
        <v>1</v>
      </c>
      <c r="J538" s="34">
        <v>1</v>
      </c>
      <c r="K538" s="7">
        <v>1</v>
      </c>
      <c r="L538" s="83">
        <v>1</v>
      </c>
      <c r="M538" s="34">
        <v>0</v>
      </c>
      <c r="N538" s="34">
        <v>0</v>
      </c>
      <c r="O538" s="34">
        <v>0</v>
      </c>
      <c r="P538" s="34">
        <v>1</v>
      </c>
      <c r="Q538" s="34">
        <v>1</v>
      </c>
      <c r="R538" s="34">
        <v>1</v>
      </c>
      <c r="S538" s="34">
        <v>0</v>
      </c>
      <c r="T538" s="36">
        <f>INT(OR(COUNTIF(IDS_with_genetics!$A$2:$A$328,$A538),COUNTIF(IDS_with_genetics!$B$2:$B$758,$A538),COUNTIF(IDS_with_genetics!$F$2:$F$794,$A538),COUNTIF(IDS_with_genetics!$D$2:$D$813,$A538)))</f>
        <v>1</v>
      </c>
      <c r="U538" s="36">
        <f>COUNTIF(IDS_with_PRS!$A$1:$A$1582,ADNI3!$A538)</f>
        <v>1</v>
      </c>
      <c r="V538" s="37">
        <f>INT(OR(COUNTIF(IDS_genetics_UE_Ancestry!$A$2:$A$303,$A538)))</f>
        <v>1</v>
      </c>
      <c r="W538" s="37">
        <f>INT(OR(COUNTIF(IDS_genetics_UE_Ancestry!$B$2:$B$705,$A538)))</f>
        <v>0</v>
      </c>
      <c r="X538" s="37">
        <f>INT(OR(COUNTIF(IDS_genetics_UE_Ancestry!$C$2:$C$737,$A538)))</f>
        <v>0</v>
      </c>
      <c r="Y538" s="37">
        <f>INT(OR(COUNTIF(IDS_genetics_UE_Ancestry!$D$2:$D$761,$A538)))</f>
        <v>0</v>
      </c>
      <c r="Z538" s="36">
        <f>INT(OR(COUNTIF(IDS_genetics_UE_Ancestry!$A$2:$A$303,$A538),COUNTIF(IDS_genetics_UE_Ancestry!$B$2:$B$705,$A538),COUNTIF(IDS_genetics_UE_Ancestry!$C$2:$C$737,$A538),COUNTIF(IDS_genetics_UE_Ancestry!$D$2:$D$761,$A538)))</f>
        <v>1</v>
      </c>
      <c r="AA538">
        <v>537</v>
      </c>
      <c r="AB538" s="37">
        <v>1</v>
      </c>
    </row>
    <row r="539" spans="1:28" ht="15.75" hidden="1" x14ac:dyDescent="0.25">
      <c r="A539" s="6" t="s">
        <v>576</v>
      </c>
      <c r="B539" s="120">
        <v>4036</v>
      </c>
      <c r="C539" s="7" t="s">
        <v>31</v>
      </c>
      <c r="D539" s="8" t="s">
        <v>40</v>
      </c>
      <c r="E539" s="8" t="s">
        <v>40</v>
      </c>
      <c r="F539" s="10">
        <f>idasearch_ADNI3!G539</f>
        <v>43066</v>
      </c>
      <c r="G539" s="93">
        <f>idasearch_ADNI3!H539</f>
        <v>80.599999999999994</v>
      </c>
      <c r="H539" s="93" t="str">
        <f>idasearch_ADNI3!D539</f>
        <v>M</v>
      </c>
      <c r="I539" s="7">
        <v>1</v>
      </c>
      <c r="J539" s="7">
        <v>1</v>
      </c>
      <c r="K539" s="7">
        <v>1</v>
      </c>
      <c r="L539" s="75">
        <v>1</v>
      </c>
      <c r="M539" s="7">
        <v>1</v>
      </c>
      <c r="N539" s="7">
        <v>1</v>
      </c>
      <c r="O539" s="7">
        <v>1</v>
      </c>
      <c r="P539" s="7">
        <v>1</v>
      </c>
      <c r="Q539" s="7">
        <v>1</v>
      </c>
      <c r="R539" s="7">
        <v>1</v>
      </c>
      <c r="S539" s="7">
        <v>1</v>
      </c>
      <c r="T539" s="11">
        <f>INT(OR(COUNTIF(IDS_with_genetics!$A$2:$A$328,$A539),COUNTIF(IDS_with_genetics!$B$2:$B$758,$A539),COUNTIF(IDS_with_genetics!$F$2:$F$794,$A539),COUNTIF(IDS_with_genetics!$D$2:$D$813,$A539)))</f>
        <v>1</v>
      </c>
      <c r="U539" s="11">
        <f>COUNTIF(IDS_with_PRS!$A$1:$A$1582,ADNI3!$A539)</f>
        <v>1</v>
      </c>
      <c r="V539">
        <f>INT(OR(COUNTIF(IDS_genetics_UE_Ancestry!$A$2:$A$303,$A539)))</f>
        <v>0</v>
      </c>
      <c r="W539">
        <f>INT(OR(COUNTIF(IDS_genetics_UE_Ancestry!$B$2:$B$705,$A539)))</f>
        <v>0</v>
      </c>
      <c r="X539">
        <f>INT(OR(COUNTIF(IDS_genetics_UE_Ancestry!$C$2:$C$737,$A539)))</f>
        <v>1</v>
      </c>
      <c r="Y539">
        <f>INT(OR(COUNTIF(IDS_genetics_UE_Ancestry!$D$2:$D$761,$A539)))</f>
        <v>1</v>
      </c>
      <c r="Z539" s="11">
        <f>INT(OR(COUNTIF(IDS_genetics_UE_Ancestry!$A$2:$A$303,$A539),COUNTIF(IDS_genetics_UE_Ancestry!$B$2:$B$705,$A539),COUNTIF(IDS_genetics_UE_Ancestry!$C$2:$C$737,$A539),COUNTIF(IDS_genetics_UE_Ancestry!$D$2:$D$761,$A539)))</f>
        <v>1</v>
      </c>
      <c r="AA539">
        <v>538</v>
      </c>
      <c r="AB539">
        <v>0</v>
      </c>
    </row>
    <row r="540" spans="1:28" ht="15.75" hidden="1" x14ac:dyDescent="0.25">
      <c r="A540" s="6" t="s">
        <v>577</v>
      </c>
      <c r="B540" s="120">
        <v>4100</v>
      </c>
      <c r="C540" s="7" t="s">
        <v>31</v>
      </c>
      <c r="D540" s="8" t="s">
        <v>35</v>
      </c>
      <c r="E540" s="8" t="s">
        <v>35</v>
      </c>
      <c r="F540" s="10">
        <f>idasearch_ADNI3!G540</f>
        <v>43035</v>
      </c>
      <c r="G540" s="93">
        <f>idasearch_ADNI3!H540</f>
        <v>84.8</v>
      </c>
      <c r="H540" s="93" t="str">
        <f>idasearch_ADNI3!D540</f>
        <v>F</v>
      </c>
      <c r="I540" s="7">
        <v>1</v>
      </c>
      <c r="J540" s="7">
        <v>1</v>
      </c>
      <c r="K540" s="7">
        <v>1</v>
      </c>
      <c r="L540" s="75">
        <v>1</v>
      </c>
      <c r="M540" s="7">
        <v>1</v>
      </c>
      <c r="N540" s="7">
        <v>1</v>
      </c>
      <c r="O540" s="7">
        <v>1</v>
      </c>
      <c r="P540" s="7">
        <v>1</v>
      </c>
      <c r="Q540" s="7">
        <v>1</v>
      </c>
      <c r="R540" s="7">
        <v>1</v>
      </c>
      <c r="S540" s="7">
        <v>1</v>
      </c>
      <c r="T540" s="11">
        <f>INT(OR(COUNTIF(IDS_with_genetics!$A$2:$A$328,$A540),COUNTIF(IDS_with_genetics!$B$2:$B$758,$A540),COUNTIF(IDS_with_genetics!$F$2:$F$794,$A540),COUNTIF(IDS_with_genetics!$D$2:$D$813,$A540)))</f>
        <v>1</v>
      </c>
      <c r="U540" s="11">
        <f>COUNTIF(IDS_with_PRS!$A$1:$A$1582,ADNI3!$A540)</f>
        <v>1</v>
      </c>
      <c r="V540">
        <f>INT(OR(COUNTIF(IDS_genetics_UE_Ancestry!$A$2:$A$303,$A540)))</f>
        <v>0</v>
      </c>
      <c r="W540">
        <f>INT(OR(COUNTIF(IDS_genetics_UE_Ancestry!$B$2:$B$705,$A540)))</f>
        <v>0</v>
      </c>
      <c r="X540">
        <f>INT(OR(COUNTIF(IDS_genetics_UE_Ancestry!$C$2:$C$737,$A540)))</f>
        <v>1</v>
      </c>
      <c r="Y540">
        <f>INT(OR(COUNTIF(IDS_genetics_UE_Ancestry!$D$2:$D$761,$A540)))</f>
        <v>1</v>
      </c>
      <c r="Z540" s="11">
        <f>INT(OR(COUNTIF(IDS_genetics_UE_Ancestry!$A$2:$A$303,$A540),COUNTIF(IDS_genetics_UE_Ancestry!$B$2:$B$705,$A540),COUNTIF(IDS_genetics_UE_Ancestry!$C$2:$C$737,$A540),COUNTIF(IDS_genetics_UE_Ancestry!$D$2:$D$761,$A540)))</f>
        <v>1</v>
      </c>
      <c r="AA540">
        <v>539</v>
      </c>
      <c r="AB540">
        <v>0</v>
      </c>
    </row>
    <row r="541" spans="1:28" ht="15.75" hidden="1" x14ac:dyDescent="0.25">
      <c r="A541" s="6" t="s">
        <v>578</v>
      </c>
      <c r="B541" s="120">
        <v>4187</v>
      </c>
      <c r="C541" s="7" t="s">
        <v>31</v>
      </c>
      <c r="D541" s="8" t="s">
        <v>33</v>
      </c>
      <c r="E541" s="8" t="s">
        <v>33</v>
      </c>
      <c r="F541" s="10">
        <f>idasearch_ADNI3!G541</f>
        <v>42891</v>
      </c>
      <c r="G541" s="93">
        <f>idasearch_ADNI3!H541</f>
        <v>71</v>
      </c>
      <c r="H541" s="93" t="str">
        <f>idasearch_ADNI3!D541</f>
        <v>M</v>
      </c>
      <c r="I541" s="7">
        <v>1</v>
      </c>
      <c r="J541" s="7">
        <v>1</v>
      </c>
      <c r="K541" s="7">
        <v>1</v>
      </c>
      <c r="L541" s="75">
        <v>1</v>
      </c>
      <c r="M541" s="7">
        <v>1</v>
      </c>
      <c r="N541" s="7">
        <v>1</v>
      </c>
      <c r="O541" s="7">
        <v>1</v>
      </c>
      <c r="P541" s="7">
        <v>1</v>
      </c>
      <c r="Q541" s="7">
        <v>1</v>
      </c>
      <c r="R541" s="7">
        <v>1</v>
      </c>
      <c r="S541" s="7">
        <v>1</v>
      </c>
      <c r="T541" s="11">
        <f>INT(OR(COUNTIF(IDS_with_genetics!$A$2:$A$328,$A541),COUNTIF(IDS_with_genetics!$B$2:$B$758,$A541),COUNTIF(IDS_with_genetics!$F$2:$F$794,$A541),COUNTIF(IDS_with_genetics!$D$2:$D$813,$A541)))</f>
        <v>1</v>
      </c>
      <c r="U541" s="11">
        <f>COUNTIF(IDS_with_PRS!$A$1:$A$1582,ADNI3!$A541)</f>
        <v>1</v>
      </c>
      <c r="V541">
        <f>INT(OR(COUNTIF(IDS_genetics_UE_Ancestry!$A$2:$A$303,$A541)))</f>
        <v>0</v>
      </c>
      <c r="W541">
        <f>INT(OR(COUNTIF(IDS_genetics_UE_Ancestry!$B$2:$B$705,$A541)))</f>
        <v>0</v>
      </c>
      <c r="X541">
        <f>INT(OR(COUNTIF(IDS_genetics_UE_Ancestry!$C$2:$C$737,$A541)))</f>
        <v>1</v>
      </c>
      <c r="Y541">
        <f>INT(OR(COUNTIF(IDS_genetics_UE_Ancestry!$D$2:$D$761,$A541)))</f>
        <v>1</v>
      </c>
      <c r="Z541" s="11">
        <f>INT(OR(COUNTIF(IDS_genetics_UE_Ancestry!$A$2:$A$303,$A541),COUNTIF(IDS_genetics_UE_Ancestry!$B$2:$B$705,$A541),COUNTIF(IDS_genetics_UE_Ancestry!$C$2:$C$737,$A541),COUNTIF(IDS_genetics_UE_Ancestry!$D$2:$D$761,$A541)))</f>
        <v>1</v>
      </c>
      <c r="AA541">
        <v>540</v>
      </c>
      <c r="AB541">
        <v>0</v>
      </c>
    </row>
    <row r="542" spans="1:28" ht="15.75" hidden="1" x14ac:dyDescent="0.25">
      <c r="A542" s="6" t="s">
        <v>579</v>
      </c>
      <c r="B542" s="120">
        <v>4292</v>
      </c>
      <c r="C542" s="7" t="s">
        <v>31</v>
      </c>
      <c r="D542" s="8" t="s">
        <v>35</v>
      </c>
      <c r="E542" s="8" t="s">
        <v>35</v>
      </c>
      <c r="F542" s="92">
        <f>idasearch_ADNI3!G542</f>
        <v>42968</v>
      </c>
      <c r="G542" s="94">
        <f>idasearch_ADNI3!H542</f>
        <v>76.8</v>
      </c>
      <c r="H542" s="94" t="str">
        <f>idasearch_ADNI3!D542</f>
        <v>M</v>
      </c>
      <c r="I542" s="7">
        <v>1</v>
      </c>
      <c r="J542" s="7">
        <v>1</v>
      </c>
      <c r="K542" s="7">
        <v>1</v>
      </c>
      <c r="L542" s="75">
        <v>1</v>
      </c>
      <c r="M542" s="7">
        <v>1</v>
      </c>
      <c r="N542" s="7">
        <v>1</v>
      </c>
      <c r="O542" s="7">
        <v>1</v>
      </c>
      <c r="P542" s="7">
        <v>1</v>
      </c>
      <c r="Q542" s="7">
        <v>1</v>
      </c>
      <c r="R542" s="7">
        <v>1</v>
      </c>
      <c r="S542" s="7">
        <v>1</v>
      </c>
      <c r="T542" s="11">
        <f>INT(OR(COUNTIF(IDS_with_genetics!$A$2:$A$328,$A542),COUNTIF(IDS_with_genetics!$B$2:$B$758,$A542),COUNTIF(IDS_with_genetics!$F$2:$F$794,$A542),COUNTIF(IDS_with_genetics!$D$2:$D$813,$A542)))</f>
        <v>1</v>
      </c>
      <c r="U542" s="11">
        <f>COUNTIF(IDS_with_PRS!$A$1:$A$1582,ADNI3!$A542)</f>
        <v>1</v>
      </c>
      <c r="V542">
        <f>INT(OR(COUNTIF(IDS_genetics_UE_Ancestry!$A$2:$A$303,$A542)))</f>
        <v>0</v>
      </c>
      <c r="W542">
        <f>INT(OR(COUNTIF(IDS_genetics_UE_Ancestry!$B$2:$B$705,$A542)))</f>
        <v>0</v>
      </c>
      <c r="X542">
        <f>INT(OR(COUNTIF(IDS_genetics_UE_Ancestry!$C$2:$C$737,$A542)))</f>
        <v>1</v>
      </c>
      <c r="Y542">
        <f>INT(OR(COUNTIF(IDS_genetics_UE_Ancestry!$D$2:$D$761,$A542)))</f>
        <v>1</v>
      </c>
      <c r="Z542" s="11">
        <f>INT(OR(COUNTIF(IDS_genetics_UE_Ancestry!$A$2:$A$303,$A542),COUNTIF(IDS_genetics_UE_Ancestry!$B$2:$B$705,$A542),COUNTIF(IDS_genetics_UE_Ancestry!$C$2:$C$737,$A542),COUNTIF(IDS_genetics_UE_Ancestry!$D$2:$D$761,$A542)))</f>
        <v>1</v>
      </c>
      <c r="AA542">
        <v>541</v>
      </c>
      <c r="AB542">
        <v>0</v>
      </c>
    </row>
    <row r="543" spans="1:28" ht="15.75" hidden="1" x14ac:dyDescent="0.25">
      <c r="A543" s="6" t="s">
        <v>580</v>
      </c>
      <c r="B543" s="120">
        <v>4365</v>
      </c>
      <c r="C543" s="7" t="s">
        <v>31</v>
      </c>
      <c r="D543" s="8" t="s">
        <v>35</v>
      </c>
      <c r="E543" s="8" t="s">
        <v>35</v>
      </c>
      <c r="F543" s="92">
        <f>idasearch_ADNI3!G543</f>
        <v>42975</v>
      </c>
      <c r="G543" s="94">
        <f>idasearch_ADNI3!H543</f>
        <v>86.1</v>
      </c>
      <c r="H543" s="94" t="str">
        <f>idasearch_ADNI3!D543</f>
        <v>M</v>
      </c>
      <c r="I543" s="7">
        <v>1</v>
      </c>
      <c r="J543" s="7">
        <v>1</v>
      </c>
      <c r="K543" s="7">
        <v>1</v>
      </c>
      <c r="L543" s="75">
        <v>1</v>
      </c>
      <c r="M543" s="7">
        <v>1</v>
      </c>
      <c r="N543" s="7">
        <v>1</v>
      </c>
      <c r="O543" s="7">
        <v>1</v>
      </c>
      <c r="P543" s="7">
        <v>1</v>
      </c>
      <c r="Q543" s="7">
        <v>1</v>
      </c>
      <c r="R543" s="7">
        <v>1</v>
      </c>
      <c r="S543" s="7">
        <v>1</v>
      </c>
      <c r="T543" s="11">
        <f>INT(OR(COUNTIF(IDS_with_genetics!$A$2:$A$328,$A543),COUNTIF(IDS_with_genetics!$B$2:$B$758,$A543),COUNTIF(IDS_with_genetics!$F$2:$F$794,$A543),COUNTIF(IDS_with_genetics!$D$2:$D$813,$A543)))</f>
        <v>1</v>
      </c>
      <c r="U543" s="11">
        <f>COUNTIF(IDS_with_PRS!$A$1:$A$1582,ADNI3!$A543)</f>
        <v>1</v>
      </c>
      <c r="V543">
        <f>INT(OR(COUNTIF(IDS_genetics_UE_Ancestry!$A$2:$A$303,$A543)))</f>
        <v>0</v>
      </c>
      <c r="W543">
        <f>INT(OR(COUNTIF(IDS_genetics_UE_Ancestry!$B$2:$B$705,$A543)))</f>
        <v>0</v>
      </c>
      <c r="X543">
        <f>INT(OR(COUNTIF(IDS_genetics_UE_Ancestry!$C$2:$C$737,$A543)))</f>
        <v>1</v>
      </c>
      <c r="Y543">
        <f>INT(OR(COUNTIF(IDS_genetics_UE_Ancestry!$D$2:$D$761,$A543)))</f>
        <v>1</v>
      </c>
      <c r="Z543" s="11">
        <f>INT(OR(COUNTIF(IDS_genetics_UE_Ancestry!$A$2:$A$303,$A543),COUNTIF(IDS_genetics_UE_Ancestry!$B$2:$B$705,$A543),COUNTIF(IDS_genetics_UE_Ancestry!$C$2:$C$737,$A543),COUNTIF(IDS_genetics_UE_Ancestry!$D$2:$D$761,$A543)))</f>
        <v>1</v>
      </c>
      <c r="AA543">
        <v>542</v>
      </c>
      <c r="AB543">
        <v>0</v>
      </c>
    </row>
    <row r="544" spans="1:28" s="37" customFormat="1" ht="15.75" x14ac:dyDescent="0.25">
      <c r="A544" s="33" t="s">
        <v>581</v>
      </c>
      <c r="B544" s="120">
        <v>4376</v>
      </c>
      <c r="C544" s="34" t="s">
        <v>31</v>
      </c>
      <c r="D544" s="35" t="s">
        <v>35</v>
      </c>
      <c r="E544" s="35" t="s">
        <v>35</v>
      </c>
      <c r="F544" s="103">
        <f>idasearch_ADNI3!G544</f>
        <v>43327</v>
      </c>
      <c r="G544" s="104">
        <f>idasearch_ADNI3!H544</f>
        <v>83.2</v>
      </c>
      <c r="H544" s="104" t="str">
        <f>idasearch_ADNI3!D544</f>
        <v>F</v>
      </c>
      <c r="I544" s="34">
        <v>1</v>
      </c>
      <c r="J544" s="34">
        <v>1</v>
      </c>
      <c r="K544" s="7">
        <v>1</v>
      </c>
      <c r="L544" s="83">
        <v>1</v>
      </c>
      <c r="M544" s="34">
        <v>0</v>
      </c>
      <c r="N544" s="34">
        <v>0</v>
      </c>
      <c r="O544" s="34">
        <v>0</v>
      </c>
      <c r="P544" s="34">
        <v>1</v>
      </c>
      <c r="Q544" s="34">
        <v>1</v>
      </c>
      <c r="R544" s="34">
        <v>1</v>
      </c>
      <c r="S544" s="34">
        <v>0</v>
      </c>
      <c r="T544" s="36">
        <f>INT(OR(COUNTIF(IDS_with_genetics!$A$2:$A$328,$A544),COUNTIF(IDS_with_genetics!$B$2:$B$758,$A544),COUNTIF(IDS_with_genetics!$F$2:$F$794,$A544),COUNTIF(IDS_with_genetics!$D$2:$D$813,$A544)))</f>
        <v>1</v>
      </c>
      <c r="U544" s="36">
        <f>COUNTIF(IDS_with_PRS!$A$1:$A$1582,ADNI3!$A544)</f>
        <v>1</v>
      </c>
      <c r="V544" s="37">
        <f>INT(OR(COUNTIF(IDS_genetics_UE_Ancestry!$A$2:$A$303,$A544)))</f>
        <v>0</v>
      </c>
      <c r="W544" s="37">
        <f>INT(OR(COUNTIF(IDS_genetics_UE_Ancestry!$B$2:$B$705,$A544)))</f>
        <v>0</v>
      </c>
      <c r="X544" s="37">
        <f>INT(OR(COUNTIF(IDS_genetics_UE_Ancestry!$C$2:$C$737,$A544)))</f>
        <v>1</v>
      </c>
      <c r="Y544" s="37">
        <f>INT(OR(COUNTIF(IDS_genetics_UE_Ancestry!$D$2:$D$761,$A544)))</f>
        <v>1</v>
      </c>
      <c r="Z544" s="36">
        <f>INT(OR(COUNTIF(IDS_genetics_UE_Ancestry!$A$2:$A$303,$A544),COUNTIF(IDS_genetics_UE_Ancestry!$B$2:$B$705,$A544),COUNTIF(IDS_genetics_UE_Ancestry!$C$2:$C$737,$A544),COUNTIF(IDS_genetics_UE_Ancestry!$D$2:$D$761,$A544)))</f>
        <v>1</v>
      </c>
      <c r="AA544">
        <v>543</v>
      </c>
      <c r="AB544" s="37">
        <v>1</v>
      </c>
    </row>
    <row r="545" spans="1:28" s="37" customFormat="1" ht="15.75" x14ac:dyDescent="0.25">
      <c r="A545" s="33" t="s">
        <v>582</v>
      </c>
      <c r="B545" s="120">
        <v>5124</v>
      </c>
      <c r="C545" s="34" t="s">
        <v>31</v>
      </c>
      <c r="D545" s="35" t="s">
        <v>44</v>
      </c>
      <c r="E545" s="35" t="s">
        <v>44</v>
      </c>
      <c r="F545" s="103">
        <f>idasearch_ADNI3!G545</f>
        <v>43126</v>
      </c>
      <c r="G545" s="104">
        <f>idasearch_ADNI3!H545</f>
        <v>81.599999999999994</v>
      </c>
      <c r="H545" s="104" t="str">
        <f>idasearch_ADNI3!D545</f>
        <v>F</v>
      </c>
      <c r="I545" s="34">
        <v>1</v>
      </c>
      <c r="J545" s="34">
        <v>1</v>
      </c>
      <c r="K545" s="7">
        <v>1</v>
      </c>
      <c r="L545" s="83">
        <v>1</v>
      </c>
      <c r="M545" s="34">
        <v>0</v>
      </c>
      <c r="N545" s="34">
        <v>0</v>
      </c>
      <c r="O545" s="34">
        <v>0</v>
      </c>
      <c r="P545" s="34">
        <v>1</v>
      </c>
      <c r="Q545" s="34">
        <v>1</v>
      </c>
      <c r="R545" s="34">
        <v>1</v>
      </c>
      <c r="S545" s="34">
        <v>0</v>
      </c>
      <c r="T545" s="36">
        <f>INT(OR(COUNTIF(IDS_with_genetics!$A$2:$A$328,$A545),COUNTIF(IDS_with_genetics!$B$2:$B$758,$A545),COUNTIF(IDS_with_genetics!$F$2:$F$794,$A545),COUNTIF(IDS_with_genetics!$D$2:$D$813,$A545)))</f>
        <v>1</v>
      </c>
      <c r="U545" s="36">
        <f>COUNTIF(IDS_with_PRS!$A$1:$A$1582,ADNI3!$A545)</f>
        <v>1</v>
      </c>
      <c r="V545" s="37">
        <f>INT(OR(COUNTIF(IDS_genetics_UE_Ancestry!$A$2:$A$303,$A545)))</f>
        <v>0</v>
      </c>
      <c r="W545" s="37">
        <f>INT(OR(COUNTIF(IDS_genetics_UE_Ancestry!$B$2:$B$705,$A545)))</f>
        <v>0</v>
      </c>
      <c r="X545" s="37">
        <f>INT(OR(COUNTIF(IDS_genetics_UE_Ancestry!$C$2:$C$737,$A545)))</f>
        <v>1</v>
      </c>
      <c r="Y545" s="37">
        <f>INT(OR(COUNTIF(IDS_genetics_UE_Ancestry!$D$2:$D$761,$A545)))</f>
        <v>0</v>
      </c>
      <c r="Z545" s="36">
        <f>INT(OR(COUNTIF(IDS_genetics_UE_Ancestry!$A$2:$A$303,$A545),COUNTIF(IDS_genetics_UE_Ancestry!$B$2:$B$705,$A545),COUNTIF(IDS_genetics_UE_Ancestry!$C$2:$C$737,$A545),COUNTIF(IDS_genetics_UE_Ancestry!$D$2:$D$761,$A545)))</f>
        <v>1</v>
      </c>
      <c r="AA545">
        <v>544</v>
      </c>
      <c r="AB545" s="37">
        <v>1</v>
      </c>
    </row>
    <row r="546" spans="1:28" ht="15.75" hidden="1" x14ac:dyDescent="0.25">
      <c r="A546" s="6" t="s">
        <v>583</v>
      </c>
      <c r="B546" s="120">
        <v>5193</v>
      </c>
      <c r="C546" s="7" t="s">
        <v>31</v>
      </c>
      <c r="D546" s="8" t="s">
        <v>44</v>
      </c>
      <c r="E546" s="8" t="s">
        <v>44</v>
      </c>
      <c r="F546" s="92">
        <f>idasearch_ADNI3!G546</f>
        <v>42895</v>
      </c>
      <c r="G546" s="94">
        <f>idasearch_ADNI3!H546</f>
        <v>76.599999999999994</v>
      </c>
      <c r="H546" s="94" t="str">
        <f>idasearch_ADNI3!D546</f>
        <v>F</v>
      </c>
      <c r="I546" s="7">
        <v>1</v>
      </c>
      <c r="J546" s="7">
        <v>1</v>
      </c>
      <c r="K546" s="7">
        <v>1</v>
      </c>
      <c r="L546" s="75">
        <v>1</v>
      </c>
      <c r="M546" s="7">
        <v>1</v>
      </c>
      <c r="N546" s="7">
        <v>1</v>
      </c>
      <c r="O546" s="7">
        <v>1</v>
      </c>
      <c r="P546" s="7">
        <v>1</v>
      </c>
      <c r="Q546" s="7">
        <v>1</v>
      </c>
      <c r="R546" s="7">
        <v>1</v>
      </c>
      <c r="S546" s="7">
        <v>1</v>
      </c>
      <c r="T546" s="11">
        <f>INT(OR(COUNTIF(IDS_with_genetics!$A$2:$A$328,$A546),COUNTIF(IDS_with_genetics!$B$2:$B$758,$A546),COUNTIF(IDS_with_genetics!$F$2:$F$794,$A546),COUNTIF(IDS_with_genetics!$D$2:$D$813,$A546)))</f>
        <v>1</v>
      </c>
      <c r="U546" s="11">
        <f>COUNTIF(IDS_with_PRS!$A$1:$A$1582,ADNI3!$A546)</f>
        <v>1</v>
      </c>
      <c r="V546">
        <f>INT(OR(COUNTIF(IDS_genetics_UE_Ancestry!$A$2:$A$303,$A546)))</f>
        <v>0</v>
      </c>
      <c r="W546">
        <f>INT(OR(COUNTIF(IDS_genetics_UE_Ancestry!$B$2:$B$705,$A546)))</f>
        <v>0</v>
      </c>
      <c r="X546">
        <f>INT(OR(COUNTIF(IDS_genetics_UE_Ancestry!$C$2:$C$737,$A546)))</f>
        <v>1</v>
      </c>
      <c r="Y546">
        <f>INT(OR(COUNTIF(IDS_genetics_UE_Ancestry!$D$2:$D$761,$A546)))</f>
        <v>0</v>
      </c>
      <c r="Z546" s="11">
        <f>INT(OR(COUNTIF(IDS_genetics_UE_Ancestry!$A$2:$A$303,$A546),COUNTIF(IDS_genetics_UE_Ancestry!$B$2:$B$705,$A546),COUNTIF(IDS_genetics_UE_Ancestry!$C$2:$C$737,$A546),COUNTIF(IDS_genetics_UE_Ancestry!$D$2:$D$761,$A546)))</f>
        <v>1</v>
      </c>
      <c r="AA546">
        <v>545</v>
      </c>
      <c r="AB546">
        <v>0</v>
      </c>
    </row>
    <row r="547" spans="1:28" ht="15.75" hidden="1" x14ac:dyDescent="0.25">
      <c r="A547" s="6" t="s">
        <v>584</v>
      </c>
      <c r="B547" s="120">
        <v>6017</v>
      </c>
      <c r="C547" s="7" t="s">
        <v>31</v>
      </c>
      <c r="D547" s="8" t="s">
        <v>32</v>
      </c>
      <c r="E547" s="9" t="s">
        <v>33</v>
      </c>
      <c r="F547" s="10">
        <f>idasearch_ADNI3!G547</f>
        <v>42872</v>
      </c>
      <c r="G547" s="93">
        <f>idasearch_ADNI3!H547</f>
        <v>76.7</v>
      </c>
      <c r="H547" s="93" t="str">
        <f>idasearch_ADNI3!D547</f>
        <v>M</v>
      </c>
      <c r="I547" s="7">
        <v>1</v>
      </c>
      <c r="J547" s="7">
        <v>1</v>
      </c>
      <c r="K547" s="7">
        <v>1</v>
      </c>
      <c r="L547" s="75">
        <v>1</v>
      </c>
      <c r="M547" s="7">
        <v>1</v>
      </c>
      <c r="N547" s="7">
        <v>1</v>
      </c>
      <c r="O547" s="7">
        <v>1</v>
      </c>
      <c r="P547" s="7">
        <v>1</v>
      </c>
      <c r="Q547" s="7">
        <v>1</v>
      </c>
      <c r="R547" s="7">
        <v>1</v>
      </c>
      <c r="S547" s="7">
        <v>1</v>
      </c>
      <c r="T547" s="11">
        <f>INT(OR(COUNTIF(IDS_with_genetics!$A$2:$A$328,$A547),COUNTIF(IDS_with_genetics!$B$2:$B$758,$A547),COUNTIF(IDS_with_genetics!$F$2:$F$794,$A547),COUNTIF(IDS_with_genetics!$D$2:$D$813,$A547)))</f>
        <v>1</v>
      </c>
      <c r="U547" s="11">
        <f>COUNTIF(IDS_with_PRS!$A$1:$A$1582,ADNI3!$A547)</f>
        <v>1</v>
      </c>
      <c r="V547">
        <f>INT(OR(COUNTIF(IDS_genetics_UE_Ancestry!$A$2:$A$303,$A547)))</f>
        <v>1</v>
      </c>
      <c r="W547">
        <f>INT(OR(COUNTIF(IDS_genetics_UE_Ancestry!$B$2:$B$705,$A547)))</f>
        <v>0</v>
      </c>
      <c r="X547">
        <f>INT(OR(COUNTIF(IDS_genetics_UE_Ancestry!$C$2:$C$737,$A547)))</f>
        <v>0</v>
      </c>
      <c r="Y547">
        <f>INT(OR(COUNTIF(IDS_genetics_UE_Ancestry!$D$2:$D$761,$A547)))</f>
        <v>0</v>
      </c>
      <c r="Z547" s="11">
        <f>INT(OR(COUNTIF(IDS_genetics_UE_Ancestry!$A$2:$A$303,$A547),COUNTIF(IDS_genetics_UE_Ancestry!$B$2:$B$705,$A547),COUNTIF(IDS_genetics_UE_Ancestry!$C$2:$C$737,$A547),COUNTIF(IDS_genetics_UE_Ancestry!$D$2:$D$761,$A547)))</f>
        <v>1</v>
      </c>
      <c r="AA547">
        <v>546</v>
      </c>
      <c r="AB547">
        <v>0</v>
      </c>
    </row>
    <row r="548" spans="1:28" ht="15.75" hidden="1" x14ac:dyDescent="0.25">
      <c r="A548" s="6" t="s">
        <v>585</v>
      </c>
      <c r="B548" s="120">
        <v>6044</v>
      </c>
      <c r="C548" s="7" t="s">
        <v>31</v>
      </c>
      <c r="D548" s="8" t="s">
        <v>35</v>
      </c>
      <c r="E548" s="9" t="s">
        <v>44</v>
      </c>
      <c r="F548" s="92">
        <f>idasearch_ADNI3!G548</f>
        <v>42926</v>
      </c>
      <c r="G548" s="94">
        <f>idasearch_ADNI3!H548</f>
        <v>75.099999999999994</v>
      </c>
      <c r="H548" s="94" t="str">
        <f>idasearch_ADNI3!D548</f>
        <v>F</v>
      </c>
      <c r="I548" s="7">
        <v>1</v>
      </c>
      <c r="J548" s="7">
        <v>1</v>
      </c>
      <c r="K548" s="7">
        <v>1</v>
      </c>
      <c r="L548" s="75">
        <v>1</v>
      </c>
      <c r="M548" s="7">
        <v>1</v>
      </c>
      <c r="N548" s="7">
        <v>1</v>
      </c>
      <c r="O548" s="7">
        <v>1</v>
      </c>
      <c r="P548" s="7">
        <v>1</v>
      </c>
      <c r="Q548" s="7">
        <v>1</v>
      </c>
      <c r="R548" s="7">
        <v>1</v>
      </c>
      <c r="S548" s="7">
        <v>1</v>
      </c>
      <c r="T548" s="11">
        <f>INT(OR(COUNTIF(IDS_with_genetics!$A$2:$A$328,$A548),COUNTIF(IDS_with_genetics!$B$2:$B$758,$A548),COUNTIF(IDS_with_genetics!$F$2:$F$794,$A548),COUNTIF(IDS_with_genetics!$D$2:$D$813,$A548)))</f>
        <v>1</v>
      </c>
      <c r="U548" s="11">
        <f>COUNTIF(IDS_with_PRS!$A$1:$A$1582,ADNI3!$A548)</f>
        <v>1</v>
      </c>
      <c r="V548">
        <f>INT(OR(COUNTIF(IDS_genetics_UE_Ancestry!$A$2:$A$303,$A548)))</f>
        <v>1</v>
      </c>
      <c r="W548">
        <f>INT(OR(COUNTIF(IDS_genetics_UE_Ancestry!$B$2:$B$705,$A548)))</f>
        <v>0</v>
      </c>
      <c r="X548">
        <f>INT(OR(COUNTIF(IDS_genetics_UE_Ancestry!$C$2:$C$737,$A548)))</f>
        <v>0</v>
      </c>
      <c r="Y548">
        <f>INT(OR(COUNTIF(IDS_genetics_UE_Ancestry!$D$2:$D$761,$A548)))</f>
        <v>0</v>
      </c>
      <c r="Z548" s="11">
        <f>INT(OR(COUNTIF(IDS_genetics_UE_Ancestry!$A$2:$A$303,$A548),COUNTIF(IDS_genetics_UE_Ancestry!$B$2:$B$705,$A548),COUNTIF(IDS_genetics_UE_Ancestry!$C$2:$C$737,$A548),COUNTIF(IDS_genetics_UE_Ancestry!$D$2:$D$761,$A548)))</f>
        <v>1</v>
      </c>
      <c r="AA548">
        <v>547</v>
      </c>
      <c r="AB548">
        <v>0</v>
      </c>
    </row>
    <row r="549" spans="1:28" ht="15.75" hidden="1" x14ac:dyDescent="0.25">
      <c r="A549" s="6" t="s">
        <v>586</v>
      </c>
      <c r="B549" s="120">
        <v>6052</v>
      </c>
      <c r="C549" s="7" t="s">
        <v>31</v>
      </c>
      <c r="D549" s="8" t="s">
        <v>32</v>
      </c>
      <c r="E549" s="9" t="s">
        <v>33</v>
      </c>
      <c r="F549" s="92">
        <f>idasearch_ADNI3!G549</f>
        <v>42936</v>
      </c>
      <c r="G549" s="94">
        <f>idasearch_ADNI3!H549</f>
        <v>88.2</v>
      </c>
      <c r="H549" s="94" t="str">
        <f>idasearch_ADNI3!D549</f>
        <v>F</v>
      </c>
      <c r="I549" s="7">
        <v>1</v>
      </c>
      <c r="J549" s="7">
        <v>1</v>
      </c>
      <c r="K549" s="7">
        <v>1</v>
      </c>
      <c r="L549" s="75">
        <v>1</v>
      </c>
      <c r="M549" s="7">
        <v>1</v>
      </c>
      <c r="N549" s="7">
        <v>1</v>
      </c>
      <c r="O549" s="7">
        <v>1</v>
      </c>
      <c r="P549" s="7">
        <v>1</v>
      </c>
      <c r="Q549" s="7">
        <v>1</v>
      </c>
      <c r="R549" s="7">
        <v>1</v>
      </c>
      <c r="S549" s="7">
        <v>1</v>
      </c>
      <c r="T549" s="11">
        <f>INT(OR(COUNTIF(IDS_with_genetics!$A$2:$A$328,$A549),COUNTIF(IDS_with_genetics!$B$2:$B$758,$A549),COUNTIF(IDS_with_genetics!$F$2:$F$794,$A549),COUNTIF(IDS_with_genetics!$D$2:$D$813,$A549)))</f>
        <v>1</v>
      </c>
      <c r="U549" s="11">
        <f>COUNTIF(IDS_with_PRS!$A$1:$A$1582,ADNI3!$A549)</f>
        <v>1</v>
      </c>
      <c r="V549">
        <f>INT(OR(COUNTIF(IDS_genetics_UE_Ancestry!$A$2:$A$303,$A549)))</f>
        <v>1</v>
      </c>
      <c r="W549">
        <f>INT(OR(COUNTIF(IDS_genetics_UE_Ancestry!$B$2:$B$705,$A549)))</f>
        <v>0</v>
      </c>
      <c r="X549">
        <f>INT(OR(COUNTIF(IDS_genetics_UE_Ancestry!$C$2:$C$737,$A549)))</f>
        <v>0</v>
      </c>
      <c r="Y549">
        <f>INT(OR(COUNTIF(IDS_genetics_UE_Ancestry!$D$2:$D$761,$A549)))</f>
        <v>0</v>
      </c>
      <c r="Z549" s="11">
        <f>INT(OR(COUNTIF(IDS_genetics_UE_Ancestry!$A$2:$A$303,$A549),COUNTIF(IDS_genetics_UE_Ancestry!$B$2:$B$705,$A549),COUNTIF(IDS_genetics_UE_Ancestry!$C$2:$C$737,$A549),COUNTIF(IDS_genetics_UE_Ancestry!$D$2:$D$761,$A549)))</f>
        <v>1</v>
      </c>
      <c r="AA549">
        <v>548</v>
      </c>
      <c r="AB549">
        <v>0</v>
      </c>
    </row>
    <row r="550" spans="1:28" ht="15.75" hidden="1" x14ac:dyDescent="0.25">
      <c r="A550" s="6" t="s">
        <v>587</v>
      </c>
      <c r="B550" s="120">
        <v>6054</v>
      </c>
      <c r="C550" s="7" t="s">
        <v>31</v>
      </c>
      <c r="D550" s="8" t="s">
        <v>35</v>
      </c>
      <c r="E550" s="8" t="s">
        <v>35</v>
      </c>
      <c r="F550" s="92">
        <f>idasearch_ADNI3!G550</f>
        <v>42944</v>
      </c>
      <c r="G550" s="94">
        <f>idasearch_ADNI3!H550</f>
        <v>78.7</v>
      </c>
      <c r="H550" s="94" t="str">
        <f>idasearch_ADNI3!D550</f>
        <v>F</v>
      </c>
      <c r="I550" s="7">
        <v>1</v>
      </c>
      <c r="J550" s="7">
        <v>1</v>
      </c>
      <c r="K550" s="7">
        <v>1</v>
      </c>
      <c r="L550" s="75">
        <v>1</v>
      </c>
      <c r="M550" s="7">
        <v>1</v>
      </c>
      <c r="N550" s="7">
        <v>1</v>
      </c>
      <c r="O550" s="7">
        <v>1</v>
      </c>
      <c r="P550" s="7">
        <v>1</v>
      </c>
      <c r="Q550" s="7">
        <v>1</v>
      </c>
      <c r="R550" s="7">
        <v>1</v>
      </c>
      <c r="S550" s="7">
        <v>1</v>
      </c>
      <c r="T550" s="11">
        <f>INT(OR(COUNTIF(IDS_with_genetics!$A$2:$A$328,$A550),COUNTIF(IDS_with_genetics!$B$2:$B$758,$A550),COUNTIF(IDS_with_genetics!$F$2:$F$794,$A550),COUNTIF(IDS_with_genetics!$D$2:$D$813,$A550)))</f>
        <v>1</v>
      </c>
      <c r="U550" s="11">
        <f>COUNTIF(IDS_with_PRS!$A$1:$A$1582,ADNI3!$A550)</f>
        <v>1</v>
      </c>
      <c r="V550">
        <f>INT(OR(COUNTIF(IDS_genetics_UE_Ancestry!$A$2:$A$303,$A550)))</f>
        <v>1</v>
      </c>
      <c r="W550">
        <f>INT(OR(COUNTIF(IDS_genetics_UE_Ancestry!$B$2:$B$705,$A550)))</f>
        <v>0</v>
      </c>
      <c r="X550">
        <f>INT(OR(COUNTIF(IDS_genetics_UE_Ancestry!$C$2:$C$737,$A550)))</f>
        <v>0</v>
      </c>
      <c r="Y550">
        <f>INT(OR(COUNTIF(IDS_genetics_UE_Ancestry!$D$2:$D$761,$A550)))</f>
        <v>0</v>
      </c>
      <c r="Z550" s="11">
        <f>INT(OR(COUNTIF(IDS_genetics_UE_Ancestry!$A$2:$A$303,$A550),COUNTIF(IDS_genetics_UE_Ancestry!$B$2:$B$705,$A550),COUNTIF(IDS_genetics_UE_Ancestry!$C$2:$C$737,$A550),COUNTIF(IDS_genetics_UE_Ancestry!$D$2:$D$761,$A550)))</f>
        <v>1</v>
      </c>
      <c r="AA550">
        <v>549</v>
      </c>
      <c r="AB550">
        <v>0</v>
      </c>
    </row>
    <row r="551" spans="1:28" ht="15.75" hidden="1" x14ac:dyDescent="0.25">
      <c r="A551" s="6" t="s">
        <v>588</v>
      </c>
      <c r="B551" s="120">
        <v>6058</v>
      </c>
      <c r="C551" s="7" t="s">
        <v>31</v>
      </c>
      <c r="D551" s="8" t="s">
        <v>35</v>
      </c>
      <c r="E551" s="9" t="s">
        <v>44</v>
      </c>
      <c r="F551" s="92">
        <f>idasearch_ADNI3!G551</f>
        <v>42956</v>
      </c>
      <c r="G551" s="94">
        <f>idasearch_ADNI3!H551</f>
        <v>68.3</v>
      </c>
      <c r="H551" s="94" t="str">
        <f>idasearch_ADNI3!D551</f>
        <v>F</v>
      </c>
      <c r="I551" s="7">
        <v>1</v>
      </c>
      <c r="J551" s="7">
        <v>1</v>
      </c>
      <c r="K551" s="7">
        <v>1</v>
      </c>
      <c r="L551" s="75">
        <v>1</v>
      </c>
      <c r="M551" s="7">
        <v>1</v>
      </c>
      <c r="N551" s="7">
        <v>1</v>
      </c>
      <c r="O551" s="7">
        <v>1</v>
      </c>
      <c r="P551" s="7">
        <v>1</v>
      </c>
      <c r="Q551" s="7">
        <v>1</v>
      </c>
      <c r="R551" s="7">
        <v>1</v>
      </c>
      <c r="S551" s="7">
        <v>1</v>
      </c>
      <c r="T551" s="11">
        <f>INT(OR(COUNTIF(IDS_with_genetics!$A$2:$A$328,$A551),COUNTIF(IDS_with_genetics!$B$2:$B$758,$A551),COUNTIF(IDS_with_genetics!$F$2:$F$794,$A551),COUNTIF(IDS_with_genetics!$D$2:$D$813,$A551)))</f>
        <v>1</v>
      </c>
      <c r="U551" s="11">
        <f>COUNTIF(IDS_with_PRS!$A$1:$A$1582,ADNI3!$A551)</f>
        <v>1</v>
      </c>
      <c r="V551">
        <f>INT(OR(COUNTIF(IDS_genetics_UE_Ancestry!$A$2:$A$303,$A551)))</f>
        <v>1</v>
      </c>
      <c r="W551">
        <f>INT(OR(COUNTIF(IDS_genetics_UE_Ancestry!$B$2:$B$705,$A551)))</f>
        <v>0</v>
      </c>
      <c r="X551">
        <f>INT(OR(COUNTIF(IDS_genetics_UE_Ancestry!$C$2:$C$737,$A551)))</f>
        <v>0</v>
      </c>
      <c r="Y551">
        <f>INT(OR(COUNTIF(IDS_genetics_UE_Ancestry!$D$2:$D$761,$A551)))</f>
        <v>0</v>
      </c>
      <c r="Z551" s="11">
        <f>INT(OR(COUNTIF(IDS_genetics_UE_Ancestry!$A$2:$A$303,$A551),COUNTIF(IDS_genetics_UE_Ancestry!$B$2:$B$705,$A551),COUNTIF(IDS_genetics_UE_Ancestry!$C$2:$C$737,$A551),COUNTIF(IDS_genetics_UE_Ancestry!$D$2:$D$761,$A551)))</f>
        <v>1</v>
      </c>
      <c r="AA551">
        <v>550</v>
      </c>
      <c r="AB551">
        <v>0</v>
      </c>
    </row>
    <row r="552" spans="1:28" ht="15.75" hidden="1" x14ac:dyDescent="0.25">
      <c r="A552" s="6" t="s">
        <v>589</v>
      </c>
      <c r="B552" s="120">
        <v>6068</v>
      </c>
      <c r="C552" s="7" t="s">
        <v>31</v>
      </c>
      <c r="D552" s="8" t="s">
        <v>32</v>
      </c>
      <c r="E552" s="9" t="s">
        <v>33</v>
      </c>
      <c r="F552" s="92">
        <f>idasearch_ADNI3!G552</f>
        <v>42968</v>
      </c>
      <c r="G552" s="94">
        <f>idasearch_ADNI3!H552</f>
        <v>75.8</v>
      </c>
      <c r="H552" s="94" t="str">
        <f>idasearch_ADNI3!D552</f>
        <v>M</v>
      </c>
      <c r="I552" s="7">
        <v>1</v>
      </c>
      <c r="J552" s="7">
        <v>1</v>
      </c>
      <c r="K552" s="7">
        <v>1</v>
      </c>
      <c r="L552" s="75">
        <v>1</v>
      </c>
      <c r="M552" s="7">
        <v>1</v>
      </c>
      <c r="N552" s="7">
        <v>1</v>
      </c>
      <c r="O552" s="7">
        <v>1</v>
      </c>
      <c r="P552" s="7">
        <v>1</v>
      </c>
      <c r="Q552" s="7">
        <v>1</v>
      </c>
      <c r="R552" s="7">
        <v>1</v>
      </c>
      <c r="S552" s="7">
        <v>1</v>
      </c>
      <c r="T552" s="11">
        <f>INT(OR(COUNTIF(IDS_with_genetics!$A$2:$A$328,$A552),COUNTIF(IDS_with_genetics!$B$2:$B$758,$A552),COUNTIF(IDS_with_genetics!$F$2:$F$794,$A552),COUNTIF(IDS_with_genetics!$D$2:$D$813,$A552)))</f>
        <v>1</v>
      </c>
      <c r="U552" s="11">
        <f>COUNTIF(IDS_with_PRS!$A$1:$A$1582,ADNI3!$A552)</f>
        <v>1</v>
      </c>
      <c r="V552">
        <f>INT(OR(COUNTIF(IDS_genetics_UE_Ancestry!$A$2:$A$303,$A552)))</f>
        <v>1</v>
      </c>
      <c r="W552">
        <f>INT(OR(COUNTIF(IDS_genetics_UE_Ancestry!$B$2:$B$705,$A552)))</f>
        <v>0</v>
      </c>
      <c r="X552">
        <f>INT(OR(COUNTIF(IDS_genetics_UE_Ancestry!$C$2:$C$737,$A552)))</f>
        <v>0</v>
      </c>
      <c r="Y552">
        <f>INT(OR(COUNTIF(IDS_genetics_UE_Ancestry!$D$2:$D$761,$A552)))</f>
        <v>0</v>
      </c>
      <c r="Z552" s="11">
        <f>INT(OR(COUNTIF(IDS_genetics_UE_Ancestry!$A$2:$A$303,$A552),COUNTIF(IDS_genetics_UE_Ancestry!$B$2:$B$705,$A552),COUNTIF(IDS_genetics_UE_Ancestry!$C$2:$C$737,$A552),COUNTIF(IDS_genetics_UE_Ancestry!$D$2:$D$761,$A552)))</f>
        <v>1</v>
      </c>
      <c r="AA552">
        <v>551</v>
      </c>
      <c r="AB552">
        <v>0</v>
      </c>
    </row>
    <row r="553" spans="1:28" ht="15.75" hidden="1" x14ac:dyDescent="0.25">
      <c r="A553" s="6" t="s">
        <v>590</v>
      </c>
      <c r="B553" s="120">
        <v>6080</v>
      </c>
      <c r="C553" s="7" t="s">
        <v>31</v>
      </c>
      <c r="D553" s="8" t="s">
        <v>35</v>
      </c>
      <c r="E553" s="9" t="s">
        <v>44</v>
      </c>
      <c r="F553" s="92">
        <f>idasearch_ADNI3!G553</f>
        <v>43007</v>
      </c>
      <c r="G553" s="94">
        <f>idasearch_ADNI3!H553</f>
        <v>81</v>
      </c>
      <c r="H553" s="94" t="str">
        <f>idasearch_ADNI3!D553</f>
        <v>F</v>
      </c>
      <c r="I553" s="7">
        <v>1</v>
      </c>
      <c r="J553" s="7">
        <v>1</v>
      </c>
      <c r="K553" s="7">
        <v>1</v>
      </c>
      <c r="L553" s="75">
        <v>1</v>
      </c>
      <c r="M553" s="7">
        <v>1</v>
      </c>
      <c r="N553" s="7">
        <v>1</v>
      </c>
      <c r="O553" s="7">
        <v>1</v>
      </c>
      <c r="P553" s="7">
        <v>1</v>
      </c>
      <c r="Q553" s="7">
        <v>1</v>
      </c>
      <c r="R553" s="7">
        <v>1</v>
      </c>
      <c r="S553" s="7">
        <v>1</v>
      </c>
      <c r="T553" s="11">
        <f>INT(OR(COUNTIF(IDS_with_genetics!$A$2:$A$328,$A553),COUNTIF(IDS_with_genetics!$B$2:$B$758,$A553),COUNTIF(IDS_with_genetics!$F$2:$F$794,$A553),COUNTIF(IDS_with_genetics!$D$2:$D$813,$A553)))</f>
        <v>1</v>
      </c>
      <c r="U553" s="11">
        <f>COUNTIF(IDS_with_PRS!$A$1:$A$1582,ADNI3!$A553)</f>
        <v>1</v>
      </c>
      <c r="V553">
        <f>INT(OR(COUNTIF(IDS_genetics_UE_Ancestry!$A$2:$A$303,$A553)))</f>
        <v>1</v>
      </c>
      <c r="W553">
        <f>INT(OR(COUNTIF(IDS_genetics_UE_Ancestry!$B$2:$B$705,$A553)))</f>
        <v>0</v>
      </c>
      <c r="X553">
        <f>INT(OR(COUNTIF(IDS_genetics_UE_Ancestry!$C$2:$C$737,$A553)))</f>
        <v>0</v>
      </c>
      <c r="Y553">
        <f>INT(OR(COUNTIF(IDS_genetics_UE_Ancestry!$D$2:$D$761,$A553)))</f>
        <v>0</v>
      </c>
      <c r="Z553" s="11">
        <f>INT(OR(COUNTIF(IDS_genetics_UE_Ancestry!$A$2:$A$303,$A553),COUNTIF(IDS_genetics_UE_Ancestry!$B$2:$B$705,$A553),COUNTIF(IDS_genetics_UE_Ancestry!$C$2:$C$737,$A553),COUNTIF(IDS_genetics_UE_Ancestry!$D$2:$D$761,$A553)))</f>
        <v>1</v>
      </c>
      <c r="AA553">
        <v>552</v>
      </c>
      <c r="AB553">
        <v>0</v>
      </c>
    </row>
    <row r="554" spans="1:28" ht="15.75" hidden="1" x14ac:dyDescent="0.25">
      <c r="A554" s="6" t="s">
        <v>591</v>
      </c>
      <c r="B554" s="120">
        <v>6094</v>
      </c>
      <c r="C554" s="7" t="s">
        <v>31</v>
      </c>
      <c r="D554" s="8" t="s">
        <v>35</v>
      </c>
      <c r="E554" s="8" t="s">
        <v>35</v>
      </c>
      <c r="F554" s="92">
        <f>idasearch_ADNI3!G554</f>
        <v>43031</v>
      </c>
      <c r="G554" s="94">
        <f>idasearch_ADNI3!H554</f>
        <v>69.599999999999994</v>
      </c>
      <c r="H554" s="94" t="str">
        <f>idasearch_ADNI3!D554</f>
        <v>F</v>
      </c>
      <c r="I554" s="7">
        <v>1</v>
      </c>
      <c r="J554" s="7">
        <v>1</v>
      </c>
      <c r="K554" s="7">
        <v>1</v>
      </c>
      <c r="L554" s="75">
        <v>1</v>
      </c>
      <c r="M554" s="7">
        <v>1</v>
      </c>
      <c r="N554" s="7">
        <v>1</v>
      </c>
      <c r="O554" s="7">
        <v>1</v>
      </c>
      <c r="P554" s="7">
        <v>1</v>
      </c>
      <c r="Q554" s="7">
        <v>1</v>
      </c>
      <c r="R554" s="7">
        <v>1</v>
      </c>
      <c r="S554" s="7">
        <v>1</v>
      </c>
      <c r="T554" s="11">
        <f>INT(OR(COUNTIF(IDS_with_genetics!$A$2:$A$328,$A554),COUNTIF(IDS_with_genetics!$B$2:$B$758,$A554),COUNTIF(IDS_with_genetics!$F$2:$F$794,$A554),COUNTIF(IDS_with_genetics!$D$2:$D$813,$A554)))</f>
        <v>1</v>
      </c>
      <c r="U554" s="11">
        <f>COUNTIF(IDS_with_PRS!$A$1:$A$1582,ADNI3!$A554)</f>
        <v>1</v>
      </c>
      <c r="V554">
        <f>INT(OR(COUNTIF(IDS_genetics_UE_Ancestry!$A$2:$A$303,$A554)))</f>
        <v>1</v>
      </c>
      <c r="W554">
        <f>INT(OR(COUNTIF(IDS_genetics_UE_Ancestry!$B$2:$B$705,$A554)))</f>
        <v>0</v>
      </c>
      <c r="X554">
        <f>INT(OR(COUNTIF(IDS_genetics_UE_Ancestry!$C$2:$C$737,$A554)))</f>
        <v>0</v>
      </c>
      <c r="Y554">
        <f>INT(OR(COUNTIF(IDS_genetics_UE_Ancestry!$D$2:$D$761,$A554)))</f>
        <v>0</v>
      </c>
      <c r="Z554" s="11">
        <f>INT(OR(COUNTIF(IDS_genetics_UE_Ancestry!$A$2:$A$303,$A554),COUNTIF(IDS_genetics_UE_Ancestry!$B$2:$B$705,$A554),COUNTIF(IDS_genetics_UE_Ancestry!$C$2:$C$737,$A554),COUNTIF(IDS_genetics_UE_Ancestry!$D$2:$D$761,$A554)))</f>
        <v>1</v>
      </c>
      <c r="AA554">
        <v>553</v>
      </c>
      <c r="AB554">
        <v>0</v>
      </c>
    </row>
    <row r="555" spans="1:28" s="37" customFormat="1" ht="15.75" x14ac:dyDescent="0.25">
      <c r="A555" s="33" t="s">
        <v>592</v>
      </c>
      <c r="B555" s="120">
        <v>6333</v>
      </c>
      <c r="C555" s="34" t="s">
        <v>31</v>
      </c>
      <c r="D555" s="35" t="s">
        <v>35</v>
      </c>
      <c r="E555" s="38" t="s">
        <v>44</v>
      </c>
      <c r="F555" s="103">
        <f>idasearch_ADNI3!G555</f>
        <v>43221</v>
      </c>
      <c r="G555" s="104">
        <f>idasearch_ADNI3!H555</f>
        <v>79</v>
      </c>
      <c r="H555" s="104" t="str">
        <f>idasearch_ADNI3!D555</f>
        <v>M</v>
      </c>
      <c r="I555" s="43">
        <v>1</v>
      </c>
      <c r="J555" s="34">
        <v>1</v>
      </c>
      <c r="K555" s="7">
        <v>1</v>
      </c>
      <c r="L555" s="83">
        <v>1</v>
      </c>
      <c r="M555" s="34">
        <v>0</v>
      </c>
      <c r="N555" s="34">
        <v>0</v>
      </c>
      <c r="O555" s="34">
        <v>0</v>
      </c>
      <c r="P555" s="34">
        <v>1</v>
      </c>
      <c r="Q555" s="34">
        <v>1</v>
      </c>
      <c r="R555" s="34">
        <v>1</v>
      </c>
      <c r="S555" s="34">
        <v>0</v>
      </c>
      <c r="T555" s="36">
        <f>INT(OR(COUNTIF(IDS_with_genetics!$A$2:$A$328,$A555),COUNTIF(IDS_with_genetics!$B$2:$B$758,$A555),COUNTIF(IDS_with_genetics!$F$2:$F$794,$A555),COUNTIF(IDS_with_genetics!$D$2:$D$813,$A555)))</f>
        <v>1</v>
      </c>
      <c r="U555" s="36">
        <f>COUNTIF(IDS_with_PRS!$A$1:$A$1582,ADNI3!$A555)</f>
        <v>1</v>
      </c>
      <c r="V555" s="37">
        <f>INT(OR(COUNTIF(IDS_genetics_UE_Ancestry!$A$2:$A$303,$A555)))</f>
        <v>1</v>
      </c>
      <c r="W555" s="37">
        <f>INT(OR(COUNTIF(IDS_genetics_UE_Ancestry!$B$2:$B$705,$A555)))</f>
        <v>0</v>
      </c>
      <c r="X555" s="37">
        <f>INT(OR(COUNTIF(IDS_genetics_UE_Ancestry!$C$2:$C$737,$A555)))</f>
        <v>0</v>
      </c>
      <c r="Y555" s="37">
        <f>INT(OR(COUNTIF(IDS_genetics_UE_Ancestry!$D$2:$D$761,$A555)))</f>
        <v>0</v>
      </c>
      <c r="Z555" s="36">
        <f>INT(OR(COUNTIF(IDS_genetics_UE_Ancestry!$A$2:$A$303,$A555),COUNTIF(IDS_genetics_UE_Ancestry!$B$2:$B$705,$A555),COUNTIF(IDS_genetics_UE_Ancestry!$C$2:$C$737,$A555),COUNTIF(IDS_genetics_UE_Ancestry!$D$2:$D$761,$A555)))</f>
        <v>1</v>
      </c>
      <c r="AA555">
        <v>554</v>
      </c>
      <c r="AB555" s="37">
        <v>1</v>
      </c>
    </row>
    <row r="556" spans="1:28" s="37" customFormat="1" ht="15.75" x14ac:dyDescent="0.25">
      <c r="A556" s="33" t="s">
        <v>593</v>
      </c>
      <c r="B556" s="120">
        <v>6345</v>
      </c>
      <c r="C556" s="34" t="s">
        <v>31</v>
      </c>
      <c r="D556" s="35" t="s">
        <v>32</v>
      </c>
      <c r="E556" s="38" t="s">
        <v>40</v>
      </c>
      <c r="F556" s="103">
        <f>idasearch_ADNI3!G556</f>
        <v>43230</v>
      </c>
      <c r="G556" s="104">
        <f>idasearch_ADNI3!H556</f>
        <v>79.3</v>
      </c>
      <c r="H556" s="104" t="str">
        <f>idasearch_ADNI3!D556</f>
        <v>M</v>
      </c>
      <c r="I556" s="43">
        <v>1</v>
      </c>
      <c r="J556" s="34">
        <v>1</v>
      </c>
      <c r="K556" s="7">
        <v>1</v>
      </c>
      <c r="L556" s="83">
        <v>1</v>
      </c>
      <c r="M556" s="34">
        <v>0</v>
      </c>
      <c r="N556" s="34">
        <v>0</v>
      </c>
      <c r="O556" s="34">
        <v>0</v>
      </c>
      <c r="P556" s="34">
        <v>1</v>
      </c>
      <c r="Q556" s="34">
        <v>1</v>
      </c>
      <c r="R556" s="34">
        <v>1</v>
      </c>
      <c r="S556" s="34">
        <v>0</v>
      </c>
      <c r="T556" s="36">
        <f>INT(OR(COUNTIF(IDS_with_genetics!$A$2:$A$328,$A556),COUNTIF(IDS_with_genetics!$B$2:$B$758,$A556),COUNTIF(IDS_with_genetics!$F$2:$F$794,$A556),COUNTIF(IDS_with_genetics!$D$2:$D$813,$A556)))</f>
        <v>1</v>
      </c>
      <c r="U556" s="36">
        <f>COUNTIF(IDS_with_PRS!$A$1:$A$1582,ADNI3!$A556)</f>
        <v>1</v>
      </c>
      <c r="V556" s="37">
        <f>INT(OR(COUNTIF(IDS_genetics_UE_Ancestry!$A$2:$A$303,$A556)))</f>
        <v>1</v>
      </c>
      <c r="W556" s="37">
        <f>INT(OR(COUNTIF(IDS_genetics_UE_Ancestry!$B$2:$B$705,$A556)))</f>
        <v>0</v>
      </c>
      <c r="X556" s="37">
        <f>INT(OR(COUNTIF(IDS_genetics_UE_Ancestry!$C$2:$C$737,$A556)))</f>
        <v>0</v>
      </c>
      <c r="Y556" s="37">
        <f>INT(OR(COUNTIF(IDS_genetics_UE_Ancestry!$D$2:$D$761,$A556)))</f>
        <v>0</v>
      </c>
      <c r="Z556" s="36">
        <f>INT(OR(COUNTIF(IDS_genetics_UE_Ancestry!$A$2:$A$303,$A556),COUNTIF(IDS_genetics_UE_Ancestry!$B$2:$B$705,$A556),COUNTIF(IDS_genetics_UE_Ancestry!$C$2:$C$737,$A556),COUNTIF(IDS_genetics_UE_Ancestry!$D$2:$D$761,$A556)))</f>
        <v>1</v>
      </c>
      <c r="AA556">
        <v>555</v>
      </c>
      <c r="AB556" s="37">
        <v>1</v>
      </c>
    </row>
    <row r="557" spans="1:28" s="37" customFormat="1" ht="15.75" x14ac:dyDescent="0.25">
      <c r="A557" s="33" t="s">
        <v>594</v>
      </c>
      <c r="B557" s="120">
        <v>6384</v>
      </c>
      <c r="C557" s="34" t="s">
        <v>31</v>
      </c>
      <c r="D557" s="35" t="s">
        <v>35</v>
      </c>
      <c r="E557" s="35" t="s">
        <v>35</v>
      </c>
      <c r="F557" s="103">
        <f>idasearch_ADNI3!G557</f>
        <v>43250</v>
      </c>
      <c r="G557" s="104">
        <f>idasearch_ADNI3!H557</f>
        <v>70.2</v>
      </c>
      <c r="H557" s="104" t="str">
        <f>idasearch_ADNI3!D557</f>
        <v>M</v>
      </c>
      <c r="I557" s="43">
        <v>1</v>
      </c>
      <c r="J557" s="34">
        <v>1</v>
      </c>
      <c r="K557" s="7">
        <v>1</v>
      </c>
      <c r="L557" s="83">
        <v>1</v>
      </c>
      <c r="M557" s="34">
        <v>0</v>
      </c>
      <c r="N557" s="34">
        <v>0</v>
      </c>
      <c r="O557" s="34">
        <v>0</v>
      </c>
      <c r="P557" s="34">
        <v>1</v>
      </c>
      <c r="Q557" s="34">
        <v>1</v>
      </c>
      <c r="R557" s="34">
        <v>1</v>
      </c>
      <c r="S557" s="34">
        <v>0</v>
      </c>
      <c r="T557" s="36">
        <f>INT(OR(COUNTIF(IDS_with_genetics!$A$2:$A$328,$A557),COUNTIF(IDS_with_genetics!$B$2:$B$758,$A557),COUNTIF(IDS_with_genetics!$F$2:$F$794,$A557),COUNTIF(IDS_with_genetics!$D$2:$D$813,$A557)))</f>
        <v>1</v>
      </c>
      <c r="U557" s="36">
        <f>COUNTIF(IDS_with_PRS!$A$1:$A$1582,ADNI3!$A557)</f>
        <v>1</v>
      </c>
      <c r="V557" s="37">
        <f>INT(OR(COUNTIF(IDS_genetics_UE_Ancestry!$A$2:$A$303,$A557)))</f>
        <v>1</v>
      </c>
      <c r="W557" s="37">
        <f>INT(OR(COUNTIF(IDS_genetics_UE_Ancestry!$B$2:$B$705,$A557)))</f>
        <v>0</v>
      </c>
      <c r="X557" s="37">
        <f>INT(OR(COUNTIF(IDS_genetics_UE_Ancestry!$C$2:$C$737,$A557)))</f>
        <v>0</v>
      </c>
      <c r="Y557" s="37">
        <f>INT(OR(COUNTIF(IDS_genetics_UE_Ancestry!$D$2:$D$761,$A557)))</f>
        <v>0</v>
      </c>
      <c r="Z557" s="36">
        <f>INT(OR(COUNTIF(IDS_genetics_UE_Ancestry!$A$2:$A$303,$A557),COUNTIF(IDS_genetics_UE_Ancestry!$B$2:$B$705,$A557),COUNTIF(IDS_genetics_UE_Ancestry!$C$2:$C$737,$A557),COUNTIF(IDS_genetics_UE_Ancestry!$D$2:$D$761,$A557)))</f>
        <v>1</v>
      </c>
      <c r="AA557">
        <v>556</v>
      </c>
      <c r="AB557" s="37">
        <v>1</v>
      </c>
    </row>
    <row r="558" spans="1:28" s="37" customFormat="1" ht="15.75" x14ac:dyDescent="0.25">
      <c r="A558" s="33" t="s">
        <v>595</v>
      </c>
      <c r="B558" s="120">
        <v>6422</v>
      </c>
      <c r="C558" s="34" t="s">
        <v>31</v>
      </c>
      <c r="D558" s="35" t="s">
        <v>35</v>
      </c>
      <c r="E558" s="38" t="s">
        <v>44</v>
      </c>
      <c r="F558" s="103">
        <f>idasearch_ADNI3!G558</f>
        <v>43264</v>
      </c>
      <c r="G558" s="104">
        <f>idasearch_ADNI3!H558</f>
        <v>65.900000000000006</v>
      </c>
      <c r="H558" s="104" t="str">
        <f>idasearch_ADNI3!D558</f>
        <v>F</v>
      </c>
      <c r="I558" s="43">
        <v>1</v>
      </c>
      <c r="J558" s="34">
        <v>1</v>
      </c>
      <c r="K558" s="7">
        <v>1</v>
      </c>
      <c r="L558" s="83">
        <v>1</v>
      </c>
      <c r="M558" s="34">
        <v>0</v>
      </c>
      <c r="N558" s="34">
        <v>0</v>
      </c>
      <c r="O558" s="34">
        <v>0</v>
      </c>
      <c r="P558" s="34">
        <v>1</v>
      </c>
      <c r="Q558" s="34">
        <v>1</v>
      </c>
      <c r="R558" s="34">
        <v>1</v>
      </c>
      <c r="S558" s="34">
        <v>0</v>
      </c>
      <c r="T558" s="36">
        <f>INT(OR(COUNTIF(IDS_with_genetics!$A$2:$A$328,$A558),COUNTIF(IDS_with_genetics!$B$2:$B$758,$A558),COUNTIF(IDS_with_genetics!$F$2:$F$794,$A558),COUNTIF(IDS_with_genetics!$D$2:$D$813,$A558)))</f>
        <v>1</v>
      </c>
      <c r="U558" s="36">
        <f>COUNTIF(IDS_with_PRS!$A$1:$A$1582,ADNI3!$A558)</f>
        <v>1</v>
      </c>
      <c r="V558" s="37">
        <f>INT(OR(COUNTIF(IDS_genetics_UE_Ancestry!$A$2:$A$303,$A558)))</f>
        <v>1</v>
      </c>
      <c r="W558" s="37">
        <f>INT(OR(COUNTIF(IDS_genetics_UE_Ancestry!$B$2:$B$705,$A558)))</f>
        <v>0</v>
      </c>
      <c r="X558" s="37">
        <f>INT(OR(COUNTIF(IDS_genetics_UE_Ancestry!$C$2:$C$737,$A558)))</f>
        <v>0</v>
      </c>
      <c r="Y558" s="37">
        <f>INT(OR(COUNTIF(IDS_genetics_UE_Ancestry!$D$2:$D$761,$A558)))</f>
        <v>0</v>
      </c>
      <c r="Z558" s="36">
        <f>INT(OR(COUNTIF(IDS_genetics_UE_Ancestry!$A$2:$A$303,$A558),COUNTIF(IDS_genetics_UE_Ancestry!$B$2:$B$705,$A558),COUNTIF(IDS_genetics_UE_Ancestry!$C$2:$C$737,$A558),COUNTIF(IDS_genetics_UE_Ancestry!$D$2:$D$761,$A558)))</f>
        <v>1</v>
      </c>
      <c r="AA558">
        <v>557</v>
      </c>
      <c r="AB558" s="37">
        <v>1</v>
      </c>
    </row>
    <row r="559" spans="1:28" s="37" customFormat="1" ht="15.75" x14ac:dyDescent="0.25">
      <c r="A559" s="33" t="s">
        <v>596</v>
      </c>
      <c r="B559" s="120">
        <v>6454</v>
      </c>
      <c r="C559" s="34" t="s">
        <v>31</v>
      </c>
      <c r="D559" s="35" t="s">
        <v>35</v>
      </c>
      <c r="E559" s="35" t="s">
        <v>35</v>
      </c>
      <c r="F559" s="103">
        <f>idasearch_ADNI3!G559</f>
        <v>43278</v>
      </c>
      <c r="G559" s="104">
        <f>idasearch_ADNI3!H559</f>
        <v>72.3</v>
      </c>
      <c r="H559" s="104" t="str">
        <f>idasearch_ADNI3!D559</f>
        <v>F</v>
      </c>
      <c r="I559" s="43">
        <v>1</v>
      </c>
      <c r="J559" s="34">
        <v>1</v>
      </c>
      <c r="K559" s="7">
        <v>1</v>
      </c>
      <c r="L559" s="83">
        <v>1</v>
      </c>
      <c r="M559" s="34">
        <v>0</v>
      </c>
      <c r="N559" s="34">
        <v>0</v>
      </c>
      <c r="O559" s="34">
        <v>0</v>
      </c>
      <c r="P559" s="34">
        <v>1</v>
      </c>
      <c r="Q559" s="34">
        <v>1</v>
      </c>
      <c r="R559" s="34">
        <v>1</v>
      </c>
      <c r="S559" s="34">
        <v>0</v>
      </c>
      <c r="T559" s="36">
        <f>INT(OR(COUNTIF(IDS_with_genetics!$A$2:$A$328,$A559),COUNTIF(IDS_with_genetics!$B$2:$B$758,$A559),COUNTIF(IDS_with_genetics!$F$2:$F$794,$A559),COUNTIF(IDS_with_genetics!$D$2:$D$813,$A559)))</f>
        <v>1</v>
      </c>
      <c r="U559" s="36">
        <f>COUNTIF(IDS_with_PRS!$A$1:$A$1582,ADNI3!$A559)</f>
        <v>1</v>
      </c>
      <c r="V559" s="37">
        <f>INT(OR(COUNTIF(IDS_genetics_UE_Ancestry!$A$2:$A$303,$A559)))</f>
        <v>1</v>
      </c>
      <c r="W559" s="37">
        <f>INT(OR(COUNTIF(IDS_genetics_UE_Ancestry!$B$2:$B$705,$A559)))</f>
        <v>0</v>
      </c>
      <c r="X559" s="37">
        <f>INT(OR(COUNTIF(IDS_genetics_UE_Ancestry!$C$2:$C$737,$A559)))</f>
        <v>0</v>
      </c>
      <c r="Y559" s="37">
        <f>INT(OR(COUNTIF(IDS_genetics_UE_Ancestry!$D$2:$D$761,$A559)))</f>
        <v>0</v>
      </c>
      <c r="Z559" s="36">
        <f>INT(OR(COUNTIF(IDS_genetics_UE_Ancestry!$A$2:$A$303,$A559),COUNTIF(IDS_genetics_UE_Ancestry!$B$2:$B$705,$A559),COUNTIF(IDS_genetics_UE_Ancestry!$C$2:$C$737,$A559),COUNTIF(IDS_genetics_UE_Ancestry!$D$2:$D$761,$A559)))</f>
        <v>1</v>
      </c>
      <c r="AA559">
        <v>558</v>
      </c>
      <c r="AB559" s="37">
        <v>1</v>
      </c>
    </row>
    <row r="560" spans="1:28" s="37" customFormat="1" ht="15.75" x14ac:dyDescent="0.25">
      <c r="A560" s="33" t="s">
        <v>597</v>
      </c>
      <c r="B560" s="120">
        <v>6471</v>
      </c>
      <c r="C560" s="34" t="s">
        <v>31</v>
      </c>
      <c r="D560" s="35" t="s">
        <v>35</v>
      </c>
      <c r="E560" s="38" t="s">
        <v>44</v>
      </c>
      <c r="F560" s="103">
        <f>idasearch_ADNI3!G560</f>
        <v>43283</v>
      </c>
      <c r="G560" s="104">
        <f>idasearch_ADNI3!H560</f>
        <v>74</v>
      </c>
      <c r="H560" s="104" t="str">
        <f>idasearch_ADNI3!D560</f>
        <v>M</v>
      </c>
      <c r="I560" s="43">
        <v>1</v>
      </c>
      <c r="J560" s="34">
        <v>1</v>
      </c>
      <c r="K560" s="7">
        <v>1</v>
      </c>
      <c r="L560" s="83">
        <v>1</v>
      </c>
      <c r="M560" s="34">
        <v>0</v>
      </c>
      <c r="N560" s="34">
        <v>0</v>
      </c>
      <c r="O560" s="34">
        <v>0</v>
      </c>
      <c r="P560" s="34">
        <v>1</v>
      </c>
      <c r="Q560" s="34">
        <v>1</v>
      </c>
      <c r="R560" s="34">
        <v>1</v>
      </c>
      <c r="S560" s="34">
        <v>0</v>
      </c>
      <c r="T560" s="36">
        <f>INT(OR(COUNTIF(IDS_with_genetics!$A$2:$A$328,$A560),COUNTIF(IDS_with_genetics!$B$2:$B$758,$A560),COUNTIF(IDS_with_genetics!$F$2:$F$794,$A560),COUNTIF(IDS_with_genetics!$D$2:$D$813,$A560)))</f>
        <v>1</v>
      </c>
      <c r="U560" s="36">
        <f>COUNTIF(IDS_with_PRS!$A$1:$A$1582,ADNI3!$A560)</f>
        <v>1</v>
      </c>
      <c r="V560" s="37">
        <f>INT(OR(COUNTIF(IDS_genetics_UE_Ancestry!$A$2:$A$303,$A560)))</f>
        <v>1</v>
      </c>
      <c r="W560" s="37">
        <f>INT(OR(COUNTIF(IDS_genetics_UE_Ancestry!$B$2:$B$705,$A560)))</f>
        <v>0</v>
      </c>
      <c r="X560" s="37">
        <f>INT(OR(COUNTIF(IDS_genetics_UE_Ancestry!$C$2:$C$737,$A560)))</f>
        <v>0</v>
      </c>
      <c r="Y560" s="37">
        <f>INT(OR(COUNTIF(IDS_genetics_UE_Ancestry!$D$2:$D$761,$A560)))</f>
        <v>0</v>
      </c>
      <c r="Z560" s="36">
        <f>INT(OR(COUNTIF(IDS_genetics_UE_Ancestry!$A$2:$A$303,$A560),COUNTIF(IDS_genetics_UE_Ancestry!$B$2:$B$705,$A560),COUNTIF(IDS_genetics_UE_Ancestry!$C$2:$C$737,$A560),COUNTIF(IDS_genetics_UE_Ancestry!$D$2:$D$761,$A560)))</f>
        <v>1</v>
      </c>
      <c r="AA560">
        <v>559</v>
      </c>
      <c r="AB560" s="37">
        <v>1</v>
      </c>
    </row>
    <row r="561" spans="1:29" s="37" customFormat="1" ht="15.75" x14ac:dyDescent="0.25">
      <c r="A561" s="33" t="s">
        <v>598</v>
      </c>
      <c r="B561" s="120">
        <v>6499</v>
      </c>
      <c r="C561" s="34" t="s">
        <v>31</v>
      </c>
      <c r="D561" s="35" t="s">
        <v>35</v>
      </c>
      <c r="E561" s="35" t="s">
        <v>35</v>
      </c>
      <c r="F561" s="103">
        <f>idasearch_ADNI3!G561</f>
        <v>43298</v>
      </c>
      <c r="G561" s="104">
        <f>idasearch_ADNI3!H561</f>
        <v>69.5</v>
      </c>
      <c r="H561" s="104" t="str">
        <f>idasearch_ADNI3!D561</f>
        <v>F</v>
      </c>
      <c r="I561" s="43">
        <v>1</v>
      </c>
      <c r="J561" s="34">
        <v>1</v>
      </c>
      <c r="K561" s="7">
        <v>1</v>
      </c>
      <c r="L561" s="83">
        <v>1</v>
      </c>
      <c r="M561" s="34">
        <v>0</v>
      </c>
      <c r="N561" s="34">
        <v>0</v>
      </c>
      <c r="O561" s="34">
        <v>0</v>
      </c>
      <c r="P561" s="34">
        <v>1</v>
      </c>
      <c r="Q561" s="34">
        <v>1</v>
      </c>
      <c r="R561" s="34">
        <v>1</v>
      </c>
      <c r="S561" s="34">
        <v>0</v>
      </c>
      <c r="T561" s="36">
        <f>INT(OR(COUNTIF(IDS_with_genetics!$A$2:$A$328,$A561),COUNTIF(IDS_with_genetics!$B$2:$B$758,$A561),COUNTIF(IDS_with_genetics!$F$2:$F$794,$A561),COUNTIF(IDS_with_genetics!$D$2:$D$813,$A561)))</f>
        <v>1</v>
      </c>
      <c r="U561" s="36">
        <f>COUNTIF(IDS_with_PRS!$A$1:$A$1582,ADNI3!$A561)</f>
        <v>1</v>
      </c>
      <c r="V561" s="37">
        <f>INT(OR(COUNTIF(IDS_genetics_UE_Ancestry!$A$2:$A$303,$A561)))</f>
        <v>1</v>
      </c>
      <c r="W561" s="37">
        <f>INT(OR(COUNTIF(IDS_genetics_UE_Ancestry!$B$2:$B$705,$A561)))</f>
        <v>0</v>
      </c>
      <c r="X561" s="37">
        <f>INT(OR(COUNTIF(IDS_genetics_UE_Ancestry!$C$2:$C$737,$A561)))</f>
        <v>0</v>
      </c>
      <c r="Y561" s="37">
        <f>INT(OR(COUNTIF(IDS_genetics_UE_Ancestry!$D$2:$D$761,$A561)))</f>
        <v>0</v>
      </c>
      <c r="Z561" s="36">
        <f>INT(OR(COUNTIF(IDS_genetics_UE_Ancestry!$A$2:$A$303,$A561),COUNTIF(IDS_genetics_UE_Ancestry!$B$2:$B$705,$A561),COUNTIF(IDS_genetics_UE_Ancestry!$C$2:$C$737,$A561),COUNTIF(IDS_genetics_UE_Ancestry!$D$2:$D$761,$A561)))</f>
        <v>1</v>
      </c>
      <c r="AA561">
        <v>560</v>
      </c>
      <c r="AB561" s="37">
        <v>1</v>
      </c>
    </row>
    <row r="562" spans="1:29" s="37" customFormat="1" ht="15.75" x14ac:dyDescent="0.25">
      <c r="A562" s="33" t="s">
        <v>599</v>
      </c>
      <c r="B562" s="120">
        <v>6514</v>
      </c>
      <c r="C562" s="34" t="s">
        <v>31</v>
      </c>
      <c r="D562" s="35" t="s">
        <v>35</v>
      </c>
      <c r="E562" s="38" t="s">
        <v>44</v>
      </c>
      <c r="F562" s="103">
        <f>idasearch_ADNI3!G562</f>
        <v>43305</v>
      </c>
      <c r="G562" s="104">
        <f>idasearch_ADNI3!H562</f>
        <v>74.2</v>
      </c>
      <c r="H562" s="104" t="str">
        <f>idasearch_ADNI3!D562</f>
        <v>F</v>
      </c>
      <c r="I562" s="43">
        <v>1</v>
      </c>
      <c r="J562" s="34">
        <v>1</v>
      </c>
      <c r="K562" s="7">
        <v>1</v>
      </c>
      <c r="L562" s="83">
        <v>1</v>
      </c>
      <c r="M562" s="34">
        <v>0</v>
      </c>
      <c r="N562" s="34">
        <v>0</v>
      </c>
      <c r="O562" s="34">
        <v>0</v>
      </c>
      <c r="P562" s="34">
        <v>1</v>
      </c>
      <c r="Q562" s="34">
        <v>1</v>
      </c>
      <c r="R562" s="34">
        <v>1</v>
      </c>
      <c r="S562" s="34">
        <v>0</v>
      </c>
      <c r="T562" s="36">
        <f>INT(OR(COUNTIF(IDS_with_genetics!$A$2:$A$328,$A562),COUNTIF(IDS_with_genetics!$B$2:$B$758,$A562),COUNTIF(IDS_with_genetics!$F$2:$F$794,$A562),COUNTIF(IDS_with_genetics!$D$2:$D$813,$A562)))</f>
        <v>1</v>
      </c>
      <c r="U562" s="36">
        <f>COUNTIF(IDS_with_PRS!$A$1:$A$1582,ADNI3!$A562)</f>
        <v>1</v>
      </c>
      <c r="V562" s="37">
        <f>INT(OR(COUNTIF(IDS_genetics_UE_Ancestry!$A$2:$A$303,$A562)))</f>
        <v>1</v>
      </c>
      <c r="W562" s="37">
        <f>INT(OR(COUNTIF(IDS_genetics_UE_Ancestry!$B$2:$B$705,$A562)))</f>
        <v>0</v>
      </c>
      <c r="X562" s="37">
        <f>INT(OR(COUNTIF(IDS_genetics_UE_Ancestry!$C$2:$C$737,$A562)))</f>
        <v>0</v>
      </c>
      <c r="Y562" s="37">
        <f>INT(OR(COUNTIF(IDS_genetics_UE_Ancestry!$D$2:$D$761,$A562)))</f>
        <v>0</v>
      </c>
      <c r="Z562" s="36">
        <f>INT(OR(COUNTIF(IDS_genetics_UE_Ancestry!$A$2:$A$303,$A562),COUNTIF(IDS_genetics_UE_Ancestry!$B$2:$B$705,$A562),COUNTIF(IDS_genetics_UE_Ancestry!$C$2:$C$737,$A562),COUNTIF(IDS_genetics_UE_Ancestry!$D$2:$D$761,$A562)))</f>
        <v>1</v>
      </c>
      <c r="AA562">
        <v>561</v>
      </c>
      <c r="AB562" s="37">
        <v>1</v>
      </c>
    </row>
    <row r="563" spans="1:29" s="37" customFormat="1" ht="15.75" x14ac:dyDescent="0.25">
      <c r="A563" s="33" t="s">
        <v>600</v>
      </c>
      <c r="B563" s="120">
        <v>6546</v>
      </c>
      <c r="C563" s="34" t="s">
        <v>31</v>
      </c>
      <c r="D563" s="35" t="s">
        <v>35</v>
      </c>
      <c r="E563" s="38" t="s">
        <v>44</v>
      </c>
      <c r="F563" s="103">
        <f>idasearch_ADNI3!G563</f>
        <v>43320</v>
      </c>
      <c r="G563" s="104">
        <f>idasearch_ADNI3!H563</f>
        <v>80.400000000000006</v>
      </c>
      <c r="H563" s="104" t="str">
        <f>idasearch_ADNI3!D563</f>
        <v>F</v>
      </c>
      <c r="I563" s="43">
        <v>1</v>
      </c>
      <c r="J563" s="34">
        <v>1</v>
      </c>
      <c r="K563" s="7">
        <v>1</v>
      </c>
      <c r="L563" s="83">
        <v>1</v>
      </c>
      <c r="M563" s="34">
        <v>0</v>
      </c>
      <c r="N563" s="34">
        <v>0</v>
      </c>
      <c r="O563" s="34">
        <v>0</v>
      </c>
      <c r="P563" s="34">
        <v>1</v>
      </c>
      <c r="Q563" s="34">
        <v>1</v>
      </c>
      <c r="R563" s="34">
        <v>1</v>
      </c>
      <c r="S563" s="34">
        <v>0</v>
      </c>
      <c r="T563" s="36">
        <f>INT(OR(COUNTIF(IDS_with_genetics!$A$2:$A$328,$A563),COUNTIF(IDS_with_genetics!$B$2:$B$758,$A563),COUNTIF(IDS_with_genetics!$F$2:$F$794,$A563),COUNTIF(IDS_with_genetics!$D$2:$D$813,$A563)))</f>
        <v>1</v>
      </c>
      <c r="U563" s="36">
        <f>COUNTIF(IDS_with_PRS!$A$1:$A$1582,ADNI3!$A563)</f>
        <v>1</v>
      </c>
      <c r="V563" s="37">
        <f>INT(OR(COUNTIF(IDS_genetics_UE_Ancestry!$A$2:$A$303,$A563)))</f>
        <v>1</v>
      </c>
      <c r="W563" s="37">
        <f>INT(OR(COUNTIF(IDS_genetics_UE_Ancestry!$B$2:$B$705,$A563)))</f>
        <v>0</v>
      </c>
      <c r="X563" s="37">
        <f>INT(OR(COUNTIF(IDS_genetics_UE_Ancestry!$C$2:$C$737,$A563)))</f>
        <v>0</v>
      </c>
      <c r="Y563" s="37">
        <f>INT(OR(COUNTIF(IDS_genetics_UE_Ancestry!$D$2:$D$761,$A563)))</f>
        <v>0</v>
      </c>
      <c r="Z563" s="36">
        <f>INT(OR(COUNTIF(IDS_genetics_UE_Ancestry!$A$2:$A$303,$A563),COUNTIF(IDS_genetics_UE_Ancestry!$B$2:$B$705,$A563),COUNTIF(IDS_genetics_UE_Ancestry!$C$2:$C$737,$A563),COUNTIF(IDS_genetics_UE_Ancestry!$D$2:$D$761,$A563)))</f>
        <v>1</v>
      </c>
      <c r="AA563">
        <v>562</v>
      </c>
      <c r="AB563" s="37">
        <v>1</v>
      </c>
    </row>
    <row r="564" spans="1:29" s="37" customFormat="1" ht="15.75" x14ac:dyDescent="0.25">
      <c r="A564" s="33" t="s">
        <v>601</v>
      </c>
      <c r="B564" s="120">
        <v>6575</v>
      </c>
      <c r="C564" s="34" t="s">
        <v>31</v>
      </c>
      <c r="D564" s="35" t="s">
        <v>35</v>
      </c>
      <c r="E564" s="35" t="s">
        <v>35</v>
      </c>
      <c r="F564" s="103">
        <f>idasearch_ADNI3!G564</f>
        <v>43348</v>
      </c>
      <c r="G564" s="104">
        <f>idasearch_ADNI3!H564</f>
        <v>73.5</v>
      </c>
      <c r="H564" s="104" t="str">
        <f>idasearch_ADNI3!D564</f>
        <v>M</v>
      </c>
      <c r="I564" s="43">
        <v>1</v>
      </c>
      <c r="J564" s="34">
        <v>1</v>
      </c>
      <c r="K564" s="7">
        <v>1</v>
      </c>
      <c r="L564" s="83">
        <v>1</v>
      </c>
      <c r="M564" s="34">
        <v>0</v>
      </c>
      <c r="N564" s="34">
        <v>0</v>
      </c>
      <c r="O564" s="34">
        <v>0</v>
      </c>
      <c r="P564" s="34">
        <v>1</v>
      </c>
      <c r="Q564" s="34">
        <v>1</v>
      </c>
      <c r="R564" s="34">
        <v>1</v>
      </c>
      <c r="S564" s="34">
        <v>0</v>
      </c>
      <c r="T564" s="36">
        <f>INT(OR(COUNTIF(IDS_with_genetics!$A$2:$A$328,$A564),COUNTIF(IDS_with_genetics!$B$2:$B$758,$A564),COUNTIF(IDS_with_genetics!$F$2:$F$794,$A564),COUNTIF(IDS_with_genetics!$D$2:$D$813,$A564)))</f>
        <v>1</v>
      </c>
      <c r="U564" s="36">
        <f>COUNTIF(IDS_with_PRS!$A$1:$A$1582,ADNI3!$A564)</f>
        <v>1</v>
      </c>
      <c r="V564" s="37">
        <f>INT(OR(COUNTIF(IDS_genetics_UE_Ancestry!$A$2:$A$303,$A564)))</f>
        <v>1</v>
      </c>
      <c r="W564" s="37">
        <f>INT(OR(COUNTIF(IDS_genetics_UE_Ancestry!$B$2:$B$705,$A564)))</f>
        <v>0</v>
      </c>
      <c r="X564" s="37">
        <f>INT(OR(COUNTIF(IDS_genetics_UE_Ancestry!$C$2:$C$737,$A564)))</f>
        <v>0</v>
      </c>
      <c r="Y564" s="37">
        <f>INT(OR(COUNTIF(IDS_genetics_UE_Ancestry!$D$2:$D$761,$A564)))</f>
        <v>0</v>
      </c>
      <c r="Z564" s="36">
        <f>INT(OR(COUNTIF(IDS_genetics_UE_Ancestry!$A$2:$A$303,$A564),COUNTIF(IDS_genetics_UE_Ancestry!$B$2:$B$705,$A564),COUNTIF(IDS_genetics_UE_Ancestry!$C$2:$C$737,$A564),COUNTIF(IDS_genetics_UE_Ancestry!$D$2:$D$761,$A564)))</f>
        <v>1</v>
      </c>
      <c r="AA564">
        <v>563</v>
      </c>
      <c r="AB564" s="37">
        <v>1</v>
      </c>
    </row>
    <row r="565" spans="1:29" s="37" customFormat="1" ht="15.75" x14ac:dyDescent="0.25">
      <c r="A565" s="33" t="s">
        <v>602</v>
      </c>
      <c r="B565" s="120">
        <v>6580</v>
      </c>
      <c r="C565" s="34" t="s">
        <v>31</v>
      </c>
      <c r="D565" s="35" t="s">
        <v>35</v>
      </c>
      <c r="E565" s="38" t="s">
        <v>44</v>
      </c>
      <c r="F565" s="103">
        <f>idasearch_ADNI3!G565</f>
        <v>43350</v>
      </c>
      <c r="G565" s="104">
        <f>idasearch_ADNI3!H565</f>
        <v>82</v>
      </c>
      <c r="H565" s="104" t="str">
        <f>idasearch_ADNI3!D565</f>
        <v>F</v>
      </c>
      <c r="I565" s="43">
        <v>1</v>
      </c>
      <c r="J565" s="34">
        <v>1</v>
      </c>
      <c r="K565" s="7">
        <v>1</v>
      </c>
      <c r="L565" s="83">
        <v>1</v>
      </c>
      <c r="M565" s="34">
        <v>0</v>
      </c>
      <c r="N565" s="34">
        <v>0</v>
      </c>
      <c r="O565" s="34">
        <v>0</v>
      </c>
      <c r="P565" s="34">
        <v>1</v>
      </c>
      <c r="Q565" s="34">
        <v>1</v>
      </c>
      <c r="R565" s="34">
        <v>1</v>
      </c>
      <c r="S565" s="34">
        <v>0</v>
      </c>
      <c r="T565" s="36">
        <f>INT(OR(COUNTIF(IDS_with_genetics!$A$2:$A$328,$A565),COUNTIF(IDS_with_genetics!$B$2:$B$758,$A565),COUNTIF(IDS_with_genetics!$F$2:$F$794,$A565),COUNTIF(IDS_with_genetics!$D$2:$D$813,$A565)))</f>
        <v>1</v>
      </c>
      <c r="U565" s="36">
        <f>COUNTIF(IDS_with_PRS!$A$1:$A$1582,ADNI3!$A565)</f>
        <v>1</v>
      </c>
      <c r="V565" s="37">
        <f>INT(OR(COUNTIF(IDS_genetics_UE_Ancestry!$A$2:$A$303,$A565)))</f>
        <v>1</v>
      </c>
      <c r="W565" s="37">
        <f>INT(OR(COUNTIF(IDS_genetics_UE_Ancestry!$B$2:$B$705,$A565)))</f>
        <v>0</v>
      </c>
      <c r="X565" s="37">
        <f>INT(OR(COUNTIF(IDS_genetics_UE_Ancestry!$C$2:$C$737,$A565)))</f>
        <v>0</v>
      </c>
      <c r="Y565" s="37">
        <f>INT(OR(COUNTIF(IDS_genetics_UE_Ancestry!$D$2:$D$761,$A565)))</f>
        <v>0</v>
      </c>
      <c r="Z565" s="36">
        <f>INT(OR(COUNTIF(IDS_genetics_UE_Ancestry!$A$2:$A$303,$A565),COUNTIF(IDS_genetics_UE_Ancestry!$B$2:$B$705,$A565),COUNTIF(IDS_genetics_UE_Ancestry!$C$2:$C$737,$A565),COUNTIF(IDS_genetics_UE_Ancestry!$D$2:$D$761,$A565)))</f>
        <v>1</v>
      </c>
      <c r="AA565">
        <v>564</v>
      </c>
      <c r="AB565" s="37">
        <v>1</v>
      </c>
    </row>
    <row r="566" spans="1:29" s="37" customFormat="1" ht="15.75" x14ac:dyDescent="0.25">
      <c r="A566" s="33" t="s">
        <v>603</v>
      </c>
      <c r="B566" s="120">
        <v>6581</v>
      </c>
      <c r="C566" s="34" t="s">
        <v>31</v>
      </c>
      <c r="D566" s="35" t="s">
        <v>35</v>
      </c>
      <c r="E566" s="38" t="s">
        <v>44</v>
      </c>
      <c r="F566" s="103">
        <f>idasearch_ADNI3!G566</f>
        <v>43355</v>
      </c>
      <c r="G566" s="104">
        <f>idasearch_ADNI3!H566</f>
        <v>74.400000000000006</v>
      </c>
      <c r="H566" s="104" t="str">
        <f>idasearch_ADNI3!D566</f>
        <v>F</v>
      </c>
      <c r="I566" s="43">
        <v>1</v>
      </c>
      <c r="J566" s="34">
        <v>1</v>
      </c>
      <c r="K566" s="7">
        <v>1</v>
      </c>
      <c r="L566" s="83">
        <v>1</v>
      </c>
      <c r="M566" s="34">
        <v>0</v>
      </c>
      <c r="N566" s="34">
        <v>0</v>
      </c>
      <c r="O566" s="34">
        <v>0</v>
      </c>
      <c r="P566" s="34">
        <v>1</v>
      </c>
      <c r="Q566" s="34">
        <v>1</v>
      </c>
      <c r="R566" s="34">
        <v>1</v>
      </c>
      <c r="S566" s="34">
        <v>0</v>
      </c>
      <c r="T566" s="36">
        <f>INT(OR(COUNTIF(IDS_with_genetics!$A$2:$A$328,$A566),COUNTIF(IDS_with_genetics!$B$2:$B$758,$A566),COUNTIF(IDS_with_genetics!$F$2:$F$794,$A566),COUNTIF(IDS_with_genetics!$D$2:$D$813,$A566)))</f>
        <v>1</v>
      </c>
      <c r="U566" s="36">
        <f>COUNTIF(IDS_with_PRS!$A$1:$A$1582,ADNI3!$A566)</f>
        <v>1</v>
      </c>
      <c r="V566" s="37">
        <f>INT(OR(COUNTIF(IDS_genetics_UE_Ancestry!$A$2:$A$303,$A566)))</f>
        <v>1</v>
      </c>
      <c r="W566" s="37">
        <f>INT(OR(COUNTIF(IDS_genetics_UE_Ancestry!$B$2:$B$705,$A566)))</f>
        <v>0</v>
      </c>
      <c r="X566" s="37">
        <f>INT(OR(COUNTIF(IDS_genetics_UE_Ancestry!$C$2:$C$737,$A566)))</f>
        <v>0</v>
      </c>
      <c r="Y566" s="37">
        <f>INT(OR(COUNTIF(IDS_genetics_UE_Ancestry!$D$2:$D$761,$A566)))</f>
        <v>0</v>
      </c>
      <c r="Z566" s="36">
        <f>INT(OR(COUNTIF(IDS_genetics_UE_Ancestry!$A$2:$A$303,$A566),COUNTIF(IDS_genetics_UE_Ancestry!$B$2:$B$705,$A566),COUNTIF(IDS_genetics_UE_Ancestry!$C$2:$C$737,$A566),COUNTIF(IDS_genetics_UE_Ancestry!$D$2:$D$761,$A566)))</f>
        <v>1</v>
      </c>
      <c r="AA566">
        <v>565</v>
      </c>
      <c r="AB566" s="37">
        <v>1</v>
      </c>
    </row>
    <row r="567" spans="1:29" ht="15.75" x14ac:dyDescent="0.25">
      <c r="A567" s="7" t="s">
        <v>604</v>
      </c>
      <c r="B567" s="120">
        <v>6833</v>
      </c>
      <c r="C567" s="7" t="s">
        <v>31</v>
      </c>
      <c r="D567" s="7" t="s">
        <v>68</v>
      </c>
      <c r="E567" s="7" t="s">
        <v>68</v>
      </c>
      <c r="F567" s="10">
        <f>idasearch_ADNI3!G567</f>
        <v>43776</v>
      </c>
      <c r="G567" s="93">
        <f>idasearch_ADNI3!H567</f>
        <v>87.1</v>
      </c>
      <c r="H567" s="94" t="str">
        <f>idasearch_ADNI3!D567</f>
        <v>F</v>
      </c>
      <c r="I567" s="7">
        <v>1</v>
      </c>
      <c r="J567" s="7">
        <v>1</v>
      </c>
      <c r="K567" s="7">
        <v>0</v>
      </c>
      <c r="L567" s="75">
        <v>0</v>
      </c>
      <c r="M567" s="7">
        <v>1</v>
      </c>
      <c r="N567" s="7">
        <v>1</v>
      </c>
      <c r="O567" s="7">
        <v>0</v>
      </c>
      <c r="P567" s="7">
        <v>1</v>
      </c>
      <c r="Q567" s="7">
        <v>1</v>
      </c>
      <c r="R567" s="7">
        <v>0</v>
      </c>
      <c r="S567" s="7">
        <v>0</v>
      </c>
      <c r="T567" s="11">
        <f>INT(OR(COUNTIF(IDS_with_genetics!$A$2:$A$328,$A567),COUNTIF(IDS_with_genetics!$B$2:$B$758,$A567),COUNTIF(IDS_with_genetics!$F$2:$F$794,$A567),COUNTIF(IDS_with_genetics!$D$2:$D$813,$A567)))</f>
        <v>0</v>
      </c>
      <c r="U567" s="11">
        <f>COUNTIF(IDS_with_PRS!$A$1:$A$1582,ADNI3!$A567)</f>
        <v>0</v>
      </c>
      <c r="V567">
        <f>INT(OR(COUNTIF(IDS_genetics_UE_Ancestry!$A$2:$A$303,$A567)))</f>
        <v>0</v>
      </c>
      <c r="W567">
        <f>INT(OR(COUNTIF(IDS_genetics_UE_Ancestry!$B$2:$B$705,$A567)))</f>
        <v>0</v>
      </c>
      <c r="X567">
        <f>INT(OR(COUNTIF(IDS_genetics_UE_Ancestry!$C$2:$C$737,$A567)))</f>
        <v>0</v>
      </c>
      <c r="Y567">
        <f>INT(OR(COUNTIF(IDS_genetics_UE_Ancestry!$D$2:$D$761,$A567)))</f>
        <v>0</v>
      </c>
      <c r="Z567" s="11">
        <f>INT(OR(COUNTIF(IDS_genetics_UE_Ancestry!$A$2:$A$303,$A567),COUNTIF(IDS_genetics_UE_Ancestry!$B$2:$B$705,$A567),COUNTIF(IDS_genetics_UE_Ancestry!$C$2:$C$737,$A567),COUNTIF(IDS_genetics_UE_Ancestry!$D$2:$D$761,$A567)))</f>
        <v>0</v>
      </c>
      <c r="AA567">
        <v>566</v>
      </c>
      <c r="AB567">
        <v>0</v>
      </c>
    </row>
    <row r="568" spans="1:29" s="27" customFormat="1" ht="15.75" hidden="1" x14ac:dyDescent="0.25">
      <c r="A568" s="25" t="s">
        <v>605</v>
      </c>
      <c r="B568" s="120">
        <v>6839</v>
      </c>
      <c r="C568" s="25" t="s">
        <v>31</v>
      </c>
      <c r="D568" s="25" t="s">
        <v>68</v>
      </c>
      <c r="E568" s="25" t="s">
        <v>68</v>
      </c>
      <c r="F568" s="108">
        <f>idasearch_ADNI3!G568</f>
        <v>43802</v>
      </c>
      <c r="G568" s="109">
        <f>idasearch_ADNI3!H568</f>
        <v>70.3</v>
      </c>
      <c r="H568" s="97" t="str">
        <f>idasearch_ADNI3!D568</f>
        <v>F</v>
      </c>
      <c r="I568" s="25">
        <v>1</v>
      </c>
      <c r="J568" s="25">
        <v>1</v>
      </c>
      <c r="K568" s="7">
        <v>1</v>
      </c>
      <c r="L568" s="80">
        <v>1</v>
      </c>
      <c r="M568" s="25">
        <v>0</v>
      </c>
      <c r="N568" s="25">
        <v>0</v>
      </c>
      <c r="O568" s="25">
        <v>0</v>
      </c>
      <c r="P568" s="25">
        <v>0</v>
      </c>
      <c r="Q568" s="25">
        <v>0</v>
      </c>
      <c r="R568" s="25">
        <v>0</v>
      </c>
      <c r="S568" s="25">
        <v>0</v>
      </c>
      <c r="T568" s="26">
        <f>INT(OR(COUNTIF(IDS_with_genetics!$A$2:$A$328,$A568),COUNTIF(IDS_with_genetics!$B$2:$B$758,$A568),COUNTIF(IDS_with_genetics!$F$2:$F$794,$A568),COUNTIF(IDS_with_genetics!$D$2:$D$813,$A568)))</f>
        <v>0</v>
      </c>
      <c r="U568" s="26">
        <f>COUNTIF(IDS_with_PRS!$A$1:$A$1582,ADNI3!$A568)</f>
        <v>0</v>
      </c>
      <c r="V568" s="27">
        <f>INT(OR(COUNTIF(IDS_genetics_UE_Ancestry!$A$2:$A$303,$A568)))</f>
        <v>0</v>
      </c>
      <c r="W568" s="27">
        <f>INT(OR(COUNTIF(IDS_genetics_UE_Ancestry!$B$2:$B$705,$A568)))</f>
        <v>0</v>
      </c>
      <c r="X568" s="27">
        <f>INT(OR(COUNTIF(IDS_genetics_UE_Ancestry!$C$2:$C$737,$A568)))</f>
        <v>0</v>
      </c>
      <c r="Y568" s="27">
        <f>INT(OR(COUNTIF(IDS_genetics_UE_Ancestry!$D$2:$D$761,$A568)))</f>
        <v>0</v>
      </c>
      <c r="Z568" s="26">
        <f>INT(OR(COUNTIF(IDS_genetics_UE_Ancestry!$A$2:$A$303,$A568),COUNTIF(IDS_genetics_UE_Ancestry!$B$2:$B$705,$A568),COUNTIF(IDS_genetics_UE_Ancestry!$C$2:$C$737,$A568),COUNTIF(IDS_genetics_UE_Ancestry!$D$2:$D$761,$A568)))</f>
        <v>0</v>
      </c>
      <c r="AA568" s="27">
        <v>567</v>
      </c>
      <c r="AB568" s="27">
        <v>0</v>
      </c>
      <c r="AC568" s="27">
        <v>1</v>
      </c>
    </row>
    <row r="569" spans="1:29" s="27" customFormat="1" ht="15.75" hidden="1" x14ac:dyDescent="0.25">
      <c r="A569" s="25" t="s">
        <v>606</v>
      </c>
      <c r="B569" s="120">
        <v>6585</v>
      </c>
      <c r="C569" s="25" t="s">
        <v>31</v>
      </c>
      <c r="D569" s="25" t="s">
        <v>68</v>
      </c>
      <c r="E569" s="25" t="s">
        <v>68</v>
      </c>
      <c r="F569" s="108">
        <f>idasearch_ADNI3!G569</f>
        <v>43391</v>
      </c>
      <c r="G569" s="109">
        <f>idasearch_ADNI3!H569</f>
        <v>62.6</v>
      </c>
      <c r="H569" s="97" t="str">
        <f>idasearch_ADNI3!D569</f>
        <v>F</v>
      </c>
      <c r="I569" s="25">
        <v>1</v>
      </c>
      <c r="J569" s="25">
        <v>1</v>
      </c>
      <c r="K569" s="7">
        <v>1</v>
      </c>
      <c r="L569" s="80">
        <v>1</v>
      </c>
      <c r="M569" s="25">
        <v>0</v>
      </c>
      <c r="N569" s="25">
        <v>0</v>
      </c>
      <c r="O569" s="25">
        <v>0</v>
      </c>
      <c r="P569" s="25">
        <v>0</v>
      </c>
      <c r="Q569" s="25">
        <v>0</v>
      </c>
      <c r="R569" s="25">
        <v>0</v>
      </c>
      <c r="S569" s="25">
        <v>0</v>
      </c>
      <c r="T569" s="26">
        <f>INT(OR(COUNTIF(IDS_with_genetics!$A$2:$A$328,$A569),COUNTIF(IDS_with_genetics!$B$2:$B$758,$A569),COUNTIF(IDS_with_genetics!$F$2:$F$794,$A569),COUNTIF(IDS_with_genetics!$D$2:$D$813,$A569)))</f>
        <v>0</v>
      </c>
      <c r="U569" s="26">
        <f>COUNTIF(IDS_with_PRS!$A$1:$A$1582,ADNI3!$A569)</f>
        <v>0</v>
      </c>
      <c r="V569" s="27">
        <f>INT(OR(COUNTIF(IDS_genetics_UE_Ancestry!$A$2:$A$303,$A569)))</f>
        <v>0</v>
      </c>
      <c r="W569" s="27">
        <f>INT(OR(COUNTIF(IDS_genetics_UE_Ancestry!$B$2:$B$705,$A569)))</f>
        <v>0</v>
      </c>
      <c r="X569" s="27">
        <f>INT(OR(COUNTIF(IDS_genetics_UE_Ancestry!$C$2:$C$737,$A569)))</f>
        <v>0</v>
      </c>
      <c r="Y569" s="27">
        <f>INT(OR(COUNTIF(IDS_genetics_UE_Ancestry!$D$2:$D$761,$A569)))</f>
        <v>0</v>
      </c>
      <c r="Z569" s="26">
        <f>INT(OR(COUNTIF(IDS_genetics_UE_Ancestry!$A$2:$A$303,$A569),COUNTIF(IDS_genetics_UE_Ancestry!$B$2:$B$705,$A569),COUNTIF(IDS_genetics_UE_Ancestry!$C$2:$C$737,$A569),COUNTIF(IDS_genetics_UE_Ancestry!$D$2:$D$761,$A569)))</f>
        <v>0</v>
      </c>
      <c r="AA569" s="27">
        <v>568</v>
      </c>
      <c r="AB569" s="27">
        <v>0</v>
      </c>
      <c r="AC569" s="27">
        <v>1</v>
      </c>
    </row>
    <row r="570" spans="1:29" s="37" customFormat="1" ht="15.75" hidden="1" x14ac:dyDescent="0.25">
      <c r="A570" s="127" t="s">
        <v>607</v>
      </c>
      <c r="B570" s="120">
        <v>6796</v>
      </c>
      <c r="C570" s="34" t="s">
        <v>31</v>
      </c>
      <c r="D570" s="34" t="s">
        <v>68</v>
      </c>
      <c r="E570" s="34" t="s">
        <v>68</v>
      </c>
      <c r="F570" s="103">
        <f>idasearch_ADNI3!G570</f>
        <v>43711</v>
      </c>
      <c r="G570" s="104">
        <f>idasearch_ADNI3!H570</f>
        <v>71.8</v>
      </c>
      <c r="H570" s="104" t="str">
        <f>idasearch_ADNI3!D570</f>
        <v>M</v>
      </c>
      <c r="I570" s="34">
        <v>1</v>
      </c>
      <c r="J570" s="34">
        <v>1</v>
      </c>
      <c r="K570" s="7">
        <v>1</v>
      </c>
      <c r="L570" s="83">
        <v>1</v>
      </c>
      <c r="M570" s="34">
        <v>0</v>
      </c>
      <c r="N570" s="34">
        <v>0</v>
      </c>
      <c r="O570" s="34">
        <v>0</v>
      </c>
      <c r="P570" s="34">
        <v>0</v>
      </c>
      <c r="Q570" s="34">
        <v>0</v>
      </c>
      <c r="R570" s="34">
        <v>0</v>
      </c>
      <c r="S570" s="34">
        <v>0</v>
      </c>
      <c r="T570" s="36">
        <f>INT(OR(COUNTIF(IDS_with_genetics!$A$2:$A$328,$A570),COUNTIF(IDS_with_genetics!$B$2:$B$758,$A570),COUNTIF(IDS_with_genetics!$F$2:$F$794,$A570),COUNTIF(IDS_with_genetics!$D$2:$D$813,$A570)))</f>
        <v>0</v>
      </c>
      <c r="U570" s="36">
        <f>COUNTIF(IDS_with_PRS!$A$1:$A$1582,ADNI3!$A570)</f>
        <v>0</v>
      </c>
      <c r="V570" s="37">
        <f>INT(OR(COUNTIF(IDS_genetics_UE_Ancestry!$A$2:$A$303,$A570)))</f>
        <v>0</v>
      </c>
      <c r="W570" s="37">
        <f>INT(OR(COUNTIF(IDS_genetics_UE_Ancestry!$B$2:$B$705,$A570)))</f>
        <v>0</v>
      </c>
      <c r="X570" s="37">
        <f>INT(OR(COUNTIF(IDS_genetics_UE_Ancestry!$C$2:$C$737,$A570)))</f>
        <v>0</v>
      </c>
      <c r="Y570" s="37">
        <f>INT(OR(COUNTIF(IDS_genetics_UE_Ancestry!$D$2:$D$761,$A570)))</f>
        <v>0</v>
      </c>
      <c r="Z570" s="36">
        <f>INT(OR(COUNTIF(IDS_genetics_UE_Ancestry!$A$2:$A$303,$A570),COUNTIF(IDS_genetics_UE_Ancestry!$B$2:$B$705,$A570),COUNTIF(IDS_genetics_UE_Ancestry!$C$2:$C$737,$A570),COUNTIF(IDS_genetics_UE_Ancestry!$D$2:$D$761,$A570)))</f>
        <v>0</v>
      </c>
      <c r="AA570">
        <v>569</v>
      </c>
      <c r="AB570" s="37">
        <v>1</v>
      </c>
    </row>
    <row r="571" spans="1:29" s="37" customFormat="1" ht="15.75" hidden="1" x14ac:dyDescent="0.25">
      <c r="A571" s="127" t="s">
        <v>608</v>
      </c>
      <c r="B571" s="120">
        <v>6661</v>
      </c>
      <c r="C571" s="34" t="s">
        <v>31</v>
      </c>
      <c r="D571" s="34" t="s">
        <v>68</v>
      </c>
      <c r="E571" s="34" t="s">
        <v>68</v>
      </c>
      <c r="F571" s="103">
        <f>idasearch_ADNI3!G571</f>
        <v>43472</v>
      </c>
      <c r="G571" s="104">
        <f>idasearch_ADNI3!H571</f>
        <v>75</v>
      </c>
      <c r="H571" s="104" t="str">
        <f>idasearch_ADNI3!D571</f>
        <v>F</v>
      </c>
      <c r="I571" s="34">
        <v>1</v>
      </c>
      <c r="J571" s="34">
        <v>1</v>
      </c>
      <c r="K571" s="7">
        <v>1</v>
      </c>
      <c r="L571" s="83">
        <v>1</v>
      </c>
      <c r="M571" s="34">
        <v>0</v>
      </c>
      <c r="N571" s="34">
        <v>0</v>
      </c>
      <c r="O571" s="34">
        <v>0</v>
      </c>
      <c r="P571" s="34">
        <v>0</v>
      </c>
      <c r="Q571" s="34">
        <v>0</v>
      </c>
      <c r="R571" s="34">
        <v>0</v>
      </c>
      <c r="S571" s="34">
        <v>0</v>
      </c>
      <c r="T571" s="36">
        <f>INT(OR(COUNTIF(IDS_with_genetics!$A$2:$A$328,$A571),COUNTIF(IDS_with_genetics!$B$2:$B$758,$A571),COUNTIF(IDS_with_genetics!$F$2:$F$794,$A571),COUNTIF(IDS_with_genetics!$D$2:$D$813,$A571)))</f>
        <v>0</v>
      </c>
      <c r="U571" s="36">
        <f>COUNTIF(IDS_with_PRS!$A$1:$A$1582,ADNI3!$A571)</f>
        <v>0</v>
      </c>
      <c r="V571" s="37">
        <f>INT(OR(COUNTIF(IDS_genetics_UE_Ancestry!$A$2:$A$303,$A571)))</f>
        <v>0</v>
      </c>
      <c r="W571" s="37">
        <f>INT(OR(COUNTIF(IDS_genetics_UE_Ancestry!$B$2:$B$705,$A571)))</f>
        <v>0</v>
      </c>
      <c r="X571" s="37">
        <f>INT(OR(COUNTIF(IDS_genetics_UE_Ancestry!$C$2:$C$737,$A571)))</f>
        <v>0</v>
      </c>
      <c r="Y571" s="37">
        <f>INT(OR(COUNTIF(IDS_genetics_UE_Ancestry!$D$2:$D$761,$A571)))</f>
        <v>0</v>
      </c>
      <c r="Z571" s="36">
        <f>INT(OR(COUNTIF(IDS_genetics_UE_Ancestry!$A$2:$A$303,$A571),COUNTIF(IDS_genetics_UE_Ancestry!$B$2:$B$705,$A571),COUNTIF(IDS_genetics_UE_Ancestry!$C$2:$C$737,$A571),COUNTIF(IDS_genetics_UE_Ancestry!$D$2:$D$761,$A571)))</f>
        <v>0</v>
      </c>
      <c r="AA571">
        <v>570</v>
      </c>
      <c r="AB571" s="37">
        <v>1</v>
      </c>
    </row>
    <row r="572" spans="1:29" ht="15.75" hidden="1" x14ac:dyDescent="0.25">
      <c r="A572" s="7" t="s">
        <v>609</v>
      </c>
      <c r="B572" s="120">
        <v>6600</v>
      </c>
      <c r="C572" s="7" t="s">
        <v>31</v>
      </c>
      <c r="D572" s="7" t="s">
        <v>68</v>
      </c>
      <c r="E572" s="7" t="s">
        <v>68</v>
      </c>
      <c r="F572" s="10">
        <f>idasearch_ADNI3!G572</f>
        <v>43392</v>
      </c>
      <c r="G572" s="93">
        <f>idasearch_ADNI3!H572</f>
        <v>71.3</v>
      </c>
      <c r="H572" s="94" t="str">
        <f>idasearch_ADNI3!D572</f>
        <v>F</v>
      </c>
      <c r="I572" s="7">
        <v>1</v>
      </c>
      <c r="J572" s="7">
        <v>1</v>
      </c>
      <c r="K572" s="7">
        <v>1</v>
      </c>
      <c r="L572" s="75">
        <v>1</v>
      </c>
      <c r="M572" s="7">
        <v>1</v>
      </c>
      <c r="N572" s="7">
        <v>1</v>
      </c>
      <c r="O572" s="7">
        <v>0</v>
      </c>
      <c r="P572" s="7">
        <v>1</v>
      </c>
      <c r="Q572" s="7">
        <v>1</v>
      </c>
      <c r="R572" s="7">
        <v>0</v>
      </c>
      <c r="S572" s="7">
        <v>1</v>
      </c>
      <c r="T572" s="11">
        <f>INT(OR(COUNTIF(IDS_with_genetics!$A$2:$A$328,$A572),COUNTIF(IDS_with_genetics!$B$2:$B$758,$A572),COUNTIF(IDS_with_genetics!$F$2:$F$794,$A572),COUNTIF(IDS_with_genetics!$D$2:$D$813,$A572)))</f>
        <v>0</v>
      </c>
      <c r="U572" s="11">
        <f>COUNTIF(IDS_with_PRS!$A$1:$A$1582,ADNI3!$A572)</f>
        <v>0</v>
      </c>
      <c r="V572">
        <f>INT(OR(COUNTIF(IDS_genetics_UE_Ancestry!$A$2:$A$303,$A572)))</f>
        <v>0</v>
      </c>
      <c r="W572">
        <f>INT(OR(COUNTIF(IDS_genetics_UE_Ancestry!$B$2:$B$705,$A572)))</f>
        <v>0</v>
      </c>
      <c r="X572">
        <f>INT(OR(COUNTIF(IDS_genetics_UE_Ancestry!$C$2:$C$737,$A572)))</f>
        <v>0</v>
      </c>
      <c r="Y572">
        <f>INT(OR(COUNTIF(IDS_genetics_UE_Ancestry!$D$2:$D$761,$A572)))</f>
        <v>0</v>
      </c>
      <c r="Z572" s="11">
        <f>INT(OR(COUNTIF(IDS_genetics_UE_Ancestry!$A$2:$A$303,$A572),COUNTIF(IDS_genetics_UE_Ancestry!$B$2:$B$705,$A572),COUNTIF(IDS_genetics_UE_Ancestry!$C$2:$C$737,$A572),COUNTIF(IDS_genetics_UE_Ancestry!$D$2:$D$761,$A572)))</f>
        <v>0</v>
      </c>
      <c r="AA572">
        <v>571</v>
      </c>
      <c r="AB572">
        <v>0</v>
      </c>
    </row>
    <row r="573" spans="1:29" ht="15.75" hidden="1" x14ac:dyDescent="0.25">
      <c r="A573" s="7" t="s">
        <v>610</v>
      </c>
      <c r="B573" s="120">
        <v>6855</v>
      </c>
      <c r="C573" s="7" t="s">
        <v>31</v>
      </c>
      <c r="D573" s="7" t="s">
        <v>68</v>
      </c>
      <c r="E573" s="7" t="s">
        <v>68</v>
      </c>
      <c r="F573" s="10">
        <f>idasearch_ADNI3!G573</f>
        <v>43885</v>
      </c>
      <c r="G573" s="93">
        <f>idasearch_ADNI3!H573</f>
        <v>74.7</v>
      </c>
      <c r="H573" s="94" t="str">
        <f>idasearch_ADNI3!D573</f>
        <v>M</v>
      </c>
      <c r="I573" s="7">
        <v>1</v>
      </c>
      <c r="J573" s="7">
        <v>1</v>
      </c>
      <c r="K573" s="7">
        <v>1</v>
      </c>
      <c r="L573" s="75">
        <v>1</v>
      </c>
      <c r="M573" s="7">
        <v>1</v>
      </c>
      <c r="N573" s="7">
        <v>1</v>
      </c>
      <c r="O573" s="7">
        <v>0</v>
      </c>
      <c r="P573" s="7">
        <v>1</v>
      </c>
      <c r="Q573" s="7">
        <v>1</v>
      </c>
      <c r="R573" s="7">
        <v>0</v>
      </c>
      <c r="S573" s="7">
        <v>1</v>
      </c>
      <c r="T573" s="11">
        <f>INT(OR(COUNTIF(IDS_with_genetics!$A$2:$A$328,$A573),COUNTIF(IDS_with_genetics!$B$2:$B$758,$A573),COUNTIF(IDS_with_genetics!$F$2:$F$794,$A573),COUNTIF(IDS_with_genetics!$D$2:$D$813,$A573)))</f>
        <v>0</v>
      </c>
      <c r="U573" s="11">
        <f>COUNTIF(IDS_with_PRS!$A$1:$A$1582,ADNI3!$A573)</f>
        <v>0</v>
      </c>
      <c r="V573">
        <f>INT(OR(COUNTIF(IDS_genetics_UE_Ancestry!$A$2:$A$303,$A573)))</f>
        <v>0</v>
      </c>
      <c r="W573">
        <f>INT(OR(COUNTIF(IDS_genetics_UE_Ancestry!$B$2:$B$705,$A573)))</f>
        <v>0</v>
      </c>
      <c r="X573">
        <f>INT(OR(COUNTIF(IDS_genetics_UE_Ancestry!$C$2:$C$737,$A573)))</f>
        <v>0</v>
      </c>
      <c r="Y573">
        <f>INT(OR(COUNTIF(IDS_genetics_UE_Ancestry!$D$2:$D$761,$A573)))</f>
        <v>0</v>
      </c>
      <c r="Z573" s="11">
        <f>INT(OR(COUNTIF(IDS_genetics_UE_Ancestry!$A$2:$A$303,$A573),COUNTIF(IDS_genetics_UE_Ancestry!$B$2:$B$705,$A573),COUNTIF(IDS_genetics_UE_Ancestry!$C$2:$C$737,$A573),COUNTIF(IDS_genetics_UE_Ancestry!$D$2:$D$761,$A573)))</f>
        <v>0</v>
      </c>
      <c r="AA573">
        <v>572</v>
      </c>
      <c r="AB573">
        <v>0</v>
      </c>
    </row>
    <row r="574" spans="1:29" ht="15.75" x14ac:dyDescent="0.25">
      <c r="A574" s="7" t="s">
        <v>611</v>
      </c>
      <c r="B574" s="120">
        <v>6705</v>
      </c>
      <c r="C574" s="7" t="s">
        <v>31</v>
      </c>
      <c r="D574" s="7" t="s">
        <v>68</v>
      </c>
      <c r="E574" s="7" t="s">
        <v>68</v>
      </c>
      <c r="F574" s="10">
        <f>idasearch_ADNI3!G574</f>
        <v>43550</v>
      </c>
      <c r="G574" s="93">
        <f>idasearch_ADNI3!H574</f>
        <v>74.900000000000006</v>
      </c>
      <c r="H574" s="94" t="str">
        <f>idasearch_ADNI3!D574</f>
        <v>M</v>
      </c>
      <c r="I574" s="7">
        <v>1</v>
      </c>
      <c r="J574" s="7">
        <v>1</v>
      </c>
      <c r="K574" s="7">
        <v>1</v>
      </c>
      <c r="L574" s="75">
        <v>1</v>
      </c>
      <c r="M574" s="7">
        <v>1</v>
      </c>
      <c r="N574" s="7">
        <v>1</v>
      </c>
      <c r="O574" s="7">
        <v>0</v>
      </c>
      <c r="P574" s="7">
        <v>1</v>
      </c>
      <c r="Q574" s="7">
        <v>1</v>
      </c>
      <c r="R574" s="7">
        <v>0</v>
      </c>
      <c r="S574" s="7">
        <v>0</v>
      </c>
      <c r="T574" s="11">
        <f>INT(OR(COUNTIF(IDS_with_genetics!$A$2:$A$328,$A574),COUNTIF(IDS_with_genetics!$B$2:$B$758,$A574),COUNTIF(IDS_with_genetics!$F$2:$F$794,$A574),COUNTIF(IDS_with_genetics!$D$2:$D$813,$A574)))</f>
        <v>0</v>
      </c>
      <c r="U574" s="11">
        <f>COUNTIF(IDS_with_PRS!$A$1:$A$1582,ADNI3!$A574)</f>
        <v>0</v>
      </c>
      <c r="V574">
        <f>INT(OR(COUNTIF(IDS_genetics_UE_Ancestry!$A$2:$A$303,$A574)))</f>
        <v>0</v>
      </c>
      <c r="W574">
        <f>INT(OR(COUNTIF(IDS_genetics_UE_Ancestry!$B$2:$B$705,$A574)))</f>
        <v>0</v>
      </c>
      <c r="X574">
        <f>INT(OR(COUNTIF(IDS_genetics_UE_Ancestry!$C$2:$C$737,$A574)))</f>
        <v>0</v>
      </c>
      <c r="Y574">
        <f>INT(OR(COUNTIF(IDS_genetics_UE_Ancestry!$D$2:$D$761,$A574)))</f>
        <v>0</v>
      </c>
      <c r="Z574" s="11">
        <f>INT(OR(COUNTIF(IDS_genetics_UE_Ancestry!$A$2:$A$303,$A574),COUNTIF(IDS_genetics_UE_Ancestry!$B$2:$B$705,$A574),COUNTIF(IDS_genetics_UE_Ancestry!$C$2:$C$737,$A574),COUNTIF(IDS_genetics_UE_Ancestry!$D$2:$D$761,$A574)))</f>
        <v>0</v>
      </c>
      <c r="AA574">
        <v>573</v>
      </c>
      <c r="AB574">
        <v>0</v>
      </c>
    </row>
    <row r="575" spans="1:29" ht="15.75" hidden="1" x14ac:dyDescent="0.25">
      <c r="A575" s="7" t="s">
        <v>612</v>
      </c>
      <c r="B575" s="120">
        <v>6650</v>
      </c>
      <c r="C575" s="7" t="s">
        <v>31</v>
      </c>
      <c r="D575" s="7" t="s">
        <v>68</v>
      </c>
      <c r="E575" s="7" t="s">
        <v>68</v>
      </c>
      <c r="F575" s="10">
        <f>idasearch_ADNI3!G575</f>
        <v>43448</v>
      </c>
      <c r="G575" s="93">
        <f>idasearch_ADNI3!H575</f>
        <v>76.2</v>
      </c>
      <c r="H575" s="94" t="str">
        <f>idasearch_ADNI3!D575</f>
        <v>M</v>
      </c>
      <c r="I575" s="7">
        <v>1</v>
      </c>
      <c r="J575" s="7">
        <v>1</v>
      </c>
      <c r="K575" s="7">
        <v>1</v>
      </c>
      <c r="L575" s="75">
        <v>1</v>
      </c>
      <c r="M575" s="7">
        <v>1</v>
      </c>
      <c r="N575" s="7">
        <v>1</v>
      </c>
      <c r="O575" s="7">
        <v>0</v>
      </c>
      <c r="P575" s="7">
        <v>1</v>
      </c>
      <c r="Q575" s="7">
        <v>1</v>
      </c>
      <c r="R575" s="7">
        <v>0</v>
      </c>
      <c r="S575" s="7">
        <v>1</v>
      </c>
      <c r="T575" s="11">
        <f>INT(OR(COUNTIF(IDS_with_genetics!$A$2:$A$328,$A575),COUNTIF(IDS_with_genetics!$B$2:$B$758,$A575),COUNTIF(IDS_with_genetics!$F$2:$F$794,$A575),COUNTIF(IDS_with_genetics!$D$2:$D$813,$A575)))</f>
        <v>0</v>
      </c>
      <c r="U575" s="11">
        <f>COUNTIF(IDS_with_PRS!$A$1:$A$1582,ADNI3!$A575)</f>
        <v>0</v>
      </c>
      <c r="V575">
        <f>INT(OR(COUNTIF(IDS_genetics_UE_Ancestry!$A$2:$A$303,$A575)))</f>
        <v>0</v>
      </c>
      <c r="W575">
        <f>INT(OR(COUNTIF(IDS_genetics_UE_Ancestry!$B$2:$B$705,$A575)))</f>
        <v>0</v>
      </c>
      <c r="X575">
        <f>INT(OR(COUNTIF(IDS_genetics_UE_Ancestry!$C$2:$C$737,$A575)))</f>
        <v>0</v>
      </c>
      <c r="Y575">
        <f>INT(OR(COUNTIF(IDS_genetics_UE_Ancestry!$D$2:$D$761,$A575)))</f>
        <v>0</v>
      </c>
      <c r="Z575" s="11">
        <f>INT(OR(COUNTIF(IDS_genetics_UE_Ancestry!$A$2:$A$303,$A575),COUNTIF(IDS_genetics_UE_Ancestry!$B$2:$B$705,$A575),COUNTIF(IDS_genetics_UE_Ancestry!$C$2:$C$737,$A575),COUNTIF(IDS_genetics_UE_Ancestry!$D$2:$D$761,$A575)))</f>
        <v>0</v>
      </c>
      <c r="AA575">
        <v>574</v>
      </c>
      <c r="AB575">
        <v>0</v>
      </c>
    </row>
    <row r="576" spans="1:29" ht="15.75" x14ac:dyDescent="0.25">
      <c r="A576" s="7" t="s">
        <v>613</v>
      </c>
      <c r="B576" s="120">
        <v>6660</v>
      </c>
      <c r="C576" s="7" t="s">
        <v>31</v>
      </c>
      <c r="D576" s="7" t="s">
        <v>68</v>
      </c>
      <c r="E576" s="7" t="s">
        <v>68</v>
      </c>
      <c r="F576" s="10">
        <f>idasearch_ADNI3!G576</f>
        <v>43500</v>
      </c>
      <c r="G576" s="93">
        <f>idasearch_ADNI3!H576</f>
        <v>85</v>
      </c>
      <c r="H576" s="94" t="str">
        <f>idasearch_ADNI3!D576</f>
        <v>F</v>
      </c>
      <c r="I576" s="7">
        <v>1</v>
      </c>
      <c r="J576" s="7">
        <v>1</v>
      </c>
      <c r="K576" s="7">
        <v>1</v>
      </c>
      <c r="L576" s="75">
        <v>1</v>
      </c>
      <c r="M576" s="7">
        <v>1</v>
      </c>
      <c r="N576" s="7">
        <v>1</v>
      </c>
      <c r="O576" s="7">
        <v>0</v>
      </c>
      <c r="P576" s="7">
        <v>1</v>
      </c>
      <c r="Q576" s="7">
        <v>1</v>
      </c>
      <c r="R576" s="7">
        <v>0</v>
      </c>
      <c r="S576" s="7">
        <v>0</v>
      </c>
      <c r="T576" s="11">
        <f>INT(OR(COUNTIF(IDS_with_genetics!$A$2:$A$328,$A576),COUNTIF(IDS_with_genetics!$B$2:$B$758,$A576),COUNTIF(IDS_with_genetics!$F$2:$F$794,$A576),COUNTIF(IDS_with_genetics!$D$2:$D$813,$A576)))</f>
        <v>0</v>
      </c>
      <c r="U576" s="11">
        <f>COUNTIF(IDS_with_PRS!$A$1:$A$1582,ADNI3!$A576)</f>
        <v>0</v>
      </c>
      <c r="V576">
        <f>INT(OR(COUNTIF(IDS_genetics_UE_Ancestry!$A$2:$A$303,$A576)))</f>
        <v>0</v>
      </c>
      <c r="W576">
        <f>INT(OR(COUNTIF(IDS_genetics_UE_Ancestry!$B$2:$B$705,$A576)))</f>
        <v>0</v>
      </c>
      <c r="X576">
        <f>INT(OR(COUNTIF(IDS_genetics_UE_Ancestry!$C$2:$C$737,$A576)))</f>
        <v>0</v>
      </c>
      <c r="Y576">
        <f>INT(OR(COUNTIF(IDS_genetics_UE_Ancestry!$D$2:$D$761,$A576)))</f>
        <v>0</v>
      </c>
      <c r="Z576" s="11">
        <f>INT(OR(COUNTIF(IDS_genetics_UE_Ancestry!$A$2:$A$303,$A576),COUNTIF(IDS_genetics_UE_Ancestry!$B$2:$B$705,$A576),COUNTIF(IDS_genetics_UE_Ancestry!$C$2:$C$737,$A576),COUNTIF(IDS_genetics_UE_Ancestry!$D$2:$D$761,$A576)))</f>
        <v>0</v>
      </c>
      <c r="AA576">
        <v>575</v>
      </c>
      <c r="AB576">
        <v>0</v>
      </c>
    </row>
    <row r="577" spans="1:31" ht="15.75" hidden="1" x14ac:dyDescent="0.25">
      <c r="A577" s="119" t="s">
        <v>614</v>
      </c>
      <c r="B577" s="120">
        <v>6746</v>
      </c>
      <c r="C577" s="7" t="s">
        <v>31</v>
      </c>
      <c r="D577" s="7" t="s">
        <v>68</v>
      </c>
      <c r="E577" s="7" t="s">
        <v>68</v>
      </c>
      <c r="F577" s="10">
        <f>idasearch_ADNI3!G577</f>
        <v>43627</v>
      </c>
      <c r="G577" s="93">
        <f>idasearch_ADNI3!H577</f>
        <v>77.2</v>
      </c>
      <c r="H577" s="94" t="str">
        <f>idasearch_ADNI3!D577</f>
        <v>M</v>
      </c>
      <c r="I577" s="7">
        <v>1</v>
      </c>
      <c r="J577" s="7">
        <v>1</v>
      </c>
      <c r="K577" s="7">
        <v>1</v>
      </c>
      <c r="L577" s="75">
        <v>1</v>
      </c>
      <c r="M577" s="7">
        <v>1</v>
      </c>
      <c r="N577" s="7">
        <v>1</v>
      </c>
      <c r="O577" s="7">
        <v>0</v>
      </c>
      <c r="P577" s="7">
        <v>0</v>
      </c>
      <c r="Q577" s="7">
        <v>0</v>
      </c>
      <c r="R577" s="7">
        <v>0</v>
      </c>
      <c r="S577" s="7">
        <v>0</v>
      </c>
      <c r="T577" s="11">
        <f>INT(OR(COUNTIF(IDS_with_genetics!$A$2:$A$328,$A577),COUNTIF(IDS_with_genetics!$B$2:$B$758,$A577),COUNTIF(IDS_with_genetics!$F$2:$F$794,$A577),COUNTIF(IDS_with_genetics!$D$2:$D$813,$A577)))</f>
        <v>0</v>
      </c>
      <c r="U577" s="11">
        <f>COUNTIF(IDS_with_PRS!$A$1:$A$1582,ADNI3!$A577)</f>
        <v>0</v>
      </c>
      <c r="V577">
        <f>INT(OR(COUNTIF(IDS_genetics_UE_Ancestry!$A$2:$A$303,$A577)))</f>
        <v>0</v>
      </c>
      <c r="W577">
        <f>INT(OR(COUNTIF(IDS_genetics_UE_Ancestry!$B$2:$B$705,$A577)))</f>
        <v>0</v>
      </c>
      <c r="X577">
        <f>INT(OR(COUNTIF(IDS_genetics_UE_Ancestry!$C$2:$C$737,$A577)))</f>
        <v>0</v>
      </c>
      <c r="Y577">
        <f>INT(OR(COUNTIF(IDS_genetics_UE_Ancestry!$D$2:$D$761,$A577)))</f>
        <v>0</v>
      </c>
      <c r="Z577" s="11">
        <f>INT(OR(COUNTIF(IDS_genetics_UE_Ancestry!$A$2:$A$303,$A577),COUNTIF(IDS_genetics_UE_Ancestry!$B$2:$B$705,$A577),COUNTIF(IDS_genetics_UE_Ancestry!$C$2:$C$737,$A577),COUNTIF(IDS_genetics_UE_Ancestry!$D$2:$D$761,$A577)))</f>
        <v>0</v>
      </c>
      <c r="AA577">
        <v>576</v>
      </c>
      <c r="AB577">
        <v>0</v>
      </c>
    </row>
    <row r="578" spans="1:31" ht="15.75" hidden="1" x14ac:dyDescent="0.25">
      <c r="A578" s="119" t="s">
        <v>615</v>
      </c>
      <c r="B578" s="120">
        <v>6869</v>
      </c>
      <c r="C578" s="7" t="s">
        <v>31</v>
      </c>
      <c r="D578" s="7" t="s">
        <v>68</v>
      </c>
      <c r="E578" s="7" t="s">
        <v>68</v>
      </c>
      <c r="F578" s="10">
        <f>idasearch_ADNI3!G578</f>
        <v>44251</v>
      </c>
      <c r="G578" s="93">
        <f>idasearch_ADNI3!H578</f>
        <v>79.3</v>
      </c>
      <c r="H578" s="94" t="str">
        <f>idasearch_ADNI3!D578</f>
        <v>M</v>
      </c>
      <c r="I578" s="7">
        <v>1</v>
      </c>
      <c r="J578" s="7">
        <v>1</v>
      </c>
      <c r="K578" s="7">
        <v>1</v>
      </c>
      <c r="L578" s="75">
        <v>1</v>
      </c>
      <c r="M578" s="7">
        <v>1</v>
      </c>
      <c r="N578" s="7">
        <v>1</v>
      </c>
      <c r="O578" s="7">
        <v>0</v>
      </c>
      <c r="P578" s="7">
        <v>0</v>
      </c>
      <c r="Q578" s="7">
        <v>0</v>
      </c>
      <c r="R578" s="7">
        <v>0</v>
      </c>
      <c r="S578" s="7">
        <v>0</v>
      </c>
      <c r="T578" s="11">
        <f>INT(OR(COUNTIF(IDS_with_genetics!$A$2:$A$328,$A578),COUNTIF(IDS_with_genetics!$B$2:$B$758,$A578),COUNTIF(IDS_with_genetics!$F$2:$F$794,$A578),COUNTIF(IDS_with_genetics!$D$2:$D$813,$A578)))</f>
        <v>0</v>
      </c>
      <c r="U578" s="11">
        <f>COUNTIF(IDS_with_PRS!$A$1:$A$1582,ADNI3!$A578)</f>
        <v>0</v>
      </c>
      <c r="V578">
        <f>INT(OR(COUNTIF(IDS_genetics_UE_Ancestry!$A$2:$A$303,$A578)))</f>
        <v>0</v>
      </c>
      <c r="W578">
        <f>INT(OR(COUNTIF(IDS_genetics_UE_Ancestry!$B$2:$B$705,$A578)))</f>
        <v>0</v>
      </c>
      <c r="X578">
        <f>INT(OR(COUNTIF(IDS_genetics_UE_Ancestry!$C$2:$C$737,$A578)))</f>
        <v>0</v>
      </c>
      <c r="Y578">
        <f>INT(OR(COUNTIF(IDS_genetics_UE_Ancestry!$D$2:$D$761,$A578)))</f>
        <v>0</v>
      </c>
      <c r="Z578" s="11">
        <f>INT(OR(COUNTIF(IDS_genetics_UE_Ancestry!$A$2:$A$303,$A578),COUNTIF(IDS_genetics_UE_Ancestry!$B$2:$B$705,$A578),COUNTIF(IDS_genetics_UE_Ancestry!$C$2:$C$737,$A578),COUNTIF(IDS_genetics_UE_Ancestry!$D$2:$D$761,$A578)))</f>
        <v>0</v>
      </c>
      <c r="AA578">
        <v>577</v>
      </c>
      <c r="AB578">
        <v>0</v>
      </c>
    </row>
    <row r="579" spans="1:31" ht="15.75" hidden="1" x14ac:dyDescent="0.25">
      <c r="A579" s="119" t="s">
        <v>616</v>
      </c>
      <c r="B579" s="120">
        <v>6658</v>
      </c>
      <c r="C579" s="7" t="s">
        <v>31</v>
      </c>
      <c r="D579" s="7" t="s">
        <v>68</v>
      </c>
      <c r="E579" s="7" t="s">
        <v>68</v>
      </c>
      <c r="F579" s="10">
        <f>idasearch_ADNI3!G579</f>
        <v>43495</v>
      </c>
      <c r="G579" s="93">
        <f>idasearch_ADNI3!H579</f>
        <v>74.900000000000006</v>
      </c>
      <c r="H579" s="94" t="str">
        <f>idasearch_ADNI3!D579</f>
        <v>F</v>
      </c>
      <c r="I579" s="7">
        <v>1</v>
      </c>
      <c r="J579" s="7">
        <v>1</v>
      </c>
      <c r="K579" s="7">
        <v>1</v>
      </c>
      <c r="L579" s="75">
        <v>1</v>
      </c>
      <c r="M579" s="7">
        <v>1</v>
      </c>
      <c r="N579" s="7">
        <v>1</v>
      </c>
      <c r="O579" s="7">
        <v>0</v>
      </c>
      <c r="P579" s="7">
        <v>0</v>
      </c>
      <c r="Q579" s="7">
        <v>0</v>
      </c>
      <c r="R579" s="7">
        <v>0</v>
      </c>
      <c r="S579" s="7">
        <v>0</v>
      </c>
      <c r="T579" s="11">
        <f>INT(OR(COUNTIF(IDS_with_genetics!$A$2:$A$328,$A579),COUNTIF(IDS_with_genetics!$B$2:$B$758,$A579),COUNTIF(IDS_with_genetics!$F$2:$F$794,$A579),COUNTIF(IDS_with_genetics!$D$2:$D$813,$A579)))</f>
        <v>0</v>
      </c>
      <c r="U579" s="11">
        <f>COUNTIF(IDS_with_PRS!$A$1:$A$1582,ADNI3!$A579)</f>
        <v>0</v>
      </c>
      <c r="V579">
        <f>INT(OR(COUNTIF(IDS_genetics_UE_Ancestry!$A$2:$A$303,$A579)))</f>
        <v>0</v>
      </c>
      <c r="W579">
        <f>INT(OR(COUNTIF(IDS_genetics_UE_Ancestry!$B$2:$B$705,$A579)))</f>
        <v>0</v>
      </c>
      <c r="X579">
        <f>INT(OR(COUNTIF(IDS_genetics_UE_Ancestry!$C$2:$C$737,$A579)))</f>
        <v>0</v>
      </c>
      <c r="Y579">
        <f>INT(OR(COUNTIF(IDS_genetics_UE_Ancestry!$D$2:$D$761,$A579)))</f>
        <v>0</v>
      </c>
      <c r="Z579" s="11">
        <f>INT(OR(COUNTIF(IDS_genetics_UE_Ancestry!$A$2:$A$303,$A579),COUNTIF(IDS_genetics_UE_Ancestry!$B$2:$B$705,$A579),COUNTIF(IDS_genetics_UE_Ancestry!$C$2:$C$737,$A579),COUNTIF(IDS_genetics_UE_Ancestry!$D$2:$D$761,$A579)))</f>
        <v>0</v>
      </c>
      <c r="AA579">
        <v>578</v>
      </c>
      <c r="AB579">
        <v>0</v>
      </c>
    </row>
    <row r="580" spans="1:31" ht="15.75" hidden="1" x14ac:dyDescent="0.25">
      <c r="A580" s="7" t="s">
        <v>617</v>
      </c>
      <c r="B580" s="120">
        <v>6713</v>
      </c>
      <c r="C580" s="7" t="s">
        <v>31</v>
      </c>
      <c r="D580" s="7" t="s">
        <v>68</v>
      </c>
      <c r="E580" s="7" t="s">
        <v>68</v>
      </c>
      <c r="F580" s="10">
        <f>idasearch_ADNI3!G580</f>
        <v>43573</v>
      </c>
      <c r="G580" s="93">
        <f>idasearch_ADNI3!H580</f>
        <v>71.2</v>
      </c>
      <c r="H580" s="94" t="str">
        <f>idasearch_ADNI3!D580</f>
        <v>F</v>
      </c>
      <c r="I580" s="7">
        <v>1</v>
      </c>
      <c r="J580" s="7">
        <v>1</v>
      </c>
      <c r="K580" s="7">
        <v>1</v>
      </c>
      <c r="L580" s="75">
        <v>1</v>
      </c>
      <c r="M580" s="7">
        <v>1</v>
      </c>
      <c r="N580" s="7">
        <v>1</v>
      </c>
      <c r="O580" s="7">
        <v>0</v>
      </c>
      <c r="P580" s="7">
        <v>1</v>
      </c>
      <c r="Q580" s="7">
        <v>1</v>
      </c>
      <c r="R580" s="7">
        <v>0</v>
      </c>
      <c r="S580" s="7">
        <v>1</v>
      </c>
      <c r="T580" s="11">
        <f>INT(OR(COUNTIF(IDS_with_genetics!$A$2:$A$328,$A580),COUNTIF(IDS_with_genetics!$B$2:$B$758,$A580),COUNTIF(IDS_with_genetics!$F$2:$F$794,$A580),COUNTIF(IDS_with_genetics!$D$2:$D$813,$A580)))</f>
        <v>0</v>
      </c>
      <c r="U580" s="11">
        <f>COUNTIF(IDS_with_PRS!$A$1:$A$1582,ADNI3!$A580)</f>
        <v>0</v>
      </c>
      <c r="V580">
        <f>INT(OR(COUNTIF(IDS_genetics_UE_Ancestry!$A$2:$A$303,$A580)))</f>
        <v>0</v>
      </c>
      <c r="W580">
        <f>INT(OR(COUNTIF(IDS_genetics_UE_Ancestry!$B$2:$B$705,$A580)))</f>
        <v>0</v>
      </c>
      <c r="X580">
        <f>INT(OR(COUNTIF(IDS_genetics_UE_Ancestry!$C$2:$C$737,$A580)))</f>
        <v>0</v>
      </c>
      <c r="Y580">
        <f>INT(OR(COUNTIF(IDS_genetics_UE_Ancestry!$D$2:$D$761,$A580)))</f>
        <v>0</v>
      </c>
      <c r="Z580" s="11">
        <f>INT(OR(COUNTIF(IDS_genetics_UE_Ancestry!$A$2:$A$303,$A580),COUNTIF(IDS_genetics_UE_Ancestry!$B$2:$B$705,$A580),COUNTIF(IDS_genetics_UE_Ancestry!$C$2:$C$737,$A580),COUNTIF(IDS_genetics_UE_Ancestry!$D$2:$D$761,$A580)))</f>
        <v>0</v>
      </c>
      <c r="AA580">
        <v>579</v>
      </c>
      <c r="AB580">
        <v>0</v>
      </c>
    </row>
    <row r="581" spans="1:31" ht="15.75" hidden="1" x14ac:dyDescent="0.25">
      <c r="A581" s="7" t="s">
        <v>618</v>
      </c>
      <c r="B581" s="120">
        <v>6368</v>
      </c>
      <c r="C581" s="7" t="s">
        <v>31</v>
      </c>
      <c r="D581" s="7" t="s">
        <v>68</v>
      </c>
      <c r="E581" s="7" t="s">
        <v>68</v>
      </c>
      <c r="F581" s="10">
        <f>idasearch_ADNI3!G581</f>
        <v>43284</v>
      </c>
      <c r="G581" s="93">
        <f>idasearch_ADNI3!H581</f>
        <v>82.8</v>
      </c>
      <c r="H581" s="94" t="str">
        <f>idasearch_ADNI3!D581</f>
        <v>M</v>
      </c>
      <c r="I581" s="7">
        <v>1</v>
      </c>
      <c r="J581" s="7">
        <v>1</v>
      </c>
      <c r="K581" s="7">
        <v>1</v>
      </c>
      <c r="L581" s="75">
        <v>1</v>
      </c>
      <c r="M581" s="7">
        <v>1</v>
      </c>
      <c r="N581" s="7">
        <v>1</v>
      </c>
      <c r="O581" s="7">
        <v>0</v>
      </c>
      <c r="P581" s="7">
        <v>1</v>
      </c>
      <c r="Q581" s="7">
        <v>1</v>
      </c>
      <c r="R581" s="7">
        <v>0</v>
      </c>
      <c r="S581" s="7">
        <v>1</v>
      </c>
      <c r="T581" s="11">
        <f>INT(OR(COUNTIF(IDS_with_genetics!$A$2:$A$328,$A581),COUNTIF(IDS_with_genetics!$B$2:$B$758,$A581),COUNTIF(IDS_with_genetics!$F$2:$F$794,$A581),COUNTIF(IDS_with_genetics!$D$2:$D$813,$A581)))</f>
        <v>0</v>
      </c>
      <c r="U581" s="11">
        <f>COUNTIF(IDS_with_PRS!$A$1:$A$1582,ADNI3!$A581)</f>
        <v>0</v>
      </c>
      <c r="V581">
        <f>INT(OR(COUNTIF(IDS_genetics_UE_Ancestry!$A$2:$A$303,$A581)))</f>
        <v>0</v>
      </c>
      <c r="W581">
        <f>INT(OR(COUNTIF(IDS_genetics_UE_Ancestry!$B$2:$B$705,$A581)))</f>
        <v>0</v>
      </c>
      <c r="X581">
        <f>INT(OR(COUNTIF(IDS_genetics_UE_Ancestry!$C$2:$C$737,$A581)))</f>
        <v>0</v>
      </c>
      <c r="Y581">
        <f>INT(OR(COUNTIF(IDS_genetics_UE_Ancestry!$D$2:$D$761,$A581)))</f>
        <v>0</v>
      </c>
      <c r="Z581" s="11">
        <f>INT(OR(COUNTIF(IDS_genetics_UE_Ancestry!$A$2:$A$303,$A581),COUNTIF(IDS_genetics_UE_Ancestry!$B$2:$B$705,$A581),COUNTIF(IDS_genetics_UE_Ancestry!$C$2:$C$737,$A581),COUNTIF(IDS_genetics_UE_Ancestry!$D$2:$D$761,$A581)))</f>
        <v>0</v>
      </c>
      <c r="AA581">
        <v>580</v>
      </c>
      <c r="AB581">
        <v>0</v>
      </c>
    </row>
    <row r="582" spans="1:31" ht="15.75" hidden="1" x14ac:dyDescent="0.25">
      <c r="A582" s="119" t="s">
        <v>619</v>
      </c>
      <c r="B582" s="120">
        <v>6763</v>
      </c>
      <c r="C582" s="7" t="s">
        <v>31</v>
      </c>
      <c r="D582" s="7" t="s">
        <v>68</v>
      </c>
      <c r="E582" s="7" t="s">
        <v>68</v>
      </c>
      <c r="F582" s="10">
        <f>idasearch_ADNI3!G582</f>
        <v>43661</v>
      </c>
      <c r="G582" s="93">
        <f>idasearch_ADNI3!H582</f>
        <v>82.3</v>
      </c>
      <c r="H582" s="94" t="str">
        <f>idasearch_ADNI3!D582</f>
        <v>F</v>
      </c>
      <c r="I582" s="7">
        <v>1</v>
      </c>
      <c r="J582" s="7">
        <v>1</v>
      </c>
      <c r="K582" s="7">
        <v>1</v>
      </c>
      <c r="L582" s="75">
        <v>0</v>
      </c>
      <c r="M582" s="7">
        <v>1</v>
      </c>
      <c r="N582" s="7">
        <v>1</v>
      </c>
      <c r="O582" s="7">
        <v>0</v>
      </c>
      <c r="P582" s="7">
        <v>0</v>
      </c>
      <c r="Q582" s="7">
        <v>0</v>
      </c>
      <c r="R582" s="7">
        <v>0</v>
      </c>
      <c r="S582" s="7">
        <v>0</v>
      </c>
      <c r="T582" s="11">
        <f>INT(OR(COUNTIF(IDS_with_genetics!$A$2:$A$328,$A582),COUNTIF(IDS_with_genetics!$B$2:$B$758,$A582),COUNTIF(IDS_with_genetics!$F$2:$F$794,$A582),COUNTIF(IDS_with_genetics!$D$2:$D$813,$A582)))</f>
        <v>0</v>
      </c>
      <c r="U582" s="11">
        <f>COUNTIF(IDS_with_PRS!$A$1:$A$1582,ADNI3!$A582)</f>
        <v>0</v>
      </c>
      <c r="V582">
        <f>INT(OR(COUNTIF(IDS_genetics_UE_Ancestry!$A$2:$A$303,$A582)))</f>
        <v>0</v>
      </c>
      <c r="W582">
        <f>INT(OR(COUNTIF(IDS_genetics_UE_Ancestry!$B$2:$B$705,$A582)))</f>
        <v>0</v>
      </c>
      <c r="X582">
        <f>INT(OR(COUNTIF(IDS_genetics_UE_Ancestry!$C$2:$C$737,$A582)))</f>
        <v>0</v>
      </c>
      <c r="Y582">
        <f>INT(OR(COUNTIF(IDS_genetics_UE_Ancestry!$D$2:$D$761,$A582)))</f>
        <v>0</v>
      </c>
      <c r="Z582" s="11">
        <f>INT(OR(COUNTIF(IDS_genetics_UE_Ancestry!$A$2:$A$303,$A582),COUNTIF(IDS_genetics_UE_Ancestry!$B$2:$B$705,$A582),COUNTIF(IDS_genetics_UE_Ancestry!$C$2:$C$737,$A582),COUNTIF(IDS_genetics_UE_Ancestry!$D$2:$D$761,$A582)))</f>
        <v>0</v>
      </c>
      <c r="AA582">
        <v>581</v>
      </c>
      <c r="AB582">
        <v>0</v>
      </c>
    </row>
    <row r="583" spans="1:31" ht="15.75" hidden="1" x14ac:dyDescent="0.25">
      <c r="A583" s="119" t="s">
        <v>620</v>
      </c>
      <c r="B583" s="120">
        <v>6784</v>
      </c>
      <c r="C583" s="7" t="s">
        <v>31</v>
      </c>
      <c r="D583" s="7" t="s">
        <v>68</v>
      </c>
      <c r="E583" s="7" t="s">
        <v>68</v>
      </c>
      <c r="F583" s="10">
        <f>idasearch_ADNI3!G583</f>
        <v>43677</v>
      </c>
      <c r="G583" s="93">
        <f>idasearch_ADNI3!H583</f>
        <v>84</v>
      </c>
      <c r="H583" s="94" t="str">
        <f>idasearch_ADNI3!D583</f>
        <v>M</v>
      </c>
      <c r="I583" s="7">
        <v>1</v>
      </c>
      <c r="J583" s="7">
        <v>1</v>
      </c>
      <c r="K583" s="7">
        <v>1</v>
      </c>
      <c r="L583" s="75">
        <v>0</v>
      </c>
      <c r="M583" s="7">
        <v>1</v>
      </c>
      <c r="N583" s="7">
        <v>1</v>
      </c>
      <c r="O583" s="7">
        <v>0</v>
      </c>
      <c r="P583" s="7">
        <v>0</v>
      </c>
      <c r="Q583" s="7">
        <v>0</v>
      </c>
      <c r="R583" s="7">
        <v>0</v>
      </c>
      <c r="S583" s="7">
        <v>0</v>
      </c>
      <c r="T583" s="11">
        <f>INT(OR(COUNTIF(IDS_with_genetics!$A$2:$A$328,$A583),COUNTIF(IDS_with_genetics!$B$2:$B$758,$A583),COUNTIF(IDS_with_genetics!$F$2:$F$794,$A583),COUNTIF(IDS_with_genetics!$D$2:$D$813,$A583)))</f>
        <v>0</v>
      </c>
      <c r="U583" s="11">
        <f>COUNTIF(IDS_with_PRS!$A$1:$A$1582,ADNI3!$A583)</f>
        <v>0</v>
      </c>
      <c r="V583">
        <f>INT(OR(COUNTIF(IDS_genetics_UE_Ancestry!$A$2:$A$303,$A583)))</f>
        <v>0</v>
      </c>
      <c r="W583">
        <f>INT(OR(COUNTIF(IDS_genetics_UE_Ancestry!$B$2:$B$705,$A583)))</f>
        <v>0</v>
      </c>
      <c r="X583">
        <f>INT(OR(COUNTIF(IDS_genetics_UE_Ancestry!$C$2:$C$737,$A583)))</f>
        <v>0</v>
      </c>
      <c r="Y583">
        <f>INT(OR(COUNTIF(IDS_genetics_UE_Ancestry!$D$2:$D$761,$A583)))</f>
        <v>0</v>
      </c>
      <c r="Z583" s="11">
        <f>INT(OR(COUNTIF(IDS_genetics_UE_Ancestry!$A$2:$A$303,$A583),COUNTIF(IDS_genetics_UE_Ancestry!$B$2:$B$705,$A583),COUNTIF(IDS_genetics_UE_Ancestry!$C$2:$C$737,$A583),COUNTIF(IDS_genetics_UE_Ancestry!$D$2:$D$761,$A583)))</f>
        <v>0</v>
      </c>
      <c r="AA583">
        <v>582</v>
      </c>
      <c r="AB583">
        <v>0</v>
      </c>
    </row>
    <row r="584" spans="1:31" ht="15.75" hidden="1" x14ac:dyDescent="0.25">
      <c r="A584" s="119" t="s">
        <v>621</v>
      </c>
      <c r="B584" s="120">
        <v>6687</v>
      </c>
      <c r="C584" s="7" t="s">
        <v>31</v>
      </c>
      <c r="D584" s="7" t="s">
        <v>68</v>
      </c>
      <c r="E584" s="7" t="s">
        <v>68</v>
      </c>
      <c r="F584" s="10">
        <f>idasearch_ADNI3!G584</f>
        <v>43529</v>
      </c>
      <c r="G584" s="93">
        <f>idasearch_ADNI3!H584</f>
        <v>80.2</v>
      </c>
      <c r="H584" s="94" t="str">
        <f>idasearch_ADNI3!D584</f>
        <v>F</v>
      </c>
      <c r="I584" s="7">
        <v>1</v>
      </c>
      <c r="J584" s="7">
        <v>1</v>
      </c>
      <c r="K584" s="7">
        <v>1</v>
      </c>
      <c r="L584" s="75">
        <v>0</v>
      </c>
      <c r="M584" s="7">
        <v>1</v>
      </c>
      <c r="N584" s="7">
        <v>1</v>
      </c>
      <c r="O584" s="7">
        <v>0</v>
      </c>
      <c r="P584" s="7">
        <v>0</v>
      </c>
      <c r="Q584" s="7">
        <v>0</v>
      </c>
      <c r="R584" s="7">
        <v>0</v>
      </c>
      <c r="S584" s="7">
        <v>0</v>
      </c>
      <c r="T584" s="11">
        <f>INT(OR(COUNTIF(IDS_with_genetics!$A$2:$A$328,$A584),COUNTIF(IDS_with_genetics!$B$2:$B$758,$A584),COUNTIF(IDS_with_genetics!$F$2:$F$794,$A584),COUNTIF(IDS_with_genetics!$D$2:$D$813,$A584)))</f>
        <v>0</v>
      </c>
      <c r="U584" s="11">
        <f>COUNTIF(IDS_with_PRS!$A$1:$A$1582,ADNI3!$A584)</f>
        <v>0</v>
      </c>
      <c r="V584">
        <f>INT(OR(COUNTIF(IDS_genetics_UE_Ancestry!$A$2:$A$303,$A584)))</f>
        <v>0</v>
      </c>
      <c r="W584">
        <f>INT(OR(COUNTIF(IDS_genetics_UE_Ancestry!$B$2:$B$705,$A584)))</f>
        <v>0</v>
      </c>
      <c r="X584">
        <f>INT(OR(COUNTIF(IDS_genetics_UE_Ancestry!$C$2:$C$737,$A584)))</f>
        <v>0</v>
      </c>
      <c r="Y584">
        <f>INT(OR(COUNTIF(IDS_genetics_UE_Ancestry!$D$2:$D$761,$A584)))</f>
        <v>0</v>
      </c>
      <c r="Z584" s="11">
        <f>INT(OR(COUNTIF(IDS_genetics_UE_Ancestry!$A$2:$A$303,$A584),COUNTIF(IDS_genetics_UE_Ancestry!$B$2:$B$705,$A584),COUNTIF(IDS_genetics_UE_Ancestry!$C$2:$C$737,$A584),COUNTIF(IDS_genetics_UE_Ancestry!$D$2:$D$761,$A584)))</f>
        <v>0</v>
      </c>
      <c r="AA584">
        <v>583</v>
      </c>
      <c r="AB584">
        <v>0</v>
      </c>
      <c r="AE584" s="22"/>
    </row>
    <row r="585" spans="1:31" ht="15.75" hidden="1" x14ac:dyDescent="0.25">
      <c r="A585" s="119" t="s">
        <v>622</v>
      </c>
      <c r="B585" s="120">
        <v>7003</v>
      </c>
      <c r="C585" s="7" t="s">
        <v>31</v>
      </c>
      <c r="D585" s="7" t="s">
        <v>68</v>
      </c>
      <c r="E585" s="7" t="s">
        <v>68</v>
      </c>
      <c r="F585" s="10">
        <f>idasearch_ADNI3!G585</f>
        <v>44459</v>
      </c>
      <c r="G585" s="93">
        <f>idasearch_ADNI3!H585</f>
        <v>82</v>
      </c>
      <c r="H585" s="94" t="str">
        <f>idasearch_ADNI3!D585</f>
        <v>F</v>
      </c>
      <c r="I585" s="7">
        <v>1</v>
      </c>
      <c r="J585" s="7">
        <v>1</v>
      </c>
      <c r="K585" s="7">
        <v>1</v>
      </c>
      <c r="L585" s="75">
        <v>0</v>
      </c>
      <c r="M585" s="7">
        <v>1</v>
      </c>
      <c r="N585" s="7">
        <v>1</v>
      </c>
      <c r="O585" s="7">
        <v>0</v>
      </c>
      <c r="P585" s="7">
        <v>0</v>
      </c>
      <c r="Q585" s="7">
        <v>0</v>
      </c>
      <c r="R585" s="7">
        <v>0</v>
      </c>
      <c r="S585" s="7">
        <v>0</v>
      </c>
      <c r="T585" s="11">
        <f>INT(OR(COUNTIF(IDS_with_genetics!$A$2:$A$328,$A585),COUNTIF(IDS_with_genetics!$B$2:$B$758,$A585),COUNTIF(IDS_with_genetics!$F$2:$F$794,$A585),COUNTIF(IDS_with_genetics!$D$2:$D$813,$A585)))</f>
        <v>0</v>
      </c>
      <c r="U585" s="11">
        <f>COUNTIF(IDS_with_PRS!$A$1:$A$1582,ADNI3!$A585)</f>
        <v>0</v>
      </c>
      <c r="V585">
        <f>INT(OR(COUNTIF(IDS_genetics_UE_Ancestry!$A$2:$A$303,$A585)))</f>
        <v>0</v>
      </c>
      <c r="W585">
        <f>INT(OR(COUNTIF(IDS_genetics_UE_Ancestry!$B$2:$B$705,$A585)))</f>
        <v>0</v>
      </c>
      <c r="X585">
        <f>INT(OR(COUNTIF(IDS_genetics_UE_Ancestry!$C$2:$C$737,$A585)))</f>
        <v>0</v>
      </c>
      <c r="Y585">
        <f>INT(OR(COUNTIF(IDS_genetics_UE_Ancestry!$D$2:$D$761,$A585)))</f>
        <v>0</v>
      </c>
      <c r="Z585" s="11">
        <f>INT(OR(COUNTIF(IDS_genetics_UE_Ancestry!$A$2:$A$303,$A585),COUNTIF(IDS_genetics_UE_Ancestry!$B$2:$B$705,$A585),COUNTIF(IDS_genetics_UE_Ancestry!$C$2:$C$737,$A585),COUNTIF(IDS_genetics_UE_Ancestry!$D$2:$D$761,$A585)))</f>
        <v>0</v>
      </c>
      <c r="AA585">
        <v>584</v>
      </c>
      <c r="AB585">
        <v>0</v>
      </c>
    </row>
    <row r="586" spans="1:31" ht="15.75" hidden="1" x14ac:dyDescent="0.25">
      <c r="A586" s="7" t="s">
        <v>623</v>
      </c>
      <c r="B586" s="120">
        <v>6812</v>
      </c>
      <c r="C586" s="7" t="s">
        <v>31</v>
      </c>
      <c r="D586" s="7" t="s">
        <v>68</v>
      </c>
      <c r="E586" s="7" t="s">
        <v>68</v>
      </c>
      <c r="F586" s="10">
        <f>idasearch_ADNI3!G586</f>
        <v>43777</v>
      </c>
      <c r="G586" s="93">
        <f>idasearch_ADNI3!H586</f>
        <v>72.900000000000006</v>
      </c>
      <c r="H586" s="94" t="str">
        <f>idasearch_ADNI3!D586</f>
        <v>F</v>
      </c>
      <c r="I586" s="7">
        <v>1</v>
      </c>
      <c r="J586" s="7">
        <v>1</v>
      </c>
      <c r="K586" s="7">
        <v>1</v>
      </c>
      <c r="L586" s="75">
        <v>0</v>
      </c>
      <c r="M586" s="7">
        <v>1</v>
      </c>
      <c r="N586" s="7">
        <v>1</v>
      </c>
      <c r="O586" s="7">
        <v>0</v>
      </c>
      <c r="P586" s="7">
        <v>0</v>
      </c>
      <c r="Q586" s="7">
        <v>0</v>
      </c>
      <c r="R586" s="7">
        <v>0</v>
      </c>
      <c r="S586" s="7">
        <v>0</v>
      </c>
      <c r="T586" s="11">
        <f>INT(OR(COUNTIF(IDS_with_genetics!$A$2:$A$328,$A586),COUNTIF(IDS_with_genetics!$B$2:$B$758,$A586),COUNTIF(IDS_with_genetics!$F$2:$F$794,$A586),COUNTIF(IDS_with_genetics!$D$2:$D$813,$A586)))</f>
        <v>0</v>
      </c>
      <c r="U586" s="11">
        <f>COUNTIF(IDS_with_PRS!$A$1:$A$1582,ADNI3!$A586)</f>
        <v>0</v>
      </c>
      <c r="V586">
        <f>INT(OR(COUNTIF(IDS_genetics_UE_Ancestry!$A$2:$A$303,$A586)))</f>
        <v>0</v>
      </c>
      <c r="W586">
        <f>INT(OR(COUNTIF(IDS_genetics_UE_Ancestry!$B$2:$B$705,$A586)))</f>
        <v>0</v>
      </c>
      <c r="X586">
        <f>INT(OR(COUNTIF(IDS_genetics_UE_Ancestry!$C$2:$C$737,$A586)))</f>
        <v>0</v>
      </c>
      <c r="Y586">
        <f>INT(OR(COUNTIF(IDS_genetics_UE_Ancestry!$D$2:$D$761,$A586)))</f>
        <v>0</v>
      </c>
      <c r="Z586" s="11">
        <f>INT(OR(COUNTIF(IDS_genetics_UE_Ancestry!$A$2:$A$303,$A586),COUNTIF(IDS_genetics_UE_Ancestry!$B$2:$B$705,$A586),COUNTIF(IDS_genetics_UE_Ancestry!$C$2:$C$737,$A586),COUNTIF(IDS_genetics_UE_Ancestry!$D$2:$D$761,$A586)))</f>
        <v>0</v>
      </c>
      <c r="AA586">
        <v>585</v>
      </c>
      <c r="AB586">
        <v>0</v>
      </c>
    </row>
    <row r="587" spans="1:31" s="27" customFormat="1" ht="15.75" hidden="1" x14ac:dyDescent="0.25">
      <c r="A587" s="25" t="s">
        <v>624</v>
      </c>
      <c r="B587" s="121">
        <v>6665</v>
      </c>
      <c r="C587" s="25" t="s">
        <v>31</v>
      </c>
      <c r="D587" s="25" t="s">
        <v>68</v>
      </c>
      <c r="E587" s="25" t="s">
        <v>68</v>
      </c>
      <c r="F587" s="108">
        <f>idasearch_ADNI3!G587</f>
        <v>43473</v>
      </c>
      <c r="G587" s="109">
        <f>idasearch_ADNI3!H587</f>
        <v>79.3</v>
      </c>
      <c r="H587" s="97" t="str">
        <f>idasearch_ADNI3!D587</f>
        <v>F</v>
      </c>
      <c r="I587" s="25">
        <v>1</v>
      </c>
      <c r="J587" s="25">
        <v>1</v>
      </c>
      <c r="K587" s="25">
        <v>1</v>
      </c>
      <c r="L587" s="80">
        <v>0</v>
      </c>
      <c r="M587" s="25">
        <v>1</v>
      </c>
      <c r="N587" s="25">
        <v>1</v>
      </c>
      <c r="O587" s="25">
        <v>0</v>
      </c>
      <c r="P587" s="25">
        <v>0</v>
      </c>
      <c r="Q587" s="25">
        <v>0</v>
      </c>
      <c r="R587" s="25">
        <v>0</v>
      </c>
      <c r="S587" s="25">
        <v>0</v>
      </c>
      <c r="T587" s="26">
        <f>INT(OR(COUNTIF(IDS_with_genetics!$A$2:$A$328,$A587),COUNTIF(IDS_with_genetics!$B$2:$B$758,$A587),COUNTIF(IDS_with_genetics!$F$2:$F$794,$A587),COUNTIF(IDS_with_genetics!$D$2:$D$813,$A587)))</f>
        <v>0</v>
      </c>
      <c r="U587" s="26">
        <f>COUNTIF(IDS_with_PRS!$A$1:$A$1582,ADNI3!$A587)</f>
        <v>0</v>
      </c>
      <c r="V587" s="27">
        <f>INT(OR(COUNTIF(IDS_genetics_UE_Ancestry!$A$2:$A$303,$A587)))</f>
        <v>0</v>
      </c>
      <c r="W587" s="27">
        <f>INT(OR(COUNTIF(IDS_genetics_UE_Ancestry!$B$2:$B$705,$A587)))</f>
        <v>0</v>
      </c>
      <c r="X587" s="27">
        <f>INT(OR(COUNTIF(IDS_genetics_UE_Ancestry!$C$2:$C$737,$A587)))</f>
        <v>0</v>
      </c>
      <c r="Y587" s="27">
        <f>INT(OR(COUNTIF(IDS_genetics_UE_Ancestry!$D$2:$D$761,$A587)))</f>
        <v>0</v>
      </c>
      <c r="Z587" s="26">
        <f>INT(OR(COUNTIF(IDS_genetics_UE_Ancestry!$A$2:$A$303,$A587),COUNTIF(IDS_genetics_UE_Ancestry!$B$2:$B$705,$A587),COUNTIF(IDS_genetics_UE_Ancestry!$C$2:$C$737,$A587),COUNTIF(IDS_genetics_UE_Ancestry!$D$2:$D$761,$A587)))</f>
        <v>0</v>
      </c>
      <c r="AA587" s="27">
        <v>586</v>
      </c>
      <c r="AB587" s="27">
        <v>0</v>
      </c>
      <c r="AC587" s="27">
        <v>0</v>
      </c>
      <c r="AD587" s="27">
        <v>1</v>
      </c>
    </row>
    <row r="588" spans="1:31" ht="15.75" hidden="1" x14ac:dyDescent="0.25">
      <c r="A588" s="7" t="s">
        <v>625</v>
      </c>
      <c r="B588" s="120">
        <v>6754</v>
      </c>
      <c r="C588" s="7" t="s">
        <v>31</v>
      </c>
      <c r="D588" s="7" t="s">
        <v>68</v>
      </c>
      <c r="E588" s="7" t="s">
        <v>68</v>
      </c>
      <c r="F588" s="10">
        <f>idasearch_ADNI3!G588</f>
        <v>43643</v>
      </c>
      <c r="G588" s="93">
        <f>idasearch_ADNI3!H588</f>
        <v>77.900000000000006</v>
      </c>
      <c r="H588" s="94" t="str">
        <f>idasearch_ADNI3!D588</f>
        <v>M</v>
      </c>
      <c r="I588" s="7">
        <v>1</v>
      </c>
      <c r="J588" s="7">
        <v>1</v>
      </c>
      <c r="K588" s="7">
        <v>1</v>
      </c>
      <c r="L588" s="75">
        <v>0</v>
      </c>
      <c r="M588" s="7">
        <v>1</v>
      </c>
      <c r="N588" s="7">
        <v>1</v>
      </c>
      <c r="O588" s="7">
        <v>0</v>
      </c>
      <c r="P588" s="7">
        <v>1</v>
      </c>
      <c r="Q588" s="7">
        <v>1</v>
      </c>
      <c r="R588" s="7">
        <v>0</v>
      </c>
      <c r="S588" s="7">
        <v>1</v>
      </c>
      <c r="T588" s="11">
        <f>INT(OR(COUNTIF(IDS_with_genetics!$A$2:$A$328,$A588),COUNTIF(IDS_with_genetics!$B$2:$B$758,$A588),COUNTIF(IDS_with_genetics!$F$2:$F$794,$A588),COUNTIF(IDS_with_genetics!$D$2:$D$813,$A588)))</f>
        <v>0</v>
      </c>
      <c r="U588" s="11">
        <f>COUNTIF(IDS_with_PRS!$A$1:$A$1582,ADNI3!$A588)</f>
        <v>0</v>
      </c>
      <c r="V588">
        <f>INT(OR(COUNTIF(IDS_genetics_UE_Ancestry!$A$2:$A$303,$A588)))</f>
        <v>0</v>
      </c>
      <c r="W588">
        <f>INT(OR(COUNTIF(IDS_genetics_UE_Ancestry!$B$2:$B$705,$A588)))</f>
        <v>0</v>
      </c>
      <c r="X588">
        <f>INT(OR(COUNTIF(IDS_genetics_UE_Ancestry!$C$2:$C$737,$A588)))</f>
        <v>0</v>
      </c>
      <c r="Y588">
        <f>INT(OR(COUNTIF(IDS_genetics_UE_Ancestry!$D$2:$D$761,$A588)))</f>
        <v>0</v>
      </c>
      <c r="Z588" s="11">
        <f>INT(OR(COUNTIF(IDS_genetics_UE_Ancestry!$A$2:$A$303,$A588),COUNTIF(IDS_genetics_UE_Ancestry!$B$2:$B$705,$A588),COUNTIF(IDS_genetics_UE_Ancestry!$C$2:$C$737,$A588),COUNTIF(IDS_genetics_UE_Ancestry!$D$2:$D$761,$A588)))</f>
        <v>0</v>
      </c>
      <c r="AA588">
        <v>587</v>
      </c>
      <c r="AB588">
        <v>0</v>
      </c>
    </row>
    <row r="589" spans="1:31" ht="15.75" hidden="1" x14ac:dyDescent="0.25">
      <c r="A589" s="7" t="s">
        <v>626</v>
      </c>
      <c r="B589" s="120">
        <v>6827</v>
      </c>
      <c r="C589" s="7" t="s">
        <v>31</v>
      </c>
      <c r="D589" s="7" t="s">
        <v>68</v>
      </c>
      <c r="E589" s="7" t="s">
        <v>68</v>
      </c>
      <c r="F589" s="10">
        <f>idasearch_ADNI3!G589</f>
        <v>43748</v>
      </c>
      <c r="G589" s="93">
        <f>idasearch_ADNI3!H589</f>
        <v>68.3</v>
      </c>
      <c r="H589" s="94" t="str">
        <f>idasearch_ADNI3!D589</f>
        <v>M</v>
      </c>
      <c r="I589" s="7">
        <v>1</v>
      </c>
      <c r="J589" s="7">
        <v>1</v>
      </c>
      <c r="K589" s="7">
        <v>1</v>
      </c>
      <c r="L589" s="75">
        <v>1</v>
      </c>
      <c r="M589" s="7">
        <v>1</v>
      </c>
      <c r="N589" s="7">
        <v>1</v>
      </c>
      <c r="O589" s="7">
        <v>0</v>
      </c>
      <c r="P589" s="7">
        <v>0</v>
      </c>
      <c r="Q589" s="7">
        <v>0</v>
      </c>
      <c r="R589" s="7">
        <v>0</v>
      </c>
      <c r="S589" s="7">
        <v>0</v>
      </c>
      <c r="T589" s="11">
        <f>INT(OR(COUNTIF(IDS_with_genetics!$A$2:$A$328,$A589),COUNTIF(IDS_with_genetics!$B$2:$B$758,$A589),COUNTIF(IDS_with_genetics!$F$2:$F$794,$A589),COUNTIF(IDS_with_genetics!$D$2:$D$813,$A589)))</f>
        <v>0</v>
      </c>
      <c r="U589" s="11">
        <f>COUNTIF(IDS_with_PRS!$A$1:$A$1582,ADNI3!$A589)</f>
        <v>0</v>
      </c>
      <c r="V589">
        <f>INT(OR(COUNTIF(IDS_genetics_UE_Ancestry!$A$2:$A$303,$A589)))</f>
        <v>0</v>
      </c>
      <c r="W589">
        <f>INT(OR(COUNTIF(IDS_genetics_UE_Ancestry!$B$2:$B$705,$A589)))</f>
        <v>0</v>
      </c>
      <c r="X589">
        <f>INT(OR(COUNTIF(IDS_genetics_UE_Ancestry!$C$2:$C$737,$A589)))</f>
        <v>0</v>
      </c>
      <c r="Y589">
        <f>INT(OR(COUNTIF(IDS_genetics_UE_Ancestry!$D$2:$D$761,$A589)))</f>
        <v>0</v>
      </c>
      <c r="Z589" s="11">
        <f>INT(OR(COUNTIF(IDS_genetics_UE_Ancestry!$A$2:$A$303,$A589),COUNTIF(IDS_genetics_UE_Ancestry!$B$2:$B$705,$A589),COUNTIF(IDS_genetics_UE_Ancestry!$C$2:$C$737,$A589),COUNTIF(IDS_genetics_UE_Ancestry!$D$2:$D$761,$A589)))</f>
        <v>0</v>
      </c>
      <c r="AA589">
        <v>588</v>
      </c>
      <c r="AB589">
        <v>0</v>
      </c>
    </row>
    <row r="590" spans="1:31" ht="15.75" hidden="1" x14ac:dyDescent="0.25">
      <c r="A590" s="7" t="s">
        <v>627</v>
      </c>
      <c r="B590" s="120">
        <v>6828</v>
      </c>
      <c r="C590" s="7" t="s">
        <v>31</v>
      </c>
      <c r="D590" s="7" t="s">
        <v>68</v>
      </c>
      <c r="E590" s="7" t="s">
        <v>68</v>
      </c>
      <c r="F590" s="10">
        <f>idasearch_ADNI3!G590</f>
        <v>43752</v>
      </c>
      <c r="G590" s="93">
        <f>idasearch_ADNI3!H590</f>
        <v>81.3</v>
      </c>
      <c r="H590" s="94" t="str">
        <f>idasearch_ADNI3!D590</f>
        <v>M</v>
      </c>
      <c r="I590" s="7">
        <v>1</v>
      </c>
      <c r="J590" s="7">
        <v>1</v>
      </c>
      <c r="K590" s="7">
        <v>1</v>
      </c>
      <c r="L590" s="75">
        <v>1</v>
      </c>
      <c r="M590" s="7">
        <v>1</v>
      </c>
      <c r="N590" s="7">
        <v>1</v>
      </c>
      <c r="O590" s="7">
        <v>0</v>
      </c>
      <c r="P590" s="7">
        <v>0</v>
      </c>
      <c r="Q590" s="7">
        <v>0</v>
      </c>
      <c r="R590" s="7">
        <v>0</v>
      </c>
      <c r="S590" s="7">
        <v>0</v>
      </c>
      <c r="T590" s="11">
        <f>INT(OR(COUNTIF(IDS_with_genetics!$A$2:$A$328,$A590),COUNTIF(IDS_with_genetics!$B$2:$B$758,$A590),COUNTIF(IDS_with_genetics!$F$2:$F$794,$A590),COUNTIF(IDS_with_genetics!$D$2:$D$813,$A590)))</f>
        <v>0</v>
      </c>
      <c r="U590" s="11">
        <f>COUNTIF(IDS_with_PRS!$A$1:$A$1582,ADNI3!$A590)</f>
        <v>0</v>
      </c>
      <c r="V590">
        <f>INT(OR(COUNTIF(IDS_genetics_UE_Ancestry!$A$2:$A$303,$A590)))</f>
        <v>0</v>
      </c>
      <c r="W590">
        <f>INT(OR(COUNTIF(IDS_genetics_UE_Ancestry!$B$2:$B$705,$A590)))</f>
        <v>0</v>
      </c>
      <c r="X590">
        <f>INT(OR(COUNTIF(IDS_genetics_UE_Ancestry!$C$2:$C$737,$A590)))</f>
        <v>0</v>
      </c>
      <c r="Y590">
        <f>INT(OR(COUNTIF(IDS_genetics_UE_Ancestry!$D$2:$D$761,$A590)))</f>
        <v>0</v>
      </c>
      <c r="Z590" s="11">
        <f>INT(OR(COUNTIF(IDS_genetics_UE_Ancestry!$A$2:$A$303,$A590),COUNTIF(IDS_genetics_UE_Ancestry!$B$2:$B$705,$A590),COUNTIF(IDS_genetics_UE_Ancestry!$C$2:$C$737,$A590),COUNTIF(IDS_genetics_UE_Ancestry!$D$2:$D$761,$A590)))</f>
        <v>0</v>
      </c>
      <c r="AA590">
        <v>589</v>
      </c>
      <c r="AB590">
        <v>0</v>
      </c>
    </row>
    <row r="591" spans="1:31" ht="15.75" hidden="1" x14ac:dyDescent="0.25">
      <c r="A591" s="7" t="s">
        <v>628</v>
      </c>
      <c r="B591" s="120">
        <v>6843</v>
      </c>
      <c r="C591" s="7" t="s">
        <v>31</v>
      </c>
      <c r="D591" s="7" t="s">
        <v>68</v>
      </c>
      <c r="E591" s="7" t="s">
        <v>68</v>
      </c>
      <c r="F591" s="10">
        <f>idasearch_ADNI3!G591</f>
        <v>43844</v>
      </c>
      <c r="G591" s="93">
        <f>idasearch_ADNI3!H591</f>
        <v>68.3</v>
      </c>
      <c r="H591" s="94" t="str">
        <f>idasearch_ADNI3!D591</f>
        <v>F</v>
      </c>
      <c r="I591" s="7">
        <v>1</v>
      </c>
      <c r="J591" s="7">
        <v>1</v>
      </c>
      <c r="K591" s="7">
        <v>1</v>
      </c>
      <c r="L591" s="75">
        <v>1</v>
      </c>
      <c r="M591" s="7">
        <v>1</v>
      </c>
      <c r="N591" s="7">
        <v>1</v>
      </c>
      <c r="O591" s="7">
        <v>0</v>
      </c>
      <c r="P591" s="7">
        <v>0</v>
      </c>
      <c r="Q591" s="7">
        <v>0</v>
      </c>
      <c r="R591" s="7">
        <v>0</v>
      </c>
      <c r="S591" s="7">
        <v>0</v>
      </c>
      <c r="T591" s="11">
        <f>INT(OR(COUNTIF(IDS_with_genetics!$A$2:$A$328,$A591),COUNTIF(IDS_with_genetics!$B$2:$B$758,$A591),COUNTIF(IDS_with_genetics!$F$2:$F$794,$A591),COUNTIF(IDS_with_genetics!$D$2:$D$813,$A591)))</f>
        <v>0</v>
      </c>
      <c r="U591" s="11">
        <f>COUNTIF(IDS_with_PRS!$A$1:$A$1582,ADNI3!$A591)</f>
        <v>0</v>
      </c>
      <c r="V591">
        <f>INT(OR(COUNTIF(IDS_genetics_UE_Ancestry!$A$2:$A$303,$A591)))</f>
        <v>0</v>
      </c>
      <c r="W591">
        <f>INT(OR(COUNTIF(IDS_genetics_UE_Ancestry!$B$2:$B$705,$A591)))</f>
        <v>0</v>
      </c>
      <c r="X591">
        <f>INT(OR(COUNTIF(IDS_genetics_UE_Ancestry!$C$2:$C$737,$A591)))</f>
        <v>0</v>
      </c>
      <c r="Y591">
        <f>INT(OR(COUNTIF(IDS_genetics_UE_Ancestry!$D$2:$D$761,$A591)))</f>
        <v>0</v>
      </c>
      <c r="Z591" s="11">
        <f>INT(OR(COUNTIF(IDS_genetics_UE_Ancestry!$A$2:$A$303,$A591),COUNTIF(IDS_genetics_UE_Ancestry!$B$2:$B$705,$A591),COUNTIF(IDS_genetics_UE_Ancestry!$C$2:$C$737,$A591),COUNTIF(IDS_genetics_UE_Ancestry!$D$2:$D$761,$A591)))</f>
        <v>0</v>
      </c>
      <c r="AA591">
        <v>590</v>
      </c>
      <c r="AB591">
        <v>0</v>
      </c>
    </row>
    <row r="592" spans="1:31" ht="15.75" hidden="1" x14ac:dyDescent="0.25">
      <c r="A592" s="7" t="s">
        <v>629</v>
      </c>
      <c r="B592" s="120">
        <v>6921</v>
      </c>
      <c r="C592" s="7" t="s">
        <v>31</v>
      </c>
      <c r="D592" s="7" t="s">
        <v>68</v>
      </c>
      <c r="E592" s="7" t="s">
        <v>68</v>
      </c>
      <c r="F592" s="10">
        <f>idasearch_ADNI3!G592</f>
        <v>44292</v>
      </c>
      <c r="G592" s="93">
        <f>idasearch_ADNI3!H592</f>
        <v>76.599999999999994</v>
      </c>
      <c r="H592" s="94" t="str">
        <f>idasearch_ADNI3!D592</f>
        <v>M</v>
      </c>
      <c r="I592" s="7">
        <v>1</v>
      </c>
      <c r="J592" s="7">
        <v>1</v>
      </c>
      <c r="K592" s="7">
        <v>1</v>
      </c>
      <c r="L592" s="75">
        <v>1</v>
      </c>
      <c r="M592" s="7">
        <v>1</v>
      </c>
      <c r="N592" s="7">
        <v>1</v>
      </c>
      <c r="O592" s="7">
        <v>0</v>
      </c>
      <c r="P592" s="7">
        <v>0</v>
      </c>
      <c r="Q592" s="7">
        <v>0</v>
      </c>
      <c r="R592" s="7">
        <v>0</v>
      </c>
      <c r="S592" s="7">
        <v>0</v>
      </c>
      <c r="T592" s="11">
        <f>INT(OR(COUNTIF(IDS_with_genetics!$A$2:$A$328,$A592),COUNTIF(IDS_with_genetics!$B$2:$B$758,$A592),COUNTIF(IDS_with_genetics!$F$2:$F$794,$A592),COUNTIF(IDS_with_genetics!$D$2:$D$813,$A592)))</f>
        <v>0</v>
      </c>
      <c r="U592" s="11">
        <f>COUNTIF(IDS_with_PRS!$A$1:$A$1582,ADNI3!$A592)</f>
        <v>0</v>
      </c>
      <c r="V592">
        <f>INT(OR(COUNTIF(IDS_genetics_UE_Ancestry!$A$2:$A$303,$A592)))</f>
        <v>0</v>
      </c>
      <c r="W592">
        <f>INT(OR(COUNTIF(IDS_genetics_UE_Ancestry!$B$2:$B$705,$A592)))</f>
        <v>0</v>
      </c>
      <c r="X592">
        <f>INT(OR(COUNTIF(IDS_genetics_UE_Ancestry!$C$2:$C$737,$A592)))</f>
        <v>0</v>
      </c>
      <c r="Y592">
        <f>INT(OR(COUNTIF(IDS_genetics_UE_Ancestry!$D$2:$D$761,$A592)))</f>
        <v>0</v>
      </c>
      <c r="Z592" s="11">
        <f>INT(OR(COUNTIF(IDS_genetics_UE_Ancestry!$A$2:$A$303,$A592),COUNTIF(IDS_genetics_UE_Ancestry!$B$2:$B$705,$A592),COUNTIF(IDS_genetics_UE_Ancestry!$C$2:$C$737,$A592),COUNTIF(IDS_genetics_UE_Ancestry!$D$2:$D$761,$A592)))</f>
        <v>0</v>
      </c>
      <c r="AA592">
        <v>591</v>
      </c>
      <c r="AB592">
        <v>0</v>
      </c>
    </row>
    <row r="593" spans="1:29" ht="15.75" hidden="1" x14ac:dyDescent="0.25">
      <c r="A593" s="7" t="s">
        <v>630</v>
      </c>
      <c r="B593" s="120">
        <v>6938</v>
      </c>
      <c r="C593" s="7" t="s">
        <v>31</v>
      </c>
      <c r="D593" s="7" t="s">
        <v>68</v>
      </c>
      <c r="E593" s="7" t="s">
        <v>68</v>
      </c>
      <c r="F593" s="10">
        <f>idasearch_ADNI3!G593</f>
        <v>44334</v>
      </c>
      <c r="G593" s="93">
        <f>idasearch_ADNI3!H593</f>
        <v>78</v>
      </c>
      <c r="H593" s="94" t="str">
        <f>idasearch_ADNI3!D593</f>
        <v>M</v>
      </c>
      <c r="I593" s="7">
        <v>1</v>
      </c>
      <c r="J593" s="7">
        <v>1</v>
      </c>
      <c r="K593" s="7">
        <v>1</v>
      </c>
      <c r="L593" s="75">
        <v>1</v>
      </c>
      <c r="M593" s="7">
        <v>1</v>
      </c>
      <c r="N593" s="7">
        <v>1</v>
      </c>
      <c r="O593" s="7">
        <v>0</v>
      </c>
      <c r="P593" s="7">
        <v>1</v>
      </c>
      <c r="Q593" s="7">
        <v>1</v>
      </c>
      <c r="R593" s="7">
        <v>0</v>
      </c>
      <c r="S593" s="7">
        <v>1</v>
      </c>
      <c r="T593" s="11">
        <f>INT(OR(COUNTIF(IDS_with_genetics!$A$2:$A$328,$A593),COUNTIF(IDS_with_genetics!$B$2:$B$758,$A593),COUNTIF(IDS_with_genetics!$F$2:$F$794,$A593),COUNTIF(IDS_with_genetics!$D$2:$D$813,$A593)))</f>
        <v>0</v>
      </c>
      <c r="U593" s="11">
        <f>COUNTIF(IDS_with_PRS!$A$1:$A$1582,ADNI3!$A593)</f>
        <v>0</v>
      </c>
      <c r="V593">
        <f>INT(OR(COUNTIF(IDS_genetics_UE_Ancestry!$A$2:$A$303,$A593)))</f>
        <v>0</v>
      </c>
      <c r="W593">
        <f>INT(OR(COUNTIF(IDS_genetics_UE_Ancestry!$B$2:$B$705,$A593)))</f>
        <v>0</v>
      </c>
      <c r="X593">
        <f>INT(OR(COUNTIF(IDS_genetics_UE_Ancestry!$C$2:$C$737,$A593)))</f>
        <v>0</v>
      </c>
      <c r="Y593">
        <f>INT(OR(COUNTIF(IDS_genetics_UE_Ancestry!$D$2:$D$761,$A593)))</f>
        <v>0</v>
      </c>
      <c r="Z593" s="11">
        <f>INT(OR(COUNTIF(IDS_genetics_UE_Ancestry!$A$2:$A$303,$A593),COUNTIF(IDS_genetics_UE_Ancestry!$B$2:$B$705,$A593),COUNTIF(IDS_genetics_UE_Ancestry!$C$2:$C$737,$A593),COUNTIF(IDS_genetics_UE_Ancestry!$D$2:$D$761,$A593)))</f>
        <v>0</v>
      </c>
      <c r="AA593">
        <v>592</v>
      </c>
      <c r="AB593">
        <v>0</v>
      </c>
    </row>
    <row r="594" spans="1:29" ht="15.75" hidden="1" x14ac:dyDescent="0.25">
      <c r="A594" s="7" t="s">
        <v>631</v>
      </c>
      <c r="B594" s="120">
        <v>6850</v>
      </c>
      <c r="C594" s="7" t="s">
        <v>31</v>
      </c>
      <c r="D594" s="7" t="s">
        <v>68</v>
      </c>
      <c r="E594" s="7" t="s">
        <v>68</v>
      </c>
      <c r="F594" s="92">
        <f>idasearch_ADNI3!G594</f>
        <v>43859</v>
      </c>
      <c r="G594" s="94">
        <f>idasearch_ADNI3!H594</f>
        <v>79.8</v>
      </c>
      <c r="H594" s="94" t="str">
        <f>idasearch_ADNI3!D594</f>
        <v>M</v>
      </c>
      <c r="I594" s="7">
        <v>1</v>
      </c>
      <c r="J594" s="7">
        <v>1</v>
      </c>
      <c r="K594" s="7">
        <v>1</v>
      </c>
      <c r="L594" s="75">
        <v>1</v>
      </c>
      <c r="M594" s="7">
        <v>1</v>
      </c>
      <c r="N594" s="7">
        <v>1</v>
      </c>
      <c r="O594" s="7">
        <v>0</v>
      </c>
      <c r="P594" s="7">
        <v>1</v>
      </c>
      <c r="Q594" s="7">
        <v>1</v>
      </c>
      <c r="R594" s="7">
        <v>0</v>
      </c>
      <c r="S594" s="7">
        <v>1</v>
      </c>
      <c r="T594" s="11">
        <f>INT(OR(COUNTIF(IDS_with_genetics!$A$2:$A$328,$A594),COUNTIF(IDS_with_genetics!$B$2:$B$758,$A594),COUNTIF(IDS_with_genetics!$F$2:$F$794,$A594),COUNTIF(IDS_with_genetics!$D$2:$D$813,$A594)))</f>
        <v>0</v>
      </c>
      <c r="U594" s="11">
        <f>COUNTIF(IDS_with_PRS!$A$1:$A$1582,ADNI3!$A594)</f>
        <v>0</v>
      </c>
      <c r="V594">
        <f>INT(OR(COUNTIF(IDS_genetics_UE_Ancestry!$A$2:$A$303,$A594)))</f>
        <v>0</v>
      </c>
      <c r="W594">
        <f>INT(OR(COUNTIF(IDS_genetics_UE_Ancestry!$B$2:$B$705,$A594)))</f>
        <v>0</v>
      </c>
      <c r="X594">
        <f>INT(OR(COUNTIF(IDS_genetics_UE_Ancestry!$C$2:$C$737,$A594)))</f>
        <v>0</v>
      </c>
      <c r="Y594">
        <f>INT(OR(COUNTIF(IDS_genetics_UE_Ancestry!$D$2:$D$761,$A594)))</f>
        <v>0</v>
      </c>
      <c r="Z594" s="11">
        <f>INT(OR(COUNTIF(IDS_genetics_UE_Ancestry!$A$2:$A$303,$A594),COUNTIF(IDS_genetics_UE_Ancestry!$B$2:$B$705,$A594),COUNTIF(IDS_genetics_UE_Ancestry!$C$2:$C$737,$A594),COUNTIF(IDS_genetics_UE_Ancestry!$D$2:$D$761,$A594)))</f>
        <v>0</v>
      </c>
      <c r="AA594">
        <v>593</v>
      </c>
      <c r="AB594">
        <v>0</v>
      </c>
    </row>
    <row r="595" spans="1:29" ht="15.75" hidden="1" x14ac:dyDescent="0.25">
      <c r="A595" s="7" t="s">
        <v>632</v>
      </c>
      <c r="B595" s="120">
        <v>6881</v>
      </c>
      <c r="C595" s="7" t="s">
        <v>31</v>
      </c>
      <c r="D595" s="7" t="s">
        <v>68</v>
      </c>
      <c r="E595" s="7" t="s">
        <v>68</v>
      </c>
      <c r="F595" s="92">
        <f>idasearch_ADNI3!G595</f>
        <v>44067</v>
      </c>
      <c r="G595" s="94">
        <f>idasearch_ADNI3!H595</f>
        <v>62</v>
      </c>
      <c r="H595" s="94" t="str">
        <f>idasearch_ADNI3!D595</f>
        <v>F</v>
      </c>
      <c r="I595" s="7">
        <v>1</v>
      </c>
      <c r="J595" s="7">
        <v>1</v>
      </c>
      <c r="K595" s="7">
        <v>1</v>
      </c>
      <c r="L595" s="75">
        <v>1</v>
      </c>
      <c r="M595" s="7">
        <v>1</v>
      </c>
      <c r="N595" s="7">
        <v>1</v>
      </c>
      <c r="O595" s="7">
        <v>0</v>
      </c>
      <c r="P595" s="7">
        <v>1</v>
      </c>
      <c r="Q595" s="122">
        <v>1</v>
      </c>
      <c r="R595" s="7">
        <v>0</v>
      </c>
      <c r="S595" s="122">
        <v>1</v>
      </c>
      <c r="T595" s="11">
        <f>INT(OR(COUNTIF(IDS_with_genetics!$A$2:$A$328,$A595),COUNTIF(IDS_with_genetics!$B$2:$B$758,$A595),COUNTIF(IDS_with_genetics!$F$2:$F$794,$A595),COUNTIF(IDS_with_genetics!$D$2:$D$813,$A595)))</f>
        <v>0</v>
      </c>
      <c r="U595" s="11">
        <f>COUNTIF(IDS_with_PRS!$A$1:$A$1582,ADNI3!$A595)</f>
        <v>0</v>
      </c>
      <c r="V595">
        <f>INT(OR(COUNTIF(IDS_genetics_UE_Ancestry!$A$2:$A$303,$A595)))</f>
        <v>0</v>
      </c>
      <c r="W595">
        <f>INT(OR(COUNTIF(IDS_genetics_UE_Ancestry!$B$2:$B$705,$A595)))</f>
        <v>0</v>
      </c>
      <c r="X595">
        <f>INT(OR(COUNTIF(IDS_genetics_UE_Ancestry!$C$2:$C$737,$A595)))</f>
        <v>0</v>
      </c>
      <c r="Y595">
        <f>INT(OR(COUNTIF(IDS_genetics_UE_Ancestry!$D$2:$D$761,$A595)))</f>
        <v>0</v>
      </c>
      <c r="Z595" s="11">
        <f>INT(OR(COUNTIF(IDS_genetics_UE_Ancestry!$A$2:$A$303,$A595),COUNTIF(IDS_genetics_UE_Ancestry!$B$2:$B$705,$A595),COUNTIF(IDS_genetics_UE_Ancestry!$C$2:$C$737,$A595),COUNTIF(IDS_genetics_UE_Ancestry!$D$2:$D$761,$A595)))</f>
        <v>0</v>
      </c>
      <c r="AA595">
        <v>594</v>
      </c>
      <c r="AB595">
        <v>0</v>
      </c>
    </row>
    <row r="596" spans="1:29" s="37" customFormat="1" ht="15.75" hidden="1" x14ac:dyDescent="0.25">
      <c r="A596" s="34" t="s">
        <v>633</v>
      </c>
      <c r="B596" s="120">
        <v>6820</v>
      </c>
      <c r="C596" s="34" t="s">
        <v>31</v>
      </c>
      <c r="D596" s="34" t="s">
        <v>68</v>
      </c>
      <c r="E596" s="34" t="s">
        <v>68</v>
      </c>
      <c r="F596" s="103">
        <f>idasearch_ADNI3!G596</f>
        <v>43733</v>
      </c>
      <c r="G596" s="104">
        <f>idasearch_ADNI3!H596</f>
        <v>68.3</v>
      </c>
      <c r="H596" s="104" t="str">
        <f>idasearch_ADNI3!D596</f>
        <v>M</v>
      </c>
      <c r="I596" s="34">
        <v>1</v>
      </c>
      <c r="J596" s="34">
        <v>0</v>
      </c>
      <c r="K596" s="7">
        <v>0</v>
      </c>
      <c r="L596" s="83">
        <v>0</v>
      </c>
      <c r="M596" s="34">
        <v>0</v>
      </c>
      <c r="N596" s="34">
        <v>0</v>
      </c>
      <c r="O596" s="34">
        <v>0</v>
      </c>
      <c r="P596" s="34">
        <v>0</v>
      </c>
      <c r="Q596" s="34">
        <v>0</v>
      </c>
      <c r="R596" s="34">
        <v>0</v>
      </c>
      <c r="S596" s="34">
        <v>0</v>
      </c>
      <c r="T596" s="36">
        <f>INT(OR(COUNTIF(IDS_with_genetics!$A$2:$A$328,$A596),COUNTIF(IDS_with_genetics!$B$2:$B$758,$A596),COUNTIF(IDS_with_genetics!$F$2:$F$794,$A596),COUNTIF(IDS_with_genetics!$D$2:$D$813,$A596)))</f>
        <v>0</v>
      </c>
      <c r="U596" s="36">
        <f>COUNTIF(IDS_with_PRS!$A$1:$A$1582,ADNI3!$A596)</f>
        <v>0</v>
      </c>
      <c r="V596" s="37">
        <f>INT(OR(COUNTIF(IDS_genetics_UE_Ancestry!$A$2:$A$303,$A596)))</f>
        <v>0</v>
      </c>
      <c r="W596" s="37">
        <f>INT(OR(COUNTIF(IDS_genetics_UE_Ancestry!$B$2:$B$705,$A596)))</f>
        <v>0</v>
      </c>
      <c r="X596" s="37">
        <f>INT(OR(COUNTIF(IDS_genetics_UE_Ancestry!$C$2:$C$737,$A596)))</f>
        <v>0</v>
      </c>
      <c r="Y596" s="37">
        <f>INT(OR(COUNTIF(IDS_genetics_UE_Ancestry!$D$2:$D$761,$A596)))</f>
        <v>0</v>
      </c>
      <c r="Z596" s="36">
        <f>INT(OR(COUNTIF(IDS_genetics_UE_Ancestry!$A$2:$A$303,$A596),COUNTIF(IDS_genetics_UE_Ancestry!$B$2:$B$705,$A596),COUNTIF(IDS_genetics_UE_Ancestry!$C$2:$C$737,$A596),COUNTIF(IDS_genetics_UE_Ancestry!$D$2:$D$761,$A596)))</f>
        <v>0</v>
      </c>
      <c r="AA596">
        <v>595</v>
      </c>
      <c r="AB596" s="37">
        <v>1</v>
      </c>
    </row>
    <row r="597" spans="1:29" s="37" customFormat="1" ht="15.75" hidden="1" x14ac:dyDescent="0.25">
      <c r="A597" s="34" t="s">
        <v>634</v>
      </c>
      <c r="B597" s="120">
        <v>6962</v>
      </c>
      <c r="C597" s="34" t="s">
        <v>31</v>
      </c>
      <c r="D597" s="34" t="s">
        <v>68</v>
      </c>
      <c r="E597" s="34" t="s">
        <v>68</v>
      </c>
      <c r="F597" s="103">
        <f>idasearch_ADNI3!G597</f>
        <v>44390</v>
      </c>
      <c r="G597" s="104">
        <f>idasearch_ADNI3!H597</f>
        <v>74.7</v>
      </c>
      <c r="H597" s="104" t="str">
        <f>idasearch_ADNI3!D597</f>
        <v>F</v>
      </c>
      <c r="I597" s="34">
        <v>1</v>
      </c>
      <c r="J597" s="34">
        <v>0</v>
      </c>
      <c r="K597" s="7">
        <v>0</v>
      </c>
      <c r="L597" s="83">
        <v>0</v>
      </c>
      <c r="M597" s="34">
        <v>0</v>
      </c>
      <c r="N597" s="34">
        <v>0</v>
      </c>
      <c r="O597" s="34">
        <v>0</v>
      </c>
      <c r="P597" s="34">
        <v>0</v>
      </c>
      <c r="Q597" s="34">
        <v>0</v>
      </c>
      <c r="R597" s="34">
        <v>0</v>
      </c>
      <c r="S597" s="34">
        <v>0</v>
      </c>
      <c r="T597" s="36">
        <f>INT(OR(COUNTIF(IDS_with_genetics!$A$2:$A$328,$A597),COUNTIF(IDS_with_genetics!$B$2:$B$758,$A597),COUNTIF(IDS_with_genetics!$F$2:$F$794,$A597),COUNTIF(IDS_with_genetics!$D$2:$D$813,$A597)))</f>
        <v>0</v>
      </c>
      <c r="U597" s="36">
        <f>COUNTIF(IDS_with_PRS!$A$1:$A$1582,ADNI3!$A597)</f>
        <v>0</v>
      </c>
      <c r="V597" s="37">
        <f>INT(OR(COUNTIF(IDS_genetics_UE_Ancestry!$A$2:$A$303,$A597)))</f>
        <v>0</v>
      </c>
      <c r="W597" s="37">
        <f>INT(OR(COUNTIF(IDS_genetics_UE_Ancestry!$B$2:$B$705,$A597)))</f>
        <v>0</v>
      </c>
      <c r="X597" s="37">
        <f>INT(OR(COUNTIF(IDS_genetics_UE_Ancestry!$C$2:$C$737,$A597)))</f>
        <v>0</v>
      </c>
      <c r="Y597" s="37">
        <f>INT(OR(COUNTIF(IDS_genetics_UE_Ancestry!$D$2:$D$761,$A597)))</f>
        <v>0</v>
      </c>
      <c r="Z597" s="36">
        <f>INT(OR(COUNTIF(IDS_genetics_UE_Ancestry!$A$2:$A$303,$A597),COUNTIF(IDS_genetics_UE_Ancestry!$B$2:$B$705,$A597),COUNTIF(IDS_genetics_UE_Ancestry!$C$2:$C$737,$A597),COUNTIF(IDS_genetics_UE_Ancestry!$D$2:$D$761,$A597)))</f>
        <v>0</v>
      </c>
      <c r="AA597">
        <v>596</v>
      </c>
      <c r="AB597" s="37">
        <v>1</v>
      </c>
    </row>
    <row r="598" spans="1:29" s="27" customFormat="1" ht="15.75" hidden="1" x14ac:dyDescent="0.25">
      <c r="A598" s="25" t="s">
        <v>635</v>
      </c>
      <c r="B598" s="120">
        <v>5057</v>
      </c>
      <c r="C598" s="25" t="s">
        <v>31</v>
      </c>
      <c r="D598" s="25" t="s">
        <v>68</v>
      </c>
      <c r="E598" s="25" t="s">
        <v>68</v>
      </c>
      <c r="F598" s="96">
        <f>idasearch_ADNI3!G598</f>
        <v>43663</v>
      </c>
      <c r="G598" s="97">
        <f>idasearch_ADNI3!H598</f>
        <v>81.8</v>
      </c>
      <c r="H598" s="97" t="str">
        <f>idasearch_ADNI3!D598</f>
        <v>M</v>
      </c>
      <c r="I598" s="25">
        <v>1</v>
      </c>
      <c r="J598" s="25">
        <v>1</v>
      </c>
      <c r="K598" s="7">
        <v>1</v>
      </c>
      <c r="L598" s="80">
        <v>1</v>
      </c>
      <c r="M598" s="25">
        <v>0</v>
      </c>
      <c r="N598" s="25">
        <v>0</v>
      </c>
      <c r="O598" s="25">
        <v>0</v>
      </c>
      <c r="P598" s="25">
        <v>0</v>
      </c>
      <c r="Q598" s="25">
        <v>0</v>
      </c>
      <c r="R598" s="25">
        <v>0</v>
      </c>
      <c r="S598" s="25">
        <v>0</v>
      </c>
      <c r="T598" s="26">
        <f>INT(OR(COUNTIF(IDS_with_genetics!$A$2:$A$328,$A598),COUNTIF(IDS_with_genetics!$B$2:$B$758,$A598),COUNTIF(IDS_with_genetics!$F$2:$F$794,$A598),COUNTIF(IDS_with_genetics!$D$2:$D$813,$A598)))</f>
        <v>1</v>
      </c>
      <c r="U598" s="26">
        <f>COUNTIF(IDS_with_PRS!$A$1:$A$1582,ADNI3!$A598)</f>
        <v>1</v>
      </c>
      <c r="V598" s="27">
        <f>INT(OR(COUNTIF(IDS_genetics_UE_Ancestry!$A$2:$A$303,$A598)))</f>
        <v>0</v>
      </c>
      <c r="W598" s="27">
        <f>INT(OR(COUNTIF(IDS_genetics_UE_Ancestry!$B$2:$B$705,$A598)))</f>
        <v>0</v>
      </c>
      <c r="X598" s="27">
        <f>INT(OR(COUNTIF(IDS_genetics_UE_Ancestry!$C$2:$C$737,$A598)))</f>
        <v>1</v>
      </c>
      <c r="Y598" s="27">
        <f>INT(OR(COUNTIF(IDS_genetics_UE_Ancestry!$D$2:$D$761,$A598)))</f>
        <v>0</v>
      </c>
      <c r="Z598" s="26">
        <f>INT(OR(COUNTIF(IDS_genetics_UE_Ancestry!$A$2:$A$303,$A598),COUNTIF(IDS_genetics_UE_Ancestry!$B$2:$B$705,$A598),COUNTIF(IDS_genetics_UE_Ancestry!$C$2:$C$737,$A598),COUNTIF(IDS_genetics_UE_Ancestry!$D$2:$D$761,$A598)))</f>
        <v>1</v>
      </c>
      <c r="AA598" s="27">
        <v>597</v>
      </c>
      <c r="AB598" s="27">
        <v>0</v>
      </c>
      <c r="AC598" s="27">
        <v>1</v>
      </c>
    </row>
    <row r="599" spans="1:29" s="27" customFormat="1" ht="15.75" hidden="1" x14ac:dyDescent="0.25">
      <c r="A599" s="25" t="s">
        <v>636</v>
      </c>
      <c r="B599" s="120">
        <v>6708</v>
      </c>
      <c r="C599" s="25" t="s">
        <v>31</v>
      </c>
      <c r="D599" s="25" t="s">
        <v>68</v>
      </c>
      <c r="E599" s="25" t="s">
        <v>68</v>
      </c>
      <c r="F599" s="96">
        <f>idasearch_ADNI3!G599</f>
        <v>43550</v>
      </c>
      <c r="G599" s="97">
        <f>idasearch_ADNI3!H599</f>
        <v>56</v>
      </c>
      <c r="H599" s="97" t="str">
        <f>idasearch_ADNI3!D599</f>
        <v>M</v>
      </c>
      <c r="I599" s="25">
        <v>1</v>
      </c>
      <c r="J599" s="25">
        <v>1</v>
      </c>
      <c r="K599" s="7">
        <v>1</v>
      </c>
      <c r="L599" s="80">
        <v>1</v>
      </c>
      <c r="M599" s="25">
        <v>0</v>
      </c>
      <c r="N599" s="25">
        <v>0</v>
      </c>
      <c r="O599" s="25">
        <v>0</v>
      </c>
      <c r="P599" s="25">
        <v>0</v>
      </c>
      <c r="Q599" s="25">
        <v>0</v>
      </c>
      <c r="R599" s="25">
        <v>0</v>
      </c>
      <c r="S599" s="25">
        <v>0</v>
      </c>
      <c r="T599" s="26">
        <f>INT(OR(COUNTIF(IDS_with_genetics!$A$2:$A$328,$A599),COUNTIF(IDS_with_genetics!$B$2:$B$758,$A599),COUNTIF(IDS_with_genetics!$F$2:$F$794,$A599),COUNTIF(IDS_with_genetics!$D$2:$D$813,$A599)))</f>
        <v>0</v>
      </c>
      <c r="U599" s="26">
        <f>COUNTIF(IDS_with_PRS!$A$1:$A$1582,ADNI3!$A599)</f>
        <v>0</v>
      </c>
      <c r="V599" s="27">
        <f>INT(OR(COUNTIF(IDS_genetics_UE_Ancestry!$A$2:$A$303,$A599)))</f>
        <v>0</v>
      </c>
      <c r="W599" s="27">
        <f>INT(OR(COUNTIF(IDS_genetics_UE_Ancestry!$B$2:$B$705,$A599)))</f>
        <v>0</v>
      </c>
      <c r="X599" s="27">
        <f>INT(OR(COUNTIF(IDS_genetics_UE_Ancestry!$C$2:$C$737,$A599)))</f>
        <v>0</v>
      </c>
      <c r="Y599" s="27">
        <f>INT(OR(COUNTIF(IDS_genetics_UE_Ancestry!$D$2:$D$761,$A599)))</f>
        <v>0</v>
      </c>
      <c r="Z599" s="26">
        <f>INT(OR(COUNTIF(IDS_genetics_UE_Ancestry!$A$2:$A$303,$A599),COUNTIF(IDS_genetics_UE_Ancestry!$B$2:$B$705,$A599),COUNTIF(IDS_genetics_UE_Ancestry!$C$2:$C$737,$A599),COUNTIF(IDS_genetics_UE_Ancestry!$D$2:$D$761,$A599)))</f>
        <v>0</v>
      </c>
      <c r="AA599" s="27">
        <v>598</v>
      </c>
      <c r="AB599" s="27">
        <v>0</v>
      </c>
      <c r="AC599" s="27">
        <v>1</v>
      </c>
    </row>
    <row r="600" spans="1:29" ht="15.75" hidden="1" x14ac:dyDescent="0.25">
      <c r="A600" s="7" t="s">
        <v>637</v>
      </c>
      <c r="B600" s="120">
        <v>6712</v>
      </c>
      <c r="C600" s="7" t="s">
        <v>31</v>
      </c>
      <c r="D600" s="7" t="s">
        <v>68</v>
      </c>
      <c r="E600" s="7" t="s">
        <v>68</v>
      </c>
      <c r="F600" s="92">
        <f>idasearch_ADNI3!G600</f>
        <v>43558</v>
      </c>
      <c r="G600" s="94">
        <f>idasearch_ADNI3!H600</f>
        <v>90.6</v>
      </c>
      <c r="H600" s="94" t="str">
        <f>idasearch_ADNI3!D600</f>
        <v>M</v>
      </c>
      <c r="I600" s="7">
        <v>1</v>
      </c>
      <c r="J600" s="7">
        <v>1</v>
      </c>
      <c r="K600" s="7">
        <v>1</v>
      </c>
      <c r="L600" s="75">
        <v>1</v>
      </c>
      <c r="M600" s="7">
        <v>1</v>
      </c>
      <c r="N600" s="7">
        <v>1</v>
      </c>
      <c r="O600" s="7">
        <v>0</v>
      </c>
      <c r="P600" s="7">
        <v>0</v>
      </c>
      <c r="Q600" s="7">
        <v>0</v>
      </c>
      <c r="R600" s="7">
        <v>0</v>
      </c>
      <c r="S600" s="7">
        <v>0</v>
      </c>
      <c r="T600" s="11">
        <f>INT(OR(COUNTIF(IDS_with_genetics!$A$2:$A$328,$A600),COUNTIF(IDS_with_genetics!$B$2:$B$758,$A600),COUNTIF(IDS_with_genetics!$F$2:$F$794,$A600),COUNTIF(IDS_with_genetics!$D$2:$D$813,$A600)))</f>
        <v>0</v>
      </c>
      <c r="U600" s="11">
        <f>COUNTIF(IDS_with_PRS!$A$1:$A$1582,ADNI3!$A600)</f>
        <v>0</v>
      </c>
      <c r="V600">
        <f>INT(OR(COUNTIF(IDS_genetics_UE_Ancestry!$A$2:$A$303,$A600)))</f>
        <v>0</v>
      </c>
      <c r="W600">
        <f>INT(OR(COUNTIF(IDS_genetics_UE_Ancestry!$B$2:$B$705,$A600)))</f>
        <v>0</v>
      </c>
      <c r="X600">
        <f>INT(OR(COUNTIF(IDS_genetics_UE_Ancestry!$C$2:$C$737,$A600)))</f>
        <v>0</v>
      </c>
      <c r="Y600">
        <f>INT(OR(COUNTIF(IDS_genetics_UE_Ancestry!$D$2:$D$761,$A600)))</f>
        <v>0</v>
      </c>
      <c r="Z600" s="11">
        <f>INT(OR(COUNTIF(IDS_genetics_UE_Ancestry!$A$2:$A$303,$A600),COUNTIF(IDS_genetics_UE_Ancestry!$B$2:$B$705,$A600),COUNTIF(IDS_genetics_UE_Ancestry!$C$2:$C$737,$A600),COUNTIF(IDS_genetics_UE_Ancestry!$D$2:$D$761,$A600)))</f>
        <v>0</v>
      </c>
      <c r="AA600">
        <v>599</v>
      </c>
      <c r="AB600">
        <v>0</v>
      </c>
    </row>
    <row r="601" spans="1:29" ht="15.75" hidden="1" x14ac:dyDescent="0.25">
      <c r="A601" s="7" t="s">
        <v>638</v>
      </c>
      <c r="B601" s="120">
        <v>6849</v>
      </c>
      <c r="C601" s="7" t="s">
        <v>31</v>
      </c>
      <c r="D601" s="7" t="s">
        <v>68</v>
      </c>
      <c r="E601" s="7" t="s">
        <v>68</v>
      </c>
      <c r="F601" s="92">
        <f>idasearch_ADNI3!G601</f>
        <v>43871</v>
      </c>
      <c r="G601" s="94">
        <f>idasearch_ADNI3!H601</f>
        <v>78.400000000000006</v>
      </c>
      <c r="H601" s="94" t="str">
        <f>idasearch_ADNI3!D601</f>
        <v>M</v>
      </c>
      <c r="I601" s="7">
        <v>1</v>
      </c>
      <c r="J601" s="7">
        <v>1</v>
      </c>
      <c r="K601" s="7">
        <v>1</v>
      </c>
      <c r="L601" s="75">
        <v>1</v>
      </c>
      <c r="M601" s="7">
        <v>1</v>
      </c>
      <c r="N601" s="7">
        <v>1</v>
      </c>
      <c r="O601" s="7">
        <v>0</v>
      </c>
      <c r="P601" s="7">
        <v>0</v>
      </c>
      <c r="Q601" s="7">
        <v>0</v>
      </c>
      <c r="R601" s="7">
        <v>0</v>
      </c>
      <c r="S601" s="7">
        <v>0</v>
      </c>
      <c r="T601" s="11">
        <f>INT(OR(COUNTIF(IDS_with_genetics!$A$2:$A$328,$A601),COUNTIF(IDS_with_genetics!$B$2:$B$758,$A601),COUNTIF(IDS_with_genetics!$F$2:$F$794,$A601),COUNTIF(IDS_with_genetics!$D$2:$D$813,$A601)))</f>
        <v>0</v>
      </c>
      <c r="U601" s="11">
        <f>COUNTIF(IDS_with_PRS!$A$1:$A$1582,ADNI3!$A601)</f>
        <v>0</v>
      </c>
      <c r="V601">
        <f>INT(OR(COUNTIF(IDS_genetics_UE_Ancestry!$A$2:$A$303,$A601)))</f>
        <v>0</v>
      </c>
      <c r="W601">
        <f>INT(OR(COUNTIF(IDS_genetics_UE_Ancestry!$B$2:$B$705,$A601)))</f>
        <v>0</v>
      </c>
      <c r="X601">
        <f>INT(OR(COUNTIF(IDS_genetics_UE_Ancestry!$C$2:$C$737,$A601)))</f>
        <v>0</v>
      </c>
      <c r="Y601">
        <f>INT(OR(COUNTIF(IDS_genetics_UE_Ancestry!$D$2:$D$761,$A601)))</f>
        <v>0</v>
      </c>
      <c r="Z601" s="11">
        <f>INT(OR(COUNTIF(IDS_genetics_UE_Ancestry!$A$2:$A$303,$A601),COUNTIF(IDS_genetics_UE_Ancestry!$B$2:$B$705,$A601),COUNTIF(IDS_genetics_UE_Ancestry!$C$2:$C$737,$A601),COUNTIF(IDS_genetics_UE_Ancestry!$D$2:$D$761,$A601)))</f>
        <v>0</v>
      </c>
      <c r="AA601">
        <v>600</v>
      </c>
      <c r="AB601">
        <v>0</v>
      </c>
    </row>
    <row r="602" spans="1:29" ht="15.75" hidden="1" x14ac:dyDescent="0.25">
      <c r="A602" s="7" t="s">
        <v>639</v>
      </c>
      <c r="B602" s="120">
        <v>6965</v>
      </c>
      <c r="C602" s="7" t="s">
        <v>31</v>
      </c>
      <c r="D602" s="7" t="s">
        <v>68</v>
      </c>
      <c r="E602" s="7" t="s">
        <v>68</v>
      </c>
      <c r="F602" s="92">
        <f>idasearch_ADNI3!G602</f>
        <v>44372</v>
      </c>
      <c r="G602" s="94">
        <f>idasearch_ADNI3!H602</f>
        <v>77.099999999999994</v>
      </c>
      <c r="H602" s="94" t="str">
        <f>idasearch_ADNI3!D602</f>
        <v>M</v>
      </c>
      <c r="I602" s="7">
        <v>1</v>
      </c>
      <c r="J602" s="7">
        <v>1</v>
      </c>
      <c r="K602" s="7">
        <v>1</v>
      </c>
      <c r="L602" s="75">
        <v>1</v>
      </c>
      <c r="M602" s="7">
        <v>1</v>
      </c>
      <c r="N602" s="7">
        <v>1</v>
      </c>
      <c r="O602" s="7">
        <v>0</v>
      </c>
      <c r="P602" s="7">
        <v>0</v>
      </c>
      <c r="Q602" s="7">
        <v>0</v>
      </c>
      <c r="R602" s="7">
        <v>0</v>
      </c>
      <c r="S602" s="7">
        <v>0</v>
      </c>
      <c r="T602" s="11">
        <f>INT(OR(COUNTIF(IDS_with_genetics!$A$2:$A$328,$A602),COUNTIF(IDS_with_genetics!$B$2:$B$758,$A602),COUNTIF(IDS_with_genetics!$F$2:$F$794,$A602),COUNTIF(IDS_with_genetics!$D$2:$D$813,$A602)))</f>
        <v>0</v>
      </c>
      <c r="U602" s="11">
        <f>COUNTIF(IDS_with_PRS!$A$1:$A$1582,ADNI3!$A602)</f>
        <v>0</v>
      </c>
      <c r="V602">
        <f>INT(OR(COUNTIF(IDS_genetics_UE_Ancestry!$A$2:$A$303,$A602)))</f>
        <v>0</v>
      </c>
      <c r="W602">
        <f>INT(OR(COUNTIF(IDS_genetics_UE_Ancestry!$B$2:$B$705,$A602)))</f>
        <v>0</v>
      </c>
      <c r="X602">
        <f>INT(OR(COUNTIF(IDS_genetics_UE_Ancestry!$C$2:$C$737,$A602)))</f>
        <v>0</v>
      </c>
      <c r="Y602">
        <f>INT(OR(COUNTIF(IDS_genetics_UE_Ancestry!$D$2:$D$761,$A602)))</f>
        <v>0</v>
      </c>
      <c r="Z602" s="11">
        <f>INT(OR(COUNTIF(IDS_genetics_UE_Ancestry!$A$2:$A$303,$A602),COUNTIF(IDS_genetics_UE_Ancestry!$B$2:$B$705,$A602),COUNTIF(IDS_genetics_UE_Ancestry!$C$2:$C$737,$A602),COUNTIF(IDS_genetics_UE_Ancestry!$D$2:$D$761,$A602)))</f>
        <v>0</v>
      </c>
      <c r="AA602">
        <v>601</v>
      </c>
      <c r="AB602">
        <v>0</v>
      </c>
    </row>
    <row r="603" spans="1:29" ht="15.75" hidden="1" x14ac:dyDescent="0.25">
      <c r="A603" s="7" t="s">
        <v>640</v>
      </c>
      <c r="B603" s="120">
        <v>6602</v>
      </c>
      <c r="C603" s="7" t="s">
        <v>31</v>
      </c>
      <c r="D603" s="7" t="s">
        <v>68</v>
      </c>
      <c r="E603" s="7" t="s">
        <v>68</v>
      </c>
      <c r="F603" s="92">
        <f>idasearch_ADNI3!G603</f>
        <v>43384</v>
      </c>
      <c r="G603" s="94">
        <f>idasearch_ADNI3!H603</f>
        <v>63.4</v>
      </c>
      <c r="H603" s="94" t="str">
        <f>idasearch_ADNI3!D603</f>
        <v>M</v>
      </c>
      <c r="I603" s="7">
        <v>1</v>
      </c>
      <c r="J603" s="7">
        <v>1</v>
      </c>
      <c r="K603" s="7">
        <v>1</v>
      </c>
      <c r="L603" s="75">
        <v>1</v>
      </c>
      <c r="M603" s="7">
        <v>1</v>
      </c>
      <c r="N603" s="7">
        <v>1</v>
      </c>
      <c r="O603" s="7">
        <v>0</v>
      </c>
      <c r="P603" s="7">
        <v>1</v>
      </c>
      <c r="Q603" s="7">
        <v>1</v>
      </c>
      <c r="R603" s="7">
        <v>0</v>
      </c>
      <c r="S603" s="7">
        <v>1</v>
      </c>
      <c r="T603" s="11">
        <f>INT(OR(COUNTIF(IDS_with_genetics!$A$2:$A$328,$A603),COUNTIF(IDS_with_genetics!$B$2:$B$758,$A603),COUNTIF(IDS_with_genetics!$F$2:$F$794,$A603),COUNTIF(IDS_with_genetics!$D$2:$D$813,$A603)))</f>
        <v>0</v>
      </c>
      <c r="U603" s="11">
        <f>COUNTIF(IDS_with_PRS!$A$1:$A$1582,ADNI3!$A603)</f>
        <v>0</v>
      </c>
      <c r="V603">
        <f>INT(OR(COUNTIF(IDS_genetics_UE_Ancestry!$A$2:$A$303,$A603)))</f>
        <v>0</v>
      </c>
      <c r="W603">
        <f>INT(OR(COUNTIF(IDS_genetics_UE_Ancestry!$B$2:$B$705,$A603)))</f>
        <v>0</v>
      </c>
      <c r="X603">
        <f>INT(OR(COUNTIF(IDS_genetics_UE_Ancestry!$C$2:$C$737,$A603)))</f>
        <v>0</v>
      </c>
      <c r="Y603">
        <f>INT(OR(COUNTIF(IDS_genetics_UE_Ancestry!$D$2:$D$761,$A603)))</f>
        <v>0</v>
      </c>
      <c r="Z603" s="11">
        <f>INT(OR(COUNTIF(IDS_genetics_UE_Ancestry!$A$2:$A$303,$A603),COUNTIF(IDS_genetics_UE_Ancestry!$B$2:$B$705,$A603),COUNTIF(IDS_genetics_UE_Ancestry!$C$2:$C$737,$A603),COUNTIF(IDS_genetics_UE_Ancestry!$D$2:$D$761,$A603)))</f>
        <v>0</v>
      </c>
      <c r="AA603">
        <v>602</v>
      </c>
      <c r="AB603">
        <v>0</v>
      </c>
    </row>
    <row r="604" spans="1:29" ht="15.75" hidden="1" x14ac:dyDescent="0.25">
      <c r="A604" s="7" t="s">
        <v>641</v>
      </c>
      <c r="B604" s="120">
        <v>6824</v>
      </c>
      <c r="C604" s="7" t="s">
        <v>31</v>
      </c>
      <c r="D604" s="7" t="s">
        <v>68</v>
      </c>
      <c r="E604" s="7" t="s">
        <v>68</v>
      </c>
      <c r="F604" s="92">
        <f>idasearch_ADNI3!G604</f>
        <v>43739</v>
      </c>
      <c r="G604" s="94">
        <f>idasearch_ADNI3!H604</f>
        <v>76.7</v>
      </c>
      <c r="H604" s="94" t="str">
        <f>idasearch_ADNI3!D604</f>
        <v>F</v>
      </c>
      <c r="I604" s="7">
        <v>1</v>
      </c>
      <c r="J604" s="7">
        <v>1</v>
      </c>
      <c r="K604" s="7">
        <v>1</v>
      </c>
      <c r="L604" s="75">
        <v>1</v>
      </c>
      <c r="M604" s="7">
        <v>1</v>
      </c>
      <c r="N604" s="7">
        <v>1</v>
      </c>
      <c r="O604" s="7">
        <v>0</v>
      </c>
      <c r="P604" s="7">
        <v>1</v>
      </c>
      <c r="Q604" s="7">
        <v>1</v>
      </c>
      <c r="R604" s="7">
        <v>0</v>
      </c>
      <c r="S604" s="7">
        <v>1</v>
      </c>
      <c r="T604" s="11">
        <f>INT(OR(COUNTIF(IDS_with_genetics!$A$2:$A$328,$A604),COUNTIF(IDS_with_genetics!$B$2:$B$758,$A604),COUNTIF(IDS_with_genetics!$F$2:$F$794,$A604),COUNTIF(IDS_with_genetics!$D$2:$D$813,$A604)))</f>
        <v>0</v>
      </c>
      <c r="U604" s="11">
        <f>COUNTIF(IDS_with_PRS!$A$1:$A$1582,ADNI3!$A604)</f>
        <v>0</v>
      </c>
      <c r="V604">
        <f>INT(OR(COUNTIF(IDS_genetics_UE_Ancestry!$A$2:$A$303,$A604)))</f>
        <v>0</v>
      </c>
      <c r="W604">
        <f>INT(OR(COUNTIF(IDS_genetics_UE_Ancestry!$B$2:$B$705,$A604)))</f>
        <v>0</v>
      </c>
      <c r="X604">
        <f>INT(OR(COUNTIF(IDS_genetics_UE_Ancestry!$C$2:$C$737,$A604)))</f>
        <v>0</v>
      </c>
      <c r="Y604">
        <f>INT(OR(COUNTIF(IDS_genetics_UE_Ancestry!$D$2:$D$761,$A604)))</f>
        <v>0</v>
      </c>
      <c r="Z604" s="11">
        <f>INT(OR(COUNTIF(IDS_genetics_UE_Ancestry!$A$2:$A$303,$A604),COUNTIF(IDS_genetics_UE_Ancestry!$B$2:$B$705,$A604),COUNTIF(IDS_genetics_UE_Ancestry!$C$2:$C$737,$A604),COUNTIF(IDS_genetics_UE_Ancestry!$D$2:$D$761,$A604)))</f>
        <v>0</v>
      </c>
      <c r="AA604">
        <v>603</v>
      </c>
      <c r="AB604">
        <v>0</v>
      </c>
    </row>
    <row r="605" spans="1:29" ht="15.75" hidden="1" x14ac:dyDescent="0.25">
      <c r="A605" s="7" t="s">
        <v>642</v>
      </c>
      <c r="B605" s="120">
        <v>6976</v>
      </c>
      <c r="C605" s="7" t="s">
        <v>31</v>
      </c>
      <c r="D605" s="7" t="s">
        <v>68</v>
      </c>
      <c r="E605" s="7" t="s">
        <v>68</v>
      </c>
      <c r="F605" s="92">
        <f>idasearch_ADNI3!G605</f>
        <v>44379</v>
      </c>
      <c r="G605" s="94">
        <f>idasearch_ADNI3!H605</f>
        <v>57.1</v>
      </c>
      <c r="H605" s="94" t="str">
        <f>idasearch_ADNI3!D605</f>
        <v>M</v>
      </c>
      <c r="I605" s="7">
        <v>1</v>
      </c>
      <c r="J605" s="7">
        <v>1</v>
      </c>
      <c r="K605" s="7">
        <v>1</v>
      </c>
      <c r="L605" s="75">
        <v>1</v>
      </c>
      <c r="M605" s="7">
        <v>1</v>
      </c>
      <c r="N605" s="7">
        <v>1</v>
      </c>
      <c r="O605" s="7">
        <v>0</v>
      </c>
      <c r="P605" s="7">
        <v>1</v>
      </c>
      <c r="Q605" s="7">
        <v>1</v>
      </c>
      <c r="R605" s="7">
        <v>0</v>
      </c>
      <c r="S605" s="7">
        <v>1</v>
      </c>
      <c r="T605" s="11">
        <f>INT(OR(COUNTIF(IDS_with_genetics!$A$2:$A$328,$A605),COUNTIF(IDS_with_genetics!$B$2:$B$758,$A605),COUNTIF(IDS_with_genetics!$F$2:$F$794,$A605),COUNTIF(IDS_with_genetics!$D$2:$D$813,$A605)))</f>
        <v>0</v>
      </c>
      <c r="U605" s="11">
        <f>COUNTIF(IDS_with_PRS!$A$1:$A$1582,ADNI3!$A605)</f>
        <v>0</v>
      </c>
      <c r="V605">
        <f>INT(OR(COUNTIF(IDS_genetics_UE_Ancestry!$A$2:$A$303,$A605)))</f>
        <v>0</v>
      </c>
      <c r="W605">
        <f>INT(OR(COUNTIF(IDS_genetics_UE_Ancestry!$B$2:$B$705,$A605)))</f>
        <v>0</v>
      </c>
      <c r="X605">
        <f>INT(OR(COUNTIF(IDS_genetics_UE_Ancestry!$C$2:$C$737,$A605)))</f>
        <v>0</v>
      </c>
      <c r="Y605">
        <f>INT(OR(COUNTIF(IDS_genetics_UE_Ancestry!$D$2:$D$761,$A605)))</f>
        <v>0</v>
      </c>
      <c r="Z605" s="11">
        <f>INT(OR(COUNTIF(IDS_genetics_UE_Ancestry!$A$2:$A$303,$A605),COUNTIF(IDS_genetics_UE_Ancestry!$B$2:$B$705,$A605),COUNTIF(IDS_genetics_UE_Ancestry!$C$2:$C$737,$A605),COUNTIF(IDS_genetics_UE_Ancestry!$D$2:$D$761,$A605)))</f>
        <v>0</v>
      </c>
      <c r="AA605">
        <v>604</v>
      </c>
      <c r="AB605">
        <v>0</v>
      </c>
    </row>
    <row r="606" spans="1:29" ht="15.75" hidden="1" x14ac:dyDescent="0.25">
      <c r="A606" s="7" t="s">
        <v>643</v>
      </c>
      <c r="B606" s="120">
        <v>6825</v>
      </c>
      <c r="C606" s="7" t="s">
        <v>31</v>
      </c>
      <c r="D606" s="7" t="s">
        <v>68</v>
      </c>
      <c r="E606" s="7" t="s">
        <v>68</v>
      </c>
      <c r="F606" s="92">
        <f>idasearch_ADNI3!G606</f>
        <v>43732</v>
      </c>
      <c r="G606" s="94">
        <f>idasearch_ADNI3!H606</f>
        <v>73.3</v>
      </c>
      <c r="H606" s="94" t="str">
        <f>idasearch_ADNI3!D606</f>
        <v>F</v>
      </c>
      <c r="I606" s="7">
        <v>1</v>
      </c>
      <c r="J606" s="7">
        <v>1</v>
      </c>
      <c r="K606" s="7">
        <v>1</v>
      </c>
      <c r="L606" s="75">
        <v>1</v>
      </c>
      <c r="M606" s="7">
        <v>1</v>
      </c>
      <c r="N606" s="7">
        <v>1</v>
      </c>
      <c r="O606" s="7">
        <v>0</v>
      </c>
      <c r="P606" s="7">
        <v>1</v>
      </c>
      <c r="Q606" s="7">
        <v>1</v>
      </c>
      <c r="R606" s="7">
        <v>0</v>
      </c>
      <c r="S606" s="7">
        <v>1</v>
      </c>
      <c r="T606" s="11">
        <f>INT(OR(COUNTIF(IDS_with_genetics!$A$2:$A$328,$A606),COUNTIF(IDS_with_genetics!$B$2:$B$758,$A606),COUNTIF(IDS_with_genetics!$F$2:$F$794,$A606),COUNTIF(IDS_with_genetics!$D$2:$D$813,$A606)))</f>
        <v>0</v>
      </c>
      <c r="U606" s="11">
        <f>COUNTIF(IDS_with_PRS!$A$1:$A$1582,ADNI3!$A606)</f>
        <v>0</v>
      </c>
      <c r="V606">
        <f>INT(OR(COUNTIF(IDS_genetics_UE_Ancestry!$A$2:$A$303,$A606)))</f>
        <v>0</v>
      </c>
      <c r="W606">
        <f>INT(OR(COUNTIF(IDS_genetics_UE_Ancestry!$B$2:$B$705,$A606)))</f>
        <v>0</v>
      </c>
      <c r="X606">
        <f>INT(OR(COUNTIF(IDS_genetics_UE_Ancestry!$C$2:$C$737,$A606)))</f>
        <v>0</v>
      </c>
      <c r="Y606">
        <f>INT(OR(COUNTIF(IDS_genetics_UE_Ancestry!$D$2:$D$761,$A606)))</f>
        <v>0</v>
      </c>
      <c r="Z606" s="11">
        <f>INT(OR(COUNTIF(IDS_genetics_UE_Ancestry!$A$2:$A$303,$A606),COUNTIF(IDS_genetics_UE_Ancestry!$B$2:$B$705,$A606),COUNTIF(IDS_genetics_UE_Ancestry!$C$2:$C$737,$A606),COUNTIF(IDS_genetics_UE_Ancestry!$D$2:$D$761,$A606)))</f>
        <v>0</v>
      </c>
      <c r="AA606">
        <v>605</v>
      </c>
      <c r="AB606">
        <v>0</v>
      </c>
    </row>
    <row r="607" spans="1:29" ht="15.75" hidden="1" x14ac:dyDescent="0.25">
      <c r="A607" s="7" t="s">
        <v>644</v>
      </c>
      <c r="B607" s="120">
        <v>6683</v>
      </c>
      <c r="C607" s="7" t="s">
        <v>31</v>
      </c>
      <c r="D607" s="7" t="s">
        <v>68</v>
      </c>
      <c r="E607" s="7" t="s">
        <v>68</v>
      </c>
      <c r="F607" s="92">
        <f>idasearch_ADNI3!G607</f>
        <v>43504</v>
      </c>
      <c r="G607" s="94">
        <f>idasearch_ADNI3!H607</f>
        <v>66.8</v>
      </c>
      <c r="H607" s="94" t="str">
        <f>idasearch_ADNI3!D607</f>
        <v>M</v>
      </c>
      <c r="I607" s="7">
        <v>1</v>
      </c>
      <c r="J607" s="7">
        <v>1</v>
      </c>
      <c r="K607" s="7">
        <v>1</v>
      </c>
      <c r="L607" s="75">
        <v>1</v>
      </c>
      <c r="M607" s="7">
        <v>1</v>
      </c>
      <c r="N607" s="7">
        <v>1</v>
      </c>
      <c r="O607" s="7">
        <v>0</v>
      </c>
      <c r="P607" s="7">
        <v>0</v>
      </c>
      <c r="Q607" s="7">
        <v>0</v>
      </c>
      <c r="R607" s="7">
        <v>0</v>
      </c>
      <c r="S607" s="122">
        <v>0</v>
      </c>
      <c r="T607" s="11">
        <f>INT(OR(COUNTIF(IDS_with_genetics!$A$2:$A$328,$A607),COUNTIF(IDS_with_genetics!$B$2:$B$758,$A607),COUNTIF(IDS_with_genetics!$F$2:$F$794,$A607),COUNTIF(IDS_with_genetics!$D$2:$D$813,$A607)))</f>
        <v>0</v>
      </c>
      <c r="U607" s="11">
        <f>COUNTIF(IDS_with_PRS!$A$1:$A$1582,ADNI3!$A607)</f>
        <v>0</v>
      </c>
      <c r="V607">
        <f>INT(OR(COUNTIF(IDS_genetics_UE_Ancestry!$A$2:$A$303,$A607)))</f>
        <v>0</v>
      </c>
      <c r="W607">
        <f>INT(OR(COUNTIF(IDS_genetics_UE_Ancestry!$B$2:$B$705,$A607)))</f>
        <v>0</v>
      </c>
      <c r="X607">
        <f>INT(OR(COUNTIF(IDS_genetics_UE_Ancestry!$C$2:$C$737,$A607)))</f>
        <v>0</v>
      </c>
      <c r="Y607">
        <f>INT(OR(COUNTIF(IDS_genetics_UE_Ancestry!$D$2:$D$761,$A607)))</f>
        <v>0</v>
      </c>
      <c r="Z607" s="11">
        <f>INT(OR(COUNTIF(IDS_genetics_UE_Ancestry!$A$2:$A$303,$A607),COUNTIF(IDS_genetics_UE_Ancestry!$B$2:$B$705,$A607),COUNTIF(IDS_genetics_UE_Ancestry!$C$2:$C$737,$A607),COUNTIF(IDS_genetics_UE_Ancestry!$D$2:$D$761,$A607)))</f>
        <v>0</v>
      </c>
      <c r="AA607">
        <v>606</v>
      </c>
      <c r="AB607">
        <v>0</v>
      </c>
    </row>
    <row r="608" spans="1:29" ht="15.75" hidden="1" x14ac:dyDescent="0.25">
      <c r="A608" s="7" t="s">
        <v>645</v>
      </c>
      <c r="B608" s="120">
        <v>6721</v>
      </c>
      <c r="C608" s="7" t="s">
        <v>31</v>
      </c>
      <c r="D608" s="7" t="s">
        <v>68</v>
      </c>
      <c r="E608" s="7" t="s">
        <v>68</v>
      </c>
      <c r="F608" s="92">
        <f>idasearch_ADNI3!G608</f>
        <v>43579</v>
      </c>
      <c r="G608" s="94">
        <f>idasearch_ADNI3!H608</f>
        <v>78</v>
      </c>
      <c r="H608" s="94" t="str">
        <f>idasearch_ADNI3!D608</f>
        <v>M</v>
      </c>
      <c r="I608" s="7">
        <v>1</v>
      </c>
      <c r="J608" s="7">
        <v>1</v>
      </c>
      <c r="K608" s="7">
        <v>1</v>
      </c>
      <c r="L608" s="75">
        <v>1</v>
      </c>
      <c r="M608" s="7">
        <v>1</v>
      </c>
      <c r="N608" s="7">
        <v>1</v>
      </c>
      <c r="O608" s="7">
        <v>0</v>
      </c>
      <c r="P608" s="7">
        <v>0</v>
      </c>
      <c r="Q608" s="7">
        <v>0</v>
      </c>
      <c r="R608" s="7">
        <v>0</v>
      </c>
      <c r="S608" s="7">
        <v>0</v>
      </c>
      <c r="T608" s="11">
        <f>INT(OR(COUNTIF(IDS_with_genetics!$A$2:$A$328,$A608),COUNTIF(IDS_with_genetics!$B$2:$B$758,$A608),COUNTIF(IDS_with_genetics!$F$2:$F$794,$A608),COUNTIF(IDS_with_genetics!$D$2:$D$813,$A608)))</f>
        <v>0</v>
      </c>
      <c r="U608" s="11">
        <f>COUNTIF(IDS_with_PRS!$A$1:$A$1582,ADNI3!$A608)</f>
        <v>0</v>
      </c>
      <c r="V608">
        <f>INT(OR(COUNTIF(IDS_genetics_UE_Ancestry!$A$2:$A$303,$A608)))</f>
        <v>0</v>
      </c>
      <c r="W608">
        <f>INT(OR(COUNTIF(IDS_genetics_UE_Ancestry!$B$2:$B$705,$A608)))</f>
        <v>0</v>
      </c>
      <c r="X608">
        <f>INT(OR(COUNTIF(IDS_genetics_UE_Ancestry!$C$2:$C$737,$A608)))</f>
        <v>0</v>
      </c>
      <c r="Y608">
        <f>INT(OR(COUNTIF(IDS_genetics_UE_Ancestry!$D$2:$D$761,$A608)))</f>
        <v>0</v>
      </c>
      <c r="Z608" s="11">
        <f>INT(OR(COUNTIF(IDS_genetics_UE_Ancestry!$A$2:$A$303,$A608),COUNTIF(IDS_genetics_UE_Ancestry!$B$2:$B$705,$A608),COUNTIF(IDS_genetics_UE_Ancestry!$C$2:$C$737,$A608),COUNTIF(IDS_genetics_UE_Ancestry!$D$2:$D$761,$A608)))</f>
        <v>0</v>
      </c>
      <c r="AA608">
        <v>607</v>
      </c>
      <c r="AB608">
        <v>0</v>
      </c>
    </row>
    <row r="609" spans="1:28" ht="15.75" hidden="1" x14ac:dyDescent="0.25">
      <c r="A609" s="7" t="s">
        <v>646</v>
      </c>
      <c r="B609" s="120">
        <v>6735</v>
      </c>
      <c r="C609" s="7" t="s">
        <v>31</v>
      </c>
      <c r="D609" s="7" t="s">
        <v>68</v>
      </c>
      <c r="E609" s="7" t="s">
        <v>68</v>
      </c>
      <c r="F609" s="92">
        <f>idasearch_ADNI3!G609</f>
        <v>43623</v>
      </c>
      <c r="G609" s="94">
        <f>idasearch_ADNI3!H609</f>
        <v>79.3</v>
      </c>
      <c r="H609" s="94" t="str">
        <f>idasearch_ADNI3!D609</f>
        <v>F</v>
      </c>
      <c r="I609" s="7">
        <v>1</v>
      </c>
      <c r="J609" s="7">
        <v>1</v>
      </c>
      <c r="K609" s="7">
        <v>1</v>
      </c>
      <c r="L609" s="75">
        <v>1</v>
      </c>
      <c r="M609" s="7">
        <v>1</v>
      </c>
      <c r="N609" s="7">
        <v>1</v>
      </c>
      <c r="O609" s="7">
        <v>0</v>
      </c>
      <c r="P609" s="7">
        <v>0</v>
      </c>
      <c r="Q609" s="7">
        <v>0</v>
      </c>
      <c r="R609" s="7">
        <v>0</v>
      </c>
      <c r="S609" s="7">
        <v>0</v>
      </c>
      <c r="T609" s="11">
        <f>INT(OR(COUNTIF(IDS_with_genetics!$A$2:$A$328,$A609),COUNTIF(IDS_with_genetics!$B$2:$B$758,$A609),COUNTIF(IDS_with_genetics!$F$2:$F$794,$A609),COUNTIF(IDS_with_genetics!$D$2:$D$813,$A609)))</f>
        <v>0</v>
      </c>
      <c r="U609" s="11">
        <f>COUNTIF(IDS_with_PRS!$A$1:$A$1582,ADNI3!$A609)</f>
        <v>0</v>
      </c>
      <c r="V609">
        <f>INT(OR(COUNTIF(IDS_genetics_UE_Ancestry!$A$2:$A$303,$A609)))</f>
        <v>0</v>
      </c>
      <c r="W609">
        <f>INT(OR(COUNTIF(IDS_genetics_UE_Ancestry!$B$2:$B$705,$A609)))</f>
        <v>0</v>
      </c>
      <c r="X609">
        <f>INT(OR(COUNTIF(IDS_genetics_UE_Ancestry!$C$2:$C$737,$A609)))</f>
        <v>0</v>
      </c>
      <c r="Y609">
        <f>INT(OR(COUNTIF(IDS_genetics_UE_Ancestry!$D$2:$D$761,$A609)))</f>
        <v>0</v>
      </c>
      <c r="Z609" s="11">
        <f>INT(OR(COUNTIF(IDS_genetics_UE_Ancestry!$A$2:$A$303,$A609),COUNTIF(IDS_genetics_UE_Ancestry!$B$2:$B$705,$A609),COUNTIF(IDS_genetics_UE_Ancestry!$C$2:$C$737,$A609),COUNTIF(IDS_genetics_UE_Ancestry!$D$2:$D$761,$A609)))</f>
        <v>0</v>
      </c>
      <c r="AA609">
        <v>608</v>
      </c>
      <c r="AB609">
        <v>0</v>
      </c>
    </row>
    <row r="610" spans="1:28" ht="15.75" hidden="1" x14ac:dyDescent="0.25">
      <c r="A610" s="7" t="s">
        <v>647</v>
      </c>
      <c r="B610" s="120">
        <v>5047</v>
      </c>
      <c r="C610" s="7" t="s">
        <v>31</v>
      </c>
      <c r="D610" s="7" t="s">
        <v>33</v>
      </c>
      <c r="E610" s="7" t="s">
        <v>33</v>
      </c>
      <c r="F610" s="92">
        <f>idasearch_ADNI3!G610</f>
        <v>43305</v>
      </c>
      <c r="G610" s="94">
        <f>idasearch_ADNI3!H610</f>
        <v>74.5</v>
      </c>
      <c r="H610" s="94" t="str">
        <f>idasearch_ADNI3!D610</f>
        <v>F</v>
      </c>
      <c r="I610" s="7">
        <v>1</v>
      </c>
      <c r="J610" s="7">
        <v>1</v>
      </c>
      <c r="K610" s="7">
        <v>1</v>
      </c>
      <c r="L610" s="75">
        <v>1</v>
      </c>
      <c r="M610" s="7">
        <v>1</v>
      </c>
      <c r="N610" s="7">
        <v>1</v>
      </c>
      <c r="O610" s="7">
        <v>0</v>
      </c>
      <c r="P610" s="7">
        <v>1</v>
      </c>
      <c r="Q610" s="7">
        <v>1</v>
      </c>
      <c r="R610" s="7">
        <v>0</v>
      </c>
      <c r="S610" s="7">
        <v>1</v>
      </c>
      <c r="T610" s="11">
        <f>INT(OR(COUNTIF(IDS_with_genetics!$A$2:$A$328,$A610),COUNTIF(IDS_with_genetics!$B$2:$B$758,$A610),COUNTIF(IDS_with_genetics!$F$2:$F$794,$A610),COUNTIF(IDS_with_genetics!$D$2:$D$813,$A610)))</f>
        <v>1</v>
      </c>
      <c r="U610" s="11">
        <f>COUNTIF(IDS_with_PRS!$A$1:$A$1582,ADNI3!$A610)</f>
        <v>1</v>
      </c>
      <c r="V610">
        <f>INT(OR(COUNTIF(IDS_genetics_UE_Ancestry!$A$2:$A$303,$A610)))</f>
        <v>0</v>
      </c>
      <c r="W610">
        <f>INT(OR(COUNTIF(IDS_genetics_UE_Ancestry!$B$2:$B$705,$A610)))</f>
        <v>0</v>
      </c>
      <c r="X610">
        <f>INT(OR(COUNTIF(IDS_genetics_UE_Ancestry!$C$2:$C$737,$A610)))</f>
        <v>0</v>
      </c>
      <c r="Y610">
        <f>INT(OR(COUNTIF(IDS_genetics_UE_Ancestry!$D$2:$D$761,$A610)))</f>
        <v>0</v>
      </c>
      <c r="Z610" s="11">
        <f>INT(OR(COUNTIF(IDS_genetics_UE_Ancestry!$A$2:$A$303,$A610),COUNTIF(IDS_genetics_UE_Ancestry!$B$2:$B$705,$A610),COUNTIF(IDS_genetics_UE_Ancestry!$C$2:$C$737,$A610),COUNTIF(IDS_genetics_UE_Ancestry!$D$2:$D$761,$A610)))</f>
        <v>0</v>
      </c>
      <c r="AA610">
        <v>609</v>
      </c>
      <c r="AB610">
        <v>0</v>
      </c>
    </row>
    <row r="611" spans="1:28" ht="15.75" hidden="1" x14ac:dyDescent="0.25">
      <c r="A611" s="7" t="s">
        <v>648</v>
      </c>
      <c r="B611" s="120">
        <v>4170</v>
      </c>
      <c r="C611" s="7" t="s">
        <v>31</v>
      </c>
      <c r="D611" s="7" t="s">
        <v>33</v>
      </c>
      <c r="E611" s="7" t="s">
        <v>33</v>
      </c>
      <c r="F611" s="92">
        <f>idasearch_ADNI3!G611</f>
        <v>43028</v>
      </c>
      <c r="G611" s="94">
        <f>idasearch_ADNI3!H611</f>
        <v>71.8</v>
      </c>
      <c r="H611" s="94" t="str">
        <f>idasearch_ADNI3!D611</f>
        <v>F</v>
      </c>
      <c r="I611" s="7">
        <v>1</v>
      </c>
      <c r="J611" s="7">
        <v>1</v>
      </c>
      <c r="K611" s="7">
        <v>1</v>
      </c>
      <c r="L611" s="75">
        <v>1</v>
      </c>
      <c r="M611" s="7">
        <v>1</v>
      </c>
      <c r="N611" s="7">
        <v>1</v>
      </c>
      <c r="O611" s="7">
        <v>0</v>
      </c>
      <c r="P611" s="7">
        <v>1</v>
      </c>
      <c r="Q611" s="7">
        <v>1</v>
      </c>
      <c r="R611" s="7">
        <v>0</v>
      </c>
      <c r="S611" s="7">
        <v>1</v>
      </c>
      <c r="T611" s="11">
        <f>INT(OR(COUNTIF(IDS_with_genetics!$A$2:$A$328,$A611),COUNTIF(IDS_with_genetics!$B$2:$B$758,$A611),COUNTIF(IDS_with_genetics!$F$2:$F$794,$A611),COUNTIF(IDS_with_genetics!$D$2:$D$813,$A611)))</f>
        <v>1</v>
      </c>
      <c r="U611" s="11">
        <f>COUNTIF(IDS_with_PRS!$A$1:$A$1582,ADNI3!$A611)</f>
        <v>1</v>
      </c>
      <c r="V611">
        <f>INT(OR(COUNTIF(IDS_genetics_UE_Ancestry!$A$2:$A$303,$A611)))</f>
        <v>0</v>
      </c>
      <c r="W611">
        <f>INT(OR(COUNTIF(IDS_genetics_UE_Ancestry!$B$2:$B$705,$A611)))</f>
        <v>0</v>
      </c>
      <c r="X611">
        <f>INT(OR(COUNTIF(IDS_genetics_UE_Ancestry!$C$2:$C$737,$A611)))</f>
        <v>0</v>
      </c>
      <c r="Y611">
        <f>INT(OR(COUNTIF(IDS_genetics_UE_Ancestry!$D$2:$D$761,$A611)))</f>
        <v>0</v>
      </c>
      <c r="Z611" s="11">
        <f>INT(OR(COUNTIF(IDS_genetics_UE_Ancestry!$A$2:$A$303,$A611),COUNTIF(IDS_genetics_UE_Ancestry!$B$2:$B$705,$A611),COUNTIF(IDS_genetics_UE_Ancestry!$C$2:$C$737,$A611),COUNTIF(IDS_genetics_UE_Ancestry!$D$2:$D$761,$A611)))</f>
        <v>0</v>
      </c>
      <c r="AA611">
        <v>610</v>
      </c>
      <c r="AB611">
        <v>0</v>
      </c>
    </row>
    <row r="612" spans="1:28" s="37" customFormat="1" ht="15.75" hidden="1" x14ac:dyDescent="0.25">
      <c r="A612" s="34" t="s">
        <v>649</v>
      </c>
      <c r="B612" s="120">
        <v>6652</v>
      </c>
      <c r="C612" s="34" t="s">
        <v>31</v>
      </c>
      <c r="D612" s="34" t="s">
        <v>32</v>
      </c>
      <c r="E612" s="34" t="s">
        <v>40</v>
      </c>
      <c r="F612" s="103">
        <f>idasearch_ADNI3!G612</f>
        <v>43447</v>
      </c>
      <c r="G612" s="104">
        <f>idasearch_ADNI3!H612</f>
        <v>86.4</v>
      </c>
      <c r="H612" s="104" t="str">
        <f>idasearch_ADNI3!D612</f>
        <v>F</v>
      </c>
      <c r="I612" s="34">
        <v>1</v>
      </c>
      <c r="J612" s="34">
        <v>0</v>
      </c>
      <c r="K612" s="7">
        <v>0</v>
      </c>
      <c r="L612" s="83">
        <v>0</v>
      </c>
      <c r="M612" s="34">
        <v>0</v>
      </c>
      <c r="N612" s="34">
        <v>0</v>
      </c>
      <c r="O612" s="34">
        <v>0</v>
      </c>
      <c r="P612" s="34">
        <v>0</v>
      </c>
      <c r="Q612" s="34">
        <v>0</v>
      </c>
      <c r="R612" s="34">
        <v>0</v>
      </c>
      <c r="S612" s="34">
        <v>0</v>
      </c>
      <c r="T612" s="36">
        <f>INT(OR(COUNTIF(IDS_with_genetics!$A$2:$A$328,$A612),COUNTIF(IDS_with_genetics!$B$2:$B$758,$A612),COUNTIF(IDS_with_genetics!$F$2:$F$794,$A612),COUNTIF(IDS_with_genetics!$D$2:$D$813,$A612)))</f>
        <v>0</v>
      </c>
      <c r="U612" s="36">
        <f>COUNTIF(IDS_with_PRS!$A$1:$A$1582,ADNI3!$A612)</f>
        <v>0</v>
      </c>
      <c r="V612" s="37">
        <f>INT(OR(COUNTIF(IDS_genetics_UE_Ancestry!$A$2:$A$303,$A612)))</f>
        <v>0</v>
      </c>
      <c r="W612" s="37">
        <f>INT(OR(COUNTIF(IDS_genetics_UE_Ancestry!$B$2:$B$705,$A612)))</f>
        <v>0</v>
      </c>
      <c r="X612" s="37">
        <f>INT(OR(COUNTIF(IDS_genetics_UE_Ancestry!$C$2:$C$737,$A612)))</f>
        <v>0</v>
      </c>
      <c r="Y612" s="37">
        <f>INT(OR(COUNTIF(IDS_genetics_UE_Ancestry!$D$2:$D$761,$A612)))</f>
        <v>0</v>
      </c>
      <c r="Z612" s="36">
        <f>INT(OR(COUNTIF(IDS_genetics_UE_Ancestry!$A$2:$A$303,$A612),COUNTIF(IDS_genetics_UE_Ancestry!$B$2:$B$705,$A612),COUNTIF(IDS_genetics_UE_Ancestry!$C$2:$C$737,$A612),COUNTIF(IDS_genetics_UE_Ancestry!$D$2:$D$761,$A612)))</f>
        <v>0</v>
      </c>
      <c r="AA612">
        <v>611</v>
      </c>
      <c r="AB612" s="37">
        <v>1</v>
      </c>
    </row>
    <row r="613" spans="1:28" s="37" customFormat="1" ht="15.75" hidden="1" x14ac:dyDescent="0.25">
      <c r="A613" s="34" t="s">
        <v>650</v>
      </c>
      <c r="B613" s="120">
        <v>6695</v>
      </c>
      <c r="C613" s="34" t="s">
        <v>31</v>
      </c>
      <c r="D613" s="34" t="s">
        <v>32</v>
      </c>
      <c r="E613" s="34" t="s">
        <v>33</v>
      </c>
      <c r="F613" s="103">
        <f>idasearch_ADNI3!G613</f>
        <v>43538</v>
      </c>
      <c r="G613" s="104">
        <f>idasearch_ADNI3!H613</f>
        <v>66.3</v>
      </c>
      <c r="H613" s="104" t="str">
        <f>idasearch_ADNI3!D613</f>
        <v>M</v>
      </c>
      <c r="I613" s="34">
        <v>1</v>
      </c>
      <c r="J613" s="34">
        <v>0</v>
      </c>
      <c r="K613" s="7">
        <v>0</v>
      </c>
      <c r="L613" s="83">
        <v>0</v>
      </c>
      <c r="M613" s="34">
        <v>0</v>
      </c>
      <c r="N613" s="34">
        <v>0</v>
      </c>
      <c r="O613" s="34">
        <v>0</v>
      </c>
      <c r="P613" s="34">
        <v>0</v>
      </c>
      <c r="Q613" s="34">
        <v>0</v>
      </c>
      <c r="R613" s="34">
        <v>0</v>
      </c>
      <c r="S613" s="34">
        <v>0</v>
      </c>
      <c r="T613" s="36">
        <f>INT(OR(COUNTIF(IDS_with_genetics!$A$2:$A$328,$A613),COUNTIF(IDS_with_genetics!$B$2:$B$758,$A613),COUNTIF(IDS_with_genetics!$F$2:$F$794,$A613),COUNTIF(IDS_with_genetics!$D$2:$D$813,$A613)))</f>
        <v>0</v>
      </c>
      <c r="U613" s="36">
        <f>COUNTIF(IDS_with_PRS!$A$1:$A$1582,ADNI3!$A613)</f>
        <v>0</v>
      </c>
      <c r="V613" s="37">
        <f>INT(OR(COUNTIF(IDS_genetics_UE_Ancestry!$A$2:$A$303,$A613)))</f>
        <v>0</v>
      </c>
      <c r="W613" s="37">
        <f>INT(OR(COUNTIF(IDS_genetics_UE_Ancestry!$B$2:$B$705,$A613)))</f>
        <v>0</v>
      </c>
      <c r="X613" s="37">
        <f>INT(OR(COUNTIF(IDS_genetics_UE_Ancestry!$C$2:$C$737,$A613)))</f>
        <v>0</v>
      </c>
      <c r="Y613" s="37">
        <f>INT(OR(COUNTIF(IDS_genetics_UE_Ancestry!$D$2:$D$761,$A613)))</f>
        <v>0</v>
      </c>
      <c r="Z613" s="36">
        <f>INT(OR(COUNTIF(IDS_genetics_UE_Ancestry!$A$2:$A$303,$A613),COUNTIF(IDS_genetics_UE_Ancestry!$B$2:$B$705,$A613),COUNTIF(IDS_genetics_UE_Ancestry!$C$2:$C$737,$A613),COUNTIF(IDS_genetics_UE_Ancestry!$D$2:$D$761,$A613)))</f>
        <v>0</v>
      </c>
      <c r="AA613">
        <v>612</v>
      </c>
      <c r="AB613" s="37">
        <v>1</v>
      </c>
    </row>
    <row r="614" spans="1:28" s="37" customFormat="1" ht="15.75" hidden="1" x14ac:dyDescent="0.25">
      <c r="A614" s="34" t="s">
        <v>651</v>
      </c>
      <c r="B614" s="120">
        <v>6864</v>
      </c>
      <c r="C614" s="34" t="s">
        <v>31</v>
      </c>
      <c r="D614" s="34" t="s">
        <v>32</v>
      </c>
      <c r="E614" s="34" t="s">
        <v>32</v>
      </c>
      <c r="F614" s="103">
        <f>idasearch_ADNI3!G614</f>
        <v>43901</v>
      </c>
      <c r="G614" s="104">
        <f>idasearch_ADNI3!H614</f>
        <v>68.5</v>
      </c>
      <c r="H614" s="104" t="str">
        <f>idasearch_ADNI3!D614</f>
        <v>F</v>
      </c>
      <c r="I614" s="34">
        <v>1</v>
      </c>
      <c r="J614" s="34">
        <v>0</v>
      </c>
      <c r="K614" s="7">
        <v>0</v>
      </c>
      <c r="L614" s="83">
        <v>0</v>
      </c>
      <c r="M614" s="34">
        <v>0</v>
      </c>
      <c r="N614" s="34">
        <v>0</v>
      </c>
      <c r="O614" s="34">
        <v>0</v>
      </c>
      <c r="P614" s="34">
        <v>0</v>
      </c>
      <c r="Q614" s="34">
        <v>0</v>
      </c>
      <c r="R614" s="34">
        <v>0</v>
      </c>
      <c r="S614" s="34">
        <v>0</v>
      </c>
      <c r="T614" s="36">
        <f>INT(OR(COUNTIF(IDS_with_genetics!$A$2:$A$328,$A614),COUNTIF(IDS_with_genetics!$B$2:$B$758,$A614),COUNTIF(IDS_with_genetics!$F$2:$F$794,$A614),COUNTIF(IDS_with_genetics!$D$2:$D$813,$A614)))</f>
        <v>0</v>
      </c>
      <c r="U614" s="36">
        <f>COUNTIF(IDS_with_PRS!$A$1:$A$1582,ADNI3!$A614)</f>
        <v>0</v>
      </c>
      <c r="V614" s="37">
        <f>INT(OR(COUNTIF(IDS_genetics_UE_Ancestry!$A$2:$A$303,$A614)))</f>
        <v>0</v>
      </c>
      <c r="W614" s="37">
        <f>INT(OR(COUNTIF(IDS_genetics_UE_Ancestry!$B$2:$B$705,$A614)))</f>
        <v>0</v>
      </c>
      <c r="X614" s="37">
        <f>INT(OR(COUNTIF(IDS_genetics_UE_Ancestry!$C$2:$C$737,$A614)))</f>
        <v>0</v>
      </c>
      <c r="Y614" s="37">
        <f>INT(OR(COUNTIF(IDS_genetics_UE_Ancestry!$D$2:$D$761,$A614)))</f>
        <v>0</v>
      </c>
      <c r="Z614" s="36">
        <f>INT(OR(COUNTIF(IDS_genetics_UE_Ancestry!$A$2:$A$303,$A614),COUNTIF(IDS_genetics_UE_Ancestry!$B$2:$B$705,$A614),COUNTIF(IDS_genetics_UE_Ancestry!$C$2:$C$737,$A614),COUNTIF(IDS_genetics_UE_Ancestry!$D$2:$D$761,$A614)))</f>
        <v>0</v>
      </c>
      <c r="AA614">
        <v>613</v>
      </c>
      <c r="AB614" s="37">
        <v>1</v>
      </c>
    </row>
    <row r="615" spans="1:28" ht="15.75" hidden="1" x14ac:dyDescent="0.25">
      <c r="A615" s="7" t="s">
        <v>652</v>
      </c>
      <c r="B615" s="120">
        <v>908</v>
      </c>
      <c r="C615" s="7" t="s">
        <v>31</v>
      </c>
      <c r="D615" s="7" t="s">
        <v>32</v>
      </c>
      <c r="E615" s="7" t="s">
        <v>33</v>
      </c>
      <c r="F615" s="92">
        <f>idasearch_ADNI3!G615</f>
        <v>43028</v>
      </c>
      <c r="G615" s="94">
        <f>idasearch_ADNI3!H615</f>
        <v>74</v>
      </c>
      <c r="H615" s="94" t="str">
        <f>idasearch_ADNI3!D615</f>
        <v>F</v>
      </c>
      <c r="I615" s="7">
        <v>1</v>
      </c>
      <c r="J615" s="7">
        <v>1</v>
      </c>
      <c r="K615" s="7">
        <v>1</v>
      </c>
      <c r="L615" s="75">
        <v>1</v>
      </c>
      <c r="M615" s="7">
        <v>1</v>
      </c>
      <c r="N615" s="7">
        <v>1</v>
      </c>
      <c r="O615" s="7">
        <v>0</v>
      </c>
      <c r="P615" s="7">
        <v>0</v>
      </c>
      <c r="Q615" s="7">
        <v>0</v>
      </c>
      <c r="R615" s="7">
        <v>0</v>
      </c>
      <c r="S615" s="7">
        <v>0</v>
      </c>
      <c r="T615" s="11">
        <f>INT(OR(COUNTIF(IDS_with_genetics!$A$2:$A$328,$A615),COUNTIF(IDS_with_genetics!$B$2:$B$758,$A615),COUNTIF(IDS_with_genetics!$F$2:$F$794,$A615),COUNTIF(IDS_with_genetics!$D$2:$D$813,$A615)))</f>
        <v>1</v>
      </c>
      <c r="U615" s="11">
        <f>COUNTIF(IDS_with_PRS!$A$1:$A$1582,ADNI3!$A615)</f>
        <v>1</v>
      </c>
      <c r="V615">
        <f>INT(OR(COUNTIF(IDS_genetics_UE_Ancestry!$A$2:$A$303,$A615)))</f>
        <v>0</v>
      </c>
      <c r="W615">
        <f>INT(OR(COUNTIF(IDS_genetics_UE_Ancestry!$B$2:$B$705,$A615)))</f>
        <v>0</v>
      </c>
      <c r="X615">
        <f>INT(OR(COUNTIF(IDS_genetics_UE_Ancestry!$C$2:$C$737,$A615)))</f>
        <v>0</v>
      </c>
      <c r="Y615">
        <f>INT(OR(COUNTIF(IDS_genetics_UE_Ancestry!$D$2:$D$761,$A615)))</f>
        <v>1</v>
      </c>
      <c r="Z615" s="11">
        <f>INT(OR(COUNTIF(IDS_genetics_UE_Ancestry!$A$2:$A$303,$A615),COUNTIF(IDS_genetics_UE_Ancestry!$B$2:$B$705,$A615),COUNTIF(IDS_genetics_UE_Ancestry!$C$2:$C$737,$A615),COUNTIF(IDS_genetics_UE_Ancestry!$D$2:$D$761,$A615)))</f>
        <v>1</v>
      </c>
      <c r="AA615">
        <v>614</v>
      </c>
      <c r="AB615">
        <v>0</v>
      </c>
    </row>
    <row r="616" spans="1:28" ht="15.75" hidden="1" x14ac:dyDescent="0.25">
      <c r="A616" s="7" t="s">
        <v>653</v>
      </c>
      <c r="B616" s="120">
        <v>6432</v>
      </c>
      <c r="C616" s="7" t="s">
        <v>31</v>
      </c>
      <c r="D616" s="7" t="s">
        <v>32</v>
      </c>
      <c r="E616" s="7" t="s">
        <v>40</v>
      </c>
      <c r="F616" s="92">
        <f>idasearch_ADNI3!G616</f>
        <v>43278</v>
      </c>
      <c r="G616" s="94">
        <f>idasearch_ADNI3!H616</f>
        <v>67.3</v>
      </c>
      <c r="H616" s="94" t="str">
        <f>idasearch_ADNI3!D616</f>
        <v>F</v>
      </c>
      <c r="I616" s="7">
        <v>1</v>
      </c>
      <c r="J616" s="7">
        <v>1</v>
      </c>
      <c r="K616" s="7">
        <v>1</v>
      </c>
      <c r="L616" s="75">
        <v>1</v>
      </c>
      <c r="M616" s="7">
        <v>1</v>
      </c>
      <c r="N616" s="7">
        <v>1</v>
      </c>
      <c r="O616" s="7">
        <v>0</v>
      </c>
      <c r="P616" s="7">
        <v>1</v>
      </c>
      <c r="Q616" s="7">
        <v>1</v>
      </c>
      <c r="R616" s="7">
        <v>0</v>
      </c>
      <c r="S616" s="7">
        <v>1</v>
      </c>
      <c r="T616" s="11">
        <f>INT(OR(COUNTIF(IDS_with_genetics!$A$2:$A$328,$A616),COUNTIF(IDS_with_genetics!$B$2:$B$758,$A616),COUNTIF(IDS_with_genetics!$F$2:$F$794,$A616),COUNTIF(IDS_with_genetics!$D$2:$D$813,$A616)))</f>
        <v>1</v>
      </c>
      <c r="U616" s="11">
        <f>COUNTIF(IDS_with_PRS!$A$1:$A$1582,ADNI3!$A616)</f>
        <v>1</v>
      </c>
      <c r="V616">
        <f>INT(OR(COUNTIF(IDS_genetics_UE_Ancestry!$A$2:$A$303,$A616)))</f>
        <v>1</v>
      </c>
      <c r="W616">
        <f>INT(OR(COUNTIF(IDS_genetics_UE_Ancestry!$B$2:$B$705,$A616)))</f>
        <v>0</v>
      </c>
      <c r="X616">
        <f>INT(OR(COUNTIF(IDS_genetics_UE_Ancestry!$C$2:$C$737,$A616)))</f>
        <v>0</v>
      </c>
      <c r="Y616">
        <f>INT(OR(COUNTIF(IDS_genetics_UE_Ancestry!$D$2:$D$761,$A616)))</f>
        <v>0</v>
      </c>
      <c r="Z616" s="11">
        <f>INT(OR(COUNTIF(IDS_genetics_UE_Ancestry!$A$2:$A$303,$A616),COUNTIF(IDS_genetics_UE_Ancestry!$B$2:$B$705,$A616),COUNTIF(IDS_genetics_UE_Ancestry!$C$2:$C$737,$A616),COUNTIF(IDS_genetics_UE_Ancestry!$D$2:$D$761,$A616)))</f>
        <v>1</v>
      </c>
      <c r="AA616">
        <v>615</v>
      </c>
      <c r="AB616">
        <v>0</v>
      </c>
    </row>
    <row r="617" spans="1:28" ht="15.75" hidden="1" x14ac:dyDescent="0.25">
      <c r="A617" s="7" t="s">
        <v>654</v>
      </c>
      <c r="B617" s="120">
        <v>6606</v>
      </c>
      <c r="C617" s="7" t="s">
        <v>31</v>
      </c>
      <c r="D617" s="7" t="s">
        <v>32</v>
      </c>
      <c r="E617" s="7" t="s">
        <v>33</v>
      </c>
      <c r="F617" s="92">
        <f>idasearch_ADNI3!G617</f>
        <v>43412</v>
      </c>
      <c r="G617" s="94">
        <f>idasearch_ADNI3!H617</f>
        <v>73.599999999999994</v>
      </c>
      <c r="H617" s="94" t="str">
        <f>idasearch_ADNI3!D617</f>
        <v>F</v>
      </c>
      <c r="I617" s="7">
        <v>1</v>
      </c>
      <c r="J617" s="7">
        <v>1</v>
      </c>
      <c r="K617" s="7">
        <v>1</v>
      </c>
      <c r="L617" s="75">
        <v>1</v>
      </c>
      <c r="M617" s="7">
        <v>1</v>
      </c>
      <c r="N617" s="7">
        <v>1</v>
      </c>
      <c r="O617" s="7">
        <v>0</v>
      </c>
      <c r="P617" s="7">
        <v>0</v>
      </c>
      <c r="Q617" s="7">
        <v>0</v>
      </c>
      <c r="R617" s="7">
        <v>0</v>
      </c>
      <c r="S617" s="7">
        <v>0</v>
      </c>
      <c r="T617" s="11">
        <f>INT(OR(COUNTIF(IDS_with_genetics!$A$2:$A$328,$A617),COUNTIF(IDS_with_genetics!$B$2:$B$758,$A617),COUNTIF(IDS_with_genetics!$F$2:$F$794,$A617),COUNTIF(IDS_with_genetics!$D$2:$D$813,$A617)))</f>
        <v>0</v>
      </c>
      <c r="U617" s="11">
        <f>COUNTIF(IDS_with_PRS!$A$1:$A$1582,ADNI3!$A617)</f>
        <v>0</v>
      </c>
      <c r="V617">
        <f>INT(OR(COUNTIF(IDS_genetics_UE_Ancestry!$A$2:$A$303,$A617)))</f>
        <v>0</v>
      </c>
      <c r="W617">
        <f>INT(OR(COUNTIF(IDS_genetics_UE_Ancestry!$B$2:$B$705,$A617)))</f>
        <v>0</v>
      </c>
      <c r="X617">
        <f>INT(OR(COUNTIF(IDS_genetics_UE_Ancestry!$C$2:$C$737,$A617)))</f>
        <v>0</v>
      </c>
      <c r="Y617">
        <f>INT(OR(COUNTIF(IDS_genetics_UE_Ancestry!$D$2:$D$761,$A617)))</f>
        <v>0</v>
      </c>
      <c r="Z617" s="11">
        <f>INT(OR(COUNTIF(IDS_genetics_UE_Ancestry!$A$2:$A$303,$A617),COUNTIF(IDS_genetics_UE_Ancestry!$B$2:$B$705,$A617),COUNTIF(IDS_genetics_UE_Ancestry!$C$2:$C$737,$A617),COUNTIF(IDS_genetics_UE_Ancestry!$D$2:$D$761,$A617)))</f>
        <v>0</v>
      </c>
      <c r="AA617">
        <v>616</v>
      </c>
      <c r="AB617">
        <v>0</v>
      </c>
    </row>
    <row r="618" spans="1:28" ht="15.75" hidden="1" x14ac:dyDescent="0.25">
      <c r="A618" s="7" t="s">
        <v>655</v>
      </c>
      <c r="B618" s="120">
        <v>6678</v>
      </c>
      <c r="C618" s="7" t="s">
        <v>31</v>
      </c>
      <c r="D618" s="7" t="s">
        <v>32</v>
      </c>
      <c r="E618" s="7" t="s">
        <v>32</v>
      </c>
      <c r="F618" s="92">
        <f>idasearch_ADNI3!G618</f>
        <v>43487</v>
      </c>
      <c r="G618" s="94">
        <f>idasearch_ADNI3!H618</f>
        <v>76</v>
      </c>
      <c r="H618" s="94" t="str">
        <f>idasearch_ADNI3!D618</f>
        <v>F</v>
      </c>
      <c r="I618" s="7">
        <v>1</v>
      </c>
      <c r="J618" s="7">
        <v>1</v>
      </c>
      <c r="K618" s="7">
        <v>1</v>
      </c>
      <c r="L618" s="75">
        <v>1</v>
      </c>
      <c r="M618" s="7">
        <v>1</v>
      </c>
      <c r="N618" s="7">
        <v>1</v>
      </c>
      <c r="O618" s="7">
        <v>0</v>
      </c>
      <c r="P618" s="7">
        <v>0</v>
      </c>
      <c r="Q618" s="7">
        <v>0</v>
      </c>
      <c r="R618" s="7">
        <v>0</v>
      </c>
      <c r="S618" s="7">
        <v>0</v>
      </c>
      <c r="T618" s="11">
        <f>INT(OR(COUNTIF(IDS_with_genetics!$A$2:$A$328,$A618),COUNTIF(IDS_with_genetics!$B$2:$B$758,$A618),COUNTIF(IDS_with_genetics!$F$2:$F$794,$A618),COUNTIF(IDS_with_genetics!$D$2:$D$813,$A618)))</f>
        <v>0</v>
      </c>
      <c r="U618" s="11">
        <f>COUNTIF(IDS_with_PRS!$A$1:$A$1582,ADNI3!$A618)</f>
        <v>0</v>
      </c>
      <c r="V618">
        <f>INT(OR(COUNTIF(IDS_genetics_UE_Ancestry!$A$2:$A$303,$A618)))</f>
        <v>0</v>
      </c>
      <c r="W618">
        <f>INT(OR(COUNTIF(IDS_genetics_UE_Ancestry!$B$2:$B$705,$A618)))</f>
        <v>0</v>
      </c>
      <c r="X618">
        <f>INT(OR(COUNTIF(IDS_genetics_UE_Ancestry!$C$2:$C$737,$A618)))</f>
        <v>0</v>
      </c>
      <c r="Y618">
        <f>INT(OR(COUNTIF(IDS_genetics_UE_Ancestry!$D$2:$D$761,$A618)))</f>
        <v>0</v>
      </c>
      <c r="Z618" s="11">
        <f>INT(OR(COUNTIF(IDS_genetics_UE_Ancestry!$A$2:$A$303,$A618),COUNTIF(IDS_genetics_UE_Ancestry!$B$2:$B$705,$A618),COUNTIF(IDS_genetics_UE_Ancestry!$C$2:$C$737,$A618),COUNTIF(IDS_genetics_UE_Ancestry!$D$2:$D$761,$A618)))</f>
        <v>0</v>
      </c>
      <c r="AA618">
        <v>617</v>
      </c>
      <c r="AB618">
        <v>0</v>
      </c>
    </row>
    <row r="619" spans="1:28" ht="15.75" hidden="1" x14ac:dyDescent="0.25">
      <c r="A619" s="7" t="s">
        <v>656</v>
      </c>
      <c r="B619" s="120">
        <v>6954</v>
      </c>
      <c r="C619" s="7" t="s">
        <v>31</v>
      </c>
      <c r="D619" s="7" t="s">
        <v>32</v>
      </c>
      <c r="E619" s="7" t="s">
        <v>33</v>
      </c>
      <c r="F619" s="92">
        <f>idasearch_ADNI3!G619</f>
        <v>44342</v>
      </c>
      <c r="G619" s="94">
        <f>idasearch_ADNI3!H619</f>
        <v>62.9</v>
      </c>
      <c r="H619" s="94" t="str">
        <f>idasearch_ADNI3!D619</f>
        <v>F</v>
      </c>
      <c r="I619" s="7">
        <v>1</v>
      </c>
      <c r="J619" s="7">
        <v>1</v>
      </c>
      <c r="K619" s="7">
        <v>1</v>
      </c>
      <c r="L619" s="75">
        <v>1</v>
      </c>
      <c r="M619" s="7">
        <v>1</v>
      </c>
      <c r="N619" s="7">
        <v>1</v>
      </c>
      <c r="O619" s="7">
        <v>0</v>
      </c>
      <c r="P619" s="7">
        <v>1</v>
      </c>
      <c r="Q619" s="7">
        <v>1</v>
      </c>
      <c r="R619" s="7">
        <v>0</v>
      </c>
      <c r="S619" s="7">
        <v>1</v>
      </c>
      <c r="T619" s="11">
        <f>INT(OR(COUNTIF(IDS_with_genetics!$A$2:$A$328,$A619),COUNTIF(IDS_with_genetics!$B$2:$B$758,$A619),COUNTIF(IDS_with_genetics!$F$2:$F$794,$A619),COUNTIF(IDS_with_genetics!$D$2:$D$813,$A619)))</f>
        <v>0</v>
      </c>
      <c r="U619" s="11">
        <f>COUNTIF(IDS_with_PRS!$A$1:$A$1582,ADNI3!$A619)</f>
        <v>0</v>
      </c>
      <c r="V619">
        <f>INT(OR(COUNTIF(IDS_genetics_UE_Ancestry!$A$2:$A$303,$A619)))</f>
        <v>0</v>
      </c>
      <c r="W619">
        <f>INT(OR(COUNTIF(IDS_genetics_UE_Ancestry!$B$2:$B$705,$A619)))</f>
        <v>0</v>
      </c>
      <c r="X619">
        <f>INT(OR(COUNTIF(IDS_genetics_UE_Ancestry!$C$2:$C$737,$A619)))</f>
        <v>0</v>
      </c>
      <c r="Y619">
        <f>INT(OR(COUNTIF(IDS_genetics_UE_Ancestry!$D$2:$D$761,$A619)))</f>
        <v>0</v>
      </c>
      <c r="Z619" s="11">
        <f>INT(OR(COUNTIF(IDS_genetics_UE_Ancestry!$A$2:$A$303,$A619),COUNTIF(IDS_genetics_UE_Ancestry!$B$2:$B$705,$A619),COUNTIF(IDS_genetics_UE_Ancestry!$C$2:$C$737,$A619),COUNTIF(IDS_genetics_UE_Ancestry!$D$2:$D$761,$A619)))</f>
        <v>0</v>
      </c>
      <c r="AA619">
        <v>618</v>
      </c>
      <c r="AB619">
        <v>0</v>
      </c>
    </row>
    <row r="620" spans="1:28" ht="15.75" hidden="1" x14ac:dyDescent="0.25">
      <c r="A620" s="7" t="s">
        <v>657</v>
      </c>
      <c r="B620" s="120">
        <v>6291</v>
      </c>
      <c r="C620" s="7" t="s">
        <v>31</v>
      </c>
      <c r="D620" s="7" t="s">
        <v>32</v>
      </c>
      <c r="E620" s="7" t="s">
        <v>33</v>
      </c>
      <c r="F620" s="92">
        <f>idasearch_ADNI3!G620</f>
        <v>43216</v>
      </c>
      <c r="G620" s="94">
        <f>idasearch_ADNI3!H620</f>
        <v>72.400000000000006</v>
      </c>
      <c r="H620" s="94" t="str">
        <f>idasearch_ADNI3!D620</f>
        <v>M</v>
      </c>
      <c r="I620" s="7">
        <v>1</v>
      </c>
      <c r="J620" s="7">
        <v>1</v>
      </c>
      <c r="K620" s="7">
        <v>1</v>
      </c>
      <c r="L620" s="75">
        <v>1</v>
      </c>
      <c r="M620" s="7">
        <v>1</v>
      </c>
      <c r="N620" s="7">
        <v>1</v>
      </c>
      <c r="O620" s="7">
        <v>0</v>
      </c>
      <c r="P620" s="7">
        <v>1</v>
      </c>
      <c r="Q620" s="7">
        <v>1</v>
      </c>
      <c r="R620" s="7">
        <v>0</v>
      </c>
      <c r="S620" s="7">
        <v>1</v>
      </c>
      <c r="T620" s="11">
        <f>INT(OR(COUNTIF(IDS_with_genetics!$A$2:$A$328,$A620),COUNTIF(IDS_with_genetics!$B$2:$B$758,$A620),COUNTIF(IDS_with_genetics!$F$2:$F$794,$A620),COUNTIF(IDS_with_genetics!$D$2:$D$813,$A620)))</f>
        <v>1</v>
      </c>
      <c r="U620" s="11">
        <f>COUNTIF(IDS_with_PRS!$A$1:$A$1582,ADNI3!$A620)</f>
        <v>1</v>
      </c>
      <c r="V620">
        <f>INT(OR(COUNTIF(IDS_genetics_UE_Ancestry!$A$2:$A$303,$A620)))</f>
        <v>1</v>
      </c>
      <c r="W620">
        <f>INT(OR(COUNTIF(IDS_genetics_UE_Ancestry!$B$2:$B$705,$A620)))</f>
        <v>0</v>
      </c>
      <c r="X620">
        <f>INT(OR(COUNTIF(IDS_genetics_UE_Ancestry!$C$2:$C$737,$A620)))</f>
        <v>0</v>
      </c>
      <c r="Y620">
        <f>INT(OR(COUNTIF(IDS_genetics_UE_Ancestry!$D$2:$D$761,$A620)))</f>
        <v>0</v>
      </c>
      <c r="Z620" s="11">
        <f>INT(OR(COUNTIF(IDS_genetics_UE_Ancestry!$A$2:$A$303,$A620),COUNTIF(IDS_genetics_UE_Ancestry!$B$2:$B$705,$A620),COUNTIF(IDS_genetics_UE_Ancestry!$C$2:$C$737,$A620),COUNTIF(IDS_genetics_UE_Ancestry!$D$2:$D$761,$A620)))</f>
        <v>1</v>
      </c>
      <c r="AA620">
        <v>619</v>
      </c>
      <c r="AB620">
        <v>0</v>
      </c>
    </row>
    <row r="621" spans="1:28" ht="15.75" hidden="1" x14ac:dyDescent="0.25">
      <c r="A621" s="7" t="s">
        <v>658</v>
      </c>
      <c r="B621" s="120">
        <v>6610</v>
      </c>
      <c r="C621" s="7" t="s">
        <v>31</v>
      </c>
      <c r="D621" s="7" t="s">
        <v>32</v>
      </c>
      <c r="E621" s="7" t="s">
        <v>33</v>
      </c>
      <c r="F621" s="92">
        <f>idasearch_ADNI3!G621</f>
        <v>43410</v>
      </c>
      <c r="G621" s="94">
        <f>idasearch_ADNI3!H621</f>
        <v>61.4</v>
      </c>
      <c r="H621" s="94" t="str">
        <f>idasearch_ADNI3!D621</f>
        <v>M</v>
      </c>
      <c r="I621" s="7">
        <v>1</v>
      </c>
      <c r="J621" s="7">
        <v>1</v>
      </c>
      <c r="K621" s="7">
        <v>1</v>
      </c>
      <c r="L621" s="75">
        <v>1</v>
      </c>
      <c r="M621" s="7">
        <v>1</v>
      </c>
      <c r="N621" s="7">
        <v>1</v>
      </c>
      <c r="O621" s="7">
        <v>0</v>
      </c>
      <c r="P621" s="7">
        <v>0</v>
      </c>
      <c r="Q621" s="7">
        <v>0</v>
      </c>
      <c r="R621" s="7">
        <v>0</v>
      </c>
      <c r="S621" s="7">
        <v>0</v>
      </c>
      <c r="T621" s="11">
        <f>INT(OR(COUNTIF(IDS_with_genetics!$A$2:$A$328,$A621),COUNTIF(IDS_with_genetics!$B$2:$B$758,$A621),COUNTIF(IDS_with_genetics!$F$2:$F$794,$A621),COUNTIF(IDS_with_genetics!$D$2:$D$813,$A621)))</f>
        <v>0</v>
      </c>
      <c r="U621" s="11">
        <f>COUNTIF(IDS_with_PRS!$A$1:$A$1582,ADNI3!$A621)</f>
        <v>0</v>
      </c>
      <c r="V621">
        <f>INT(OR(COUNTIF(IDS_genetics_UE_Ancestry!$A$2:$A$303,$A621)))</f>
        <v>0</v>
      </c>
      <c r="W621">
        <f>INT(OR(COUNTIF(IDS_genetics_UE_Ancestry!$B$2:$B$705,$A621)))</f>
        <v>0</v>
      </c>
      <c r="X621">
        <f>INT(OR(COUNTIF(IDS_genetics_UE_Ancestry!$C$2:$C$737,$A621)))</f>
        <v>0</v>
      </c>
      <c r="Y621">
        <f>INT(OR(COUNTIF(IDS_genetics_UE_Ancestry!$D$2:$D$761,$A621)))</f>
        <v>0</v>
      </c>
      <c r="Z621" s="11">
        <f>INT(OR(COUNTIF(IDS_genetics_UE_Ancestry!$A$2:$A$303,$A621),COUNTIF(IDS_genetics_UE_Ancestry!$B$2:$B$705,$A621),COUNTIF(IDS_genetics_UE_Ancestry!$C$2:$C$737,$A621),COUNTIF(IDS_genetics_UE_Ancestry!$D$2:$D$761,$A621)))</f>
        <v>0</v>
      </c>
      <c r="AA621">
        <v>620</v>
      </c>
      <c r="AB621">
        <v>0</v>
      </c>
    </row>
    <row r="622" spans="1:28" ht="15.75" hidden="1" x14ac:dyDescent="0.25">
      <c r="A622" s="7" t="s">
        <v>659</v>
      </c>
      <c r="B622" s="120">
        <v>6651</v>
      </c>
      <c r="C622" s="7" t="s">
        <v>31</v>
      </c>
      <c r="D622" s="7" t="s">
        <v>32</v>
      </c>
      <c r="E622" s="7" t="s">
        <v>40</v>
      </c>
      <c r="F622" s="92">
        <f>idasearch_ADNI3!G622</f>
        <v>43486</v>
      </c>
      <c r="G622" s="93">
        <f>idasearch_ADNI3!H622</f>
        <v>59.3</v>
      </c>
      <c r="H622" s="94" t="str">
        <f>idasearch_ADNI3!D622</f>
        <v>F</v>
      </c>
      <c r="I622" s="7">
        <v>1</v>
      </c>
      <c r="J622" s="7">
        <v>1</v>
      </c>
      <c r="K622" s="7">
        <v>1</v>
      </c>
      <c r="L622" s="75">
        <v>1</v>
      </c>
      <c r="M622" s="7">
        <v>1</v>
      </c>
      <c r="N622" s="7">
        <v>1</v>
      </c>
      <c r="O622" s="7">
        <v>0</v>
      </c>
      <c r="P622" s="7">
        <v>1</v>
      </c>
      <c r="Q622" s="7">
        <v>1</v>
      </c>
      <c r="R622" s="7">
        <v>0</v>
      </c>
      <c r="S622" s="7">
        <v>1</v>
      </c>
      <c r="T622" s="11">
        <f>INT(OR(COUNTIF(IDS_with_genetics!$A$2:$A$328,$A622),COUNTIF(IDS_with_genetics!$B$2:$B$758,$A622),COUNTIF(IDS_with_genetics!$F$2:$F$794,$A622),COUNTIF(IDS_with_genetics!$D$2:$D$813,$A622)))</f>
        <v>0</v>
      </c>
      <c r="U622" s="11">
        <f>COUNTIF(IDS_with_PRS!$A$1:$A$1582,ADNI3!$A622)</f>
        <v>0</v>
      </c>
      <c r="V622">
        <f>INT(OR(COUNTIF(IDS_genetics_UE_Ancestry!$A$2:$A$303,$A622)))</f>
        <v>0</v>
      </c>
      <c r="W622">
        <f>INT(OR(COUNTIF(IDS_genetics_UE_Ancestry!$B$2:$B$705,$A622)))</f>
        <v>0</v>
      </c>
      <c r="X622">
        <f>INT(OR(COUNTIF(IDS_genetics_UE_Ancestry!$C$2:$C$737,$A622)))</f>
        <v>0</v>
      </c>
      <c r="Y622">
        <f>INT(OR(COUNTIF(IDS_genetics_UE_Ancestry!$D$2:$D$761,$A622)))</f>
        <v>0</v>
      </c>
      <c r="Z622" s="11">
        <f>INT(OR(COUNTIF(IDS_genetics_UE_Ancestry!$A$2:$A$303,$A622),COUNTIF(IDS_genetics_UE_Ancestry!$B$2:$B$705,$A622),COUNTIF(IDS_genetics_UE_Ancestry!$C$2:$C$737,$A622),COUNTIF(IDS_genetics_UE_Ancestry!$D$2:$D$761,$A622)))</f>
        <v>0</v>
      </c>
      <c r="AA622">
        <v>621</v>
      </c>
      <c r="AB622">
        <v>0</v>
      </c>
    </row>
    <row r="623" spans="1:28" ht="15.75" hidden="1" x14ac:dyDescent="0.25">
      <c r="A623" s="7" t="s">
        <v>660</v>
      </c>
      <c r="B623" s="120">
        <v>6657</v>
      </c>
      <c r="C623" s="7" t="s">
        <v>31</v>
      </c>
      <c r="D623" s="7" t="s">
        <v>32</v>
      </c>
      <c r="E623" s="7" t="s">
        <v>33</v>
      </c>
      <c r="F623" s="10">
        <f>idasearch_ADNI3!G623</f>
        <v>43508</v>
      </c>
      <c r="G623" s="93">
        <f>idasearch_ADNI3!H623</f>
        <v>77.400000000000006</v>
      </c>
      <c r="H623" s="94" t="str">
        <f>idasearch_ADNI3!D623</f>
        <v>M</v>
      </c>
      <c r="I623" s="7">
        <v>1</v>
      </c>
      <c r="J623" s="7">
        <v>1</v>
      </c>
      <c r="K623" s="7">
        <v>1</v>
      </c>
      <c r="L623" s="75">
        <v>1</v>
      </c>
      <c r="M623" s="7">
        <v>1</v>
      </c>
      <c r="N623" s="7">
        <v>1</v>
      </c>
      <c r="O623" s="7">
        <v>0</v>
      </c>
      <c r="P623" s="7">
        <v>1</v>
      </c>
      <c r="Q623" s="7">
        <v>1</v>
      </c>
      <c r="R623" s="7">
        <v>0</v>
      </c>
      <c r="S623" s="7">
        <v>1</v>
      </c>
      <c r="T623" s="11">
        <f>INT(OR(COUNTIF(IDS_with_genetics!$A$2:$A$328,$A623),COUNTIF(IDS_with_genetics!$B$2:$B$758,$A623),COUNTIF(IDS_with_genetics!$F$2:$F$794,$A623),COUNTIF(IDS_with_genetics!$D$2:$D$813,$A623)))</f>
        <v>0</v>
      </c>
      <c r="U623" s="11">
        <f>COUNTIF(IDS_with_PRS!$A$1:$A$1582,ADNI3!$A623)</f>
        <v>0</v>
      </c>
      <c r="V623">
        <f>INT(OR(COUNTIF(IDS_genetics_UE_Ancestry!$A$2:$A$303,$A623)))</f>
        <v>0</v>
      </c>
      <c r="W623">
        <f>INT(OR(COUNTIF(IDS_genetics_UE_Ancestry!$B$2:$B$705,$A623)))</f>
        <v>0</v>
      </c>
      <c r="X623">
        <f>INT(OR(COUNTIF(IDS_genetics_UE_Ancestry!$C$2:$C$737,$A623)))</f>
        <v>0</v>
      </c>
      <c r="Y623">
        <f>INT(OR(COUNTIF(IDS_genetics_UE_Ancestry!$D$2:$D$761,$A623)))</f>
        <v>0</v>
      </c>
      <c r="Z623" s="11">
        <f>INT(OR(COUNTIF(IDS_genetics_UE_Ancestry!$A$2:$A$303,$A623),COUNTIF(IDS_genetics_UE_Ancestry!$B$2:$B$705,$A623),COUNTIF(IDS_genetics_UE_Ancestry!$C$2:$C$737,$A623),COUNTIF(IDS_genetics_UE_Ancestry!$D$2:$D$761,$A623)))</f>
        <v>0</v>
      </c>
      <c r="AA623">
        <v>622</v>
      </c>
      <c r="AB623">
        <v>0</v>
      </c>
    </row>
    <row r="624" spans="1:28" ht="15.75" hidden="1" x14ac:dyDescent="0.25">
      <c r="A624" s="7" t="s">
        <v>661</v>
      </c>
      <c r="B624" s="120">
        <v>6672</v>
      </c>
      <c r="C624" s="7" t="s">
        <v>31</v>
      </c>
      <c r="D624" s="7" t="s">
        <v>32</v>
      </c>
      <c r="E624" s="7" t="s">
        <v>40</v>
      </c>
      <c r="F624" s="10">
        <f>idasearch_ADNI3!G624</f>
        <v>43510</v>
      </c>
      <c r="G624" s="93">
        <f>idasearch_ADNI3!H624</f>
        <v>75.099999999999994</v>
      </c>
      <c r="H624" s="94" t="str">
        <f>idasearch_ADNI3!D624</f>
        <v>M</v>
      </c>
      <c r="I624" s="7">
        <v>1</v>
      </c>
      <c r="J624" s="7">
        <v>1</v>
      </c>
      <c r="K624" s="7">
        <v>1</v>
      </c>
      <c r="L624" s="75">
        <v>1</v>
      </c>
      <c r="M624" s="7">
        <v>1</v>
      </c>
      <c r="N624" s="7">
        <v>1</v>
      </c>
      <c r="O624" s="7">
        <v>0</v>
      </c>
      <c r="P624" s="7">
        <v>1</v>
      </c>
      <c r="Q624" s="7">
        <v>1</v>
      </c>
      <c r="R624" s="7">
        <v>0</v>
      </c>
      <c r="S624" s="7">
        <v>1</v>
      </c>
      <c r="T624" s="11">
        <f>INT(OR(COUNTIF(IDS_with_genetics!$A$2:$A$328,$A624),COUNTIF(IDS_with_genetics!$B$2:$B$758,$A624),COUNTIF(IDS_with_genetics!$F$2:$F$794,$A624),COUNTIF(IDS_with_genetics!$D$2:$D$813,$A624)))</f>
        <v>0</v>
      </c>
      <c r="U624" s="11">
        <f>COUNTIF(IDS_with_PRS!$A$1:$A$1582,ADNI3!$A624)</f>
        <v>0</v>
      </c>
      <c r="V624">
        <f>INT(OR(COUNTIF(IDS_genetics_UE_Ancestry!$A$2:$A$303,$A624)))</f>
        <v>0</v>
      </c>
      <c r="W624">
        <f>INT(OR(COUNTIF(IDS_genetics_UE_Ancestry!$B$2:$B$705,$A624)))</f>
        <v>0</v>
      </c>
      <c r="X624">
        <f>INT(OR(COUNTIF(IDS_genetics_UE_Ancestry!$C$2:$C$737,$A624)))</f>
        <v>0</v>
      </c>
      <c r="Y624">
        <f>INT(OR(COUNTIF(IDS_genetics_UE_Ancestry!$D$2:$D$761,$A624)))</f>
        <v>0</v>
      </c>
      <c r="Z624" s="11">
        <f>INT(OR(COUNTIF(IDS_genetics_UE_Ancestry!$A$2:$A$303,$A624),COUNTIF(IDS_genetics_UE_Ancestry!$B$2:$B$705,$A624),COUNTIF(IDS_genetics_UE_Ancestry!$C$2:$C$737,$A624),COUNTIF(IDS_genetics_UE_Ancestry!$D$2:$D$761,$A624)))</f>
        <v>0</v>
      </c>
      <c r="AA624">
        <v>623</v>
      </c>
      <c r="AB624">
        <v>0</v>
      </c>
    </row>
    <row r="625" spans="1:30" ht="15.75" hidden="1" x14ac:dyDescent="0.25">
      <c r="A625" s="7" t="s">
        <v>662</v>
      </c>
      <c r="B625" s="120">
        <v>6674</v>
      </c>
      <c r="C625" s="7" t="s">
        <v>31</v>
      </c>
      <c r="D625" s="7" t="s">
        <v>32</v>
      </c>
      <c r="E625" s="7" t="s">
        <v>33</v>
      </c>
      <c r="F625" s="10">
        <f>idasearch_ADNI3!G625</f>
        <v>43558</v>
      </c>
      <c r="G625" s="93">
        <f>idasearch_ADNI3!H625</f>
        <v>70.2</v>
      </c>
      <c r="H625" s="94" t="str">
        <f>idasearch_ADNI3!D625</f>
        <v>M</v>
      </c>
      <c r="I625" s="7">
        <v>1</v>
      </c>
      <c r="J625" s="7">
        <v>1</v>
      </c>
      <c r="K625" s="7">
        <v>1</v>
      </c>
      <c r="L625" s="75">
        <v>1</v>
      </c>
      <c r="M625" s="7">
        <v>1</v>
      </c>
      <c r="N625" s="7">
        <v>1</v>
      </c>
      <c r="O625" s="7">
        <v>0</v>
      </c>
      <c r="P625" s="7">
        <v>1</v>
      </c>
      <c r="Q625" s="7">
        <v>1</v>
      </c>
      <c r="R625" s="7">
        <v>0</v>
      </c>
      <c r="S625" s="7">
        <v>1</v>
      </c>
      <c r="T625" s="11">
        <f>INT(OR(COUNTIF(IDS_with_genetics!$A$2:$A$328,$A625),COUNTIF(IDS_with_genetics!$B$2:$B$758,$A625),COUNTIF(IDS_with_genetics!$F$2:$F$794,$A625),COUNTIF(IDS_with_genetics!$D$2:$D$813,$A625)))</f>
        <v>0</v>
      </c>
      <c r="U625" s="11">
        <f>COUNTIF(IDS_with_PRS!$A$1:$A$1582,ADNI3!$A625)</f>
        <v>0</v>
      </c>
      <c r="V625">
        <f>INT(OR(COUNTIF(IDS_genetics_UE_Ancestry!$A$2:$A$303,$A625)))</f>
        <v>0</v>
      </c>
      <c r="W625">
        <f>INT(OR(COUNTIF(IDS_genetics_UE_Ancestry!$B$2:$B$705,$A625)))</f>
        <v>0</v>
      </c>
      <c r="X625">
        <f>INT(OR(COUNTIF(IDS_genetics_UE_Ancestry!$C$2:$C$737,$A625)))</f>
        <v>0</v>
      </c>
      <c r="Y625">
        <f>INT(OR(COUNTIF(IDS_genetics_UE_Ancestry!$D$2:$D$761,$A625)))</f>
        <v>0</v>
      </c>
      <c r="Z625" s="11">
        <f>INT(OR(COUNTIF(IDS_genetics_UE_Ancestry!$A$2:$A$303,$A625),COUNTIF(IDS_genetics_UE_Ancestry!$B$2:$B$705,$A625),COUNTIF(IDS_genetics_UE_Ancestry!$C$2:$C$737,$A625),COUNTIF(IDS_genetics_UE_Ancestry!$D$2:$D$761,$A625)))</f>
        <v>0</v>
      </c>
      <c r="AA625">
        <v>624</v>
      </c>
      <c r="AB625">
        <v>0</v>
      </c>
    </row>
    <row r="626" spans="1:30" ht="15.75" hidden="1" x14ac:dyDescent="0.25">
      <c r="A626" s="7" t="s">
        <v>663</v>
      </c>
      <c r="B626" s="120">
        <v>6677</v>
      </c>
      <c r="C626" s="7" t="s">
        <v>31</v>
      </c>
      <c r="D626" s="7" t="s">
        <v>32</v>
      </c>
      <c r="E626" s="7" t="s">
        <v>40</v>
      </c>
      <c r="F626" s="10">
        <f>idasearch_ADNI3!G626</f>
        <v>43510</v>
      </c>
      <c r="G626" s="93">
        <f>idasearch_ADNI3!H626</f>
        <v>78.7</v>
      </c>
      <c r="H626" s="94" t="str">
        <f>idasearch_ADNI3!D626</f>
        <v>M</v>
      </c>
      <c r="I626" s="7">
        <v>1</v>
      </c>
      <c r="J626" s="7">
        <v>1</v>
      </c>
      <c r="K626" s="7">
        <v>1</v>
      </c>
      <c r="L626" s="75">
        <v>1</v>
      </c>
      <c r="M626" s="7">
        <v>1</v>
      </c>
      <c r="N626" s="7">
        <v>1</v>
      </c>
      <c r="O626" s="7">
        <v>0</v>
      </c>
      <c r="P626" s="7">
        <v>1</v>
      </c>
      <c r="Q626" s="7">
        <v>1</v>
      </c>
      <c r="R626" s="7">
        <v>0</v>
      </c>
      <c r="S626" s="7">
        <v>1</v>
      </c>
      <c r="T626" s="11">
        <f>INT(OR(COUNTIF(IDS_with_genetics!$A$2:$A$328,$A626),COUNTIF(IDS_with_genetics!$B$2:$B$758,$A626),COUNTIF(IDS_with_genetics!$F$2:$F$794,$A626),COUNTIF(IDS_with_genetics!$D$2:$D$813,$A626)))</f>
        <v>0</v>
      </c>
      <c r="U626" s="11">
        <f>COUNTIF(IDS_with_PRS!$A$1:$A$1582,ADNI3!$A626)</f>
        <v>0</v>
      </c>
      <c r="V626">
        <f>INT(OR(COUNTIF(IDS_genetics_UE_Ancestry!$A$2:$A$303,$A626)))</f>
        <v>0</v>
      </c>
      <c r="W626">
        <f>INT(OR(COUNTIF(IDS_genetics_UE_Ancestry!$B$2:$B$705,$A626)))</f>
        <v>0</v>
      </c>
      <c r="X626">
        <f>INT(OR(COUNTIF(IDS_genetics_UE_Ancestry!$C$2:$C$737,$A626)))</f>
        <v>0</v>
      </c>
      <c r="Y626">
        <f>INT(OR(COUNTIF(IDS_genetics_UE_Ancestry!$D$2:$D$761,$A626)))</f>
        <v>0</v>
      </c>
      <c r="Z626" s="11">
        <f>INT(OR(COUNTIF(IDS_genetics_UE_Ancestry!$A$2:$A$303,$A626),COUNTIF(IDS_genetics_UE_Ancestry!$B$2:$B$705,$A626),COUNTIF(IDS_genetics_UE_Ancestry!$C$2:$C$737,$A626),COUNTIF(IDS_genetics_UE_Ancestry!$D$2:$D$761,$A626)))</f>
        <v>0</v>
      </c>
      <c r="AA626">
        <v>625</v>
      </c>
      <c r="AB626">
        <v>0</v>
      </c>
    </row>
    <row r="627" spans="1:30" s="27" customFormat="1" ht="15.75" hidden="1" x14ac:dyDescent="0.25">
      <c r="A627" s="25" t="s">
        <v>664</v>
      </c>
      <c r="B627" s="120">
        <v>6681</v>
      </c>
      <c r="C627" s="25" t="s">
        <v>31</v>
      </c>
      <c r="D627" s="25" t="s">
        <v>32</v>
      </c>
      <c r="E627" s="25" t="s">
        <v>33</v>
      </c>
      <c r="F627" s="108">
        <f>idasearch_ADNI3!G627</f>
        <v>43508</v>
      </c>
      <c r="G627" s="109">
        <f>idasearch_ADNI3!H627</f>
        <v>64.8</v>
      </c>
      <c r="H627" s="97" t="str">
        <f>idasearch_ADNI3!D627</f>
        <v>M</v>
      </c>
      <c r="I627" s="25">
        <v>1</v>
      </c>
      <c r="J627" s="25">
        <v>0</v>
      </c>
      <c r="K627" s="7">
        <v>1</v>
      </c>
      <c r="L627" s="80">
        <v>1</v>
      </c>
      <c r="M627" s="25">
        <v>0</v>
      </c>
      <c r="N627" s="25">
        <v>0</v>
      </c>
      <c r="O627" s="25">
        <v>0</v>
      </c>
      <c r="P627" s="25">
        <v>0</v>
      </c>
      <c r="Q627" s="25">
        <v>0</v>
      </c>
      <c r="R627" s="25">
        <v>0</v>
      </c>
      <c r="S627" s="25">
        <v>0</v>
      </c>
      <c r="T627" s="26">
        <f>INT(OR(COUNTIF(IDS_with_genetics!$A$2:$A$328,$A627),COUNTIF(IDS_with_genetics!$B$2:$B$758,$A627),COUNTIF(IDS_with_genetics!$F$2:$F$794,$A627),COUNTIF(IDS_with_genetics!$D$2:$D$813,$A627)))</f>
        <v>0</v>
      </c>
      <c r="U627" s="26">
        <f>COUNTIF(IDS_with_PRS!$A$1:$A$1582,ADNI3!$A627)</f>
        <v>0</v>
      </c>
      <c r="V627" s="27">
        <f>INT(OR(COUNTIF(IDS_genetics_UE_Ancestry!$A$2:$A$303,$A627)))</f>
        <v>0</v>
      </c>
      <c r="W627" s="27">
        <f>INT(OR(COUNTIF(IDS_genetics_UE_Ancestry!$B$2:$B$705,$A627)))</f>
        <v>0</v>
      </c>
      <c r="X627" s="27">
        <f>INT(OR(COUNTIF(IDS_genetics_UE_Ancestry!$C$2:$C$737,$A627)))</f>
        <v>0</v>
      </c>
      <c r="Y627" s="27">
        <f>INT(OR(COUNTIF(IDS_genetics_UE_Ancestry!$D$2:$D$761,$A627)))</f>
        <v>0</v>
      </c>
      <c r="Z627" s="26">
        <f>INT(OR(COUNTIF(IDS_genetics_UE_Ancestry!$A$2:$A$303,$A627),COUNTIF(IDS_genetics_UE_Ancestry!$B$2:$B$705,$A627),COUNTIF(IDS_genetics_UE_Ancestry!$C$2:$C$737,$A627),COUNTIF(IDS_genetics_UE_Ancestry!$D$2:$D$761,$A627)))</f>
        <v>0</v>
      </c>
      <c r="AA627" s="27">
        <v>626</v>
      </c>
      <c r="AB627" s="27">
        <v>0</v>
      </c>
      <c r="AC627" s="27">
        <v>1</v>
      </c>
    </row>
    <row r="628" spans="1:30" ht="15.75" hidden="1" x14ac:dyDescent="0.25">
      <c r="A628" s="7" t="s">
        <v>665</v>
      </c>
      <c r="B628" s="120">
        <v>6682</v>
      </c>
      <c r="C628" s="7" t="s">
        <v>31</v>
      </c>
      <c r="D628" s="7" t="s">
        <v>32</v>
      </c>
      <c r="E628" s="7" t="s">
        <v>40</v>
      </c>
      <c r="F628" s="10">
        <f>idasearch_ADNI3!G628</f>
        <v>43524</v>
      </c>
      <c r="G628" s="93">
        <f>idasearch_ADNI3!H628</f>
        <v>76.2</v>
      </c>
      <c r="H628" s="94" t="str">
        <f>idasearch_ADNI3!D628</f>
        <v>M</v>
      </c>
      <c r="I628" s="7">
        <v>1</v>
      </c>
      <c r="J628" s="7">
        <v>1</v>
      </c>
      <c r="K628" s="7">
        <v>1</v>
      </c>
      <c r="L628" s="75">
        <v>1</v>
      </c>
      <c r="M628" s="7">
        <v>1</v>
      </c>
      <c r="N628" s="7">
        <v>1</v>
      </c>
      <c r="O628" s="7">
        <v>0</v>
      </c>
      <c r="P628" s="7">
        <v>0</v>
      </c>
      <c r="Q628" s="7">
        <v>0</v>
      </c>
      <c r="R628" s="7">
        <v>0</v>
      </c>
      <c r="S628" s="7">
        <v>0</v>
      </c>
      <c r="T628" s="11">
        <f>INT(OR(COUNTIF(IDS_with_genetics!$A$2:$A$328,$A628),COUNTIF(IDS_with_genetics!$B$2:$B$758,$A628),COUNTIF(IDS_with_genetics!$F$2:$F$794,$A628),COUNTIF(IDS_with_genetics!$D$2:$D$813,$A628)))</f>
        <v>0</v>
      </c>
      <c r="U628" s="11">
        <f>COUNTIF(IDS_with_PRS!$A$1:$A$1582,ADNI3!$A628)</f>
        <v>0</v>
      </c>
      <c r="V628">
        <f>INT(OR(COUNTIF(IDS_genetics_UE_Ancestry!$A$2:$A$303,$A628)))</f>
        <v>0</v>
      </c>
      <c r="W628">
        <f>INT(OR(COUNTIF(IDS_genetics_UE_Ancestry!$B$2:$B$705,$A628)))</f>
        <v>0</v>
      </c>
      <c r="X628">
        <f>INT(OR(COUNTIF(IDS_genetics_UE_Ancestry!$C$2:$C$737,$A628)))</f>
        <v>0</v>
      </c>
      <c r="Y628">
        <f>INT(OR(COUNTIF(IDS_genetics_UE_Ancestry!$D$2:$D$761,$A628)))</f>
        <v>0</v>
      </c>
      <c r="Z628" s="11">
        <f>INT(OR(COUNTIF(IDS_genetics_UE_Ancestry!$A$2:$A$303,$A628),COUNTIF(IDS_genetics_UE_Ancestry!$B$2:$B$705,$A628),COUNTIF(IDS_genetics_UE_Ancestry!$C$2:$C$737,$A628),COUNTIF(IDS_genetics_UE_Ancestry!$D$2:$D$761,$A628)))</f>
        <v>0</v>
      </c>
      <c r="AA628">
        <v>627</v>
      </c>
      <c r="AB628">
        <v>0</v>
      </c>
    </row>
    <row r="629" spans="1:30" s="27" customFormat="1" ht="15.75" hidden="1" x14ac:dyDescent="0.25">
      <c r="A629" s="25" t="s">
        <v>666</v>
      </c>
      <c r="B629" s="121">
        <v>6696</v>
      </c>
      <c r="C629" s="25" t="s">
        <v>31</v>
      </c>
      <c r="D629" s="25" t="s">
        <v>32</v>
      </c>
      <c r="E629" s="25" t="s">
        <v>40</v>
      </c>
      <c r="F629" s="108">
        <f>idasearch_ADNI3!G629</f>
        <v>43557</v>
      </c>
      <c r="G629" s="109">
        <f>idasearch_ADNI3!H629</f>
        <v>68.099999999999994</v>
      </c>
      <c r="H629" s="97" t="str">
        <f>idasearch_ADNI3!D629</f>
        <v>F</v>
      </c>
      <c r="I629" s="25">
        <v>1</v>
      </c>
      <c r="J629" s="25">
        <v>1</v>
      </c>
      <c r="K629" s="7">
        <v>1</v>
      </c>
      <c r="L629" s="80">
        <v>1</v>
      </c>
      <c r="M629" s="25">
        <v>1</v>
      </c>
      <c r="N629" s="25">
        <v>1</v>
      </c>
      <c r="O629" s="25">
        <v>0</v>
      </c>
      <c r="P629" s="25">
        <v>0</v>
      </c>
      <c r="Q629" s="25">
        <v>0</v>
      </c>
      <c r="R629" s="25">
        <v>0</v>
      </c>
      <c r="S629" s="25">
        <v>0</v>
      </c>
      <c r="T629" s="26">
        <f>INT(OR(COUNTIF(IDS_with_genetics!$A$2:$A$328,$A629),COUNTIF(IDS_with_genetics!$B$2:$B$758,$A629),COUNTIF(IDS_with_genetics!$F$2:$F$794,$A629),COUNTIF(IDS_with_genetics!$D$2:$D$813,$A629)))</f>
        <v>0</v>
      </c>
      <c r="U629" s="26">
        <f>COUNTIF(IDS_with_PRS!$A$1:$A$1582,ADNI3!$A629)</f>
        <v>0</v>
      </c>
      <c r="V629" s="27">
        <f>INT(OR(COUNTIF(IDS_genetics_UE_Ancestry!$A$2:$A$303,$A629)))</f>
        <v>0</v>
      </c>
      <c r="W629" s="27">
        <f>INT(OR(COUNTIF(IDS_genetics_UE_Ancestry!$B$2:$B$705,$A629)))</f>
        <v>0</v>
      </c>
      <c r="X629" s="27">
        <f>INT(OR(COUNTIF(IDS_genetics_UE_Ancestry!$C$2:$C$737,$A629)))</f>
        <v>0</v>
      </c>
      <c r="Y629" s="27">
        <f>INT(OR(COUNTIF(IDS_genetics_UE_Ancestry!$D$2:$D$761,$A629)))</f>
        <v>0</v>
      </c>
      <c r="Z629" s="26">
        <f>INT(OR(COUNTIF(IDS_genetics_UE_Ancestry!$A$2:$A$303,$A629),COUNTIF(IDS_genetics_UE_Ancestry!$B$2:$B$705,$A629),COUNTIF(IDS_genetics_UE_Ancestry!$C$2:$C$737,$A629),COUNTIF(IDS_genetics_UE_Ancestry!$D$2:$D$761,$A629)))</f>
        <v>0</v>
      </c>
      <c r="AA629" s="27">
        <v>628</v>
      </c>
      <c r="AD629" s="27">
        <v>1</v>
      </c>
    </row>
    <row r="630" spans="1:30" s="27" customFormat="1" ht="15.75" hidden="1" x14ac:dyDescent="0.25">
      <c r="A630" s="25" t="s">
        <v>667</v>
      </c>
      <c r="B630" s="120">
        <v>6727</v>
      </c>
      <c r="C630" s="25" t="s">
        <v>31</v>
      </c>
      <c r="D630" s="25" t="s">
        <v>32</v>
      </c>
      <c r="E630" s="25" t="s">
        <v>33</v>
      </c>
      <c r="F630" s="96">
        <f>idasearch_ADNI3!G630</f>
        <v>43592</v>
      </c>
      <c r="G630" s="97">
        <f>idasearch_ADNI3!H630</f>
        <v>73.099999999999994</v>
      </c>
      <c r="H630" s="97" t="str">
        <f>idasearch_ADNI3!D630</f>
        <v>F</v>
      </c>
      <c r="I630" s="25">
        <v>1</v>
      </c>
      <c r="J630" s="25">
        <v>1</v>
      </c>
      <c r="K630" s="7">
        <v>1</v>
      </c>
      <c r="L630" s="80">
        <v>1</v>
      </c>
      <c r="M630" s="25">
        <v>0</v>
      </c>
      <c r="N630" s="25">
        <v>0</v>
      </c>
      <c r="O630" s="25">
        <v>0</v>
      </c>
      <c r="P630" s="25">
        <v>0</v>
      </c>
      <c r="Q630" s="25">
        <v>0</v>
      </c>
      <c r="R630" s="25">
        <v>0</v>
      </c>
      <c r="S630" s="25">
        <v>0</v>
      </c>
      <c r="T630" s="26">
        <f>INT(OR(COUNTIF(IDS_with_genetics!$A$2:$A$328,$A630),COUNTIF(IDS_with_genetics!$B$2:$B$758,$A630),COUNTIF(IDS_with_genetics!$F$2:$F$794,$A630),COUNTIF(IDS_with_genetics!$D$2:$D$813,$A630)))</f>
        <v>0</v>
      </c>
      <c r="U630" s="26">
        <f>COUNTIF(IDS_with_PRS!$A$1:$A$1582,ADNI3!$A630)</f>
        <v>0</v>
      </c>
      <c r="V630" s="27">
        <f>INT(OR(COUNTIF(IDS_genetics_UE_Ancestry!$A$2:$A$303,$A630)))</f>
        <v>0</v>
      </c>
      <c r="W630" s="27">
        <f>INT(OR(COUNTIF(IDS_genetics_UE_Ancestry!$B$2:$B$705,$A630)))</f>
        <v>0</v>
      </c>
      <c r="X630" s="27">
        <f>INT(OR(COUNTIF(IDS_genetics_UE_Ancestry!$C$2:$C$737,$A630)))</f>
        <v>0</v>
      </c>
      <c r="Y630" s="27">
        <f>INT(OR(COUNTIF(IDS_genetics_UE_Ancestry!$D$2:$D$761,$A630)))</f>
        <v>0</v>
      </c>
      <c r="Z630" s="26">
        <f>INT(OR(COUNTIF(IDS_genetics_UE_Ancestry!$A$2:$A$303,$A630),COUNTIF(IDS_genetics_UE_Ancestry!$B$2:$B$705,$A630),COUNTIF(IDS_genetics_UE_Ancestry!$C$2:$C$737,$A630),COUNTIF(IDS_genetics_UE_Ancestry!$D$2:$D$761,$A630)))</f>
        <v>0</v>
      </c>
      <c r="AA630" s="27">
        <v>629</v>
      </c>
      <c r="AB630" s="27">
        <v>0</v>
      </c>
      <c r="AC630" s="27">
        <v>1</v>
      </c>
    </row>
    <row r="631" spans="1:30" s="27" customFormat="1" ht="15.75" hidden="1" x14ac:dyDescent="0.25">
      <c r="A631" s="25" t="s">
        <v>668</v>
      </c>
      <c r="B631" s="121">
        <v>6770</v>
      </c>
      <c r="C631" s="25" t="s">
        <v>31</v>
      </c>
      <c r="D631" s="25" t="s">
        <v>32</v>
      </c>
      <c r="E631" s="25" t="s">
        <v>40</v>
      </c>
      <c r="F631" s="108">
        <f>idasearch_ADNI3!G631</f>
        <v>43672</v>
      </c>
      <c r="G631" s="109">
        <f>idasearch_ADNI3!H631</f>
        <v>84.5</v>
      </c>
      <c r="H631" s="97" t="str">
        <f>idasearch_ADNI3!D631</f>
        <v>F</v>
      </c>
      <c r="I631" s="25">
        <v>1</v>
      </c>
      <c r="J631" s="25">
        <v>1</v>
      </c>
      <c r="K631" s="7">
        <v>1</v>
      </c>
      <c r="L631" s="80">
        <v>1</v>
      </c>
      <c r="M631" s="25">
        <v>1</v>
      </c>
      <c r="N631" s="25">
        <v>1</v>
      </c>
      <c r="O631" s="25">
        <v>0</v>
      </c>
      <c r="P631" s="25">
        <v>0</v>
      </c>
      <c r="Q631" s="25">
        <v>0</v>
      </c>
      <c r="R631" s="25">
        <v>0</v>
      </c>
      <c r="S631" s="25">
        <v>0</v>
      </c>
      <c r="T631" s="26">
        <f>INT(OR(COUNTIF(IDS_with_genetics!$A$2:$A$328,$A631),COUNTIF(IDS_with_genetics!$B$2:$B$758,$A631),COUNTIF(IDS_with_genetics!$F$2:$F$794,$A631),COUNTIF(IDS_with_genetics!$D$2:$D$813,$A631)))</f>
        <v>0</v>
      </c>
      <c r="U631" s="26">
        <f>COUNTIF(IDS_with_PRS!$A$1:$A$1582,ADNI3!$A631)</f>
        <v>0</v>
      </c>
      <c r="V631" s="27">
        <f>INT(OR(COUNTIF(IDS_genetics_UE_Ancestry!$A$2:$A$303,$A631)))</f>
        <v>0</v>
      </c>
      <c r="W631" s="27">
        <f>INT(OR(COUNTIF(IDS_genetics_UE_Ancestry!$B$2:$B$705,$A631)))</f>
        <v>0</v>
      </c>
      <c r="X631" s="27">
        <f>INT(OR(COUNTIF(IDS_genetics_UE_Ancestry!$C$2:$C$737,$A631)))</f>
        <v>0</v>
      </c>
      <c r="Y631" s="27">
        <f>INT(OR(COUNTIF(IDS_genetics_UE_Ancestry!$D$2:$D$761,$A631)))</f>
        <v>0</v>
      </c>
      <c r="Z631" s="26">
        <f>INT(OR(COUNTIF(IDS_genetics_UE_Ancestry!$A$2:$A$303,$A631),COUNTIF(IDS_genetics_UE_Ancestry!$B$2:$B$705,$A631),COUNTIF(IDS_genetics_UE_Ancestry!$C$2:$C$737,$A631),COUNTIF(IDS_genetics_UE_Ancestry!$D$2:$D$761,$A631)))</f>
        <v>0</v>
      </c>
      <c r="AA631" s="27">
        <v>630</v>
      </c>
      <c r="AB631" s="27">
        <v>0</v>
      </c>
      <c r="AD631" s="27">
        <v>1</v>
      </c>
    </row>
    <row r="632" spans="1:30" ht="15.75" hidden="1" x14ac:dyDescent="0.25">
      <c r="A632" s="7" t="s">
        <v>669</v>
      </c>
      <c r="B632" s="120">
        <v>6748</v>
      </c>
      <c r="C632" s="7" t="s">
        <v>31</v>
      </c>
      <c r="D632" s="7" t="s">
        <v>32</v>
      </c>
      <c r="E632" s="7" t="s">
        <v>33</v>
      </c>
      <c r="F632" s="10">
        <f>idasearch_ADNI3!G632</f>
        <v>43660</v>
      </c>
      <c r="G632" s="93">
        <f>idasearch_ADNI3!H632</f>
        <v>64.2</v>
      </c>
      <c r="H632" s="94" t="str">
        <f>idasearch_ADNI3!D632</f>
        <v>F</v>
      </c>
      <c r="I632" s="7">
        <v>1</v>
      </c>
      <c r="J632" s="7">
        <v>1</v>
      </c>
      <c r="K632" s="7">
        <v>1</v>
      </c>
      <c r="L632" s="75">
        <v>1</v>
      </c>
      <c r="M632" s="7">
        <v>1</v>
      </c>
      <c r="N632" s="7">
        <v>1</v>
      </c>
      <c r="O632" s="7">
        <v>0</v>
      </c>
      <c r="P632" s="7">
        <v>0</v>
      </c>
      <c r="Q632" s="7">
        <v>0</v>
      </c>
      <c r="R632" s="7">
        <v>0</v>
      </c>
      <c r="S632" s="7">
        <v>0</v>
      </c>
      <c r="T632" s="11">
        <f>INT(OR(COUNTIF(IDS_with_genetics!$A$2:$A$328,$A632),COUNTIF(IDS_with_genetics!$B$2:$B$758,$A632),COUNTIF(IDS_with_genetics!$F$2:$F$794,$A632),COUNTIF(IDS_with_genetics!$D$2:$D$813,$A632)))</f>
        <v>0</v>
      </c>
      <c r="U632" s="11">
        <f>COUNTIF(IDS_with_PRS!$A$1:$A$1582,ADNI3!$A632)</f>
        <v>0</v>
      </c>
      <c r="V632">
        <f>INT(OR(COUNTIF(IDS_genetics_UE_Ancestry!$A$2:$A$303,$A632)))</f>
        <v>0</v>
      </c>
      <c r="W632">
        <f>INT(OR(COUNTIF(IDS_genetics_UE_Ancestry!$B$2:$B$705,$A632)))</f>
        <v>0</v>
      </c>
      <c r="X632">
        <f>INT(OR(COUNTIF(IDS_genetics_UE_Ancestry!$C$2:$C$737,$A632)))</f>
        <v>0</v>
      </c>
      <c r="Y632">
        <f>INT(OR(COUNTIF(IDS_genetics_UE_Ancestry!$D$2:$D$761,$A632)))</f>
        <v>0</v>
      </c>
      <c r="Z632" s="11">
        <f>INT(OR(COUNTIF(IDS_genetics_UE_Ancestry!$A$2:$A$303,$A632),COUNTIF(IDS_genetics_UE_Ancestry!$B$2:$B$705,$A632),COUNTIF(IDS_genetics_UE_Ancestry!$C$2:$C$737,$A632),COUNTIF(IDS_genetics_UE_Ancestry!$D$2:$D$761,$A632)))</f>
        <v>0</v>
      </c>
      <c r="AA632">
        <v>631</v>
      </c>
      <c r="AB632">
        <v>0</v>
      </c>
    </row>
    <row r="633" spans="1:30" ht="15.75" hidden="1" x14ac:dyDescent="0.25">
      <c r="A633" s="7" t="s">
        <v>670</v>
      </c>
      <c r="B633" s="120">
        <v>6618</v>
      </c>
      <c r="C633" s="7" t="s">
        <v>31</v>
      </c>
      <c r="D633" s="7" t="s">
        <v>32</v>
      </c>
      <c r="E633" s="7" t="s">
        <v>33</v>
      </c>
      <c r="F633" s="10">
        <f>idasearch_ADNI3!G633</f>
        <v>43405</v>
      </c>
      <c r="G633" s="93">
        <f>idasearch_ADNI3!H633</f>
        <v>84.8</v>
      </c>
      <c r="H633" s="94" t="str">
        <f>idasearch_ADNI3!D633</f>
        <v>M</v>
      </c>
      <c r="I633" s="7">
        <v>1</v>
      </c>
      <c r="J633" s="7">
        <v>1</v>
      </c>
      <c r="K633" s="7">
        <v>1</v>
      </c>
      <c r="L633" s="75">
        <v>1</v>
      </c>
      <c r="M633" s="7">
        <v>1</v>
      </c>
      <c r="N633" s="7">
        <v>1</v>
      </c>
      <c r="O633" s="7">
        <v>0</v>
      </c>
      <c r="P633" s="7">
        <v>1</v>
      </c>
      <c r="Q633" s="7">
        <v>1</v>
      </c>
      <c r="R633" s="7">
        <v>0</v>
      </c>
      <c r="S633" s="7">
        <v>1</v>
      </c>
      <c r="T633" s="11">
        <f>INT(OR(COUNTIF(IDS_with_genetics!$A$2:$A$328,$A633),COUNTIF(IDS_with_genetics!$B$2:$B$758,$A633),COUNTIF(IDS_with_genetics!$F$2:$F$794,$A633),COUNTIF(IDS_with_genetics!$D$2:$D$813,$A633)))</f>
        <v>0</v>
      </c>
      <c r="U633" s="11">
        <f>COUNTIF(IDS_with_PRS!$A$1:$A$1582,ADNI3!$A633)</f>
        <v>0</v>
      </c>
      <c r="V633">
        <f>INT(OR(COUNTIF(IDS_genetics_UE_Ancestry!$A$2:$A$303,$A633)))</f>
        <v>0</v>
      </c>
      <c r="W633">
        <f>INT(OR(COUNTIF(IDS_genetics_UE_Ancestry!$B$2:$B$705,$A633)))</f>
        <v>0</v>
      </c>
      <c r="X633">
        <f>INT(OR(COUNTIF(IDS_genetics_UE_Ancestry!$C$2:$C$737,$A633)))</f>
        <v>0</v>
      </c>
      <c r="Y633">
        <f>INT(OR(COUNTIF(IDS_genetics_UE_Ancestry!$D$2:$D$761,$A633)))</f>
        <v>0</v>
      </c>
      <c r="Z633" s="11">
        <f>INT(OR(COUNTIF(IDS_genetics_UE_Ancestry!$A$2:$A$303,$A633),COUNTIF(IDS_genetics_UE_Ancestry!$B$2:$B$705,$A633),COUNTIF(IDS_genetics_UE_Ancestry!$C$2:$C$737,$A633),COUNTIF(IDS_genetics_UE_Ancestry!$D$2:$D$761,$A633)))</f>
        <v>0</v>
      </c>
      <c r="AA633">
        <v>632</v>
      </c>
      <c r="AB633">
        <v>0</v>
      </c>
    </row>
    <row r="634" spans="1:30" ht="15.75" hidden="1" x14ac:dyDescent="0.25">
      <c r="A634" s="7" t="s">
        <v>671</v>
      </c>
      <c r="B634" s="120">
        <v>6503</v>
      </c>
      <c r="C634" s="7" t="s">
        <v>31</v>
      </c>
      <c r="D634" s="7" t="s">
        <v>32</v>
      </c>
      <c r="E634" s="7" t="s">
        <v>40</v>
      </c>
      <c r="F634" s="10">
        <f>idasearch_ADNI3!G634</f>
        <v>43291</v>
      </c>
      <c r="G634" s="93">
        <f>idasearch_ADNI3!H634</f>
        <v>75.8</v>
      </c>
      <c r="H634" s="94" t="str">
        <f>idasearch_ADNI3!D634</f>
        <v>M</v>
      </c>
      <c r="I634" s="7">
        <v>1</v>
      </c>
      <c r="J634" s="7">
        <v>1</v>
      </c>
      <c r="K634" s="7">
        <v>1</v>
      </c>
      <c r="L634" s="75">
        <v>1</v>
      </c>
      <c r="M634" s="7">
        <v>1</v>
      </c>
      <c r="N634" s="7">
        <v>1</v>
      </c>
      <c r="O634" s="7">
        <v>0</v>
      </c>
      <c r="P634" s="7">
        <v>0</v>
      </c>
      <c r="Q634" s="7">
        <v>0</v>
      </c>
      <c r="R634" s="7">
        <v>0</v>
      </c>
      <c r="S634" s="7">
        <v>0</v>
      </c>
      <c r="T634" s="11">
        <f>INT(OR(COUNTIF(IDS_with_genetics!$A$2:$A$328,$A634),COUNTIF(IDS_with_genetics!$B$2:$B$758,$A634),COUNTIF(IDS_with_genetics!$F$2:$F$794,$A634),COUNTIF(IDS_with_genetics!$D$2:$D$813,$A634)))</f>
        <v>1</v>
      </c>
      <c r="U634" s="11">
        <f>COUNTIF(IDS_with_PRS!$A$1:$A$1582,ADNI3!$A634)</f>
        <v>1</v>
      </c>
      <c r="V634">
        <f>INT(OR(COUNTIF(IDS_genetics_UE_Ancestry!$A$2:$A$303,$A634)))</f>
        <v>0</v>
      </c>
      <c r="W634">
        <f>INT(OR(COUNTIF(IDS_genetics_UE_Ancestry!$B$2:$B$705,$A634)))</f>
        <v>0</v>
      </c>
      <c r="X634">
        <f>INT(OR(COUNTIF(IDS_genetics_UE_Ancestry!$C$2:$C$737,$A634)))</f>
        <v>0</v>
      </c>
      <c r="Y634">
        <f>INT(OR(COUNTIF(IDS_genetics_UE_Ancestry!$D$2:$D$761,$A634)))</f>
        <v>0</v>
      </c>
      <c r="Z634" s="11">
        <f>INT(OR(COUNTIF(IDS_genetics_UE_Ancestry!$A$2:$A$303,$A634),COUNTIF(IDS_genetics_UE_Ancestry!$B$2:$B$705,$A634),COUNTIF(IDS_genetics_UE_Ancestry!$C$2:$C$737,$A634),COUNTIF(IDS_genetics_UE_Ancestry!$D$2:$D$761,$A634)))</f>
        <v>0</v>
      </c>
      <c r="AA634">
        <v>633</v>
      </c>
      <c r="AB634">
        <v>0</v>
      </c>
    </row>
    <row r="635" spans="1:30" ht="15.75" hidden="1" x14ac:dyDescent="0.25">
      <c r="A635" s="7" t="s">
        <v>672</v>
      </c>
      <c r="B635" s="120">
        <v>6760</v>
      </c>
      <c r="C635" s="7" t="s">
        <v>31</v>
      </c>
      <c r="D635" s="7" t="s">
        <v>32</v>
      </c>
      <c r="E635" s="7" t="s">
        <v>40</v>
      </c>
      <c r="F635" s="10">
        <f>idasearch_ADNI3!G635</f>
        <v>43642</v>
      </c>
      <c r="G635" s="93">
        <f>idasearch_ADNI3!H635</f>
        <v>70.8</v>
      </c>
      <c r="H635" s="94" t="str">
        <f>idasearch_ADNI3!D635</f>
        <v>M</v>
      </c>
      <c r="I635" s="7">
        <v>1</v>
      </c>
      <c r="J635" s="7">
        <v>1</v>
      </c>
      <c r="K635" s="7">
        <v>1</v>
      </c>
      <c r="L635" s="75">
        <v>1</v>
      </c>
      <c r="M635" s="7">
        <v>1</v>
      </c>
      <c r="N635" s="7">
        <v>1</v>
      </c>
      <c r="O635" s="7">
        <v>0</v>
      </c>
      <c r="P635" s="7">
        <v>1</v>
      </c>
      <c r="Q635" s="7">
        <v>1</v>
      </c>
      <c r="R635" s="7">
        <v>0</v>
      </c>
      <c r="S635" s="7">
        <v>1</v>
      </c>
      <c r="T635" s="11">
        <f>INT(OR(COUNTIF(IDS_with_genetics!$A$2:$A$328,$A635),COUNTIF(IDS_with_genetics!$B$2:$B$758,$A635),COUNTIF(IDS_with_genetics!$F$2:$F$794,$A635),COUNTIF(IDS_with_genetics!$D$2:$D$813,$A635)))</f>
        <v>0</v>
      </c>
      <c r="U635" s="11">
        <f>COUNTIF(IDS_with_PRS!$A$1:$A$1582,ADNI3!$A635)</f>
        <v>0</v>
      </c>
      <c r="V635">
        <f>INT(OR(COUNTIF(IDS_genetics_UE_Ancestry!$A$2:$A$303,$A635)))</f>
        <v>0</v>
      </c>
      <c r="W635">
        <f>INT(OR(COUNTIF(IDS_genetics_UE_Ancestry!$B$2:$B$705,$A635)))</f>
        <v>0</v>
      </c>
      <c r="X635">
        <f>INT(OR(COUNTIF(IDS_genetics_UE_Ancestry!$C$2:$C$737,$A635)))</f>
        <v>0</v>
      </c>
      <c r="Y635">
        <f>INT(OR(COUNTIF(IDS_genetics_UE_Ancestry!$D$2:$D$761,$A635)))</f>
        <v>0</v>
      </c>
      <c r="Z635" s="11">
        <f>INT(OR(COUNTIF(IDS_genetics_UE_Ancestry!$A$2:$A$303,$A635),COUNTIF(IDS_genetics_UE_Ancestry!$B$2:$B$705,$A635),COUNTIF(IDS_genetics_UE_Ancestry!$C$2:$C$737,$A635),COUNTIF(IDS_genetics_UE_Ancestry!$D$2:$D$761,$A635)))</f>
        <v>0</v>
      </c>
      <c r="AA635">
        <v>634</v>
      </c>
      <c r="AB635">
        <v>0</v>
      </c>
    </row>
    <row r="636" spans="1:30" ht="15.75" hidden="1" x14ac:dyDescent="0.25">
      <c r="A636" s="7" t="s">
        <v>673</v>
      </c>
      <c r="B636" s="120">
        <v>6725</v>
      </c>
      <c r="C636" s="7" t="s">
        <v>31</v>
      </c>
      <c r="D636" s="7" t="s">
        <v>32</v>
      </c>
      <c r="E636" s="7" t="s">
        <v>32</v>
      </c>
      <c r="F636" s="10">
        <f>idasearch_ADNI3!G636</f>
        <v>43699</v>
      </c>
      <c r="G636" s="93">
        <f>idasearch_ADNI3!H636</f>
        <v>81.3</v>
      </c>
      <c r="H636" s="94" t="str">
        <f>idasearch_ADNI3!D636</f>
        <v>M</v>
      </c>
      <c r="I636" s="7">
        <v>1</v>
      </c>
      <c r="J636" s="7">
        <v>1</v>
      </c>
      <c r="K636" s="7">
        <v>1</v>
      </c>
      <c r="L636" s="75">
        <v>1</v>
      </c>
      <c r="M636" s="7">
        <v>1</v>
      </c>
      <c r="N636" s="7">
        <v>1</v>
      </c>
      <c r="O636" s="7">
        <v>0</v>
      </c>
      <c r="P636" s="7">
        <v>1</v>
      </c>
      <c r="Q636" s="7">
        <v>1</v>
      </c>
      <c r="R636" s="7">
        <v>0</v>
      </c>
      <c r="S636" s="7">
        <v>1</v>
      </c>
      <c r="T636" s="11">
        <f>INT(OR(COUNTIF(IDS_with_genetics!$A$2:$A$328,$A636),COUNTIF(IDS_with_genetics!$B$2:$B$758,$A636),COUNTIF(IDS_with_genetics!$F$2:$F$794,$A636),COUNTIF(IDS_with_genetics!$D$2:$D$813,$A636)))</f>
        <v>0</v>
      </c>
      <c r="U636" s="11">
        <f>COUNTIF(IDS_with_PRS!$A$1:$A$1582,ADNI3!$A636)</f>
        <v>0</v>
      </c>
      <c r="V636">
        <f>INT(OR(COUNTIF(IDS_genetics_UE_Ancestry!$A$2:$A$303,$A636)))</f>
        <v>0</v>
      </c>
      <c r="W636">
        <f>INT(OR(COUNTIF(IDS_genetics_UE_Ancestry!$B$2:$B$705,$A636)))</f>
        <v>0</v>
      </c>
      <c r="X636">
        <f>INT(OR(COUNTIF(IDS_genetics_UE_Ancestry!$C$2:$C$737,$A636)))</f>
        <v>0</v>
      </c>
      <c r="Y636">
        <f>INT(OR(COUNTIF(IDS_genetics_UE_Ancestry!$D$2:$D$761,$A636)))</f>
        <v>0</v>
      </c>
      <c r="Z636" s="11">
        <f>INT(OR(COUNTIF(IDS_genetics_UE_Ancestry!$A$2:$A$303,$A636),COUNTIF(IDS_genetics_UE_Ancestry!$B$2:$B$705,$A636),COUNTIF(IDS_genetics_UE_Ancestry!$C$2:$C$737,$A636),COUNTIF(IDS_genetics_UE_Ancestry!$D$2:$D$761,$A636)))</f>
        <v>0</v>
      </c>
      <c r="AA636">
        <v>635</v>
      </c>
      <c r="AB636">
        <v>0</v>
      </c>
    </row>
    <row r="637" spans="1:30" ht="15.75" hidden="1" x14ac:dyDescent="0.25">
      <c r="A637" s="7" t="s">
        <v>674</v>
      </c>
      <c r="B637" s="120">
        <v>6970</v>
      </c>
      <c r="C637" s="7" t="s">
        <v>31</v>
      </c>
      <c r="D637" s="7" t="s">
        <v>32</v>
      </c>
      <c r="E637" s="7" t="s">
        <v>32</v>
      </c>
      <c r="F637" s="10">
        <f>idasearch_ADNI3!G637</f>
        <v>44390</v>
      </c>
      <c r="G637" s="93">
        <f>idasearch_ADNI3!H637</f>
        <v>84.4</v>
      </c>
      <c r="H637" s="94" t="str">
        <f>idasearch_ADNI3!D637</f>
        <v>M</v>
      </c>
      <c r="I637" s="7">
        <v>1</v>
      </c>
      <c r="J637" s="7">
        <v>1</v>
      </c>
      <c r="K637" s="7">
        <v>1</v>
      </c>
      <c r="L637" s="75">
        <v>1</v>
      </c>
      <c r="M637" s="7">
        <v>1</v>
      </c>
      <c r="N637" s="7">
        <v>1</v>
      </c>
      <c r="O637" s="7">
        <v>0</v>
      </c>
      <c r="P637" s="7">
        <v>1</v>
      </c>
      <c r="Q637" s="7">
        <v>1</v>
      </c>
      <c r="R637" s="7">
        <v>0</v>
      </c>
      <c r="S637" s="7">
        <v>1</v>
      </c>
      <c r="T637" s="11">
        <f>INT(OR(COUNTIF(IDS_with_genetics!$A$2:$A$328,$A637),COUNTIF(IDS_with_genetics!$B$2:$B$758,$A637),COUNTIF(IDS_with_genetics!$F$2:$F$794,$A637),COUNTIF(IDS_with_genetics!$D$2:$D$813,$A637)))</f>
        <v>0</v>
      </c>
      <c r="U637" s="11">
        <f>COUNTIF(IDS_with_PRS!$A$1:$A$1582,ADNI3!$A637)</f>
        <v>0</v>
      </c>
      <c r="V637">
        <f>INT(OR(COUNTIF(IDS_genetics_UE_Ancestry!$A$2:$A$303,$A637)))</f>
        <v>0</v>
      </c>
      <c r="W637">
        <f>INT(OR(COUNTIF(IDS_genetics_UE_Ancestry!$B$2:$B$705,$A637)))</f>
        <v>0</v>
      </c>
      <c r="X637">
        <f>INT(OR(COUNTIF(IDS_genetics_UE_Ancestry!$C$2:$C$737,$A637)))</f>
        <v>0</v>
      </c>
      <c r="Y637">
        <f>INT(OR(COUNTIF(IDS_genetics_UE_Ancestry!$D$2:$D$761,$A637)))</f>
        <v>0</v>
      </c>
      <c r="Z637" s="11">
        <f>INT(OR(COUNTIF(IDS_genetics_UE_Ancestry!$A$2:$A$303,$A637),COUNTIF(IDS_genetics_UE_Ancestry!$B$2:$B$705,$A637),COUNTIF(IDS_genetics_UE_Ancestry!$C$2:$C$737,$A637),COUNTIF(IDS_genetics_UE_Ancestry!$D$2:$D$761,$A637)))</f>
        <v>0</v>
      </c>
      <c r="AA637">
        <v>636</v>
      </c>
      <c r="AB637">
        <v>0</v>
      </c>
    </row>
    <row r="638" spans="1:30" ht="15.75" hidden="1" x14ac:dyDescent="0.25">
      <c r="A638" s="7" t="s">
        <v>675</v>
      </c>
      <c r="B638" s="120">
        <v>6087</v>
      </c>
      <c r="C638" s="7" t="s">
        <v>31</v>
      </c>
      <c r="D638" s="7" t="s">
        <v>32</v>
      </c>
      <c r="E638" s="7" t="s">
        <v>32</v>
      </c>
      <c r="F638" s="10">
        <f>idasearch_ADNI3!G638</f>
        <v>43041</v>
      </c>
      <c r="G638" s="93">
        <f>idasearch_ADNI3!H638</f>
        <v>68.5</v>
      </c>
      <c r="H638" s="94" t="str">
        <f>idasearch_ADNI3!D638</f>
        <v>F</v>
      </c>
      <c r="I638" s="7">
        <v>1</v>
      </c>
      <c r="J638" s="7">
        <v>1</v>
      </c>
      <c r="K638" s="7">
        <v>1</v>
      </c>
      <c r="L638" s="75">
        <v>1</v>
      </c>
      <c r="M638" s="7">
        <v>1</v>
      </c>
      <c r="N638" s="7">
        <v>1</v>
      </c>
      <c r="O638" s="7">
        <v>0</v>
      </c>
      <c r="P638" s="7">
        <v>1</v>
      </c>
      <c r="Q638" s="7">
        <v>1</v>
      </c>
      <c r="R638" s="7">
        <v>0</v>
      </c>
      <c r="S638" s="7">
        <v>1</v>
      </c>
      <c r="T638" s="11">
        <f>INT(OR(COUNTIF(IDS_with_genetics!$A$2:$A$328,$A638),COUNTIF(IDS_with_genetics!$B$2:$B$758,$A638),COUNTIF(IDS_with_genetics!$F$2:$F$794,$A638),COUNTIF(IDS_with_genetics!$D$2:$D$813,$A638)))</f>
        <v>0</v>
      </c>
      <c r="U638" s="11">
        <f>COUNTIF(IDS_with_PRS!$A$1:$A$1582,ADNI3!$A638)</f>
        <v>0</v>
      </c>
      <c r="V638">
        <f>INT(OR(COUNTIF(IDS_genetics_UE_Ancestry!$A$2:$A$303,$A638)))</f>
        <v>0</v>
      </c>
      <c r="W638">
        <f>INT(OR(COUNTIF(IDS_genetics_UE_Ancestry!$B$2:$B$705,$A638)))</f>
        <v>0</v>
      </c>
      <c r="X638">
        <f>INT(OR(COUNTIF(IDS_genetics_UE_Ancestry!$C$2:$C$737,$A638)))</f>
        <v>0</v>
      </c>
      <c r="Y638">
        <f>INT(OR(COUNTIF(IDS_genetics_UE_Ancestry!$D$2:$D$761,$A638)))</f>
        <v>0</v>
      </c>
      <c r="Z638" s="11">
        <f>INT(OR(COUNTIF(IDS_genetics_UE_Ancestry!$A$2:$A$303,$A638),COUNTIF(IDS_genetics_UE_Ancestry!$B$2:$B$705,$A638),COUNTIF(IDS_genetics_UE_Ancestry!$C$2:$C$737,$A638),COUNTIF(IDS_genetics_UE_Ancestry!$D$2:$D$761,$A638)))</f>
        <v>0</v>
      </c>
      <c r="AA638">
        <v>637</v>
      </c>
      <c r="AB638">
        <v>0</v>
      </c>
    </row>
    <row r="639" spans="1:30" ht="15.75" hidden="1" x14ac:dyDescent="0.25">
      <c r="A639" s="7" t="s">
        <v>676</v>
      </c>
      <c r="B639" s="120">
        <v>6765</v>
      </c>
      <c r="C639" s="7" t="s">
        <v>31</v>
      </c>
      <c r="D639" s="7" t="s">
        <v>32</v>
      </c>
      <c r="E639" s="7" t="s">
        <v>33</v>
      </c>
      <c r="F639" s="10">
        <f>idasearch_ADNI3!G639</f>
        <v>43649</v>
      </c>
      <c r="G639" s="93">
        <f>idasearch_ADNI3!H639</f>
        <v>68.599999999999994</v>
      </c>
      <c r="H639" s="94" t="str">
        <f>idasearch_ADNI3!D639</f>
        <v>F</v>
      </c>
      <c r="I639" s="7">
        <v>1</v>
      </c>
      <c r="J639" s="7">
        <v>1</v>
      </c>
      <c r="K639" s="7">
        <v>1</v>
      </c>
      <c r="L639" s="75">
        <v>1</v>
      </c>
      <c r="M639" s="7">
        <v>1</v>
      </c>
      <c r="N639" s="7">
        <v>1</v>
      </c>
      <c r="O639" s="7">
        <v>0</v>
      </c>
      <c r="P639" s="7">
        <v>1</v>
      </c>
      <c r="Q639" s="7">
        <v>1</v>
      </c>
      <c r="R639" s="7">
        <v>0</v>
      </c>
      <c r="S639" s="7">
        <v>1</v>
      </c>
      <c r="T639" s="11">
        <f>INT(OR(COUNTIF(IDS_with_genetics!$A$2:$A$328,$A639),COUNTIF(IDS_with_genetics!$B$2:$B$758,$A639),COUNTIF(IDS_with_genetics!$F$2:$F$794,$A639),COUNTIF(IDS_with_genetics!$D$2:$D$813,$A639)))</f>
        <v>0</v>
      </c>
      <c r="U639" s="11">
        <f>COUNTIF(IDS_with_PRS!$A$1:$A$1582,ADNI3!$A639)</f>
        <v>0</v>
      </c>
      <c r="V639">
        <f>INT(OR(COUNTIF(IDS_genetics_UE_Ancestry!$A$2:$A$303,$A639)))</f>
        <v>0</v>
      </c>
      <c r="W639">
        <f>INT(OR(COUNTIF(IDS_genetics_UE_Ancestry!$B$2:$B$705,$A639)))</f>
        <v>0</v>
      </c>
      <c r="X639">
        <f>INT(OR(COUNTIF(IDS_genetics_UE_Ancestry!$C$2:$C$737,$A639)))</f>
        <v>0</v>
      </c>
      <c r="Y639">
        <f>INT(OR(COUNTIF(IDS_genetics_UE_Ancestry!$D$2:$D$761,$A639)))</f>
        <v>0</v>
      </c>
      <c r="Z639" s="11">
        <f>INT(OR(COUNTIF(IDS_genetics_UE_Ancestry!$A$2:$A$303,$A639),COUNTIF(IDS_genetics_UE_Ancestry!$B$2:$B$705,$A639),COUNTIF(IDS_genetics_UE_Ancestry!$C$2:$C$737,$A639),COUNTIF(IDS_genetics_UE_Ancestry!$D$2:$D$761,$A639)))</f>
        <v>0</v>
      </c>
      <c r="AA639">
        <v>638</v>
      </c>
      <c r="AB639">
        <v>0</v>
      </c>
    </row>
    <row r="640" spans="1:30" ht="15.75" hidden="1" x14ac:dyDescent="0.25">
      <c r="A640" s="7" t="s">
        <v>677</v>
      </c>
      <c r="B640" s="120">
        <v>6944</v>
      </c>
      <c r="C640" s="7" t="s">
        <v>31</v>
      </c>
      <c r="D640" s="7" t="s">
        <v>32</v>
      </c>
      <c r="E640" s="7" t="s">
        <v>32</v>
      </c>
      <c r="F640" s="10">
        <f>idasearch_ADNI3!G640</f>
        <v>44349</v>
      </c>
      <c r="G640" s="93">
        <f>idasearch_ADNI3!H640</f>
        <v>76.900000000000006</v>
      </c>
      <c r="H640" s="94" t="str">
        <f>idasearch_ADNI3!D640</f>
        <v>F</v>
      </c>
      <c r="I640" s="7">
        <v>1</v>
      </c>
      <c r="J640" s="7">
        <v>1</v>
      </c>
      <c r="K640" s="7">
        <v>1</v>
      </c>
      <c r="L640" s="75">
        <v>1</v>
      </c>
      <c r="M640" s="7">
        <v>1</v>
      </c>
      <c r="N640" s="7">
        <v>1</v>
      </c>
      <c r="O640" s="7">
        <v>0</v>
      </c>
      <c r="P640" s="7">
        <v>1</v>
      </c>
      <c r="Q640" s="7">
        <v>1</v>
      </c>
      <c r="R640" s="7">
        <v>0</v>
      </c>
      <c r="S640" s="7">
        <v>1</v>
      </c>
      <c r="T640" s="11">
        <f>INT(OR(COUNTIF(IDS_with_genetics!$A$2:$A$328,$A640),COUNTIF(IDS_with_genetics!$B$2:$B$758,$A640),COUNTIF(IDS_with_genetics!$F$2:$F$794,$A640),COUNTIF(IDS_with_genetics!$D$2:$D$813,$A640)))</f>
        <v>0</v>
      </c>
      <c r="U640" s="11">
        <f>COUNTIF(IDS_with_PRS!$A$1:$A$1582,ADNI3!$A640)</f>
        <v>0</v>
      </c>
      <c r="V640">
        <f>INT(OR(COUNTIF(IDS_genetics_UE_Ancestry!$A$2:$A$303,$A640)))</f>
        <v>0</v>
      </c>
      <c r="W640">
        <f>INT(OR(COUNTIF(IDS_genetics_UE_Ancestry!$B$2:$B$705,$A640)))</f>
        <v>0</v>
      </c>
      <c r="X640">
        <f>INT(OR(COUNTIF(IDS_genetics_UE_Ancestry!$C$2:$C$737,$A640)))</f>
        <v>0</v>
      </c>
      <c r="Y640">
        <f>INT(OR(COUNTIF(IDS_genetics_UE_Ancestry!$D$2:$D$761,$A640)))</f>
        <v>0</v>
      </c>
      <c r="Z640" s="11">
        <f>INT(OR(COUNTIF(IDS_genetics_UE_Ancestry!$A$2:$A$303,$A640),COUNTIF(IDS_genetics_UE_Ancestry!$B$2:$B$705,$A640),COUNTIF(IDS_genetics_UE_Ancestry!$C$2:$C$737,$A640),COUNTIF(IDS_genetics_UE_Ancestry!$D$2:$D$761,$A640)))</f>
        <v>0</v>
      </c>
      <c r="AA640">
        <v>639</v>
      </c>
      <c r="AB640">
        <v>0</v>
      </c>
    </row>
    <row r="641" spans="1:29" s="27" customFormat="1" ht="15.75" hidden="1" x14ac:dyDescent="0.25">
      <c r="A641" s="25" t="s">
        <v>678</v>
      </c>
      <c r="B641" s="120">
        <v>6771</v>
      </c>
      <c r="C641" s="25" t="s">
        <v>31</v>
      </c>
      <c r="D641" s="25" t="s">
        <v>32</v>
      </c>
      <c r="E641" s="25" t="s">
        <v>40</v>
      </c>
      <c r="F641" s="96">
        <f>idasearch_ADNI3!G641</f>
        <v>43663</v>
      </c>
      <c r="G641" s="97">
        <f>idasearch_ADNI3!H641</f>
        <v>66.900000000000006</v>
      </c>
      <c r="H641" s="97" t="str">
        <f>idasearch_ADNI3!D641</f>
        <v>M</v>
      </c>
      <c r="I641" s="25">
        <v>1</v>
      </c>
      <c r="J641" s="25">
        <v>1</v>
      </c>
      <c r="K641" s="7">
        <v>1</v>
      </c>
      <c r="L641" s="80">
        <v>1</v>
      </c>
      <c r="M641" s="25">
        <v>0</v>
      </c>
      <c r="N641" s="25">
        <v>0</v>
      </c>
      <c r="O641" s="25">
        <v>0</v>
      </c>
      <c r="P641" s="25">
        <v>0</v>
      </c>
      <c r="Q641" s="25">
        <v>0</v>
      </c>
      <c r="R641" s="25">
        <v>0</v>
      </c>
      <c r="S641" s="25">
        <v>0</v>
      </c>
      <c r="T641" s="26">
        <f>INT(OR(COUNTIF(IDS_with_genetics!$A$2:$A$328,$A641),COUNTIF(IDS_with_genetics!$B$2:$B$758,$A641),COUNTIF(IDS_with_genetics!$F$2:$F$794,$A641),COUNTIF(IDS_with_genetics!$D$2:$D$813,$A641)))</f>
        <v>0</v>
      </c>
      <c r="U641" s="26">
        <f>COUNTIF(IDS_with_PRS!$A$1:$A$1582,ADNI3!$A641)</f>
        <v>0</v>
      </c>
      <c r="V641" s="27">
        <f>INT(OR(COUNTIF(IDS_genetics_UE_Ancestry!$A$2:$A$303,$A641)))</f>
        <v>0</v>
      </c>
      <c r="W641" s="27">
        <f>INT(OR(COUNTIF(IDS_genetics_UE_Ancestry!$B$2:$B$705,$A641)))</f>
        <v>0</v>
      </c>
      <c r="X641" s="27">
        <f>INT(OR(COUNTIF(IDS_genetics_UE_Ancestry!$C$2:$C$737,$A641)))</f>
        <v>0</v>
      </c>
      <c r="Y641" s="27">
        <f>INT(OR(COUNTIF(IDS_genetics_UE_Ancestry!$D$2:$D$761,$A641)))</f>
        <v>0</v>
      </c>
      <c r="Z641" s="26">
        <f>INT(OR(COUNTIF(IDS_genetics_UE_Ancestry!$A$2:$A$303,$A641),COUNTIF(IDS_genetics_UE_Ancestry!$B$2:$B$705,$A641),COUNTIF(IDS_genetics_UE_Ancestry!$C$2:$C$737,$A641),COUNTIF(IDS_genetics_UE_Ancestry!$D$2:$D$761,$A641)))</f>
        <v>0</v>
      </c>
      <c r="AA641" s="27">
        <v>640</v>
      </c>
      <c r="AB641" s="27">
        <v>0</v>
      </c>
      <c r="AC641" s="27">
        <v>1</v>
      </c>
    </row>
    <row r="642" spans="1:29" s="27" customFormat="1" ht="15.75" hidden="1" x14ac:dyDescent="0.25">
      <c r="A642" s="25" t="s">
        <v>679</v>
      </c>
      <c r="B642" s="120">
        <v>6789</v>
      </c>
      <c r="C642" s="25" t="s">
        <v>31</v>
      </c>
      <c r="D642" s="25" t="s">
        <v>32</v>
      </c>
      <c r="E642" s="25" t="s">
        <v>40</v>
      </c>
      <c r="F642" s="96">
        <f>idasearch_ADNI3!G642</f>
        <v>43675</v>
      </c>
      <c r="G642" s="97">
        <f>idasearch_ADNI3!H642</f>
        <v>78.900000000000006</v>
      </c>
      <c r="H642" s="97" t="str">
        <f>idasearch_ADNI3!D642</f>
        <v>F</v>
      </c>
      <c r="I642" s="25">
        <v>1</v>
      </c>
      <c r="J642" s="25">
        <v>1</v>
      </c>
      <c r="K642" s="7">
        <v>1</v>
      </c>
      <c r="L642" s="80">
        <v>1</v>
      </c>
      <c r="M642" s="25">
        <v>0</v>
      </c>
      <c r="N642" s="25">
        <v>0</v>
      </c>
      <c r="O642" s="25">
        <v>0</v>
      </c>
      <c r="P642" s="25">
        <v>0</v>
      </c>
      <c r="Q642" s="25">
        <v>0</v>
      </c>
      <c r="R642" s="25">
        <v>0</v>
      </c>
      <c r="S642" s="25">
        <v>0</v>
      </c>
      <c r="T642" s="26">
        <f>INT(OR(COUNTIF(IDS_with_genetics!$A$2:$A$328,$A642),COUNTIF(IDS_with_genetics!$B$2:$B$758,$A642),COUNTIF(IDS_with_genetics!$F$2:$F$794,$A642),COUNTIF(IDS_with_genetics!$D$2:$D$813,$A642)))</f>
        <v>0</v>
      </c>
      <c r="U642" s="26">
        <f>COUNTIF(IDS_with_PRS!$A$1:$A$1582,ADNI3!$A642)</f>
        <v>0</v>
      </c>
      <c r="V642" s="27">
        <f>INT(OR(COUNTIF(IDS_genetics_UE_Ancestry!$A$2:$A$303,$A642)))</f>
        <v>0</v>
      </c>
      <c r="W642" s="27">
        <f>INT(OR(COUNTIF(IDS_genetics_UE_Ancestry!$B$2:$B$705,$A642)))</f>
        <v>0</v>
      </c>
      <c r="X642" s="27">
        <f>INT(OR(COUNTIF(IDS_genetics_UE_Ancestry!$C$2:$C$737,$A642)))</f>
        <v>0</v>
      </c>
      <c r="Y642" s="27">
        <f>INT(OR(COUNTIF(IDS_genetics_UE_Ancestry!$D$2:$D$761,$A642)))</f>
        <v>0</v>
      </c>
      <c r="Z642" s="26">
        <f>INT(OR(COUNTIF(IDS_genetics_UE_Ancestry!$A$2:$A$303,$A642),COUNTIF(IDS_genetics_UE_Ancestry!$B$2:$B$705,$A642),COUNTIF(IDS_genetics_UE_Ancestry!$C$2:$C$737,$A642),COUNTIF(IDS_genetics_UE_Ancestry!$D$2:$D$761,$A642)))</f>
        <v>0</v>
      </c>
      <c r="AA642" s="27">
        <v>641</v>
      </c>
      <c r="AB642" s="27">
        <v>0</v>
      </c>
      <c r="AC642" s="27">
        <v>1</v>
      </c>
    </row>
    <row r="643" spans="1:29" s="27" customFormat="1" ht="15.75" hidden="1" x14ac:dyDescent="0.25">
      <c r="A643" s="25" t="s">
        <v>680</v>
      </c>
      <c r="B643" s="120">
        <v>6800</v>
      </c>
      <c r="C643" s="25" t="s">
        <v>31</v>
      </c>
      <c r="D643" s="25" t="s">
        <v>32</v>
      </c>
      <c r="E643" s="25" t="s">
        <v>33</v>
      </c>
      <c r="F643" s="96">
        <f>idasearch_ADNI3!G643</f>
        <v>43696</v>
      </c>
      <c r="G643" s="97">
        <f>idasearch_ADNI3!H643</f>
        <v>87.5</v>
      </c>
      <c r="H643" s="97" t="str">
        <f>idasearch_ADNI3!D643</f>
        <v>F</v>
      </c>
      <c r="I643" s="25">
        <v>1</v>
      </c>
      <c r="J643" s="25">
        <v>1</v>
      </c>
      <c r="K643" s="7">
        <v>1</v>
      </c>
      <c r="L643" s="80">
        <v>1</v>
      </c>
      <c r="M643" s="25">
        <v>0</v>
      </c>
      <c r="N643" s="25">
        <v>0</v>
      </c>
      <c r="O643" s="25">
        <v>0</v>
      </c>
      <c r="P643" s="25">
        <v>0</v>
      </c>
      <c r="Q643" s="25">
        <v>0</v>
      </c>
      <c r="R643" s="25">
        <v>0</v>
      </c>
      <c r="S643" s="25">
        <v>0</v>
      </c>
      <c r="T643" s="26">
        <f>INT(OR(COUNTIF(IDS_with_genetics!$A$2:$A$328,$A643),COUNTIF(IDS_with_genetics!$B$2:$B$758,$A643),COUNTIF(IDS_with_genetics!$F$2:$F$794,$A643),COUNTIF(IDS_with_genetics!$D$2:$D$813,$A643)))</f>
        <v>0</v>
      </c>
      <c r="U643" s="26">
        <f>COUNTIF(IDS_with_PRS!$A$1:$A$1582,ADNI3!$A643)</f>
        <v>0</v>
      </c>
      <c r="V643" s="27">
        <f>INT(OR(COUNTIF(IDS_genetics_UE_Ancestry!$A$2:$A$303,$A643)))</f>
        <v>0</v>
      </c>
      <c r="W643" s="27">
        <f>INT(OR(COUNTIF(IDS_genetics_UE_Ancestry!$B$2:$B$705,$A643)))</f>
        <v>0</v>
      </c>
      <c r="X643" s="27">
        <f>INT(OR(COUNTIF(IDS_genetics_UE_Ancestry!$C$2:$C$737,$A643)))</f>
        <v>0</v>
      </c>
      <c r="Y643" s="27">
        <f>INT(OR(COUNTIF(IDS_genetics_UE_Ancestry!$D$2:$D$761,$A643)))</f>
        <v>0</v>
      </c>
      <c r="Z643" s="26">
        <f>INT(OR(COUNTIF(IDS_genetics_UE_Ancestry!$A$2:$A$303,$A643),COUNTIF(IDS_genetics_UE_Ancestry!$B$2:$B$705,$A643),COUNTIF(IDS_genetics_UE_Ancestry!$C$2:$C$737,$A643),COUNTIF(IDS_genetics_UE_Ancestry!$D$2:$D$761,$A643)))</f>
        <v>0</v>
      </c>
      <c r="AA643" s="27">
        <v>642</v>
      </c>
      <c r="AB643" s="27">
        <v>0</v>
      </c>
      <c r="AC643" s="27">
        <v>1</v>
      </c>
    </row>
    <row r="644" spans="1:29" s="27" customFormat="1" ht="15.75" hidden="1" x14ac:dyDescent="0.25">
      <c r="A644" s="25" t="s">
        <v>681</v>
      </c>
      <c r="B644" s="120">
        <v>6809</v>
      </c>
      <c r="C644" s="25" t="s">
        <v>31</v>
      </c>
      <c r="D644" s="25" t="s">
        <v>32</v>
      </c>
      <c r="E644" s="25" t="s">
        <v>33</v>
      </c>
      <c r="F644" s="96">
        <f>idasearch_ADNI3!G644</f>
        <v>43714</v>
      </c>
      <c r="G644" s="97">
        <f>idasearch_ADNI3!H644</f>
        <v>75.8</v>
      </c>
      <c r="H644" s="97" t="str">
        <f>idasearch_ADNI3!D644</f>
        <v>M</v>
      </c>
      <c r="I644" s="25">
        <v>1</v>
      </c>
      <c r="J644" s="25">
        <v>1</v>
      </c>
      <c r="K644" s="7">
        <v>1</v>
      </c>
      <c r="L644" s="80">
        <v>1</v>
      </c>
      <c r="M644" s="25">
        <v>0</v>
      </c>
      <c r="N644" s="25">
        <v>0</v>
      </c>
      <c r="O644" s="25">
        <v>0</v>
      </c>
      <c r="P644" s="25">
        <v>0</v>
      </c>
      <c r="Q644" s="25">
        <v>0</v>
      </c>
      <c r="R644" s="25">
        <v>0</v>
      </c>
      <c r="S644" s="25">
        <v>0</v>
      </c>
      <c r="T644" s="26">
        <f>INT(OR(COUNTIF(IDS_with_genetics!$A$2:$A$328,$A644),COUNTIF(IDS_with_genetics!$B$2:$B$758,$A644),COUNTIF(IDS_with_genetics!$F$2:$F$794,$A644),COUNTIF(IDS_with_genetics!$D$2:$D$813,$A644)))</f>
        <v>0</v>
      </c>
      <c r="U644" s="26">
        <f>COUNTIF(IDS_with_PRS!$A$1:$A$1582,ADNI3!$A644)</f>
        <v>0</v>
      </c>
      <c r="V644" s="27">
        <f>INT(OR(COUNTIF(IDS_genetics_UE_Ancestry!$A$2:$A$303,$A644)))</f>
        <v>0</v>
      </c>
      <c r="W644" s="27">
        <f>INT(OR(COUNTIF(IDS_genetics_UE_Ancestry!$B$2:$B$705,$A644)))</f>
        <v>0</v>
      </c>
      <c r="X644" s="27">
        <f>INT(OR(COUNTIF(IDS_genetics_UE_Ancestry!$C$2:$C$737,$A644)))</f>
        <v>0</v>
      </c>
      <c r="Y644" s="27">
        <f>INT(OR(COUNTIF(IDS_genetics_UE_Ancestry!$D$2:$D$761,$A644)))</f>
        <v>0</v>
      </c>
      <c r="Z644" s="26">
        <f>INT(OR(COUNTIF(IDS_genetics_UE_Ancestry!$A$2:$A$303,$A644),COUNTIF(IDS_genetics_UE_Ancestry!$B$2:$B$705,$A644),COUNTIF(IDS_genetics_UE_Ancestry!$C$2:$C$737,$A644),COUNTIF(IDS_genetics_UE_Ancestry!$D$2:$D$761,$A644)))</f>
        <v>0</v>
      </c>
      <c r="AA644" s="27">
        <v>643</v>
      </c>
      <c r="AB644" s="27">
        <v>0</v>
      </c>
      <c r="AC644" s="27">
        <v>1</v>
      </c>
    </row>
    <row r="645" spans="1:29" s="27" customFormat="1" ht="15.75" hidden="1" x14ac:dyDescent="0.25">
      <c r="A645" s="25" t="s">
        <v>682</v>
      </c>
      <c r="B645" s="120">
        <v>6816</v>
      </c>
      <c r="C645" s="25" t="s">
        <v>31</v>
      </c>
      <c r="D645" s="25" t="s">
        <v>32</v>
      </c>
      <c r="E645" s="25" t="s">
        <v>40</v>
      </c>
      <c r="F645" s="96">
        <f>idasearch_ADNI3!G645</f>
        <v>43725</v>
      </c>
      <c r="G645" s="97">
        <f>idasearch_ADNI3!H645</f>
        <v>74.900000000000006</v>
      </c>
      <c r="H645" s="97" t="str">
        <f>idasearch_ADNI3!D645</f>
        <v>F</v>
      </c>
      <c r="I645" s="25">
        <v>1</v>
      </c>
      <c r="J645" s="25">
        <v>1</v>
      </c>
      <c r="K645" s="7">
        <v>1</v>
      </c>
      <c r="L645" s="80">
        <v>1</v>
      </c>
      <c r="M645" s="25">
        <v>0</v>
      </c>
      <c r="N645" s="25">
        <v>0</v>
      </c>
      <c r="O645" s="25">
        <v>0</v>
      </c>
      <c r="P645" s="25">
        <v>0</v>
      </c>
      <c r="Q645" s="25">
        <v>0</v>
      </c>
      <c r="R645" s="25">
        <v>0</v>
      </c>
      <c r="S645" s="25">
        <v>0</v>
      </c>
      <c r="T645" s="26">
        <f>INT(OR(COUNTIF(IDS_with_genetics!$A$2:$A$328,$A645),COUNTIF(IDS_with_genetics!$B$2:$B$758,$A645),COUNTIF(IDS_with_genetics!$F$2:$F$794,$A645),COUNTIF(IDS_with_genetics!$D$2:$D$813,$A645)))</f>
        <v>0</v>
      </c>
      <c r="U645" s="26">
        <f>COUNTIF(IDS_with_PRS!$A$1:$A$1582,ADNI3!$A645)</f>
        <v>0</v>
      </c>
      <c r="V645" s="27">
        <f>INT(OR(COUNTIF(IDS_genetics_UE_Ancestry!$A$2:$A$303,$A645)))</f>
        <v>0</v>
      </c>
      <c r="W645" s="27">
        <f>INT(OR(COUNTIF(IDS_genetics_UE_Ancestry!$B$2:$B$705,$A645)))</f>
        <v>0</v>
      </c>
      <c r="X645" s="27">
        <f>INT(OR(COUNTIF(IDS_genetics_UE_Ancestry!$C$2:$C$737,$A645)))</f>
        <v>0</v>
      </c>
      <c r="Y645" s="27">
        <f>INT(OR(COUNTIF(IDS_genetics_UE_Ancestry!$D$2:$D$761,$A645)))</f>
        <v>0</v>
      </c>
      <c r="Z645" s="26">
        <f>INT(OR(COUNTIF(IDS_genetics_UE_Ancestry!$A$2:$A$303,$A645),COUNTIF(IDS_genetics_UE_Ancestry!$B$2:$B$705,$A645),COUNTIF(IDS_genetics_UE_Ancestry!$C$2:$C$737,$A645),COUNTIF(IDS_genetics_UE_Ancestry!$D$2:$D$761,$A645)))</f>
        <v>0</v>
      </c>
      <c r="AA645" s="27">
        <v>644</v>
      </c>
      <c r="AB645" s="27">
        <v>0</v>
      </c>
      <c r="AC645" s="27">
        <v>1</v>
      </c>
    </row>
    <row r="646" spans="1:29" s="27" customFormat="1" ht="15.75" hidden="1" x14ac:dyDescent="0.25">
      <c r="A646" s="25" t="s">
        <v>683</v>
      </c>
      <c r="B646" s="120">
        <v>6836</v>
      </c>
      <c r="C646" s="25" t="s">
        <v>31</v>
      </c>
      <c r="D646" s="25" t="s">
        <v>32</v>
      </c>
      <c r="E646" s="25" t="s">
        <v>32</v>
      </c>
      <c r="F646" s="96">
        <f>idasearch_ADNI3!G646</f>
        <v>43788</v>
      </c>
      <c r="G646" s="97">
        <f>idasearch_ADNI3!H646</f>
        <v>75.2</v>
      </c>
      <c r="H646" s="97" t="str">
        <f>idasearch_ADNI3!D646</f>
        <v>F</v>
      </c>
      <c r="I646" s="25">
        <v>1</v>
      </c>
      <c r="J646" s="25">
        <v>1</v>
      </c>
      <c r="K646" s="7">
        <v>1</v>
      </c>
      <c r="L646" s="80">
        <v>1</v>
      </c>
      <c r="M646" s="25">
        <v>0</v>
      </c>
      <c r="N646" s="25">
        <v>0</v>
      </c>
      <c r="O646" s="25">
        <v>0</v>
      </c>
      <c r="P646" s="25">
        <v>0</v>
      </c>
      <c r="Q646" s="25">
        <v>0</v>
      </c>
      <c r="R646" s="25">
        <v>0</v>
      </c>
      <c r="S646" s="25">
        <v>0</v>
      </c>
      <c r="T646" s="26">
        <f>INT(OR(COUNTIF(IDS_with_genetics!$A$2:$A$328,$A646),COUNTIF(IDS_with_genetics!$B$2:$B$758,$A646),COUNTIF(IDS_with_genetics!$F$2:$F$794,$A646),COUNTIF(IDS_with_genetics!$D$2:$D$813,$A646)))</f>
        <v>0</v>
      </c>
      <c r="U646" s="26">
        <f>COUNTIF(IDS_with_PRS!$A$1:$A$1582,ADNI3!$A646)</f>
        <v>0</v>
      </c>
      <c r="V646" s="27">
        <f>INT(OR(COUNTIF(IDS_genetics_UE_Ancestry!$A$2:$A$303,$A646)))</f>
        <v>0</v>
      </c>
      <c r="W646" s="27">
        <f>INT(OR(COUNTIF(IDS_genetics_UE_Ancestry!$B$2:$B$705,$A646)))</f>
        <v>0</v>
      </c>
      <c r="X646" s="27">
        <f>INT(OR(COUNTIF(IDS_genetics_UE_Ancestry!$C$2:$C$737,$A646)))</f>
        <v>0</v>
      </c>
      <c r="Y646" s="27">
        <f>INT(OR(COUNTIF(IDS_genetics_UE_Ancestry!$D$2:$D$761,$A646)))</f>
        <v>0</v>
      </c>
      <c r="Z646" s="26">
        <f>INT(OR(COUNTIF(IDS_genetics_UE_Ancestry!$A$2:$A$303,$A646),COUNTIF(IDS_genetics_UE_Ancestry!$B$2:$B$705,$A646),COUNTIF(IDS_genetics_UE_Ancestry!$C$2:$C$737,$A646),COUNTIF(IDS_genetics_UE_Ancestry!$D$2:$D$761,$A646)))</f>
        <v>0</v>
      </c>
      <c r="AA646" s="27">
        <v>645</v>
      </c>
      <c r="AB646" s="27">
        <v>0</v>
      </c>
      <c r="AC646" s="27">
        <v>1</v>
      </c>
    </row>
    <row r="647" spans="1:29" ht="15.75" hidden="1" x14ac:dyDescent="0.25">
      <c r="A647" s="7" t="s">
        <v>684</v>
      </c>
      <c r="B647" s="120">
        <v>6904</v>
      </c>
      <c r="C647" s="7" t="s">
        <v>31</v>
      </c>
      <c r="D647" s="7" t="s">
        <v>32</v>
      </c>
      <c r="E647" s="7" t="s">
        <v>32</v>
      </c>
      <c r="F647" s="10">
        <f>idasearch_ADNI3!G647</f>
        <v>44236</v>
      </c>
      <c r="G647" s="93">
        <f>idasearch_ADNI3!H647</f>
        <v>66.7</v>
      </c>
      <c r="H647" s="94" t="str">
        <f>idasearch_ADNI3!D647</f>
        <v>M</v>
      </c>
      <c r="I647" s="7">
        <v>1</v>
      </c>
      <c r="J647" s="7">
        <v>1</v>
      </c>
      <c r="K647" s="7">
        <v>1</v>
      </c>
      <c r="L647" s="75">
        <v>1</v>
      </c>
      <c r="M647" s="7">
        <v>1</v>
      </c>
      <c r="N647" s="7">
        <v>1</v>
      </c>
      <c r="O647" s="7">
        <v>0</v>
      </c>
      <c r="P647" s="7">
        <v>1</v>
      </c>
      <c r="Q647" s="7">
        <v>1</v>
      </c>
      <c r="R647" s="7">
        <v>0</v>
      </c>
      <c r="S647" s="7">
        <v>1</v>
      </c>
      <c r="T647" s="11">
        <f>INT(OR(COUNTIF(IDS_with_genetics!$A$2:$A$328,$A647),COUNTIF(IDS_with_genetics!$B$2:$B$758,$A647),COUNTIF(IDS_with_genetics!$F$2:$F$794,$A647),COUNTIF(IDS_with_genetics!$D$2:$D$813,$A647)))</f>
        <v>0</v>
      </c>
      <c r="U647" s="11">
        <f>COUNTIF(IDS_with_PRS!$A$1:$A$1582,ADNI3!$A647)</f>
        <v>0</v>
      </c>
      <c r="V647">
        <f>INT(OR(COUNTIF(IDS_genetics_UE_Ancestry!$A$2:$A$303,$A647)))</f>
        <v>0</v>
      </c>
      <c r="W647">
        <f>INT(OR(COUNTIF(IDS_genetics_UE_Ancestry!$B$2:$B$705,$A647)))</f>
        <v>0</v>
      </c>
      <c r="X647">
        <f>INT(OR(COUNTIF(IDS_genetics_UE_Ancestry!$C$2:$C$737,$A647)))</f>
        <v>0</v>
      </c>
      <c r="Y647">
        <f>INT(OR(COUNTIF(IDS_genetics_UE_Ancestry!$D$2:$D$761,$A647)))</f>
        <v>0</v>
      </c>
      <c r="Z647" s="11">
        <f>INT(OR(COUNTIF(IDS_genetics_UE_Ancestry!$A$2:$A$303,$A647),COUNTIF(IDS_genetics_UE_Ancestry!$B$2:$B$705,$A647),COUNTIF(IDS_genetics_UE_Ancestry!$C$2:$C$737,$A647),COUNTIF(IDS_genetics_UE_Ancestry!$D$2:$D$761,$A647)))</f>
        <v>0</v>
      </c>
      <c r="AA647">
        <v>646</v>
      </c>
      <c r="AB647">
        <v>0</v>
      </c>
    </row>
    <row r="648" spans="1:29" s="27" customFormat="1" ht="15.75" hidden="1" x14ac:dyDescent="0.25">
      <c r="A648" s="25" t="s">
        <v>685</v>
      </c>
      <c r="B648" s="120">
        <v>6926</v>
      </c>
      <c r="C648" s="25" t="s">
        <v>31</v>
      </c>
      <c r="D648" s="25" t="s">
        <v>32</v>
      </c>
      <c r="E648" s="25" t="s">
        <v>32</v>
      </c>
      <c r="F648" s="96">
        <f>idasearch_ADNI3!G648</f>
        <v>44291</v>
      </c>
      <c r="G648" s="97">
        <f>idasearch_ADNI3!H648</f>
        <v>78.400000000000006</v>
      </c>
      <c r="H648" s="97" t="str">
        <f>idasearch_ADNI3!D648</f>
        <v>F</v>
      </c>
      <c r="I648" s="25">
        <v>1</v>
      </c>
      <c r="J648" s="25">
        <v>1</v>
      </c>
      <c r="K648" s="7">
        <v>1</v>
      </c>
      <c r="L648" s="80">
        <v>1</v>
      </c>
      <c r="M648" s="25">
        <v>0</v>
      </c>
      <c r="N648" s="25">
        <v>0</v>
      </c>
      <c r="O648" s="25">
        <v>0</v>
      </c>
      <c r="P648" s="25">
        <v>0</v>
      </c>
      <c r="Q648" s="25">
        <v>0</v>
      </c>
      <c r="R648" s="25">
        <v>0</v>
      </c>
      <c r="S648" s="25">
        <v>0</v>
      </c>
      <c r="T648" s="26">
        <f>INT(OR(COUNTIF(IDS_with_genetics!$A$2:$A$328,$A648),COUNTIF(IDS_with_genetics!$B$2:$B$758,$A648),COUNTIF(IDS_with_genetics!$F$2:$F$794,$A648),COUNTIF(IDS_with_genetics!$D$2:$D$813,$A648)))</f>
        <v>0</v>
      </c>
      <c r="U648" s="26">
        <f>COUNTIF(IDS_with_PRS!$A$1:$A$1582,ADNI3!$A648)</f>
        <v>0</v>
      </c>
      <c r="V648" s="27">
        <f>INT(OR(COUNTIF(IDS_genetics_UE_Ancestry!$A$2:$A$303,$A648)))</f>
        <v>0</v>
      </c>
      <c r="W648" s="27">
        <f>INT(OR(COUNTIF(IDS_genetics_UE_Ancestry!$B$2:$B$705,$A648)))</f>
        <v>0</v>
      </c>
      <c r="X648" s="27">
        <f>INT(OR(COUNTIF(IDS_genetics_UE_Ancestry!$C$2:$C$737,$A648)))</f>
        <v>0</v>
      </c>
      <c r="Y648" s="27">
        <f>INT(OR(COUNTIF(IDS_genetics_UE_Ancestry!$D$2:$D$761,$A648)))</f>
        <v>0</v>
      </c>
      <c r="Z648" s="26">
        <f>INT(OR(COUNTIF(IDS_genetics_UE_Ancestry!$A$2:$A$303,$A648),COUNTIF(IDS_genetics_UE_Ancestry!$B$2:$B$705,$A648),COUNTIF(IDS_genetics_UE_Ancestry!$C$2:$C$737,$A648),COUNTIF(IDS_genetics_UE_Ancestry!$D$2:$D$761,$A648)))</f>
        <v>0</v>
      </c>
      <c r="AA648" s="27">
        <v>647</v>
      </c>
      <c r="AB648" s="27">
        <v>0</v>
      </c>
      <c r="AC648" s="27">
        <v>1</v>
      </c>
    </row>
    <row r="649" spans="1:29" ht="15.75" hidden="1" x14ac:dyDescent="0.25">
      <c r="A649" s="7" t="s">
        <v>686</v>
      </c>
      <c r="B649" s="120">
        <v>6939</v>
      </c>
      <c r="C649" s="7" t="s">
        <v>31</v>
      </c>
      <c r="D649" s="7" t="s">
        <v>32</v>
      </c>
      <c r="E649" s="7" t="s">
        <v>32</v>
      </c>
      <c r="F649" s="10">
        <f>idasearch_ADNI3!G649</f>
        <v>44322</v>
      </c>
      <c r="G649" s="93">
        <f>idasearch_ADNI3!H649</f>
        <v>73.599999999999994</v>
      </c>
      <c r="H649" s="94" t="str">
        <f>idasearch_ADNI3!D649</f>
        <v>M</v>
      </c>
      <c r="I649" s="7">
        <v>1</v>
      </c>
      <c r="J649" s="7">
        <v>1</v>
      </c>
      <c r="K649" s="7">
        <v>1</v>
      </c>
      <c r="L649" s="75">
        <v>1</v>
      </c>
      <c r="M649" s="7">
        <v>1</v>
      </c>
      <c r="N649" s="7">
        <v>1</v>
      </c>
      <c r="O649" s="7">
        <v>0</v>
      </c>
      <c r="P649" s="7">
        <v>1</v>
      </c>
      <c r="Q649" s="7">
        <v>1</v>
      </c>
      <c r="R649" s="7">
        <v>0</v>
      </c>
      <c r="S649" s="7">
        <v>1</v>
      </c>
      <c r="T649" s="11">
        <f>INT(OR(COUNTIF(IDS_with_genetics!$A$2:$A$328,$A649),COUNTIF(IDS_with_genetics!$B$2:$B$758,$A649),COUNTIF(IDS_with_genetics!$F$2:$F$794,$A649),COUNTIF(IDS_with_genetics!$D$2:$D$813,$A649)))</f>
        <v>0</v>
      </c>
      <c r="U649" s="11">
        <f>COUNTIF(IDS_with_PRS!$A$1:$A$1582,ADNI3!$A649)</f>
        <v>0</v>
      </c>
      <c r="V649">
        <f>INT(OR(COUNTIF(IDS_genetics_UE_Ancestry!$A$2:$A$303,$A649)))</f>
        <v>0</v>
      </c>
      <c r="W649">
        <f>INT(OR(COUNTIF(IDS_genetics_UE_Ancestry!$B$2:$B$705,$A649)))</f>
        <v>0</v>
      </c>
      <c r="X649">
        <f>INT(OR(COUNTIF(IDS_genetics_UE_Ancestry!$C$2:$C$737,$A649)))</f>
        <v>0</v>
      </c>
      <c r="Y649">
        <f>INT(OR(COUNTIF(IDS_genetics_UE_Ancestry!$D$2:$D$761,$A649)))</f>
        <v>0</v>
      </c>
      <c r="Z649" s="11">
        <f>INT(OR(COUNTIF(IDS_genetics_UE_Ancestry!$A$2:$A$303,$A649),COUNTIF(IDS_genetics_UE_Ancestry!$B$2:$B$705,$A649),COUNTIF(IDS_genetics_UE_Ancestry!$C$2:$C$737,$A649),COUNTIF(IDS_genetics_UE_Ancestry!$D$2:$D$761,$A649)))</f>
        <v>0</v>
      </c>
      <c r="AA649">
        <v>648</v>
      </c>
      <c r="AB649">
        <v>0</v>
      </c>
    </row>
    <row r="650" spans="1:29" ht="15.75" hidden="1" x14ac:dyDescent="0.25">
      <c r="A650" s="7" t="s">
        <v>687</v>
      </c>
      <c r="B650" s="120">
        <v>6630</v>
      </c>
      <c r="C650" s="7" t="s">
        <v>31</v>
      </c>
      <c r="D650" s="7" t="s">
        <v>32</v>
      </c>
      <c r="E650" s="7" t="s">
        <v>32</v>
      </c>
      <c r="F650" s="10">
        <f>idasearch_ADNI3!G650</f>
        <v>43525</v>
      </c>
      <c r="G650" s="93">
        <f>idasearch_ADNI3!H650</f>
        <v>76.7</v>
      </c>
      <c r="H650" s="94" t="str">
        <f>idasearch_ADNI3!D650</f>
        <v>M</v>
      </c>
      <c r="I650" s="7">
        <v>1</v>
      </c>
      <c r="J650" s="7">
        <v>1</v>
      </c>
      <c r="K650" s="7">
        <v>1</v>
      </c>
      <c r="L650" s="75">
        <v>1</v>
      </c>
      <c r="M650" s="7">
        <v>1</v>
      </c>
      <c r="N650" s="7">
        <v>1</v>
      </c>
      <c r="O650" s="7">
        <v>0</v>
      </c>
      <c r="P650" s="7">
        <v>0</v>
      </c>
      <c r="Q650" s="7">
        <v>0</v>
      </c>
      <c r="R650" s="7">
        <v>0</v>
      </c>
      <c r="S650" s="7">
        <v>0</v>
      </c>
      <c r="T650" s="11">
        <f>INT(OR(COUNTIF(IDS_with_genetics!$A$2:$A$328,$A650),COUNTIF(IDS_with_genetics!$B$2:$B$758,$A650),COUNTIF(IDS_with_genetics!$F$2:$F$794,$A650),COUNTIF(IDS_with_genetics!$D$2:$D$813,$A650)))</f>
        <v>0</v>
      </c>
      <c r="U650" s="11">
        <f>COUNTIF(IDS_with_PRS!$A$1:$A$1582,ADNI3!$A650)</f>
        <v>0</v>
      </c>
      <c r="V650">
        <f>INT(OR(COUNTIF(IDS_genetics_UE_Ancestry!$A$2:$A$303,$A650)))</f>
        <v>0</v>
      </c>
      <c r="W650">
        <f>INT(OR(COUNTIF(IDS_genetics_UE_Ancestry!$B$2:$B$705,$A650)))</f>
        <v>0</v>
      </c>
      <c r="X650">
        <f>INT(OR(COUNTIF(IDS_genetics_UE_Ancestry!$C$2:$C$737,$A650)))</f>
        <v>0</v>
      </c>
      <c r="Y650">
        <f>INT(OR(COUNTIF(IDS_genetics_UE_Ancestry!$D$2:$D$761,$A650)))</f>
        <v>0</v>
      </c>
      <c r="Z650" s="11">
        <f>INT(OR(COUNTIF(IDS_genetics_UE_Ancestry!$A$2:$A$303,$A650),COUNTIF(IDS_genetics_UE_Ancestry!$B$2:$B$705,$A650),COUNTIF(IDS_genetics_UE_Ancestry!$C$2:$C$737,$A650),COUNTIF(IDS_genetics_UE_Ancestry!$D$2:$D$761,$A650)))</f>
        <v>0</v>
      </c>
      <c r="AA650">
        <v>649</v>
      </c>
      <c r="AB650">
        <v>0</v>
      </c>
    </row>
    <row r="651" spans="1:29" ht="15.75" hidden="1" x14ac:dyDescent="0.25">
      <c r="A651" s="7" t="s">
        <v>688</v>
      </c>
      <c r="B651" s="120">
        <v>6635</v>
      </c>
      <c r="C651" s="7" t="s">
        <v>31</v>
      </c>
      <c r="D651" s="7" t="s">
        <v>32</v>
      </c>
      <c r="E651" s="7" t="s">
        <v>40</v>
      </c>
      <c r="F651" s="10">
        <f>idasearch_ADNI3!G651</f>
        <v>43453</v>
      </c>
      <c r="G651" s="93">
        <f>idasearch_ADNI3!H651</f>
        <v>56.6</v>
      </c>
      <c r="H651" s="94" t="str">
        <f>idasearch_ADNI3!D651</f>
        <v>F</v>
      </c>
      <c r="I651" s="7">
        <v>1</v>
      </c>
      <c r="J651" s="7">
        <v>1</v>
      </c>
      <c r="K651" s="7">
        <v>1</v>
      </c>
      <c r="L651" s="75">
        <v>1</v>
      </c>
      <c r="M651" s="7">
        <v>1</v>
      </c>
      <c r="N651" s="7">
        <v>1</v>
      </c>
      <c r="O651" s="7">
        <v>0</v>
      </c>
      <c r="P651" s="7">
        <v>0</v>
      </c>
      <c r="Q651" s="7">
        <v>0</v>
      </c>
      <c r="R651" s="7">
        <v>0</v>
      </c>
      <c r="S651" s="7">
        <v>0</v>
      </c>
      <c r="T651" s="11">
        <f>INT(OR(COUNTIF(IDS_with_genetics!$A$2:$A$328,$A651),COUNTIF(IDS_with_genetics!$B$2:$B$758,$A651),COUNTIF(IDS_with_genetics!$F$2:$F$794,$A651),COUNTIF(IDS_with_genetics!$D$2:$D$813,$A651)))</f>
        <v>0</v>
      </c>
      <c r="U651" s="11">
        <f>COUNTIF(IDS_with_PRS!$A$1:$A$1582,ADNI3!$A651)</f>
        <v>0</v>
      </c>
      <c r="V651">
        <f>INT(OR(COUNTIF(IDS_genetics_UE_Ancestry!$A$2:$A$303,$A651)))</f>
        <v>0</v>
      </c>
      <c r="W651">
        <f>INT(OR(COUNTIF(IDS_genetics_UE_Ancestry!$B$2:$B$705,$A651)))</f>
        <v>0</v>
      </c>
      <c r="X651">
        <f>INT(OR(COUNTIF(IDS_genetics_UE_Ancestry!$C$2:$C$737,$A651)))</f>
        <v>0</v>
      </c>
      <c r="Y651">
        <f>INT(OR(COUNTIF(IDS_genetics_UE_Ancestry!$D$2:$D$761,$A651)))</f>
        <v>0</v>
      </c>
      <c r="Z651" s="11">
        <f>INT(OR(COUNTIF(IDS_genetics_UE_Ancestry!$A$2:$A$303,$A651),COUNTIF(IDS_genetics_UE_Ancestry!$B$2:$B$705,$A651),COUNTIF(IDS_genetics_UE_Ancestry!$C$2:$C$737,$A651),COUNTIF(IDS_genetics_UE_Ancestry!$D$2:$D$761,$A651)))</f>
        <v>0</v>
      </c>
      <c r="AA651">
        <v>650</v>
      </c>
      <c r="AB651">
        <v>0</v>
      </c>
    </row>
    <row r="652" spans="1:29" ht="15.75" hidden="1" x14ac:dyDescent="0.25">
      <c r="A652" s="7" t="s">
        <v>689</v>
      </c>
      <c r="B652" s="120">
        <v>6668</v>
      </c>
      <c r="C652" s="7" t="s">
        <v>31</v>
      </c>
      <c r="D652" s="7" t="s">
        <v>32</v>
      </c>
      <c r="E652" s="7" t="s">
        <v>33</v>
      </c>
      <c r="F652" s="10">
        <f>idasearch_ADNI3!G652</f>
        <v>43488</v>
      </c>
      <c r="G652" s="93">
        <f>idasearch_ADNI3!H652</f>
        <v>75.7</v>
      </c>
      <c r="H652" s="94" t="str">
        <f>idasearch_ADNI3!D652</f>
        <v>F</v>
      </c>
      <c r="I652" s="7">
        <v>1</v>
      </c>
      <c r="J652" s="7">
        <v>1</v>
      </c>
      <c r="K652" s="7">
        <v>1</v>
      </c>
      <c r="L652" s="75">
        <v>1</v>
      </c>
      <c r="M652" s="7">
        <v>1</v>
      </c>
      <c r="N652" s="7">
        <v>1</v>
      </c>
      <c r="O652" s="7">
        <v>0</v>
      </c>
      <c r="P652" s="7">
        <v>0</v>
      </c>
      <c r="Q652" s="7">
        <v>0</v>
      </c>
      <c r="R652" s="7">
        <v>0</v>
      </c>
      <c r="S652" s="7">
        <v>0</v>
      </c>
      <c r="T652" s="11">
        <f>INT(OR(COUNTIF(IDS_with_genetics!$A$2:$A$328,$A652),COUNTIF(IDS_with_genetics!$B$2:$B$758,$A652),COUNTIF(IDS_with_genetics!$F$2:$F$794,$A652),COUNTIF(IDS_with_genetics!$D$2:$D$813,$A652)))</f>
        <v>0</v>
      </c>
      <c r="U652" s="11">
        <f>COUNTIF(IDS_with_PRS!$A$1:$A$1582,ADNI3!$A652)</f>
        <v>0</v>
      </c>
      <c r="V652">
        <f>INT(OR(COUNTIF(IDS_genetics_UE_Ancestry!$A$2:$A$303,$A652)))</f>
        <v>0</v>
      </c>
      <c r="W652">
        <f>INT(OR(COUNTIF(IDS_genetics_UE_Ancestry!$B$2:$B$705,$A652)))</f>
        <v>0</v>
      </c>
      <c r="X652">
        <f>INT(OR(COUNTIF(IDS_genetics_UE_Ancestry!$C$2:$C$737,$A652)))</f>
        <v>0</v>
      </c>
      <c r="Y652">
        <f>INT(OR(COUNTIF(IDS_genetics_UE_Ancestry!$D$2:$D$761,$A652)))</f>
        <v>0</v>
      </c>
      <c r="Z652" s="11">
        <f>INT(OR(COUNTIF(IDS_genetics_UE_Ancestry!$A$2:$A$303,$A652),COUNTIF(IDS_genetics_UE_Ancestry!$B$2:$B$705,$A652),COUNTIF(IDS_genetics_UE_Ancestry!$C$2:$C$737,$A652),COUNTIF(IDS_genetics_UE_Ancestry!$D$2:$D$761,$A652)))</f>
        <v>0</v>
      </c>
      <c r="AA652">
        <v>651</v>
      </c>
      <c r="AB652">
        <v>0</v>
      </c>
    </row>
    <row r="653" spans="1:29" ht="15.75" hidden="1" x14ac:dyDescent="0.25">
      <c r="A653" s="7" t="s">
        <v>690</v>
      </c>
      <c r="B653" s="120">
        <v>6757</v>
      </c>
      <c r="C653" s="7" t="s">
        <v>31</v>
      </c>
      <c r="D653" s="7" t="s">
        <v>32</v>
      </c>
      <c r="E653" s="7" t="s">
        <v>33</v>
      </c>
      <c r="F653" s="10">
        <f>idasearch_ADNI3!G653</f>
        <v>43635</v>
      </c>
      <c r="G653" s="93">
        <f>idasearch_ADNI3!H653</f>
        <v>71.400000000000006</v>
      </c>
      <c r="H653" s="94" t="str">
        <f>idasearch_ADNI3!D653</f>
        <v>F</v>
      </c>
      <c r="I653" s="7">
        <v>1</v>
      </c>
      <c r="J653" s="7">
        <v>1</v>
      </c>
      <c r="K653" s="7">
        <v>1</v>
      </c>
      <c r="L653" s="75">
        <v>1</v>
      </c>
      <c r="M653" s="7">
        <v>1</v>
      </c>
      <c r="N653" s="7">
        <v>1</v>
      </c>
      <c r="O653" s="7">
        <v>0</v>
      </c>
      <c r="P653" s="7">
        <v>0</v>
      </c>
      <c r="Q653" s="7">
        <v>0</v>
      </c>
      <c r="R653" s="7">
        <v>0</v>
      </c>
      <c r="S653" s="7">
        <v>0</v>
      </c>
      <c r="T653" s="11">
        <f>INT(OR(COUNTIF(IDS_with_genetics!$A$2:$A$328,$A653),COUNTIF(IDS_with_genetics!$B$2:$B$758,$A653),COUNTIF(IDS_with_genetics!$F$2:$F$794,$A653),COUNTIF(IDS_with_genetics!$D$2:$D$813,$A653)))</f>
        <v>0</v>
      </c>
      <c r="U653" s="11">
        <f>COUNTIF(IDS_with_PRS!$A$1:$A$1582,ADNI3!$A653)</f>
        <v>0</v>
      </c>
      <c r="V653">
        <f>INT(OR(COUNTIF(IDS_genetics_UE_Ancestry!$A$2:$A$303,$A653)))</f>
        <v>0</v>
      </c>
      <c r="W653">
        <f>INT(OR(COUNTIF(IDS_genetics_UE_Ancestry!$B$2:$B$705,$A653)))</f>
        <v>0</v>
      </c>
      <c r="X653">
        <f>INT(OR(COUNTIF(IDS_genetics_UE_Ancestry!$C$2:$C$737,$A653)))</f>
        <v>0</v>
      </c>
      <c r="Y653">
        <f>INT(OR(COUNTIF(IDS_genetics_UE_Ancestry!$D$2:$D$761,$A653)))</f>
        <v>0</v>
      </c>
      <c r="Z653" s="11">
        <f>INT(OR(COUNTIF(IDS_genetics_UE_Ancestry!$A$2:$A$303,$A653),COUNTIF(IDS_genetics_UE_Ancestry!$B$2:$B$705,$A653),COUNTIF(IDS_genetics_UE_Ancestry!$C$2:$C$737,$A653),COUNTIF(IDS_genetics_UE_Ancestry!$D$2:$D$761,$A653)))</f>
        <v>0</v>
      </c>
      <c r="AA653">
        <v>652</v>
      </c>
      <c r="AB653">
        <v>0</v>
      </c>
    </row>
    <row r="654" spans="1:29" ht="15.75" hidden="1" x14ac:dyDescent="0.25">
      <c r="A654" s="7" t="s">
        <v>691</v>
      </c>
      <c r="B654" s="120">
        <v>6901</v>
      </c>
      <c r="C654" s="7" t="s">
        <v>31</v>
      </c>
      <c r="D654" s="7" t="s">
        <v>32</v>
      </c>
      <c r="E654" s="7" t="s">
        <v>40</v>
      </c>
      <c r="F654" s="10">
        <f>idasearch_ADNI3!G654</f>
        <v>44243</v>
      </c>
      <c r="G654" s="93">
        <f>idasearch_ADNI3!H654</f>
        <v>71.7</v>
      </c>
      <c r="H654" s="94" t="str">
        <f>idasearch_ADNI3!D654</f>
        <v>F</v>
      </c>
      <c r="I654" s="7">
        <v>1</v>
      </c>
      <c r="J654" s="7">
        <v>1</v>
      </c>
      <c r="K654" s="7">
        <v>1</v>
      </c>
      <c r="L654" s="75">
        <v>1</v>
      </c>
      <c r="M654" s="7">
        <v>1</v>
      </c>
      <c r="N654" s="7">
        <v>1</v>
      </c>
      <c r="O654" s="7">
        <v>0</v>
      </c>
      <c r="P654" s="7">
        <v>0</v>
      </c>
      <c r="Q654" s="7">
        <v>0</v>
      </c>
      <c r="R654" s="7">
        <v>0</v>
      </c>
      <c r="S654" s="7">
        <v>0</v>
      </c>
      <c r="T654" s="11">
        <f>INT(OR(COUNTIF(IDS_with_genetics!$A$2:$A$328,$A654),COUNTIF(IDS_with_genetics!$B$2:$B$758,$A654),COUNTIF(IDS_with_genetics!$F$2:$F$794,$A654),COUNTIF(IDS_with_genetics!$D$2:$D$813,$A654)))</f>
        <v>0</v>
      </c>
      <c r="U654" s="11">
        <f>COUNTIF(IDS_with_PRS!$A$1:$A$1582,ADNI3!$A654)</f>
        <v>0</v>
      </c>
      <c r="V654">
        <f>INT(OR(COUNTIF(IDS_genetics_UE_Ancestry!$A$2:$A$303,$A654)))</f>
        <v>0</v>
      </c>
      <c r="W654">
        <f>INT(OR(COUNTIF(IDS_genetics_UE_Ancestry!$B$2:$B$705,$A654)))</f>
        <v>0</v>
      </c>
      <c r="X654">
        <f>INT(OR(COUNTIF(IDS_genetics_UE_Ancestry!$C$2:$C$737,$A654)))</f>
        <v>0</v>
      </c>
      <c r="Y654">
        <f>INT(OR(COUNTIF(IDS_genetics_UE_Ancestry!$D$2:$D$761,$A654)))</f>
        <v>0</v>
      </c>
      <c r="Z654" s="11">
        <f>INT(OR(COUNTIF(IDS_genetics_UE_Ancestry!$A$2:$A$303,$A654),COUNTIF(IDS_genetics_UE_Ancestry!$B$2:$B$705,$A654),COUNTIF(IDS_genetics_UE_Ancestry!$C$2:$C$737,$A654),COUNTIF(IDS_genetics_UE_Ancestry!$D$2:$D$761,$A654)))</f>
        <v>0</v>
      </c>
      <c r="AA654">
        <v>653</v>
      </c>
      <c r="AB654">
        <v>0</v>
      </c>
    </row>
    <row r="655" spans="1:29" ht="15.75" hidden="1" x14ac:dyDescent="0.25">
      <c r="A655" s="7" t="s">
        <v>692</v>
      </c>
      <c r="B655" s="120">
        <v>178</v>
      </c>
      <c r="C655" s="7" t="s">
        <v>31</v>
      </c>
      <c r="D655" s="7" t="s">
        <v>32</v>
      </c>
      <c r="E655" s="7" t="s">
        <v>33</v>
      </c>
      <c r="F655" s="10">
        <f>idasearch_ADNI3!G655</f>
        <v>42851</v>
      </c>
      <c r="G655" s="93">
        <f>idasearch_ADNI3!H655</f>
        <v>76</v>
      </c>
      <c r="H655" s="94" t="str">
        <f>idasearch_ADNI3!D655</f>
        <v>M</v>
      </c>
      <c r="I655" s="7">
        <v>1</v>
      </c>
      <c r="J655" s="7">
        <v>1</v>
      </c>
      <c r="K655" s="7">
        <v>1</v>
      </c>
      <c r="L655" s="75">
        <v>1</v>
      </c>
      <c r="M655" s="7">
        <v>1</v>
      </c>
      <c r="N655" s="7">
        <v>1</v>
      </c>
      <c r="O655" s="7">
        <v>0</v>
      </c>
      <c r="P655" s="7">
        <v>0</v>
      </c>
      <c r="Q655" s="7">
        <v>0</v>
      </c>
      <c r="R655" s="7">
        <v>0</v>
      </c>
      <c r="S655" s="7">
        <v>0</v>
      </c>
      <c r="T655" s="11">
        <f>INT(OR(COUNTIF(IDS_with_genetics!$A$2:$A$328,$A655),COUNTIF(IDS_with_genetics!$B$2:$B$758,$A655),COUNTIF(IDS_with_genetics!$F$2:$F$794,$A655),COUNTIF(IDS_with_genetics!$D$2:$D$813,$A655)))</f>
        <v>1</v>
      </c>
      <c r="U655" s="11">
        <f>COUNTIF(IDS_with_PRS!$A$1:$A$1582,ADNI3!$A655)</f>
        <v>1</v>
      </c>
      <c r="V655">
        <f>INT(OR(COUNTIF(IDS_genetics_UE_Ancestry!$A$2:$A$303,$A655)))</f>
        <v>0</v>
      </c>
      <c r="W655">
        <f>INT(OR(COUNTIF(IDS_genetics_UE_Ancestry!$B$2:$B$705,$A655)))</f>
        <v>1</v>
      </c>
      <c r="X655">
        <f>INT(OR(COUNTIF(IDS_genetics_UE_Ancestry!$C$2:$C$737,$A655)))</f>
        <v>0</v>
      </c>
      <c r="Y655">
        <f>INT(OR(COUNTIF(IDS_genetics_UE_Ancestry!$D$2:$D$761,$A655)))</f>
        <v>1</v>
      </c>
      <c r="Z655" s="11">
        <f>INT(OR(COUNTIF(IDS_genetics_UE_Ancestry!$A$2:$A$303,$A655),COUNTIF(IDS_genetics_UE_Ancestry!$B$2:$B$705,$A655),COUNTIF(IDS_genetics_UE_Ancestry!$C$2:$C$737,$A655),COUNTIF(IDS_genetics_UE_Ancestry!$D$2:$D$761,$A655)))</f>
        <v>1</v>
      </c>
      <c r="AA655">
        <v>654</v>
      </c>
      <c r="AB655">
        <v>0</v>
      </c>
    </row>
    <row r="656" spans="1:29" ht="15.75" hidden="1" x14ac:dyDescent="0.25">
      <c r="A656" s="7" t="s">
        <v>693</v>
      </c>
      <c r="B656" s="120">
        <v>626</v>
      </c>
      <c r="C656" s="7" t="s">
        <v>31</v>
      </c>
      <c r="D656" s="7" t="s">
        <v>32</v>
      </c>
      <c r="E656" s="7" t="s">
        <v>33</v>
      </c>
      <c r="F656" s="10">
        <f>idasearch_ADNI3!G656</f>
        <v>42837</v>
      </c>
      <c r="G656" s="93">
        <f>idasearch_ADNI3!H656</f>
        <v>94</v>
      </c>
      <c r="H656" s="94" t="str">
        <f>idasearch_ADNI3!D656</f>
        <v>M</v>
      </c>
      <c r="I656" s="7">
        <v>1</v>
      </c>
      <c r="J656" s="7">
        <v>1</v>
      </c>
      <c r="K656" s="7">
        <v>1</v>
      </c>
      <c r="L656" s="75">
        <v>1</v>
      </c>
      <c r="M656" s="7">
        <v>1</v>
      </c>
      <c r="N656" s="7">
        <v>1</v>
      </c>
      <c r="O656" s="7">
        <v>0</v>
      </c>
      <c r="P656" s="7">
        <v>0</v>
      </c>
      <c r="Q656" s="7">
        <v>0</v>
      </c>
      <c r="R656" s="7">
        <v>0</v>
      </c>
      <c r="S656" s="7">
        <v>0</v>
      </c>
      <c r="T656" s="11">
        <f>INT(OR(COUNTIF(IDS_with_genetics!$A$2:$A$328,$A656),COUNTIF(IDS_with_genetics!$B$2:$B$758,$A656),COUNTIF(IDS_with_genetics!$F$2:$F$794,$A656),COUNTIF(IDS_with_genetics!$D$2:$D$813,$A656)))</f>
        <v>1</v>
      </c>
      <c r="U656" s="11">
        <f>COUNTIF(IDS_with_PRS!$A$1:$A$1582,ADNI3!$A656)</f>
        <v>1</v>
      </c>
      <c r="V656">
        <f>INT(OR(COUNTIF(IDS_genetics_UE_Ancestry!$A$2:$A$303,$A656)))</f>
        <v>0</v>
      </c>
      <c r="W656">
        <f>INT(OR(COUNTIF(IDS_genetics_UE_Ancestry!$B$2:$B$705,$A656)))</f>
        <v>1</v>
      </c>
      <c r="X656">
        <f>INT(OR(COUNTIF(IDS_genetics_UE_Ancestry!$C$2:$C$737,$A656)))</f>
        <v>0</v>
      </c>
      <c r="Y656">
        <f>INT(OR(COUNTIF(IDS_genetics_UE_Ancestry!$D$2:$D$761,$A656)))</f>
        <v>1</v>
      </c>
      <c r="Z656" s="11">
        <f>INT(OR(COUNTIF(IDS_genetics_UE_Ancestry!$A$2:$A$303,$A656),COUNTIF(IDS_genetics_UE_Ancestry!$B$2:$B$705,$A656),COUNTIF(IDS_genetics_UE_Ancestry!$C$2:$C$737,$A656),COUNTIF(IDS_genetics_UE_Ancestry!$D$2:$D$761,$A656)))</f>
        <v>1</v>
      </c>
      <c r="AA656">
        <v>655</v>
      </c>
      <c r="AB656">
        <v>0</v>
      </c>
    </row>
    <row r="657" spans="1:30" ht="15.75" hidden="1" x14ac:dyDescent="0.25">
      <c r="A657" s="7" t="s">
        <v>694</v>
      </c>
      <c r="B657" s="120">
        <v>6280</v>
      </c>
      <c r="C657" s="7" t="s">
        <v>31</v>
      </c>
      <c r="D657" s="7" t="s">
        <v>32</v>
      </c>
      <c r="E657" s="7" t="s">
        <v>32</v>
      </c>
      <c r="F657" s="10">
        <f>idasearch_ADNI3!G657</f>
        <v>43196</v>
      </c>
      <c r="G657" s="93">
        <f>idasearch_ADNI3!H657</f>
        <v>80.2</v>
      </c>
      <c r="H657" s="94" t="str">
        <f>idasearch_ADNI3!D657</f>
        <v>F</v>
      </c>
      <c r="I657" s="7">
        <v>1</v>
      </c>
      <c r="J657" s="7">
        <v>1</v>
      </c>
      <c r="K657" s="7">
        <v>1</v>
      </c>
      <c r="L657" s="75">
        <v>1</v>
      </c>
      <c r="M657" s="7">
        <v>1</v>
      </c>
      <c r="N657" s="7">
        <v>1</v>
      </c>
      <c r="O657" s="7">
        <v>0</v>
      </c>
      <c r="P657" s="7">
        <v>1</v>
      </c>
      <c r="Q657" s="7">
        <v>1</v>
      </c>
      <c r="R657" s="7">
        <v>0</v>
      </c>
      <c r="S657" s="7">
        <v>1</v>
      </c>
      <c r="T657" s="11">
        <f>INT(OR(COUNTIF(IDS_with_genetics!$A$2:$A$328,$A657),COUNTIF(IDS_with_genetics!$B$2:$B$758,$A657),COUNTIF(IDS_with_genetics!$F$2:$F$794,$A657),COUNTIF(IDS_with_genetics!$D$2:$D$813,$A657)))</f>
        <v>0</v>
      </c>
      <c r="U657" s="11">
        <f>COUNTIF(IDS_with_PRS!$A$1:$A$1582,ADNI3!$A657)</f>
        <v>0</v>
      </c>
      <c r="V657">
        <f>INT(OR(COUNTIF(IDS_genetics_UE_Ancestry!$A$2:$A$303,$A657)))</f>
        <v>0</v>
      </c>
      <c r="W657">
        <f>INT(OR(COUNTIF(IDS_genetics_UE_Ancestry!$B$2:$B$705,$A657)))</f>
        <v>0</v>
      </c>
      <c r="X657">
        <f>INT(OR(COUNTIF(IDS_genetics_UE_Ancestry!$C$2:$C$737,$A657)))</f>
        <v>0</v>
      </c>
      <c r="Y657">
        <f>INT(OR(COUNTIF(IDS_genetics_UE_Ancestry!$D$2:$D$761,$A657)))</f>
        <v>0</v>
      </c>
      <c r="Z657" s="11">
        <f>INT(OR(COUNTIF(IDS_genetics_UE_Ancestry!$A$2:$A$303,$A657),COUNTIF(IDS_genetics_UE_Ancestry!$B$2:$B$705,$A657),COUNTIF(IDS_genetics_UE_Ancestry!$C$2:$C$737,$A657),COUNTIF(IDS_genetics_UE_Ancestry!$D$2:$D$761,$A657)))</f>
        <v>0</v>
      </c>
      <c r="AA657">
        <v>656</v>
      </c>
      <c r="AB657">
        <v>0</v>
      </c>
    </row>
    <row r="658" spans="1:30" ht="15.75" hidden="1" x14ac:dyDescent="0.25">
      <c r="A658" s="7" t="s">
        <v>695</v>
      </c>
      <c r="B658" s="120">
        <v>6716</v>
      </c>
      <c r="C658" s="7" t="s">
        <v>31</v>
      </c>
      <c r="D658" s="7" t="s">
        <v>32</v>
      </c>
      <c r="E658" s="7" t="s">
        <v>40</v>
      </c>
      <c r="F658" s="10">
        <f>idasearch_ADNI3!G658</f>
        <v>43592</v>
      </c>
      <c r="G658" s="93">
        <f>idasearch_ADNI3!H658</f>
        <v>75.400000000000006</v>
      </c>
      <c r="H658" s="94" t="str">
        <f>idasearch_ADNI3!D658</f>
        <v>M</v>
      </c>
      <c r="I658" s="7">
        <v>1</v>
      </c>
      <c r="J658" s="7">
        <v>1</v>
      </c>
      <c r="K658" s="7">
        <v>1</v>
      </c>
      <c r="L658" s="75">
        <v>1</v>
      </c>
      <c r="M658" s="7">
        <v>1</v>
      </c>
      <c r="N658" s="7">
        <v>1</v>
      </c>
      <c r="O658" s="7">
        <v>0</v>
      </c>
      <c r="P658" s="7">
        <v>1</v>
      </c>
      <c r="Q658" s="7">
        <v>1</v>
      </c>
      <c r="R658" s="7">
        <v>0</v>
      </c>
      <c r="S658" s="7">
        <v>1</v>
      </c>
      <c r="T658" s="11">
        <f>INT(OR(COUNTIF(IDS_with_genetics!$A$2:$A$328,$A658),COUNTIF(IDS_with_genetics!$B$2:$B$758,$A658),COUNTIF(IDS_with_genetics!$F$2:$F$794,$A658),COUNTIF(IDS_with_genetics!$D$2:$D$813,$A658)))</f>
        <v>0</v>
      </c>
      <c r="U658" s="11">
        <f>COUNTIF(IDS_with_PRS!$A$1:$A$1582,ADNI3!$A658)</f>
        <v>0</v>
      </c>
      <c r="V658">
        <f>INT(OR(COUNTIF(IDS_genetics_UE_Ancestry!$A$2:$A$303,$A658)))</f>
        <v>0</v>
      </c>
      <c r="W658">
        <f>INT(OR(COUNTIF(IDS_genetics_UE_Ancestry!$B$2:$B$705,$A658)))</f>
        <v>0</v>
      </c>
      <c r="X658">
        <f>INT(OR(COUNTIF(IDS_genetics_UE_Ancestry!$C$2:$C$737,$A658)))</f>
        <v>0</v>
      </c>
      <c r="Y658">
        <f>INT(OR(COUNTIF(IDS_genetics_UE_Ancestry!$D$2:$D$761,$A658)))</f>
        <v>0</v>
      </c>
      <c r="Z658" s="11">
        <f>INT(OR(COUNTIF(IDS_genetics_UE_Ancestry!$A$2:$A$303,$A658),COUNTIF(IDS_genetics_UE_Ancestry!$B$2:$B$705,$A658),COUNTIF(IDS_genetics_UE_Ancestry!$C$2:$C$737,$A658),COUNTIF(IDS_genetics_UE_Ancestry!$D$2:$D$761,$A658)))</f>
        <v>0</v>
      </c>
      <c r="AA658">
        <v>657</v>
      </c>
      <c r="AB658">
        <v>0</v>
      </c>
    </row>
    <row r="659" spans="1:30" s="45" customFormat="1" ht="15.75" hidden="1" x14ac:dyDescent="0.25">
      <c r="A659" s="43" t="s">
        <v>696</v>
      </c>
      <c r="B659" s="120">
        <v>6847</v>
      </c>
      <c r="C659" s="43" t="s">
        <v>31</v>
      </c>
      <c r="D659" s="43" t="s">
        <v>32</v>
      </c>
      <c r="E659" s="43" t="s">
        <v>40</v>
      </c>
      <c r="F659" s="103">
        <f>idasearch_ADNI3!G659</f>
        <v>43859</v>
      </c>
      <c r="G659" s="104">
        <f>idasearch_ADNI3!H659</f>
        <v>73</v>
      </c>
      <c r="H659" s="104" t="str">
        <f>idasearch_ADNI3!D659</f>
        <v>M</v>
      </c>
      <c r="I659" s="43">
        <v>0</v>
      </c>
      <c r="J659" s="43">
        <v>0</v>
      </c>
      <c r="K659" s="7">
        <v>0</v>
      </c>
      <c r="L659" s="83">
        <v>0</v>
      </c>
      <c r="M659" s="43">
        <v>0</v>
      </c>
      <c r="N659" s="43">
        <v>0</v>
      </c>
      <c r="O659" s="43">
        <v>0</v>
      </c>
      <c r="P659" s="43">
        <v>0</v>
      </c>
      <c r="Q659" s="43">
        <v>0</v>
      </c>
      <c r="R659" s="43">
        <v>0</v>
      </c>
      <c r="S659" s="43">
        <v>0</v>
      </c>
      <c r="T659" s="44">
        <f>INT(OR(COUNTIF(IDS_with_genetics!$A$2:$A$328,$A659),COUNTIF(IDS_with_genetics!$B$2:$B$758,$A659),COUNTIF(IDS_with_genetics!$F$2:$F$794,$A659),COUNTIF(IDS_with_genetics!$D$2:$D$813,$A659)))</f>
        <v>0</v>
      </c>
      <c r="U659" s="44">
        <f>COUNTIF(IDS_with_PRS!$A$1:$A$1582,ADNI3!$A659)</f>
        <v>0</v>
      </c>
      <c r="V659" s="45">
        <f>INT(OR(COUNTIF(IDS_genetics_UE_Ancestry!$A$2:$A$303,$A659)))</f>
        <v>0</v>
      </c>
      <c r="W659" s="45">
        <f>INT(OR(COUNTIF(IDS_genetics_UE_Ancestry!$B$2:$B$705,$A659)))</f>
        <v>0</v>
      </c>
      <c r="X659" s="45">
        <f>INT(OR(COUNTIF(IDS_genetics_UE_Ancestry!$C$2:$C$737,$A659)))</f>
        <v>0</v>
      </c>
      <c r="Y659" s="45">
        <f>INT(OR(COUNTIF(IDS_genetics_UE_Ancestry!$D$2:$D$761,$A659)))</f>
        <v>0</v>
      </c>
      <c r="Z659" s="44">
        <f>INT(OR(COUNTIF(IDS_genetics_UE_Ancestry!$A$2:$A$303,$A659),COUNTIF(IDS_genetics_UE_Ancestry!$B$2:$B$705,$A659),COUNTIF(IDS_genetics_UE_Ancestry!$C$2:$C$737,$A659),COUNTIF(IDS_genetics_UE_Ancestry!$D$2:$D$761,$A659)))</f>
        <v>0</v>
      </c>
      <c r="AA659">
        <v>658</v>
      </c>
      <c r="AB659" s="45">
        <v>1</v>
      </c>
    </row>
    <row r="660" spans="1:30" s="45" customFormat="1" ht="15.75" hidden="1" x14ac:dyDescent="0.25">
      <c r="A660" s="43" t="s">
        <v>697</v>
      </c>
      <c r="B660" s="120">
        <v>6863</v>
      </c>
      <c r="C660" s="43" t="s">
        <v>31</v>
      </c>
      <c r="D660" s="43" t="s">
        <v>32</v>
      </c>
      <c r="E660" s="43" t="s">
        <v>68</v>
      </c>
      <c r="F660" s="103">
        <f>idasearch_ADNI3!G660</f>
        <v>44063</v>
      </c>
      <c r="G660" s="104">
        <f>idasearch_ADNI3!H660</f>
        <v>65.7</v>
      </c>
      <c r="H660" s="104" t="str">
        <f>idasearch_ADNI3!D660</f>
        <v>M</v>
      </c>
      <c r="I660" s="43">
        <v>0</v>
      </c>
      <c r="J660" s="43">
        <v>0</v>
      </c>
      <c r="K660" s="7">
        <v>0</v>
      </c>
      <c r="L660" s="83">
        <v>0</v>
      </c>
      <c r="M660" s="43">
        <v>0</v>
      </c>
      <c r="N660" s="43">
        <v>0</v>
      </c>
      <c r="O660" s="43">
        <v>0</v>
      </c>
      <c r="P660" s="43">
        <v>0</v>
      </c>
      <c r="Q660" s="43">
        <v>0</v>
      </c>
      <c r="R660" s="43">
        <v>0</v>
      </c>
      <c r="S660" s="43">
        <v>0</v>
      </c>
      <c r="T660" s="44">
        <f>INT(OR(COUNTIF(IDS_with_genetics!$A$2:$A$328,$A660),COUNTIF(IDS_with_genetics!$B$2:$B$758,$A660),COUNTIF(IDS_with_genetics!$F$2:$F$794,$A660),COUNTIF(IDS_with_genetics!$D$2:$D$813,$A660)))</f>
        <v>0</v>
      </c>
      <c r="U660" s="44">
        <f>COUNTIF(IDS_with_PRS!$A$1:$A$1582,ADNI3!$A660)</f>
        <v>0</v>
      </c>
      <c r="V660" s="45">
        <f>INT(OR(COUNTIF(IDS_genetics_UE_Ancestry!$A$2:$A$303,$A660)))</f>
        <v>0</v>
      </c>
      <c r="W660" s="45">
        <f>INT(OR(COUNTIF(IDS_genetics_UE_Ancestry!$B$2:$B$705,$A660)))</f>
        <v>0</v>
      </c>
      <c r="X660" s="45">
        <f>INT(OR(COUNTIF(IDS_genetics_UE_Ancestry!$C$2:$C$737,$A660)))</f>
        <v>0</v>
      </c>
      <c r="Y660" s="45">
        <f>INT(OR(COUNTIF(IDS_genetics_UE_Ancestry!$D$2:$D$761,$A660)))</f>
        <v>0</v>
      </c>
      <c r="Z660" s="44">
        <f>INT(OR(COUNTIF(IDS_genetics_UE_Ancestry!$A$2:$A$303,$A660),COUNTIF(IDS_genetics_UE_Ancestry!$B$2:$B$705,$A660),COUNTIF(IDS_genetics_UE_Ancestry!$C$2:$C$737,$A660),COUNTIF(IDS_genetics_UE_Ancestry!$D$2:$D$761,$A660)))</f>
        <v>0</v>
      </c>
      <c r="AA660">
        <v>659</v>
      </c>
      <c r="AB660" s="45">
        <v>1</v>
      </c>
    </row>
    <row r="661" spans="1:30" s="45" customFormat="1" ht="15.75" hidden="1" x14ac:dyDescent="0.25">
      <c r="A661" s="43" t="s">
        <v>698</v>
      </c>
      <c r="B661" s="120">
        <v>6702</v>
      </c>
      <c r="C661" s="43" t="s">
        <v>31</v>
      </c>
      <c r="D661" s="43" t="s">
        <v>32</v>
      </c>
      <c r="E661" s="43" t="s">
        <v>40</v>
      </c>
      <c r="F661" s="103">
        <f>idasearch_ADNI3!G661</f>
        <v>43538</v>
      </c>
      <c r="G661" s="104">
        <f>idasearch_ADNI3!H661</f>
        <v>64.400000000000006</v>
      </c>
      <c r="H661" s="104" t="str">
        <f>idasearch_ADNI3!D661</f>
        <v>F</v>
      </c>
      <c r="I661" s="43">
        <v>0</v>
      </c>
      <c r="J661" s="43">
        <v>0</v>
      </c>
      <c r="K661" s="7">
        <v>0</v>
      </c>
      <c r="L661" s="83">
        <v>0</v>
      </c>
      <c r="M661" s="43">
        <v>0</v>
      </c>
      <c r="N661" s="43">
        <v>0</v>
      </c>
      <c r="O661" s="43">
        <v>0</v>
      </c>
      <c r="P661" s="43">
        <v>0</v>
      </c>
      <c r="Q661" s="43">
        <v>0</v>
      </c>
      <c r="R661" s="43">
        <v>0</v>
      </c>
      <c r="S661" s="43">
        <v>0</v>
      </c>
      <c r="T661" s="44">
        <f>INT(OR(COUNTIF(IDS_with_genetics!$A$2:$A$328,$A661),COUNTIF(IDS_with_genetics!$B$2:$B$758,$A661),COUNTIF(IDS_with_genetics!$F$2:$F$794,$A661),COUNTIF(IDS_with_genetics!$D$2:$D$813,$A661)))</f>
        <v>0</v>
      </c>
      <c r="U661" s="44">
        <f>COUNTIF(IDS_with_PRS!$A$1:$A$1582,ADNI3!$A661)</f>
        <v>0</v>
      </c>
      <c r="V661" s="45">
        <f>INT(OR(COUNTIF(IDS_genetics_UE_Ancestry!$A$2:$A$303,$A661)))</f>
        <v>0</v>
      </c>
      <c r="W661" s="45">
        <f>INT(OR(COUNTIF(IDS_genetics_UE_Ancestry!$B$2:$B$705,$A661)))</f>
        <v>0</v>
      </c>
      <c r="X661" s="45">
        <f>INT(OR(COUNTIF(IDS_genetics_UE_Ancestry!$C$2:$C$737,$A661)))</f>
        <v>0</v>
      </c>
      <c r="Y661" s="45">
        <f>INT(OR(COUNTIF(IDS_genetics_UE_Ancestry!$D$2:$D$761,$A661)))</f>
        <v>0</v>
      </c>
      <c r="Z661" s="44">
        <f>INT(OR(COUNTIF(IDS_genetics_UE_Ancestry!$A$2:$A$303,$A661),COUNTIF(IDS_genetics_UE_Ancestry!$B$2:$B$705,$A661),COUNTIF(IDS_genetics_UE_Ancestry!$C$2:$C$737,$A661),COUNTIF(IDS_genetics_UE_Ancestry!$D$2:$D$761,$A661)))</f>
        <v>0</v>
      </c>
      <c r="AA661">
        <v>660</v>
      </c>
      <c r="AB661" s="45">
        <v>1</v>
      </c>
    </row>
    <row r="662" spans="1:30" s="45" customFormat="1" ht="15.75" hidden="1" x14ac:dyDescent="0.25">
      <c r="A662" s="43" t="s">
        <v>699</v>
      </c>
      <c r="B662" s="120">
        <v>6723</v>
      </c>
      <c r="C662" s="43" t="s">
        <v>31</v>
      </c>
      <c r="D662" s="43" t="s">
        <v>32</v>
      </c>
      <c r="E662" s="43" t="s">
        <v>40</v>
      </c>
      <c r="F662" s="103">
        <f>idasearch_ADNI3!G662</f>
        <v>43574</v>
      </c>
      <c r="G662" s="104">
        <f>idasearch_ADNI3!H662</f>
        <v>64</v>
      </c>
      <c r="H662" s="104" t="str">
        <f>idasearch_ADNI3!D662</f>
        <v>F</v>
      </c>
      <c r="I662" s="43">
        <v>0</v>
      </c>
      <c r="J662" s="43">
        <v>0</v>
      </c>
      <c r="K662" s="7">
        <v>0</v>
      </c>
      <c r="L662" s="83">
        <v>0</v>
      </c>
      <c r="M662" s="43">
        <v>0</v>
      </c>
      <c r="N662" s="43">
        <v>0</v>
      </c>
      <c r="O662" s="43">
        <v>0</v>
      </c>
      <c r="P662" s="43">
        <v>0</v>
      </c>
      <c r="Q662" s="43">
        <v>0</v>
      </c>
      <c r="R662" s="43">
        <v>0</v>
      </c>
      <c r="S662" s="43">
        <v>0</v>
      </c>
      <c r="T662" s="44">
        <f>INT(OR(COUNTIF(IDS_with_genetics!$A$2:$A$328,$A662),COUNTIF(IDS_with_genetics!$B$2:$B$758,$A662),COUNTIF(IDS_with_genetics!$F$2:$F$794,$A662),COUNTIF(IDS_with_genetics!$D$2:$D$813,$A662)))</f>
        <v>0</v>
      </c>
      <c r="U662" s="44">
        <f>COUNTIF(IDS_with_PRS!$A$1:$A$1582,ADNI3!$A662)</f>
        <v>0</v>
      </c>
      <c r="V662" s="45">
        <f>INT(OR(COUNTIF(IDS_genetics_UE_Ancestry!$A$2:$A$303,$A662)))</f>
        <v>0</v>
      </c>
      <c r="W662" s="45">
        <f>INT(OR(COUNTIF(IDS_genetics_UE_Ancestry!$B$2:$B$705,$A662)))</f>
        <v>0</v>
      </c>
      <c r="X662" s="45">
        <f>INT(OR(COUNTIF(IDS_genetics_UE_Ancestry!$C$2:$C$737,$A662)))</f>
        <v>0</v>
      </c>
      <c r="Y662" s="45">
        <f>INT(OR(COUNTIF(IDS_genetics_UE_Ancestry!$D$2:$D$761,$A662)))</f>
        <v>0</v>
      </c>
      <c r="Z662" s="44">
        <f>INT(OR(COUNTIF(IDS_genetics_UE_Ancestry!$A$2:$A$303,$A662),COUNTIF(IDS_genetics_UE_Ancestry!$B$2:$B$705,$A662),COUNTIF(IDS_genetics_UE_Ancestry!$C$2:$C$737,$A662),COUNTIF(IDS_genetics_UE_Ancestry!$D$2:$D$761,$A662)))</f>
        <v>0</v>
      </c>
      <c r="AA662">
        <v>661</v>
      </c>
      <c r="AB662" s="45">
        <v>1</v>
      </c>
    </row>
    <row r="663" spans="1:30" s="45" customFormat="1" ht="15.75" hidden="1" x14ac:dyDescent="0.25">
      <c r="A663" s="43" t="s">
        <v>700</v>
      </c>
      <c r="B663" s="120">
        <v>6846</v>
      </c>
      <c r="C663" s="43" t="s">
        <v>31</v>
      </c>
      <c r="D663" s="43" t="s">
        <v>32</v>
      </c>
      <c r="E663" s="43" t="s">
        <v>40</v>
      </c>
      <c r="F663" s="103">
        <f>idasearch_ADNI3!G663</f>
        <v>43843</v>
      </c>
      <c r="G663" s="104">
        <f>idasearch_ADNI3!H663</f>
        <v>77.2</v>
      </c>
      <c r="H663" s="104" t="str">
        <f>idasearch_ADNI3!D663</f>
        <v>M</v>
      </c>
      <c r="I663" s="43">
        <v>0</v>
      </c>
      <c r="J663" s="43">
        <v>0</v>
      </c>
      <c r="K663" s="7">
        <v>0</v>
      </c>
      <c r="L663" s="83">
        <v>0</v>
      </c>
      <c r="M663" s="43">
        <v>0</v>
      </c>
      <c r="N663" s="43">
        <v>0</v>
      </c>
      <c r="O663" s="43">
        <v>0</v>
      </c>
      <c r="P663" s="43">
        <v>0</v>
      </c>
      <c r="Q663" s="43">
        <v>0</v>
      </c>
      <c r="R663" s="43">
        <v>0</v>
      </c>
      <c r="S663" s="43">
        <v>0</v>
      </c>
      <c r="T663" s="44">
        <f>INT(OR(COUNTIF(IDS_with_genetics!$A$2:$A$328,$A663),COUNTIF(IDS_with_genetics!$B$2:$B$758,$A663),COUNTIF(IDS_with_genetics!$F$2:$F$794,$A663),COUNTIF(IDS_with_genetics!$D$2:$D$813,$A663)))</f>
        <v>0</v>
      </c>
      <c r="U663" s="44">
        <f>COUNTIF(IDS_with_PRS!$A$1:$A$1582,ADNI3!$A663)</f>
        <v>0</v>
      </c>
      <c r="V663" s="45">
        <f>INT(OR(COUNTIF(IDS_genetics_UE_Ancestry!$A$2:$A$303,$A663)))</f>
        <v>0</v>
      </c>
      <c r="W663" s="45">
        <f>INT(OR(COUNTIF(IDS_genetics_UE_Ancestry!$B$2:$B$705,$A663)))</f>
        <v>0</v>
      </c>
      <c r="X663" s="45">
        <f>INT(OR(COUNTIF(IDS_genetics_UE_Ancestry!$C$2:$C$737,$A663)))</f>
        <v>0</v>
      </c>
      <c r="Y663" s="45">
        <f>INT(OR(COUNTIF(IDS_genetics_UE_Ancestry!$D$2:$D$761,$A663)))</f>
        <v>0</v>
      </c>
      <c r="Z663" s="44">
        <f>INT(OR(COUNTIF(IDS_genetics_UE_Ancestry!$A$2:$A$303,$A663),COUNTIF(IDS_genetics_UE_Ancestry!$B$2:$B$705,$A663),COUNTIF(IDS_genetics_UE_Ancestry!$C$2:$C$737,$A663),COUNTIF(IDS_genetics_UE_Ancestry!$D$2:$D$761,$A663)))</f>
        <v>0</v>
      </c>
      <c r="AA663">
        <v>662</v>
      </c>
      <c r="AB663" s="45">
        <v>1</v>
      </c>
    </row>
    <row r="664" spans="1:30" ht="15.75" hidden="1" x14ac:dyDescent="0.25">
      <c r="A664" s="7" t="s">
        <v>701</v>
      </c>
      <c r="B664" s="120">
        <v>6640</v>
      </c>
      <c r="C664" s="7" t="s">
        <v>31</v>
      </c>
      <c r="D664" s="7" t="s">
        <v>32</v>
      </c>
      <c r="E664" s="7" t="s">
        <v>33</v>
      </c>
      <c r="F664" s="10">
        <f>idasearch_ADNI3!G664</f>
        <v>43460</v>
      </c>
      <c r="G664" s="93">
        <f>idasearch_ADNI3!H664</f>
        <v>83.2</v>
      </c>
      <c r="H664" s="94" t="str">
        <f>idasearch_ADNI3!D664</f>
        <v>M</v>
      </c>
      <c r="I664" s="7">
        <v>1</v>
      </c>
      <c r="J664" s="7">
        <v>1</v>
      </c>
      <c r="K664" s="7">
        <v>1</v>
      </c>
      <c r="L664" s="75">
        <v>1</v>
      </c>
      <c r="M664" s="7">
        <v>1</v>
      </c>
      <c r="N664" s="7">
        <v>1</v>
      </c>
      <c r="O664" s="7">
        <v>0</v>
      </c>
      <c r="P664" s="7">
        <v>0</v>
      </c>
      <c r="Q664" s="7">
        <v>0</v>
      </c>
      <c r="R664" s="7">
        <v>0</v>
      </c>
      <c r="S664" s="7">
        <v>0</v>
      </c>
      <c r="T664" s="11">
        <f>INT(OR(COUNTIF(IDS_with_genetics!$A$2:$A$328,$A664),COUNTIF(IDS_with_genetics!$B$2:$B$758,$A664),COUNTIF(IDS_with_genetics!$F$2:$F$794,$A664),COUNTIF(IDS_with_genetics!$D$2:$D$813,$A664)))</f>
        <v>0</v>
      </c>
      <c r="U664" s="11">
        <f>COUNTIF(IDS_with_PRS!$A$1:$A$1582,ADNI3!$A664)</f>
        <v>0</v>
      </c>
      <c r="V664">
        <f>INT(OR(COUNTIF(IDS_genetics_UE_Ancestry!$A$2:$A$303,$A664)))</f>
        <v>0</v>
      </c>
      <c r="W664">
        <f>INT(OR(COUNTIF(IDS_genetics_UE_Ancestry!$B$2:$B$705,$A664)))</f>
        <v>0</v>
      </c>
      <c r="X664">
        <f>INT(OR(COUNTIF(IDS_genetics_UE_Ancestry!$C$2:$C$737,$A664)))</f>
        <v>0</v>
      </c>
      <c r="Y664">
        <f>INT(OR(COUNTIF(IDS_genetics_UE_Ancestry!$D$2:$D$761,$A664)))</f>
        <v>0</v>
      </c>
      <c r="Z664" s="11">
        <f>INT(OR(COUNTIF(IDS_genetics_UE_Ancestry!$A$2:$A$303,$A664),COUNTIF(IDS_genetics_UE_Ancestry!$B$2:$B$705,$A664),COUNTIF(IDS_genetics_UE_Ancestry!$C$2:$C$737,$A664),COUNTIF(IDS_genetics_UE_Ancestry!$D$2:$D$761,$A664)))</f>
        <v>0</v>
      </c>
      <c r="AA664">
        <v>663</v>
      </c>
      <c r="AB664">
        <v>0</v>
      </c>
    </row>
    <row r="665" spans="1:30" ht="15.75" hidden="1" x14ac:dyDescent="0.25">
      <c r="A665" s="7" t="s">
        <v>702</v>
      </c>
      <c r="B665" s="120">
        <v>6643</v>
      </c>
      <c r="C665" s="7" t="s">
        <v>31</v>
      </c>
      <c r="D665" s="7" t="s">
        <v>32</v>
      </c>
      <c r="E665" s="7" t="s">
        <v>33</v>
      </c>
      <c r="F665" s="10">
        <f>idasearch_ADNI3!G665</f>
        <v>43460</v>
      </c>
      <c r="G665" s="93">
        <f>idasearch_ADNI3!H665</f>
        <v>56.5</v>
      </c>
      <c r="H665" s="94" t="str">
        <f>idasearch_ADNI3!D665</f>
        <v>M</v>
      </c>
      <c r="I665" s="7">
        <v>1</v>
      </c>
      <c r="J665" s="7">
        <v>1</v>
      </c>
      <c r="K665" s="7">
        <v>1</v>
      </c>
      <c r="L665" s="75">
        <v>1</v>
      </c>
      <c r="M665" s="7">
        <v>1</v>
      </c>
      <c r="N665" s="7">
        <v>1</v>
      </c>
      <c r="O665" s="7">
        <v>0</v>
      </c>
      <c r="P665" s="7">
        <v>0</v>
      </c>
      <c r="Q665" s="7">
        <v>0</v>
      </c>
      <c r="R665" s="7">
        <v>0</v>
      </c>
      <c r="S665" s="7">
        <v>0</v>
      </c>
      <c r="T665" s="11">
        <f>INT(OR(COUNTIF(IDS_with_genetics!$A$2:$A$328,$A665),COUNTIF(IDS_with_genetics!$B$2:$B$758,$A665),COUNTIF(IDS_with_genetics!$F$2:$F$794,$A665),COUNTIF(IDS_with_genetics!$D$2:$D$813,$A665)))</f>
        <v>0</v>
      </c>
      <c r="U665" s="11">
        <f>COUNTIF(IDS_with_PRS!$A$1:$A$1582,ADNI3!$A665)</f>
        <v>0</v>
      </c>
      <c r="V665">
        <f>INT(OR(COUNTIF(IDS_genetics_UE_Ancestry!$A$2:$A$303,$A665)))</f>
        <v>0</v>
      </c>
      <c r="W665">
        <f>INT(OR(COUNTIF(IDS_genetics_UE_Ancestry!$B$2:$B$705,$A665)))</f>
        <v>0</v>
      </c>
      <c r="X665">
        <f>INT(OR(COUNTIF(IDS_genetics_UE_Ancestry!$C$2:$C$737,$A665)))</f>
        <v>0</v>
      </c>
      <c r="Y665">
        <f>INT(OR(COUNTIF(IDS_genetics_UE_Ancestry!$D$2:$D$761,$A665)))</f>
        <v>0</v>
      </c>
      <c r="Z665" s="11">
        <f>INT(OR(COUNTIF(IDS_genetics_UE_Ancestry!$A$2:$A$303,$A665),COUNTIF(IDS_genetics_UE_Ancestry!$B$2:$B$705,$A665),COUNTIF(IDS_genetics_UE_Ancestry!$C$2:$C$737,$A665),COUNTIF(IDS_genetics_UE_Ancestry!$D$2:$D$761,$A665)))</f>
        <v>0</v>
      </c>
      <c r="AA665">
        <v>664</v>
      </c>
      <c r="AB665">
        <v>0</v>
      </c>
    </row>
    <row r="666" spans="1:30" ht="15.75" hidden="1" x14ac:dyDescent="0.25">
      <c r="A666" s="7" t="s">
        <v>703</v>
      </c>
      <c r="B666" s="120">
        <v>6788</v>
      </c>
      <c r="C666" s="7" t="s">
        <v>31</v>
      </c>
      <c r="D666" s="7" t="s">
        <v>32</v>
      </c>
      <c r="E666" s="7" t="s">
        <v>33</v>
      </c>
      <c r="F666" s="10">
        <f>idasearch_ADNI3!G666</f>
        <v>43682</v>
      </c>
      <c r="G666" s="93">
        <f>idasearch_ADNI3!H666</f>
        <v>71</v>
      </c>
      <c r="H666" s="94" t="str">
        <f>idasearch_ADNI3!D666</f>
        <v>M</v>
      </c>
      <c r="I666" s="7">
        <v>1</v>
      </c>
      <c r="J666" s="7">
        <v>1</v>
      </c>
      <c r="K666" s="7">
        <v>1</v>
      </c>
      <c r="L666" s="75">
        <v>1</v>
      </c>
      <c r="M666" s="7">
        <v>1</v>
      </c>
      <c r="N666" s="7">
        <v>1</v>
      </c>
      <c r="O666" s="7">
        <v>0</v>
      </c>
      <c r="P666" s="7">
        <v>0</v>
      </c>
      <c r="Q666" s="7">
        <v>0</v>
      </c>
      <c r="R666" s="7">
        <v>0</v>
      </c>
      <c r="S666" s="7">
        <v>0</v>
      </c>
      <c r="T666" s="11">
        <f>INT(OR(COUNTIF(IDS_with_genetics!$A$2:$A$328,$A666),COUNTIF(IDS_with_genetics!$B$2:$B$758,$A666),COUNTIF(IDS_with_genetics!$F$2:$F$794,$A666),COUNTIF(IDS_with_genetics!$D$2:$D$813,$A666)))</f>
        <v>0</v>
      </c>
      <c r="U666" s="11">
        <f>COUNTIF(IDS_with_PRS!$A$1:$A$1582,ADNI3!$A666)</f>
        <v>0</v>
      </c>
      <c r="V666">
        <f>INT(OR(COUNTIF(IDS_genetics_UE_Ancestry!$A$2:$A$303,$A666)))</f>
        <v>0</v>
      </c>
      <c r="W666">
        <f>INT(OR(COUNTIF(IDS_genetics_UE_Ancestry!$B$2:$B$705,$A666)))</f>
        <v>0</v>
      </c>
      <c r="X666">
        <f>INT(OR(COUNTIF(IDS_genetics_UE_Ancestry!$C$2:$C$737,$A666)))</f>
        <v>0</v>
      </c>
      <c r="Y666">
        <f>INT(OR(COUNTIF(IDS_genetics_UE_Ancestry!$D$2:$D$761,$A666)))</f>
        <v>0</v>
      </c>
      <c r="Z666" s="11">
        <f>INT(OR(COUNTIF(IDS_genetics_UE_Ancestry!$A$2:$A$303,$A666),COUNTIF(IDS_genetics_UE_Ancestry!$B$2:$B$705,$A666),COUNTIF(IDS_genetics_UE_Ancestry!$C$2:$C$737,$A666),COUNTIF(IDS_genetics_UE_Ancestry!$D$2:$D$761,$A666)))</f>
        <v>0</v>
      </c>
      <c r="AA666">
        <v>665</v>
      </c>
      <c r="AB666">
        <v>0</v>
      </c>
    </row>
    <row r="667" spans="1:30" ht="15.75" hidden="1" x14ac:dyDescent="0.25">
      <c r="A667" s="7" t="s">
        <v>704</v>
      </c>
      <c r="B667" s="120">
        <v>6793</v>
      </c>
      <c r="C667" s="7" t="s">
        <v>31</v>
      </c>
      <c r="D667" s="7" t="s">
        <v>32</v>
      </c>
      <c r="E667" s="7" t="s">
        <v>32</v>
      </c>
      <c r="F667" s="10">
        <f>idasearch_ADNI3!G667</f>
        <v>43690</v>
      </c>
      <c r="G667" s="93">
        <f>idasearch_ADNI3!H667</f>
        <v>78.900000000000006</v>
      </c>
      <c r="H667" s="94" t="str">
        <f>idasearch_ADNI3!D667</f>
        <v>M</v>
      </c>
      <c r="I667" s="7">
        <v>1</v>
      </c>
      <c r="J667" s="7">
        <v>1</v>
      </c>
      <c r="K667" s="7">
        <v>1</v>
      </c>
      <c r="L667" s="75">
        <v>1</v>
      </c>
      <c r="M667" s="7">
        <v>1</v>
      </c>
      <c r="N667" s="7">
        <v>1</v>
      </c>
      <c r="O667" s="7">
        <v>0</v>
      </c>
      <c r="P667" s="7">
        <v>0</v>
      </c>
      <c r="Q667" s="7">
        <v>0</v>
      </c>
      <c r="R667" s="7">
        <v>0</v>
      </c>
      <c r="S667" s="7">
        <v>0</v>
      </c>
      <c r="T667" s="11">
        <f>INT(OR(COUNTIF(IDS_with_genetics!$A$2:$A$328,$A667),COUNTIF(IDS_with_genetics!$B$2:$B$758,$A667),COUNTIF(IDS_with_genetics!$F$2:$F$794,$A667),COUNTIF(IDS_with_genetics!$D$2:$D$813,$A667)))</f>
        <v>0</v>
      </c>
      <c r="U667" s="11">
        <f>COUNTIF(IDS_with_PRS!$A$1:$A$1582,ADNI3!$A667)</f>
        <v>0</v>
      </c>
      <c r="V667">
        <f>INT(OR(COUNTIF(IDS_genetics_UE_Ancestry!$A$2:$A$303,$A667)))</f>
        <v>0</v>
      </c>
      <c r="W667">
        <f>INT(OR(COUNTIF(IDS_genetics_UE_Ancestry!$B$2:$B$705,$A667)))</f>
        <v>0</v>
      </c>
      <c r="X667">
        <f>INT(OR(COUNTIF(IDS_genetics_UE_Ancestry!$C$2:$C$737,$A667)))</f>
        <v>0</v>
      </c>
      <c r="Y667">
        <f>INT(OR(COUNTIF(IDS_genetics_UE_Ancestry!$D$2:$D$761,$A667)))</f>
        <v>0</v>
      </c>
      <c r="Z667" s="11">
        <f>INT(OR(COUNTIF(IDS_genetics_UE_Ancestry!$A$2:$A$303,$A667),COUNTIF(IDS_genetics_UE_Ancestry!$B$2:$B$705,$A667),COUNTIF(IDS_genetics_UE_Ancestry!$C$2:$C$737,$A667),COUNTIF(IDS_genetics_UE_Ancestry!$D$2:$D$761,$A667)))</f>
        <v>0</v>
      </c>
      <c r="AA667">
        <v>666</v>
      </c>
      <c r="AB667">
        <v>0</v>
      </c>
    </row>
    <row r="668" spans="1:30" ht="15.75" hidden="1" x14ac:dyDescent="0.25">
      <c r="A668" s="7" t="s">
        <v>705</v>
      </c>
      <c r="B668" s="120">
        <v>6842</v>
      </c>
      <c r="C668" s="7" t="s">
        <v>31</v>
      </c>
      <c r="D668" s="7" t="s">
        <v>32</v>
      </c>
      <c r="E668" s="7" t="s">
        <v>40</v>
      </c>
      <c r="F668" s="10">
        <f>idasearch_ADNI3!G668</f>
        <v>43861</v>
      </c>
      <c r="G668" s="93">
        <f>idasearch_ADNI3!H668</f>
        <v>72.400000000000006</v>
      </c>
      <c r="H668" s="94" t="str">
        <f>idasearch_ADNI3!D668</f>
        <v>F</v>
      </c>
      <c r="I668" s="7">
        <v>1</v>
      </c>
      <c r="J668" s="7">
        <v>1</v>
      </c>
      <c r="K668" s="7">
        <v>1</v>
      </c>
      <c r="L668" s="75">
        <v>1</v>
      </c>
      <c r="M668" s="7">
        <v>1</v>
      </c>
      <c r="N668" s="7">
        <v>1</v>
      </c>
      <c r="O668" s="7">
        <v>0</v>
      </c>
      <c r="P668" s="7">
        <v>0</v>
      </c>
      <c r="Q668" s="7">
        <v>0</v>
      </c>
      <c r="R668" s="7">
        <v>0</v>
      </c>
      <c r="S668" s="7">
        <v>0</v>
      </c>
      <c r="T668" s="11">
        <f>INT(OR(COUNTIF(IDS_with_genetics!$A$2:$A$328,$A668),COUNTIF(IDS_with_genetics!$B$2:$B$758,$A668),COUNTIF(IDS_with_genetics!$F$2:$F$794,$A668),COUNTIF(IDS_with_genetics!$D$2:$D$813,$A668)))</f>
        <v>0</v>
      </c>
      <c r="U668" s="11">
        <f>COUNTIF(IDS_with_PRS!$A$1:$A$1582,ADNI3!$A668)</f>
        <v>0</v>
      </c>
      <c r="V668">
        <f>INT(OR(COUNTIF(IDS_genetics_UE_Ancestry!$A$2:$A$303,$A668)))</f>
        <v>0</v>
      </c>
      <c r="W668">
        <f>INT(OR(COUNTIF(IDS_genetics_UE_Ancestry!$B$2:$B$705,$A668)))</f>
        <v>0</v>
      </c>
      <c r="X668">
        <f>INT(OR(COUNTIF(IDS_genetics_UE_Ancestry!$C$2:$C$737,$A668)))</f>
        <v>0</v>
      </c>
      <c r="Y668">
        <f>INT(OR(COUNTIF(IDS_genetics_UE_Ancestry!$D$2:$D$761,$A668)))</f>
        <v>0</v>
      </c>
      <c r="Z668" s="11">
        <f>INT(OR(COUNTIF(IDS_genetics_UE_Ancestry!$A$2:$A$303,$A668),COUNTIF(IDS_genetics_UE_Ancestry!$B$2:$B$705,$A668),COUNTIF(IDS_genetics_UE_Ancestry!$C$2:$C$737,$A668),COUNTIF(IDS_genetics_UE_Ancestry!$D$2:$D$761,$A668)))</f>
        <v>0</v>
      </c>
      <c r="AA668">
        <v>667</v>
      </c>
      <c r="AB668">
        <v>0</v>
      </c>
    </row>
    <row r="669" spans="1:30" ht="15.75" hidden="1" x14ac:dyDescent="0.25">
      <c r="A669" s="7" t="s">
        <v>706</v>
      </c>
      <c r="B669" s="120">
        <v>6961</v>
      </c>
      <c r="C669" s="7" t="s">
        <v>31</v>
      </c>
      <c r="D669" s="7" t="s">
        <v>32</v>
      </c>
      <c r="E669" s="7" t="s">
        <v>40</v>
      </c>
      <c r="F669" s="10">
        <f>idasearch_ADNI3!G669</f>
        <v>44362</v>
      </c>
      <c r="G669" s="93">
        <f>idasearch_ADNI3!H669</f>
        <v>61.9</v>
      </c>
      <c r="H669" s="94" t="str">
        <f>idasearch_ADNI3!D669</f>
        <v>F</v>
      </c>
      <c r="I669" s="7">
        <v>1</v>
      </c>
      <c r="J669" s="7">
        <v>1</v>
      </c>
      <c r="K669" s="7">
        <v>1</v>
      </c>
      <c r="L669" s="75">
        <v>1</v>
      </c>
      <c r="M669" s="7">
        <v>1</v>
      </c>
      <c r="N669" s="7">
        <v>1</v>
      </c>
      <c r="O669" s="7">
        <v>0</v>
      </c>
      <c r="P669" s="7">
        <v>0</v>
      </c>
      <c r="Q669" s="7">
        <v>0</v>
      </c>
      <c r="R669" s="7">
        <v>0</v>
      </c>
      <c r="S669" s="7">
        <v>0</v>
      </c>
      <c r="T669" s="11">
        <f>INT(OR(COUNTIF(IDS_with_genetics!$A$2:$A$328,$A669),COUNTIF(IDS_with_genetics!$B$2:$B$758,$A669),COUNTIF(IDS_with_genetics!$F$2:$F$794,$A669),COUNTIF(IDS_with_genetics!$D$2:$D$813,$A669)))</f>
        <v>0</v>
      </c>
      <c r="U669" s="11">
        <f>COUNTIF(IDS_with_PRS!$A$1:$A$1582,ADNI3!$A669)</f>
        <v>0</v>
      </c>
      <c r="V669">
        <f>INT(OR(COUNTIF(IDS_genetics_UE_Ancestry!$A$2:$A$303,$A669)))</f>
        <v>0</v>
      </c>
      <c r="W669">
        <f>INT(OR(COUNTIF(IDS_genetics_UE_Ancestry!$B$2:$B$705,$A669)))</f>
        <v>0</v>
      </c>
      <c r="X669">
        <f>INT(OR(COUNTIF(IDS_genetics_UE_Ancestry!$C$2:$C$737,$A669)))</f>
        <v>0</v>
      </c>
      <c r="Y669">
        <f>INT(OR(COUNTIF(IDS_genetics_UE_Ancestry!$D$2:$D$761,$A669)))</f>
        <v>0</v>
      </c>
      <c r="Z669" s="11">
        <f>INT(OR(COUNTIF(IDS_genetics_UE_Ancestry!$A$2:$A$303,$A669),COUNTIF(IDS_genetics_UE_Ancestry!$B$2:$B$705,$A669),COUNTIF(IDS_genetics_UE_Ancestry!$C$2:$C$737,$A669),COUNTIF(IDS_genetics_UE_Ancestry!$D$2:$D$761,$A669)))</f>
        <v>0</v>
      </c>
      <c r="AA669">
        <v>668</v>
      </c>
      <c r="AB669">
        <v>0</v>
      </c>
    </row>
    <row r="670" spans="1:30" ht="15.75" hidden="1" x14ac:dyDescent="0.25">
      <c r="A670" s="7" t="s">
        <v>707</v>
      </c>
      <c r="B670" s="120">
        <v>7007</v>
      </c>
      <c r="C670" s="7" t="s">
        <v>31</v>
      </c>
      <c r="D670" s="7" t="s">
        <v>32</v>
      </c>
      <c r="E670" s="7" t="s">
        <v>33</v>
      </c>
      <c r="F670" s="10">
        <f>idasearch_ADNI3!G670</f>
        <v>44468</v>
      </c>
      <c r="G670" s="93">
        <f>idasearch_ADNI3!H670</f>
        <v>71.900000000000006</v>
      </c>
      <c r="H670" s="94" t="str">
        <f>idasearch_ADNI3!D670</f>
        <v>F</v>
      </c>
      <c r="I670" s="7">
        <v>1</v>
      </c>
      <c r="J670" s="7">
        <v>1</v>
      </c>
      <c r="K670" s="7">
        <v>1</v>
      </c>
      <c r="L670" s="75">
        <v>1</v>
      </c>
      <c r="M670" s="7">
        <v>1</v>
      </c>
      <c r="N670" s="7">
        <v>1</v>
      </c>
      <c r="O670" s="7">
        <v>0</v>
      </c>
      <c r="P670" s="7">
        <v>0</v>
      </c>
      <c r="Q670" s="7">
        <v>0</v>
      </c>
      <c r="R670" s="7">
        <v>0</v>
      </c>
      <c r="S670" s="7">
        <v>0</v>
      </c>
      <c r="T670" s="11">
        <f>INT(OR(COUNTIF(IDS_with_genetics!$A$2:$A$328,$A670),COUNTIF(IDS_with_genetics!$B$2:$B$758,$A670),COUNTIF(IDS_with_genetics!$F$2:$F$794,$A670),COUNTIF(IDS_with_genetics!$D$2:$D$813,$A670)))</f>
        <v>0</v>
      </c>
      <c r="U670" s="11">
        <f>COUNTIF(IDS_with_PRS!$A$1:$A$1582,ADNI3!$A670)</f>
        <v>0</v>
      </c>
      <c r="V670">
        <f>INT(OR(COUNTIF(IDS_genetics_UE_Ancestry!$A$2:$A$303,$A670)))</f>
        <v>0</v>
      </c>
      <c r="W670">
        <f>INT(OR(COUNTIF(IDS_genetics_UE_Ancestry!$B$2:$B$705,$A670)))</f>
        <v>0</v>
      </c>
      <c r="X670">
        <f>INT(OR(COUNTIF(IDS_genetics_UE_Ancestry!$C$2:$C$737,$A670)))</f>
        <v>0</v>
      </c>
      <c r="Y670">
        <f>INT(OR(COUNTIF(IDS_genetics_UE_Ancestry!$D$2:$D$761,$A670)))</f>
        <v>0</v>
      </c>
      <c r="Z670" s="11">
        <f>INT(OR(COUNTIF(IDS_genetics_UE_Ancestry!$A$2:$A$303,$A670),COUNTIF(IDS_genetics_UE_Ancestry!$B$2:$B$705,$A670),COUNTIF(IDS_genetics_UE_Ancestry!$C$2:$C$737,$A670),COUNTIF(IDS_genetics_UE_Ancestry!$D$2:$D$761,$A670)))</f>
        <v>0</v>
      </c>
      <c r="AA670">
        <v>669</v>
      </c>
      <c r="AB670">
        <v>0</v>
      </c>
    </row>
    <row r="671" spans="1:30" ht="15.75" hidden="1" x14ac:dyDescent="0.25">
      <c r="A671" s="7" t="s">
        <v>708</v>
      </c>
      <c r="B671" s="120">
        <v>6579</v>
      </c>
      <c r="C671" s="7" t="s">
        <v>31</v>
      </c>
      <c r="D671" s="7" t="s">
        <v>32</v>
      </c>
      <c r="E671" s="7" t="s">
        <v>32</v>
      </c>
      <c r="F671" s="92">
        <f>idasearch_ADNI3!G671</f>
        <v>43355</v>
      </c>
      <c r="G671" s="94">
        <f>idasearch_ADNI3!H671</f>
        <v>57.7</v>
      </c>
      <c r="H671" s="94" t="str">
        <f>idasearch_ADNI3!D671</f>
        <v>F</v>
      </c>
      <c r="I671" s="7">
        <v>1</v>
      </c>
      <c r="J671" s="7">
        <v>1</v>
      </c>
      <c r="K671" s="7">
        <v>1</v>
      </c>
      <c r="L671" s="75">
        <v>1</v>
      </c>
      <c r="M671" s="7">
        <v>1</v>
      </c>
      <c r="N671" s="7">
        <v>1</v>
      </c>
      <c r="O671" s="7">
        <v>0</v>
      </c>
      <c r="P671" s="7">
        <v>0</v>
      </c>
      <c r="Q671" s="7">
        <v>0</v>
      </c>
      <c r="R671" s="7">
        <v>0</v>
      </c>
      <c r="S671" s="7">
        <v>0</v>
      </c>
      <c r="T671" s="11">
        <f>INT(OR(COUNTIF(IDS_with_genetics!$A$2:$A$328,$A671),COUNTIF(IDS_with_genetics!$B$2:$B$758,$A671),COUNTIF(IDS_with_genetics!$F$2:$F$794,$A671),COUNTIF(IDS_with_genetics!$D$2:$D$813,$A671)))</f>
        <v>0</v>
      </c>
      <c r="U671" s="11">
        <f>COUNTIF(IDS_with_PRS!$A$1:$A$1582,ADNI3!$A671)</f>
        <v>0</v>
      </c>
      <c r="V671">
        <f>INT(OR(COUNTIF(IDS_genetics_UE_Ancestry!$A$2:$A$303,$A671)))</f>
        <v>0</v>
      </c>
      <c r="W671">
        <f>INT(OR(COUNTIF(IDS_genetics_UE_Ancestry!$B$2:$B$705,$A671)))</f>
        <v>0</v>
      </c>
      <c r="X671">
        <f>INT(OR(COUNTIF(IDS_genetics_UE_Ancestry!$C$2:$C$737,$A671)))</f>
        <v>0</v>
      </c>
      <c r="Y671">
        <f>INT(OR(COUNTIF(IDS_genetics_UE_Ancestry!$D$2:$D$761,$A671)))</f>
        <v>0</v>
      </c>
      <c r="Z671" s="11">
        <f>INT(OR(COUNTIF(IDS_genetics_UE_Ancestry!$A$2:$A$303,$A671),COUNTIF(IDS_genetics_UE_Ancestry!$B$2:$B$705,$A671),COUNTIF(IDS_genetics_UE_Ancestry!$C$2:$C$737,$A671),COUNTIF(IDS_genetics_UE_Ancestry!$D$2:$D$761,$A671)))</f>
        <v>0</v>
      </c>
      <c r="AA671">
        <v>670</v>
      </c>
      <c r="AB671">
        <v>0</v>
      </c>
      <c r="AD671" s="22" t="s">
        <v>709</v>
      </c>
    </row>
    <row r="672" spans="1:30" ht="15.75" hidden="1" x14ac:dyDescent="0.25">
      <c r="A672" s="7" t="s">
        <v>710</v>
      </c>
      <c r="B672" s="120">
        <v>6726</v>
      </c>
      <c r="C672" s="7" t="s">
        <v>31</v>
      </c>
      <c r="D672" s="7" t="s">
        <v>32</v>
      </c>
      <c r="E672" s="7" t="s">
        <v>40</v>
      </c>
      <c r="F672" s="92">
        <f>idasearch_ADNI3!G672</f>
        <v>43629</v>
      </c>
      <c r="G672" s="94">
        <f>idasearch_ADNI3!H672</f>
        <v>70.8</v>
      </c>
      <c r="H672" s="94" t="str">
        <f>idasearch_ADNI3!D672</f>
        <v>M</v>
      </c>
      <c r="I672" s="7">
        <v>1</v>
      </c>
      <c r="J672" s="7">
        <v>1</v>
      </c>
      <c r="K672" s="7">
        <v>1</v>
      </c>
      <c r="L672" s="75">
        <v>1</v>
      </c>
      <c r="M672" s="7">
        <v>1</v>
      </c>
      <c r="N672" s="7">
        <v>1</v>
      </c>
      <c r="O672" s="7">
        <v>0</v>
      </c>
      <c r="P672" s="7">
        <v>0</v>
      </c>
      <c r="Q672" s="7">
        <v>0</v>
      </c>
      <c r="R672" s="7">
        <v>0</v>
      </c>
      <c r="S672" s="7">
        <v>0</v>
      </c>
      <c r="T672" s="11">
        <f>INT(OR(COUNTIF(IDS_with_genetics!$A$2:$A$328,$A672),COUNTIF(IDS_with_genetics!$B$2:$B$758,$A672),COUNTIF(IDS_with_genetics!$F$2:$F$794,$A672),COUNTIF(IDS_with_genetics!$D$2:$D$813,$A672)))</f>
        <v>0</v>
      </c>
      <c r="U672" s="11">
        <f>COUNTIF(IDS_with_PRS!$A$1:$A$1582,ADNI3!$A672)</f>
        <v>0</v>
      </c>
      <c r="V672">
        <f>INT(OR(COUNTIF(IDS_genetics_UE_Ancestry!$A$2:$A$303,$A672)))</f>
        <v>0</v>
      </c>
      <c r="W672">
        <f>INT(OR(COUNTIF(IDS_genetics_UE_Ancestry!$B$2:$B$705,$A672)))</f>
        <v>0</v>
      </c>
      <c r="X672">
        <f>INT(OR(COUNTIF(IDS_genetics_UE_Ancestry!$C$2:$C$737,$A672)))</f>
        <v>0</v>
      </c>
      <c r="Y672">
        <f>INT(OR(COUNTIF(IDS_genetics_UE_Ancestry!$D$2:$D$761,$A672)))</f>
        <v>0</v>
      </c>
      <c r="Z672" s="11">
        <f>INT(OR(COUNTIF(IDS_genetics_UE_Ancestry!$A$2:$A$303,$A672),COUNTIF(IDS_genetics_UE_Ancestry!$B$2:$B$705,$A672),COUNTIF(IDS_genetics_UE_Ancestry!$C$2:$C$737,$A672),COUNTIF(IDS_genetics_UE_Ancestry!$D$2:$D$761,$A672)))</f>
        <v>0</v>
      </c>
      <c r="AA672">
        <v>671</v>
      </c>
      <c r="AB672">
        <v>0</v>
      </c>
      <c r="AD672" s="22" t="s">
        <v>711</v>
      </c>
    </row>
    <row r="673" spans="1:30" ht="15.75" hidden="1" x14ac:dyDescent="0.25">
      <c r="A673" s="7" t="s">
        <v>712</v>
      </c>
      <c r="B673" s="120">
        <v>6798</v>
      </c>
      <c r="C673" s="7" t="s">
        <v>31</v>
      </c>
      <c r="D673" s="7" t="s">
        <v>32</v>
      </c>
      <c r="E673" s="7" t="s">
        <v>40</v>
      </c>
      <c r="F673" s="92">
        <f>idasearch_ADNI3!G673</f>
        <v>43705</v>
      </c>
      <c r="G673" s="94">
        <f>idasearch_ADNI3!H673</f>
        <v>73.099999999999994</v>
      </c>
      <c r="H673" s="94" t="str">
        <f>idasearch_ADNI3!D673</f>
        <v>M</v>
      </c>
      <c r="I673" s="7">
        <v>1</v>
      </c>
      <c r="J673" s="7">
        <v>1</v>
      </c>
      <c r="K673" s="7">
        <v>1</v>
      </c>
      <c r="L673" s="75">
        <v>1</v>
      </c>
      <c r="M673" s="7">
        <v>1</v>
      </c>
      <c r="N673" s="7">
        <v>1</v>
      </c>
      <c r="O673" s="7">
        <v>0</v>
      </c>
      <c r="P673" s="7">
        <v>1</v>
      </c>
      <c r="Q673" s="7">
        <v>1</v>
      </c>
      <c r="R673" s="7">
        <v>0</v>
      </c>
      <c r="S673" s="7">
        <v>1</v>
      </c>
      <c r="T673" s="11">
        <f>INT(OR(COUNTIF(IDS_with_genetics!$A$2:$A$328,$A673),COUNTIF(IDS_with_genetics!$B$2:$B$758,$A673),COUNTIF(IDS_with_genetics!$F$2:$F$794,$A673),COUNTIF(IDS_with_genetics!$D$2:$D$813,$A673)))</f>
        <v>0</v>
      </c>
      <c r="U673" s="11">
        <f>COUNTIF(IDS_with_PRS!$A$1:$A$1582,ADNI3!$A673)</f>
        <v>0</v>
      </c>
      <c r="V673">
        <f>INT(OR(COUNTIF(IDS_genetics_UE_Ancestry!$A$2:$A$303,$A673)))</f>
        <v>0</v>
      </c>
      <c r="W673">
        <f>INT(OR(COUNTIF(IDS_genetics_UE_Ancestry!$B$2:$B$705,$A673)))</f>
        <v>0</v>
      </c>
      <c r="X673">
        <f>INT(OR(COUNTIF(IDS_genetics_UE_Ancestry!$C$2:$C$737,$A673)))</f>
        <v>0</v>
      </c>
      <c r="Y673">
        <f>INT(OR(COUNTIF(IDS_genetics_UE_Ancestry!$D$2:$D$761,$A673)))</f>
        <v>0</v>
      </c>
      <c r="Z673" s="11">
        <f>INT(OR(COUNTIF(IDS_genetics_UE_Ancestry!$A$2:$A$303,$A673),COUNTIF(IDS_genetics_UE_Ancestry!$B$2:$B$705,$A673),COUNTIF(IDS_genetics_UE_Ancestry!$C$2:$C$737,$A673),COUNTIF(IDS_genetics_UE_Ancestry!$D$2:$D$761,$A673)))</f>
        <v>0</v>
      </c>
      <c r="AA673">
        <v>672</v>
      </c>
      <c r="AB673">
        <v>0</v>
      </c>
      <c r="AD673" s="22" t="s">
        <v>713</v>
      </c>
    </row>
    <row r="674" spans="1:30" ht="15.75" hidden="1" x14ac:dyDescent="0.25">
      <c r="A674" s="7" t="s">
        <v>714</v>
      </c>
      <c r="B674" s="120">
        <v>6715</v>
      </c>
      <c r="C674" s="7" t="s">
        <v>31</v>
      </c>
      <c r="D674" s="7" t="s">
        <v>32</v>
      </c>
      <c r="E674" s="7" t="s">
        <v>32</v>
      </c>
      <c r="F674" s="92">
        <f>idasearch_ADNI3!G674</f>
        <v>43566</v>
      </c>
      <c r="G674" s="94">
        <f>idasearch_ADNI3!H674</f>
        <v>74</v>
      </c>
      <c r="H674" s="94" t="str">
        <f>idasearch_ADNI3!D674</f>
        <v>F</v>
      </c>
      <c r="I674" s="7">
        <v>1</v>
      </c>
      <c r="J674" s="7">
        <v>1</v>
      </c>
      <c r="K674" s="7">
        <v>1</v>
      </c>
      <c r="L674" s="75">
        <v>1</v>
      </c>
      <c r="M674" s="7">
        <v>1</v>
      </c>
      <c r="N674" s="7">
        <v>1</v>
      </c>
      <c r="O674" s="7">
        <v>0</v>
      </c>
      <c r="P674" s="7">
        <v>1</v>
      </c>
      <c r="Q674" s="7">
        <v>1</v>
      </c>
      <c r="R674" s="7">
        <v>0</v>
      </c>
      <c r="S674" s="7">
        <v>1</v>
      </c>
      <c r="T674" s="11">
        <f>INT(OR(COUNTIF(IDS_with_genetics!$A$2:$A$328,$A674),COUNTIF(IDS_with_genetics!$B$2:$B$758,$A674),COUNTIF(IDS_with_genetics!$F$2:$F$794,$A674),COUNTIF(IDS_with_genetics!$D$2:$D$813,$A674)))</f>
        <v>0</v>
      </c>
      <c r="U674" s="11">
        <f>COUNTIF(IDS_with_PRS!$A$1:$A$1582,ADNI3!$A674)</f>
        <v>0</v>
      </c>
      <c r="V674">
        <f>INT(OR(COUNTIF(IDS_genetics_UE_Ancestry!$A$2:$A$303,$A674)))</f>
        <v>0</v>
      </c>
      <c r="W674">
        <f>INT(OR(COUNTIF(IDS_genetics_UE_Ancestry!$B$2:$B$705,$A674)))</f>
        <v>0</v>
      </c>
      <c r="X674">
        <f>INT(OR(COUNTIF(IDS_genetics_UE_Ancestry!$C$2:$C$737,$A674)))</f>
        <v>0</v>
      </c>
      <c r="Y674">
        <f>INT(OR(COUNTIF(IDS_genetics_UE_Ancestry!$D$2:$D$761,$A674)))</f>
        <v>0</v>
      </c>
      <c r="Z674" s="11">
        <f>INT(OR(COUNTIF(IDS_genetics_UE_Ancestry!$A$2:$A$303,$A674),COUNTIF(IDS_genetics_UE_Ancestry!$B$2:$B$705,$A674),COUNTIF(IDS_genetics_UE_Ancestry!$C$2:$C$737,$A674),COUNTIF(IDS_genetics_UE_Ancestry!$D$2:$D$761,$A674)))</f>
        <v>0</v>
      </c>
      <c r="AA674">
        <v>673</v>
      </c>
      <c r="AB674">
        <v>0</v>
      </c>
      <c r="AD674" s="22" t="s">
        <v>709</v>
      </c>
    </row>
    <row r="675" spans="1:30" ht="15.75" hidden="1" x14ac:dyDescent="0.25">
      <c r="A675" s="7" t="s">
        <v>715</v>
      </c>
      <c r="B675" s="120">
        <v>6055</v>
      </c>
      <c r="C675" s="7" t="s">
        <v>31</v>
      </c>
      <c r="D675" s="7" t="s">
        <v>32</v>
      </c>
      <c r="E675" s="7" t="s">
        <v>32</v>
      </c>
      <c r="F675" s="10">
        <f>idasearch_ADNI3!G675</f>
        <v>42940</v>
      </c>
      <c r="G675" s="93">
        <f>idasearch_ADNI3!H675</f>
        <v>75.2</v>
      </c>
      <c r="H675" s="94" t="str">
        <f>idasearch_ADNI3!D675</f>
        <v>M</v>
      </c>
      <c r="I675" s="7">
        <v>1</v>
      </c>
      <c r="J675" s="7">
        <v>1</v>
      </c>
      <c r="K675" s="7">
        <v>1</v>
      </c>
      <c r="L675" s="75">
        <v>1</v>
      </c>
      <c r="M675" s="7">
        <v>1</v>
      </c>
      <c r="N675" s="7">
        <v>1</v>
      </c>
      <c r="O675" s="7">
        <v>0</v>
      </c>
      <c r="P675" s="7">
        <v>1</v>
      </c>
      <c r="Q675" s="7">
        <v>1</v>
      </c>
      <c r="R675" s="7">
        <v>0</v>
      </c>
      <c r="S675" s="7">
        <v>1</v>
      </c>
      <c r="T675" s="11">
        <f>INT(OR(COUNTIF(IDS_with_genetics!$A$2:$A$328,$A675),COUNTIF(IDS_with_genetics!$B$2:$B$758,$A675),COUNTIF(IDS_with_genetics!$F$2:$F$794,$A675),COUNTIF(IDS_with_genetics!$D$2:$D$813,$A675)))</f>
        <v>0</v>
      </c>
      <c r="U675" s="11">
        <f>COUNTIF(IDS_with_PRS!$A$1:$A$1582,ADNI3!$A675)</f>
        <v>0</v>
      </c>
      <c r="V675">
        <f>INT(OR(COUNTIF(IDS_genetics_UE_Ancestry!$A$2:$A$303,$A675)))</f>
        <v>0</v>
      </c>
      <c r="W675">
        <f>INT(OR(COUNTIF(IDS_genetics_UE_Ancestry!$B$2:$B$705,$A675)))</f>
        <v>0</v>
      </c>
      <c r="X675">
        <f>INT(OR(COUNTIF(IDS_genetics_UE_Ancestry!$C$2:$C$737,$A675)))</f>
        <v>0</v>
      </c>
      <c r="Y675">
        <f>INT(OR(COUNTIF(IDS_genetics_UE_Ancestry!$D$2:$D$761,$A675)))</f>
        <v>0</v>
      </c>
      <c r="Z675" s="11">
        <f>INT(OR(COUNTIF(IDS_genetics_UE_Ancestry!$A$2:$A$303,$A675),COUNTIF(IDS_genetics_UE_Ancestry!$B$2:$B$705,$A675),COUNTIF(IDS_genetics_UE_Ancestry!$C$2:$C$737,$A675),COUNTIF(IDS_genetics_UE_Ancestry!$D$2:$D$761,$A675)))</f>
        <v>0</v>
      </c>
      <c r="AA675">
        <v>674</v>
      </c>
      <c r="AB675">
        <v>0</v>
      </c>
    </row>
    <row r="676" spans="1:30" ht="15.75" hidden="1" x14ac:dyDescent="0.25">
      <c r="A676" s="7" t="s">
        <v>716</v>
      </c>
      <c r="B676" s="120">
        <v>6700</v>
      </c>
      <c r="C676" s="7" t="s">
        <v>31</v>
      </c>
      <c r="D676" s="7" t="s">
        <v>32</v>
      </c>
      <c r="E676" s="7" t="s">
        <v>33</v>
      </c>
      <c r="F676" s="10">
        <f>idasearch_ADNI3!G676</f>
        <v>43570</v>
      </c>
      <c r="G676" s="93">
        <f>idasearch_ADNI3!H676</f>
        <v>69.8</v>
      </c>
      <c r="H676" s="94" t="str">
        <f>idasearch_ADNI3!D676</f>
        <v>F</v>
      </c>
      <c r="I676" s="7">
        <v>1</v>
      </c>
      <c r="J676" s="7">
        <v>1</v>
      </c>
      <c r="K676" s="7">
        <v>1</v>
      </c>
      <c r="L676" s="75">
        <v>1</v>
      </c>
      <c r="M676" s="7">
        <v>1</v>
      </c>
      <c r="N676" s="7">
        <v>1</v>
      </c>
      <c r="O676" s="7">
        <v>0</v>
      </c>
      <c r="P676" s="7">
        <v>1</v>
      </c>
      <c r="Q676" s="7">
        <v>1</v>
      </c>
      <c r="R676" s="7">
        <v>0</v>
      </c>
      <c r="S676" s="7">
        <v>1</v>
      </c>
      <c r="T676" s="11">
        <f>INT(OR(COUNTIF(IDS_with_genetics!$A$2:$A$328,$A676),COUNTIF(IDS_with_genetics!$B$2:$B$758,$A676),COUNTIF(IDS_with_genetics!$F$2:$F$794,$A676),COUNTIF(IDS_with_genetics!$D$2:$D$813,$A676)))</f>
        <v>0</v>
      </c>
      <c r="U676" s="11">
        <f>COUNTIF(IDS_with_PRS!$A$1:$A$1582,ADNI3!$A676)</f>
        <v>0</v>
      </c>
      <c r="V676">
        <f>INT(OR(COUNTIF(IDS_genetics_UE_Ancestry!$A$2:$A$303,$A676)))</f>
        <v>0</v>
      </c>
      <c r="W676">
        <f>INT(OR(COUNTIF(IDS_genetics_UE_Ancestry!$B$2:$B$705,$A676)))</f>
        <v>0</v>
      </c>
      <c r="X676">
        <f>INT(OR(COUNTIF(IDS_genetics_UE_Ancestry!$C$2:$C$737,$A676)))</f>
        <v>0</v>
      </c>
      <c r="Y676">
        <f>INT(OR(COUNTIF(IDS_genetics_UE_Ancestry!$D$2:$D$761,$A676)))</f>
        <v>0</v>
      </c>
      <c r="Z676" s="11">
        <f>INT(OR(COUNTIF(IDS_genetics_UE_Ancestry!$A$2:$A$303,$A676),COUNTIF(IDS_genetics_UE_Ancestry!$B$2:$B$705,$A676),COUNTIF(IDS_genetics_UE_Ancestry!$C$2:$C$737,$A676),COUNTIF(IDS_genetics_UE_Ancestry!$D$2:$D$761,$A676)))</f>
        <v>0</v>
      </c>
      <c r="AA676">
        <v>675</v>
      </c>
      <c r="AB676">
        <v>0</v>
      </c>
    </row>
    <row r="677" spans="1:30" s="27" customFormat="1" ht="15.75" hidden="1" x14ac:dyDescent="0.25">
      <c r="A677" s="25" t="s">
        <v>717</v>
      </c>
      <c r="B677" s="120">
        <v>6728</v>
      </c>
      <c r="C677" s="25" t="s">
        <v>31</v>
      </c>
      <c r="D677" s="25" t="s">
        <v>32</v>
      </c>
      <c r="E677" s="25" t="s">
        <v>32</v>
      </c>
      <c r="F677" s="96">
        <f>idasearch_ADNI3!G677</f>
        <v>43623</v>
      </c>
      <c r="G677" s="97">
        <f>idasearch_ADNI3!H677</f>
        <v>73.3</v>
      </c>
      <c r="H677" s="97" t="str">
        <f>idasearch_ADNI3!D677</f>
        <v>F</v>
      </c>
      <c r="I677" s="25">
        <v>1</v>
      </c>
      <c r="J677" s="25">
        <v>1</v>
      </c>
      <c r="K677" s="7">
        <v>1</v>
      </c>
      <c r="L677" s="80">
        <v>1</v>
      </c>
      <c r="M677" s="25">
        <v>0</v>
      </c>
      <c r="N677" s="25">
        <v>0</v>
      </c>
      <c r="O677" s="25">
        <v>0</v>
      </c>
      <c r="P677" s="25">
        <v>0</v>
      </c>
      <c r="Q677" s="25">
        <v>0</v>
      </c>
      <c r="R677" s="25">
        <v>0</v>
      </c>
      <c r="S677" s="25">
        <v>0</v>
      </c>
      <c r="T677" s="26">
        <f>INT(OR(COUNTIF(IDS_with_genetics!$A$2:$A$328,$A677),COUNTIF(IDS_with_genetics!$B$2:$B$758,$A677),COUNTIF(IDS_with_genetics!$F$2:$F$794,$A677),COUNTIF(IDS_with_genetics!$D$2:$D$813,$A677)))</f>
        <v>0</v>
      </c>
      <c r="U677" s="26">
        <f>COUNTIF(IDS_with_PRS!$A$1:$A$1582,ADNI3!$A677)</f>
        <v>0</v>
      </c>
      <c r="V677" s="27">
        <f>INT(OR(COUNTIF(IDS_genetics_UE_Ancestry!$A$2:$A$303,$A677)))</f>
        <v>0</v>
      </c>
      <c r="W677" s="27">
        <f>INT(OR(COUNTIF(IDS_genetics_UE_Ancestry!$B$2:$B$705,$A677)))</f>
        <v>0</v>
      </c>
      <c r="X677" s="27">
        <f>INT(OR(COUNTIF(IDS_genetics_UE_Ancestry!$C$2:$C$737,$A677)))</f>
        <v>0</v>
      </c>
      <c r="Y677" s="27">
        <f>INT(OR(COUNTIF(IDS_genetics_UE_Ancestry!$D$2:$D$761,$A677)))</f>
        <v>0</v>
      </c>
      <c r="Z677" s="26">
        <f>INT(OR(COUNTIF(IDS_genetics_UE_Ancestry!$A$2:$A$303,$A677),COUNTIF(IDS_genetics_UE_Ancestry!$B$2:$B$705,$A677),COUNTIF(IDS_genetics_UE_Ancestry!$C$2:$C$737,$A677),COUNTIF(IDS_genetics_UE_Ancestry!$D$2:$D$761,$A677)))</f>
        <v>0</v>
      </c>
      <c r="AA677" s="27">
        <v>676</v>
      </c>
      <c r="AB677" s="27">
        <v>0</v>
      </c>
      <c r="AC677" s="27">
        <v>1</v>
      </c>
    </row>
    <row r="678" spans="1:30" ht="15.75" hidden="1" x14ac:dyDescent="0.25">
      <c r="A678" s="7" t="s">
        <v>718</v>
      </c>
      <c r="B678" s="120">
        <v>6804</v>
      </c>
      <c r="C678" s="7" t="s">
        <v>31</v>
      </c>
      <c r="D678" s="7" t="s">
        <v>32</v>
      </c>
      <c r="E678" s="7" t="s">
        <v>33</v>
      </c>
      <c r="F678" s="10">
        <f>idasearch_ADNI3!G678</f>
        <v>43732</v>
      </c>
      <c r="G678" s="93">
        <f>idasearch_ADNI3!H678</f>
        <v>69.2</v>
      </c>
      <c r="H678" s="94" t="str">
        <f>idasearch_ADNI3!D678</f>
        <v>M</v>
      </c>
      <c r="I678" s="7">
        <v>1</v>
      </c>
      <c r="J678" s="7">
        <v>1</v>
      </c>
      <c r="K678" s="7">
        <v>1</v>
      </c>
      <c r="L678" s="75">
        <v>1</v>
      </c>
      <c r="M678" s="7">
        <v>1</v>
      </c>
      <c r="N678" s="7">
        <v>1</v>
      </c>
      <c r="O678" s="7">
        <v>0</v>
      </c>
      <c r="P678" s="7">
        <v>0</v>
      </c>
      <c r="Q678" s="7">
        <v>0</v>
      </c>
      <c r="R678" s="7">
        <v>0</v>
      </c>
      <c r="S678" s="7">
        <v>0</v>
      </c>
      <c r="T678" s="11">
        <f>INT(OR(COUNTIF(IDS_with_genetics!$A$2:$A$328,$A678),COUNTIF(IDS_with_genetics!$B$2:$B$758,$A678),COUNTIF(IDS_with_genetics!$F$2:$F$794,$A678),COUNTIF(IDS_with_genetics!$D$2:$D$813,$A678)))</f>
        <v>0</v>
      </c>
      <c r="U678" s="11">
        <f>COUNTIF(IDS_with_PRS!$A$1:$A$1582,ADNI3!$A678)</f>
        <v>0</v>
      </c>
      <c r="V678">
        <f>INT(OR(COUNTIF(IDS_genetics_UE_Ancestry!$A$2:$A$303,$A678)))</f>
        <v>0</v>
      </c>
      <c r="W678">
        <f>INT(OR(COUNTIF(IDS_genetics_UE_Ancestry!$B$2:$B$705,$A678)))</f>
        <v>0</v>
      </c>
      <c r="X678">
        <f>INT(OR(COUNTIF(IDS_genetics_UE_Ancestry!$C$2:$C$737,$A678)))</f>
        <v>0</v>
      </c>
      <c r="Y678">
        <f>INT(OR(COUNTIF(IDS_genetics_UE_Ancestry!$D$2:$D$761,$A678)))</f>
        <v>0</v>
      </c>
      <c r="Z678" s="11">
        <f>INT(OR(COUNTIF(IDS_genetics_UE_Ancestry!$A$2:$A$303,$A678),COUNTIF(IDS_genetics_UE_Ancestry!$B$2:$B$705,$A678),COUNTIF(IDS_genetics_UE_Ancestry!$C$2:$C$737,$A678),COUNTIF(IDS_genetics_UE_Ancestry!$D$2:$D$761,$A678)))</f>
        <v>0</v>
      </c>
      <c r="AA678">
        <v>677</v>
      </c>
      <c r="AB678">
        <v>0</v>
      </c>
    </row>
    <row r="679" spans="1:30" ht="15.75" hidden="1" x14ac:dyDescent="0.25">
      <c r="A679" s="7" t="s">
        <v>719</v>
      </c>
      <c r="B679" s="120">
        <v>6697</v>
      </c>
      <c r="C679" s="7" t="s">
        <v>31</v>
      </c>
      <c r="D679" s="7" t="s">
        <v>32</v>
      </c>
      <c r="E679" s="7" t="s">
        <v>40</v>
      </c>
      <c r="F679" s="10">
        <f>idasearch_ADNI3!G679</f>
        <v>43538</v>
      </c>
      <c r="G679" s="93">
        <f>idasearch_ADNI3!H679</f>
        <v>60.9</v>
      </c>
      <c r="H679" s="94" t="str">
        <f>idasearch_ADNI3!D679</f>
        <v>F</v>
      </c>
      <c r="I679" s="7">
        <v>1</v>
      </c>
      <c r="J679" s="7">
        <v>1</v>
      </c>
      <c r="K679" s="7">
        <v>1</v>
      </c>
      <c r="L679" s="75">
        <v>1</v>
      </c>
      <c r="M679" s="7">
        <v>1</v>
      </c>
      <c r="N679" s="7">
        <v>1</v>
      </c>
      <c r="O679" s="7">
        <v>0</v>
      </c>
      <c r="P679" s="7">
        <v>1</v>
      </c>
      <c r="Q679" s="7">
        <v>1</v>
      </c>
      <c r="R679" s="7">
        <v>0</v>
      </c>
      <c r="S679" s="7">
        <v>1</v>
      </c>
      <c r="T679" s="11">
        <f>INT(OR(COUNTIF(IDS_with_genetics!$A$2:$A$328,$A679),COUNTIF(IDS_with_genetics!$B$2:$B$758,$A679),COUNTIF(IDS_with_genetics!$F$2:$F$794,$A679),COUNTIF(IDS_with_genetics!$D$2:$D$813,$A679)))</f>
        <v>0</v>
      </c>
      <c r="U679" s="11">
        <f>COUNTIF(IDS_with_PRS!$A$1:$A$1582,ADNI3!$A679)</f>
        <v>0</v>
      </c>
      <c r="V679">
        <f>INT(OR(COUNTIF(IDS_genetics_UE_Ancestry!$A$2:$A$303,$A679)))</f>
        <v>0</v>
      </c>
      <c r="W679">
        <f>INT(OR(COUNTIF(IDS_genetics_UE_Ancestry!$B$2:$B$705,$A679)))</f>
        <v>0</v>
      </c>
      <c r="X679">
        <f>INT(OR(COUNTIF(IDS_genetics_UE_Ancestry!$C$2:$C$737,$A679)))</f>
        <v>0</v>
      </c>
      <c r="Y679">
        <f>INT(OR(COUNTIF(IDS_genetics_UE_Ancestry!$D$2:$D$761,$A679)))</f>
        <v>0</v>
      </c>
      <c r="Z679" s="11">
        <f>INT(OR(COUNTIF(IDS_genetics_UE_Ancestry!$A$2:$A$303,$A679),COUNTIF(IDS_genetics_UE_Ancestry!$B$2:$B$705,$A679),COUNTIF(IDS_genetics_UE_Ancestry!$C$2:$C$737,$A679),COUNTIF(IDS_genetics_UE_Ancestry!$D$2:$D$761,$A679)))</f>
        <v>0</v>
      </c>
      <c r="AA679">
        <v>678</v>
      </c>
      <c r="AB679">
        <v>0</v>
      </c>
    </row>
    <row r="680" spans="1:30" ht="15.75" hidden="1" x14ac:dyDescent="0.25">
      <c r="A680" s="7" t="s">
        <v>720</v>
      </c>
      <c r="B680" s="120">
        <v>6889</v>
      </c>
      <c r="C680" s="7" t="s">
        <v>31</v>
      </c>
      <c r="D680" s="7" t="s">
        <v>32</v>
      </c>
      <c r="E680" s="7" t="s">
        <v>33</v>
      </c>
      <c r="F680" s="10">
        <f>idasearch_ADNI3!G680</f>
        <v>44495</v>
      </c>
      <c r="G680" s="93">
        <f>idasearch_ADNI3!H680</f>
        <v>68.900000000000006</v>
      </c>
      <c r="H680" s="94" t="str">
        <f>idasearch_ADNI3!D680</f>
        <v>M</v>
      </c>
      <c r="I680" s="7">
        <v>1</v>
      </c>
      <c r="J680" s="7">
        <v>1</v>
      </c>
      <c r="K680" s="7">
        <v>1</v>
      </c>
      <c r="L680" s="75">
        <v>1</v>
      </c>
      <c r="M680" s="7">
        <v>1</v>
      </c>
      <c r="N680" s="7">
        <v>1</v>
      </c>
      <c r="O680" s="7">
        <v>0</v>
      </c>
      <c r="P680" s="7">
        <v>1</v>
      </c>
      <c r="Q680" s="7">
        <v>1</v>
      </c>
      <c r="R680" s="7">
        <v>0</v>
      </c>
      <c r="S680" s="7">
        <v>1</v>
      </c>
      <c r="T680" s="11">
        <f>INT(OR(COUNTIF(IDS_with_genetics!$A$2:$A$328,$A680),COUNTIF(IDS_with_genetics!$B$2:$B$758,$A680),COUNTIF(IDS_with_genetics!$F$2:$F$794,$A680),COUNTIF(IDS_with_genetics!$D$2:$D$813,$A680)))</f>
        <v>0</v>
      </c>
      <c r="U680" s="11">
        <f>COUNTIF(IDS_with_PRS!$A$1:$A$1582,ADNI3!$A680)</f>
        <v>0</v>
      </c>
      <c r="V680">
        <f>INT(OR(COUNTIF(IDS_genetics_UE_Ancestry!$A$2:$A$303,$A680)))</f>
        <v>0</v>
      </c>
      <c r="W680">
        <f>INT(OR(COUNTIF(IDS_genetics_UE_Ancestry!$B$2:$B$705,$A680)))</f>
        <v>0</v>
      </c>
      <c r="X680">
        <f>INT(OR(COUNTIF(IDS_genetics_UE_Ancestry!$C$2:$C$737,$A680)))</f>
        <v>0</v>
      </c>
      <c r="Y680">
        <f>INT(OR(COUNTIF(IDS_genetics_UE_Ancestry!$D$2:$D$761,$A680)))</f>
        <v>0</v>
      </c>
      <c r="Z680" s="11">
        <f>INT(OR(COUNTIF(IDS_genetics_UE_Ancestry!$A$2:$A$303,$A680),COUNTIF(IDS_genetics_UE_Ancestry!$B$2:$B$705,$A680),COUNTIF(IDS_genetics_UE_Ancestry!$C$2:$C$737,$A680),COUNTIF(IDS_genetics_UE_Ancestry!$D$2:$D$761,$A680)))</f>
        <v>0</v>
      </c>
      <c r="AA680">
        <v>679</v>
      </c>
      <c r="AB680">
        <v>0</v>
      </c>
    </row>
    <row r="681" spans="1:30" ht="15.75" hidden="1" x14ac:dyDescent="0.25">
      <c r="A681" s="7" t="s">
        <v>721</v>
      </c>
      <c r="B681" s="120">
        <v>6380</v>
      </c>
      <c r="C681" s="7" t="s">
        <v>31</v>
      </c>
      <c r="D681" s="7" t="s">
        <v>32</v>
      </c>
      <c r="E681" s="7" t="s">
        <v>32</v>
      </c>
      <c r="F681" s="10">
        <f>idasearch_ADNI3!G681</f>
        <v>43257</v>
      </c>
      <c r="G681" s="93">
        <f>idasearch_ADNI3!H681</f>
        <v>56.2</v>
      </c>
      <c r="H681" s="94" t="str">
        <f>idasearch_ADNI3!D681</f>
        <v>F</v>
      </c>
      <c r="I681" s="7">
        <v>1</v>
      </c>
      <c r="J681" s="7">
        <v>1</v>
      </c>
      <c r="K681" s="7">
        <v>1</v>
      </c>
      <c r="L681" s="75">
        <v>1</v>
      </c>
      <c r="M681" s="7">
        <v>1</v>
      </c>
      <c r="N681" s="7">
        <v>1</v>
      </c>
      <c r="O681" s="7">
        <v>0</v>
      </c>
      <c r="P681" s="7">
        <v>1</v>
      </c>
      <c r="Q681" s="7">
        <v>1</v>
      </c>
      <c r="R681" s="7">
        <v>0</v>
      </c>
      <c r="S681" s="7">
        <v>1</v>
      </c>
      <c r="T681" s="11">
        <f>INT(OR(COUNTIF(IDS_with_genetics!$A$2:$A$328,$A681),COUNTIF(IDS_with_genetics!$B$2:$B$758,$A681),COUNTIF(IDS_with_genetics!$F$2:$F$794,$A681),COUNTIF(IDS_with_genetics!$D$2:$D$813,$A681)))</f>
        <v>0</v>
      </c>
      <c r="U681" s="11">
        <f>COUNTIF(IDS_with_PRS!$A$1:$A$1582,ADNI3!$A681)</f>
        <v>0</v>
      </c>
      <c r="V681">
        <f>INT(OR(COUNTIF(IDS_genetics_UE_Ancestry!$A$2:$A$303,$A681)))</f>
        <v>0</v>
      </c>
      <c r="W681">
        <f>INT(OR(COUNTIF(IDS_genetics_UE_Ancestry!$B$2:$B$705,$A681)))</f>
        <v>0</v>
      </c>
      <c r="X681">
        <f>INT(OR(COUNTIF(IDS_genetics_UE_Ancestry!$C$2:$C$737,$A681)))</f>
        <v>0</v>
      </c>
      <c r="Y681">
        <f>INT(OR(COUNTIF(IDS_genetics_UE_Ancestry!$D$2:$D$761,$A681)))</f>
        <v>0</v>
      </c>
      <c r="Z681" s="11">
        <f>INT(OR(COUNTIF(IDS_genetics_UE_Ancestry!$A$2:$A$303,$A681),COUNTIF(IDS_genetics_UE_Ancestry!$B$2:$B$705,$A681),COUNTIF(IDS_genetics_UE_Ancestry!$C$2:$C$737,$A681),COUNTIF(IDS_genetics_UE_Ancestry!$D$2:$D$761,$A681)))</f>
        <v>0</v>
      </c>
      <c r="AA681">
        <v>680</v>
      </c>
      <c r="AB681">
        <v>0</v>
      </c>
    </row>
    <row r="682" spans="1:30" ht="15.75" hidden="1" x14ac:dyDescent="0.25">
      <c r="A682" s="7" t="s">
        <v>722</v>
      </c>
      <c r="B682" s="120">
        <v>6641</v>
      </c>
      <c r="C682" s="7" t="s">
        <v>31</v>
      </c>
      <c r="D682" s="7" t="s">
        <v>32</v>
      </c>
      <c r="E682" s="7" t="s">
        <v>33</v>
      </c>
      <c r="F682" s="10">
        <f>idasearch_ADNI3!G682</f>
        <v>43455</v>
      </c>
      <c r="G682" s="93">
        <f>idasearch_ADNI3!H682</f>
        <v>65</v>
      </c>
      <c r="H682" s="94" t="str">
        <f>idasearch_ADNI3!D682</f>
        <v>M</v>
      </c>
      <c r="I682" s="7">
        <v>1</v>
      </c>
      <c r="J682" s="7">
        <v>1</v>
      </c>
      <c r="K682" s="7">
        <v>1</v>
      </c>
      <c r="L682" s="75">
        <v>1</v>
      </c>
      <c r="M682" s="7">
        <v>1</v>
      </c>
      <c r="N682" s="7">
        <v>1</v>
      </c>
      <c r="O682" s="7">
        <v>0</v>
      </c>
      <c r="P682" s="7">
        <v>1</v>
      </c>
      <c r="Q682" s="7">
        <v>1</v>
      </c>
      <c r="R682" s="7">
        <v>0</v>
      </c>
      <c r="S682" s="7">
        <v>1</v>
      </c>
      <c r="T682" s="11">
        <f>INT(OR(COUNTIF(IDS_with_genetics!$A$2:$A$328,$A682),COUNTIF(IDS_with_genetics!$B$2:$B$758,$A682),COUNTIF(IDS_with_genetics!$F$2:$F$794,$A682),COUNTIF(IDS_with_genetics!$D$2:$D$813,$A682)))</f>
        <v>0</v>
      </c>
      <c r="U682" s="11">
        <f>COUNTIF(IDS_with_PRS!$A$1:$A$1582,ADNI3!$A682)</f>
        <v>0</v>
      </c>
      <c r="V682">
        <f>INT(OR(COUNTIF(IDS_genetics_UE_Ancestry!$A$2:$A$303,$A682)))</f>
        <v>0</v>
      </c>
      <c r="W682">
        <f>INT(OR(COUNTIF(IDS_genetics_UE_Ancestry!$B$2:$B$705,$A682)))</f>
        <v>0</v>
      </c>
      <c r="X682">
        <f>INT(OR(COUNTIF(IDS_genetics_UE_Ancestry!$C$2:$C$737,$A682)))</f>
        <v>0</v>
      </c>
      <c r="Y682">
        <f>INT(OR(COUNTIF(IDS_genetics_UE_Ancestry!$D$2:$D$761,$A682)))</f>
        <v>0</v>
      </c>
      <c r="Z682" s="11">
        <f>INT(OR(COUNTIF(IDS_genetics_UE_Ancestry!$A$2:$A$303,$A682),COUNTIF(IDS_genetics_UE_Ancestry!$B$2:$B$705,$A682),COUNTIF(IDS_genetics_UE_Ancestry!$C$2:$C$737,$A682),COUNTIF(IDS_genetics_UE_Ancestry!$D$2:$D$761,$A682)))</f>
        <v>0</v>
      </c>
      <c r="AA682">
        <v>681</v>
      </c>
      <c r="AB682">
        <v>0</v>
      </c>
    </row>
    <row r="683" spans="1:30" ht="15.75" hidden="1" x14ac:dyDescent="0.25">
      <c r="A683" s="7" t="s">
        <v>723</v>
      </c>
      <c r="B683" s="120">
        <v>6947</v>
      </c>
      <c r="C683" s="7" t="s">
        <v>31</v>
      </c>
      <c r="D683" s="7" t="s">
        <v>32</v>
      </c>
      <c r="E683" s="7" t="s">
        <v>40</v>
      </c>
      <c r="F683" s="10">
        <f>idasearch_ADNI3!G683</f>
        <v>44336</v>
      </c>
      <c r="G683" s="93">
        <f>idasearch_ADNI3!H683</f>
        <v>74.7</v>
      </c>
      <c r="H683" s="94" t="str">
        <f>idasearch_ADNI3!D683</f>
        <v>F</v>
      </c>
      <c r="I683" s="7">
        <v>1</v>
      </c>
      <c r="J683" s="7">
        <v>1</v>
      </c>
      <c r="K683" s="7">
        <v>1</v>
      </c>
      <c r="L683" s="75">
        <v>1</v>
      </c>
      <c r="M683" s="7">
        <v>1</v>
      </c>
      <c r="N683" s="7">
        <v>1</v>
      </c>
      <c r="O683" s="7">
        <v>0</v>
      </c>
      <c r="P683" s="7">
        <v>0</v>
      </c>
      <c r="Q683" s="7">
        <v>0</v>
      </c>
      <c r="R683" s="7">
        <v>0</v>
      </c>
      <c r="S683" s="7">
        <v>0</v>
      </c>
      <c r="T683" s="11">
        <f>INT(OR(COUNTIF(IDS_with_genetics!$A$2:$A$328,$A683),COUNTIF(IDS_with_genetics!$B$2:$B$758,$A683),COUNTIF(IDS_with_genetics!$F$2:$F$794,$A683),COUNTIF(IDS_with_genetics!$D$2:$D$813,$A683)))</f>
        <v>0</v>
      </c>
      <c r="U683" s="11">
        <f>COUNTIF(IDS_with_PRS!$A$1:$A$1582,ADNI3!$A683)</f>
        <v>0</v>
      </c>
      <c r="V683">
        <f>INT(OR(COUNTIF(IDS_genetics_UE_Ancestry!$A$2:$A$303,$A683)))</f>
        <v>0</v>
      </c>
      <c r="W683">
        <f>INT(OR(COUNTIF(IDS_genetics_UE_Ancestry!$B$2:$B$705,$A683)))</f>
        <v>0</v>
      </c>
      <c r="X683">
        <f>INT(OR(COUNTIF(IDS_genetics_UE_Ancestry!$C$2:$C$737,$A683)))</f>
        <v>0</v>
      </c>
      <c r="Y683">
        <f>INT(OR(COUNTIF(IDS_genetics_UE_Ancestry!$D$2:$D$761,$A683)))</f>
        <v>0</v>
      </c>
      <c r="Z683" s="11">
        <f>INT(OR(COUNTIF(IDS_genetics_UE_Ancestry!$A$2:$A$303,$A683),COUNTIF(IDS_genetics_UE_Ancestry!$B$2:$B$705,$A683),COUNTIF(IDS_genetics_UE_Ancestry!$C$2:$C$737,$A683),COUNTIF(IDS_genetics_UE_Ancestry!$D$2:$D$761,$A683)))</f>
        <v>0</v>
      </c>
      <c r="AA683">
        <v>682</v>
      </c>
      <c r="AB683">
        <v>0</v>
      </c>
    </row>
    <row r="684" spans="1:30" ht="15.75" hidden="1" x14ac:dyDescent="0.25">
      <c r="A684" s="7" t="s">
        <v>724</v>
      </c>
      <c r="B684" s="120">
        <v>6953</v>
      </c>
      <c r="C684" s="7" t="s">
        <v>31</v>
      </c>
      <c r="D684" s="7" t="s">
        <v>32</v>
      </c>
      <c r="E684" s="7" t="s">
        <v>32</v>
      </c>
      <c r="F684" s="10">
        <f>idasearch_ADNI3!G684</f>
        <v>44369</v>
      </c>
      <c r="G684" s="93">
        <f>idasearch_ADNI3!H684</f>
        <v>80.900000000000006</v>
      </c>
      <c r="H684" s="94" t="str">
        <f>idasearch_ADNI3!D684</f>
        <v>F</v>
      </c>
      <c r="I684" s="7">
        <v>1</v>
      </c>
      <c r="J684" s="7">
        <v>1</v>
      </c>
      <c r="K684" s="7">
        <v>1</v>
      </c>
      <c r="L684" s="75">
        <v>1</v>
      </c>
      <c r="M684" s="7">
        <v>1</v>
      </c>
      <c r="N684" s="7">
        <v>1</v>
      </c>
      <c r="O684" s="7">
        <v>0</v>
      </c>
      <c r="P684" s="7">
        <v>1</v>
      </c>
      <c r="Q684" s="7">
        <v>1</v>
      </c>
      <c r="R684" s="7">
        <v>0</v>
      </c>
      <c r="S684" s="7">
        <v>1</v>
      </c>
      <c r="T684" s="11">
        <f>INT(OR(COUNTIF(IDS_with_genetics!$A$2:$A$328,$A684),COUNTIF(IDS_with_genetics!$B$2:$B$758,$A684),COUNTIF(IDS_with_genetics!$F$2:$F$794,$A684),COUNTIF(IDS_with_genetics!$D$2:$D$813,$A684)))</f>
        <v>0</v>
      </c>
      <c r="U684" s="11">
        <f>COUNTIF(IDS_with_PRS!$A$1:$A$1582,ADNI3!$A684)</f>
        <v>0</v>
      </c>
      <c r="V684">
        <f>INT(OR(COUNTIF(IDS_genetics_UE_Ancestry!$A$2:$A$303,$A684)))</f>
        <v>0</v>
      </c>
      <c r="W684">
        <f>INT(OR(COUNTIF(IDS_genetics_UE_Ancestry!$B$2:$B$705,$A684)))</f>
        <v>0</v>
      </c>
      <c r="X684">
        <f>INT(OR(COUNTIF(IDS_genetics_UE_Ancestry!$C$2:$C$737,$A684)))</f>
        <v>0</v>
      </c>
      <c r="Y684">
        <f>INT(OR(COUNTIF(IDS_genetics_UE_Ancestry!$D$2:$D$761,$A684)))</f>
        <v>0</v>
      </c>
      <c r="Z684" s="11">
        <f>INT(OR(COUNTIF(IDS_genetics_UE_Ancestry!$A$2:$A$303,$A684),COUNTIF(IDS_genetics_UE_Ancestry!$B$2:$B$705,$A684),COUNTIF(IDS_genetics_UE_Ancestry!$C$2:$C$737,$A684),COUNTIF(IDS_genetics_UE_Ancestry!$D$2:$D$761,$A684)))</f>
        <v>0</v>
      </c>
      <c r="AA684">
        <v>683</v>
      </c>
      <c r="AB684">
        <v>0</v>
      </c>
    </row>
    <row r="685" spans="1:30" ht="15.75" hidden="1" x14ac:dyDescent="0.25">
      <c r="A685" s="7" t="s">
        <v>725</v>
      </c>
      <c r="B685" s="120">
        <v>7000</v>
      </c>
      <c r="C685" s="7" t="s">
        <v>31</v>
      </c>
      <c r="D685" s="7" t="s">
        <v>32</v>
      </c>
      <c r="E685" s="7" t="s">
        <v>33</v>
      </c>
      <c r="F685" s="10">
        <f>idasearch_ADNI3!G685</f>
        <v>44446</v>
      </c>
      <c r="G685" s="93">
        <f>idasearch_ADNI3!H685</f>
        <v>89.5</v>
      </c>
      <c r="H685" s="94" t="str">
        <f>idasearch_ADNI3!D685</f>
        <v>F</v>
      </c>
      <c r="I685" s="7">
        <v>1</v>
      </c>
      <c r="J685" s="7">
        <v>1</v>
      </c>
      <c r="K685" s="7">
        <v>1</v>
      </c>
      <c r="L685" s="75">
        <v>1</v>
      </c>
      <c r="M685" s="7">
        <v>1</v>
      </c>
      <c r="N685" s="7">
        <v>1</v>
      </c>
      <c r="O685" s="7">
        <v>0</v>
      </c>
      <c r="P685" s="7">
        <v>1</v>
      </c>
      <c r="Q685" s="7">
        <v>1</v>
      </c>
      <c r="R685" s="7">
        <v>0</v>
      </c>
      <c r="S685" s="7">
        <v>1</v>
      </c>
      <c r="T685" s="11">
        <f>INT(OR(COUNTIF(IDS_with_genetics!$A$2:$A$328,$A685),COUNTIF(IDS_with_genetics!$B$2:$B$758,$A685),COUNTIF(IDS_with_genetics!$F$2:$F$794,$A685),COUNTIF(IDS_with_genetics!$D$2:$D$813,$A685)))</f>
        <v>0</v>
      </c>
      <c r="U685" s="11">
        <f>COUNTIF(IDS_with_PRS!$A$1:$A$1582,ADNI3!$A685)</f>
        <v>0</v>
      </c>
      <c r="V685">
        <f>INT(OR(COUNTIF(IDS_genetics_UE_Ancestry!$A$2:$A$303,$A685)))</f>
        <v>0</v>
      </c>
      <c r="W685">
        <f>INT(OR(COUNTIF(IDS_genetics_UE_Ancestry!$B$2:$B$705,$A685)))</f>
        <v>0</v>
      </c>
      <c r="X685">
        <f>INT(OR(COUNTIF(IDS_genetics_UE_Ancestry!$C$2:$C$737,$A685)))</f>
        <v>0</v>
      </c>
      <c r="Y685">
        <f>INT(OR(COUNTIF(IDS_genetics_UE_Ancestry!$D$2:$D$761,$A685)))</f>
        <v>0</v>
      </c>
      <c r="Z685" s="11">
        <f>INT(OR(COUNTIF(IDS_genetics_UE_Ancestry!$A$2:$A$303,$A685),COUNTIF(IDS_genetics_UE_Ancestry!$B$2:$B$705,$A685),COUNTIF(IDS_genetics_UE_Ancestry!$C$2:$C$737,$A685),COUNTIF(IDS_genetics_UE_Ancestry!$D$2:$D$761,$A685)))</f>
        <v>0</v>
      </c>
      <c r="AA685">
        <v>684</v>
      </c>
      <c r="AB685">
        <v>0</v>
      </c>
    </row>
    <row r="686" spans="1:30" ht="15.75" hidden="1" x14ac:dyDescent="0.25">
      <c r="A686" s="7" t="s">
        <v>726</v>
      </c>
      <c r="B686" s="120">
        <v>7021</v>
      </c>
      <c r="C686" s="7" t="s">
        <v>31</v>
      </c>
      <c r="D686" s="7" t="s">
        <v>32</v>
      </c>
      <c r="E686" s="7" t="s">
        <v>32</v>
      </c>
      <c r="F686" s="10">
        <f>idasearch_ADNI3!G686</f>
        <v>44503</v>
      </c>
      <c r="G686" s="93">
        <f>idasearch_ADNI3!H686</f>
        <v>67.400000000000006</v>
      </c>
      <c r="H686" s="94" t="str">
        <f>idasearch_ADNI3!D686</f>
        <v>F</v>
      </c>
      <c r="I686" s="7">
        <v>1</v>
      </c>
      <c r="J686" s="7">
        <v>1</v>
      </c>
      <c r="K686" s="7">
        <v>1</v>
      </c>
      <c r="L686" s="75">
        <v>1</v>
      </c>
      <c r="M686" s="7">
        <v>1</v>
      </c>
      <c r="N686" s="7">
        <v>1</v>
      </c>
      <c r="O686" s="7">
        <v>0</v>
      </c>
      <c r="P686" s="7">
        <v>1</v>
      </c>
      <c r="Q686" s="7">
        <v>1</v>
      </c>
      <c r="R686" s="7">
        <v>0</v>
      </c>
      <c r="S686" s="7">
        <v>1</v>
      </c>
      <c r="T686" s="11">
        <f>INT(OR(COUNTIF(IDS_with_genetics!$A$2:$A$328,$A686),COUNTIF(IDS_with_genetics!$B$2:$B$758,$A686),COUNTIF(IDS_with_genetics!$F$2:$F$794,$A686),COUNTIF(IDS_with_genetics!$D$2:$D$813,$A686)))</f>
        <v>0</v>
      </c>
      <c r="U686" s="11">
        <f>COUNTIF(IDS_with_PRS!$A$1:$A$1582,ADNI3!$A686)</f>
        <v>0</v>
      </c>
      <c r="V686">
        <f>INT(OR(COUNTIF(IDS_genetics_UE_Ancestry!$A$2:$A$303,$A686)))</f>
        <v>0</v>
      </c>
      <c r="W686">
        <f>INT(OR(COUNTIF(IDS_genetics_UE_Ancestry!$B$2:$B$705,$A686)))</f>
        <v>0</v>
      </c>
      <c r="X686">
        <f>INT(OR(COUNTIF(IDS_genetics_UE_Ancestry!$C$2:$C$737,$A686)))</f>
        <v>0</v>
      </c>
      <c r="Y686">
        <f>INT(OR(COUNTIF(IDS_genetics_UE_Ancestry!$D$2:$D$761,$A686)))</f>
        <v>0</v>
      </c>
      <c r="Z686" s="11">
        <f>INT(OR(COUNTIF(IDS_genetics_UE_Ancestry!$A$2:$A$303,$A686),COUNTIF(IDS_genetics_UE_Ancestry!$B$2:$B$705,$A686),COUNTIF(IDS_genetics_UE_Ancestry!$C$2:$C$737,$A686),COUNTIF(IDS_genetics_UE_Ancestry!$D$2:$D$761,$A686)))</f>
        <v>0</v>
      </c>
      <c r="AA686">
        <v>685</v>
      </c>
      <c r="AB686">
        <v>0</v>
      </c>
    </row>
    <row r="687" spans="1:30" ht="15.75" hidden="1" x14ac:dyDescent="0.25">
      <c r="A687" s="7" t="s">
        <v>727</v>
      </c>
      <c r="B687" s="120">
        <v>6099</v>
      </c>
      <c r="C687" s="7" t="s">
        <v>31</v>
      </c>
      <c r="D687" s="7" t="s">
        <v>32</v>
      </c>
      <c r="E687" s="7" t="s">
        <v>32</v>
      </c>
      <c r="F687" s="10">
        <f>idasearch_ADNI3!G687</f>
        <v>43033</v>
      </c>
      <c r="G687" s="93">
        <f>idasearch_ADNI3!H687</f>
        <v>82.8</v>
      </c>
      <c r="H687" s="94" t="str">
        <f>idasearch_ADNI3!D687</f>
        <v>M</v>
      </c>
      <c r="I687" s="7">
        <v>1</v>
      </c>
      <c r="J687" s="7">
        <v>1</v>
      </c>
      <c r="K687" s="7">
        <v>1</v>
      </c>
      <c r="L687" s="75">
        <v>1</v>
      </c>
      <c r="M687" s="7">
        <v>1</v>
      </c>
      <c r="N687" s="7">
        <v>1</v>
      </c>
      <c r="O687" s="7">
        <v>0</v>
      </c>
      <c r="P687" s="7">
        <v>1</v>
      </c>
      <c r="Q687" s="7">
        <v>1</v>
      </c>
      <c r="R687" s="7">
        <v>0</v>
      </c>
      <c r="S687" s="7">
        <v>1</v>
      </c>
      <c r="T687" s="11">
        <f>INT(OR(COUNTIF(IDS_with_genetics!$A$2:$A$328,$A687),COUNTIF(IDS_with_genetics!$B$2:$B$758,$A687),COUNTIF(IDS_with_genetics!$F$2:$F$794,$A687),COUNTIF(IDS_with_genetics!$D$2:$D$813,$A687)))</f>
        <v>0</v>
      </c>
      <c r="U687" s="11">
        <f>COUNTIF(IDS_with_PRS!$A$1:$A$1582,ADNI3!$A687)</f>
        <v>0</v>
      </c>
      <c r="V687">
        <f>INT(OR(COUNTIF(IDS_genetics_UE_Ancestry!$A$2:$A$303,$A687)))</f>
        <v>0</v>
      </c>
      <c r="W687">
        <f>INT(OR(COUNTIF(IDS_genetics_UE_Ancestry!$B$2:$B$705,$A687)))</f>
        <v>0</v>
      </c>
      <c r="X687">
        <f>INT(OR(COUNTIF(IDS_genetics_UE_Ancestry!$C$2:$C$737,$A687)))</f>
        <v>0</v>
      </c>
      <c r="Y687">
        <f>INT(OR(COUNTIF(IDS_genetics_UE_Ancestry!$D$2:$D$761,$A687)))</f>
        <v>0</v>
      </c>
      <c r="Z687" s="11">
        <f>INT(OR(COUNTIF(IDS_genetics_UE_Ancestry!$A$2:$A$303,$A687),COUNTIF(IDS_genetics_UE_Ancestry!$B$2:$B$705,$A687),COUNTIF(IDS_genetics_UE_Ancestry!$C$2:$C$737,$A687),COUNTIF(IDS_genetics_UE_Ancestry!$D$2:$D$761,$A687)))</f>
        <v>0</v>
      </c>
      <c r="AA687">
        <v>686</v>
      </c>
      <c r="AB687">
        <v>0</v>
      </c>
    </row>
    <row r="688" spans="1:30" s="37" customFormat="1" ht="15.75" hidden="1" x14ac:dyDescent="0.25">
      <c r="A688" s="34" t="s">
        <v>728</v>
      </c>
      <c r="B688" s="120">
        <v>6878</v>
      </c>
      <c r="C688" s="34" t="s">
        <v>31</v>
      </c>
      <c r="D688" s="34" t="s">
        <v>32</v>
      </c>
      <c r="E688" s="34" t="s">
        <v>33</v>
      </c>
      <c r="F688" s="103">
        <f>idasearch_ADNI3!G688</f>
        <v>44035</v>
      </c>
      <c r="G688" s="104">
        <f>idasearch_ADNI3!H688</f>
        <v>75.3</v>
      </c>
      <c r="H688" s="104" t="str">
        <f>idasearch_ADNI3!D688</f>
        <v>M</v>
      </c>
      <c r="I688" s="34">
        <v>1</v>
      </c>
      <c r="J688" s="34">
        <v>1</v>
      </c>
      <c r="K688" s="7">
        <v>1</v>
      </c>
      <c r="L688" s="83">
        <v>1</v>
      </c>
      <c r="M688" s="34">
        <v>0</v>
      </c>
      <c r="N688" s="34">
        <v>0</v>
      </c>
      <c r="O688" s="34">
        <v>0</v>
      </c>
      <c r="P688" s="34">
        <v>0</v>
      </c>
      <c r="Q688" s="34">
        <v>0</v>
      </c>
      <c r="R688" s="34">
        <v>0</v>
      </c>
      <c r="S688" s="34">
        <v>0</v>
      </c>
      <c r="T688" s="36">
        <f>INT(OR(COUNTIF(IDS_with_genetics!$A$2:$A$328,$A688),COUNTIF(IDS_with_genetics!$B$2:$B$758,$A688),COUNTIF(IDS_with_genetics!$F$2:$F$794,$A688),COUNTIF(IDS_with_genetics!$D$2:$D$813,$A688)))</f>
        <v>0</v>
      </c>
      <c r="U688" s="36">
        <f>COUNTIF(IDS_with_PRS!$A$1:$A$1582,ADNI3!$A688)</f>
        <v>0</v>
      </c>
      <c r="V688" s="37">
        <f>INT(OR(COUNTIF(IDS_genetics_UE_Ancestry!$A$2:$A$303,$A688)))</f>
        <v>0</v>
      </c>
      <c r="W688" s="37">
        <f>INT(OR(COUNTIF(IDS_genetics_UE_Ancestry!$B$2:$B$705,$A688)))</f>
        <v>0</v>
      </c>
      <c r="X688" s="37">
        <f>INT(OR(COUNTIF(IDS_genetics_UE_Ancestry!$C$2:$C$737,$A688)))</f>
        <v>0</v>
      </c>
      <c r="Y688" s="37">
        <f>INT(OR(COUNTIF(IDS_genetics_UE_Ancestry!$D$2:$D$761,$A688)))</f>
        <v>0</v>
      </c>
      <c r="Z688" s="36">
        <f>INT(OR(COUNTIF(IDS_genetics_UE_Ancestry!$A$2:$A$303,$A688),COUNTIF(IDS_genetics_UE_Ancestry!$B$2:$B$705,$A688),COUNTIF(IDS_genetics_UE_Ancestry!$C$2:$C$737,$A688),COUNTIF(IDS_genetics_UE_Ancestry!$D$2:$D$761,$A688)))</f>
        <v>0</v>
      </c>
      <c r="AA688">
        <v>687</v>
      </c>
      <c r="AB688" s="37">
        <v>1</v>
      </c>
    </row>
    <row r="689" spans="1:33" s="37" customFormat="1" ht="15.75" hidden="1" x14ac:dyDescent="0.25">
      <c r="A689" s="34" t="s">
        <v>729</v>
      </c>
      <c r="B689" s="120">
        <v>6885</v>
      </c>
      <c r="C689" s="34" t="s">
        <v>31</v>
      </c>
      <c r="D689" s="34" t="s">
        <v>32</v>
      </c>
      <c r="E689" s="34" t="s">
        <v>33</v>
      </c>
      <c r="F689" s="103">
        <f>idasearch_ADNI3!G689</f>
        <v>44488</v>
      </c>
      <c r="G689" s="104">
        <f>idasearch_ADNI3!H689</f>
        <v>72.8</v>
      </c>
      <c r="H689" s="104" t="str">
        <f>idasearch_ADNI3!D689</f>
        <v>M</v>
      </c>
      <c r="I689" s="34">
        <v>1</v>
      </c>
      <c r="J689" s="34">
        <v>1</v>
      </c>
      <c r="K689" s="7">
        <v>1</v>
      </c>
      <c r="L689" s="83">
        <v>1</v>
      </c>
      <c r="M689" s="34">
        <v>0</v>
      </c>
      <c r="N689" s="34">
        <v>0</v>
      </c>
      <c r="O689" s="34">
        <v>0</v>
      </c>
      <c r="P689" s="34">
        <v>0</v>
      </c>
      <c r="Q689" s="34">
        <v>0</v>
      </c>
      <c r="R689" s="34">
        <v>0</v>
      </c>
      <c r="S689" s="34">
        <v>0</v>
      </c>
      <c r="T689" s="36">
        <f>INT(OR(COUNTIF(IDS_with_genetics!$A$2:$A$328,$A689),COUNTIF(IDS_with_genetics!$B$2:$B$758,$A689),COUNTIF(IDS_with_genetics!$F$2:$F$794,$A689),COUNTIF(IDS_with_genetics!$D$2:$D$813,$A689)))</f>
        <v>0</v>
      </c>
      <c r="U689" s="36">
        <f>COUNTIF(IDS_with_PRS!$A$1:$A$1582,ADNI3!$A689)</f>
        <v>0</v>
      </c>
      <c r="V689" s="37">
        <f>INT(OR(COUNTIF(IDS_genetics_UE_Ancestry!$A$2:$A$303,$A689)))</f>
        <v>0</v>
      </c>
      <c r="W689" s="37">
        <f>INT(OR(COUNTIF(IDS_genetics_UE_Ancestry!$B$2:$B$705,$A689)))</f>
        <v>0</v>
      </c>
      <c r="X689" s="37">
        <f>INT(OR(COUNTIF(IDS_genetics_UE_Ancestry!$C$2:$C$737,$A689)))</f>
        <v>0</v>
      </c>
      <c r="Y689" s="37">
        <f>INT(OR(COUNTIF(IDS_genetics_UE_Ancestry!$D$2:$D$761,$A689)))</f>
        <v>0</v>
      </c>
      <c r="Z689" s="36">
        <f>INT(OR(COUNTIF(IDS_genetics_UE_Ancestry!$A$2:$A$303,$A689),COUNTIF(IDS_genetics_UE_Ancestry!$B$2:$B$705,$A689),COUNTIF(IDS_genetics_UE_Ancestry!$C$2:$C$737,$A689),COUNTIF(IDS_genetics_UE_Ancestry!$D$2:$D$761,$A689)))</f>
        <v>0</v>
      </c>
      <c r="AA689">
        <v>688</v>
      </c>
      <c r="AB689" s="37">
        <v>1</v>
      </c>
    </row>
    <row r="690" spans="1:33" s="37" customFormat="1" ht="15.75" hidden="1" x14ac:dyDescent="0.25">
      <c r="A690" s="34" t="s">
        <v>730</v>
      </c>
      <c r="B690" s="120">
        <v>6887</v>
      </c>
      <c r="C690" s="34" t="s">
        <v>31</v>
      </c>
      <c r="D690" s="34" t="s">
        <v>32</v>
      </c>
      <c r="E690" s="34" t="s">
        <v>40</v>
      </c>
      <c r="F690" s="103">
        <f>idasearch_ADNI3!G690</f>
        <v>44488</v>
      </c>
      <c r="G690" s="104">
        <f>idasearch_ADNI3!H690</f>
        <v>74</v>
      </c>
      <c r="H690" s="104" t="str">
        <f>idasearch_ADNI3!D690</f>
        <v>F</v>
      </c>
      <c r="I690" s="34">
        <v>1</v>
      </c>
      <c r="J690" s="34">
        <v>1</v>
      </c>
      <c r="K690" s="7">
        <v>1</v>
      </c>
      <c r="L690" s="83">
        <v>1</v>
      </c>
      <c r="M690" s="34">
        <v>0</v>
      </c>
      <c r="N690" s="34">
        <v>0</v>
      </c>
      <c r="O690" s="34">
        <v>0</v>
      </c>
      <c r="P690" s="34">
        <v>0</v>
      </c>
      <c r="Q690" s="34">
        <v>0</v>
      </c>
      <c r="R690" s="34">
        <v>0</v>
      </c>
      <c r="S690" s="34">
        <v>0</v>
      </c>
      <c r="T690" s="36">
        <f>INT(OR(COUNTIF(IDS_with_genetics!$A$2:$A$328,$A690),COUNTIF(IDS_with_genetics!$B$2:$B$758,$A690),COUNTIF(IDS_with_genetics!$F$2:$F$794,$A690),COUNTIF(IDS_with_genetics!$D$2:$D$813,$A690)))</f>
        <v>0</v>
      </c>
      <c r="U690" s="36">
        <f>COUNTIF(IDS_with_PRS!$A$1:$A$1582,ADNI3!$A690)</f>
        <v>0</v>
      </c>
      <c r="V690" s="37">
        <f>INT(OR(COUNTIF(IDS_genetics_UE_Ancestry!$A$2:$A$303,$A690)))</f>
        <v>0</v>
      </c>
      <c r="W690" s="37">
        <f>INT(OR(COUNTIF(IDS_genetics_UE_Ancestry!$B$2:$B$705,$A690)))</f>
        <v>0</v>
      </c>
      <c r="X690" s="37">
        <f>INT(OR(COUNTIF(IDS_genetics_UE_Ancestry!$C$2:$C$737,$A690)))</f>
        <v>0</v>
      </c>
      <c r="Y690" s="37">
        <f>INT(OR(COUNTIF(IDS_genetics_UE_Ancestry!$D$2:$D$761,$A690)))</f>
        <v>0</v>
      </c>
      <c r="Z690" s="36">
        <f>INT(OR(COUNTIF(IDS_genetics_UE_Ancestry!$A$2:$A$303,$A690),COUNTIF(IDS_genetics_UE_Ancestry!$B$2:$B$705,$A690),COUNTIF(IDS_genetics_UE_Ancestry!$C$2:$C$737,$A690),COUNTIF(IDS_genetics_UE_Ancestry!$D$2:$D$761,$A690)))</f>
        <v>0</v>
      </c>
      <c r="AA690">
        <v>689</v>
      </c>
      <c r="AB690" s="37">
        <v>1</v>
      </c>
    </row>
    <row r="691" spans="1:33" s="37" customFormat="1" ht="15.75" hidden="1" x14ac:dyDescent="0.25">
      <c r="A691" s="34" t="s">
        <v>731</v>
      </c>
      <c r="B691" s="120">
        <v>6897</v>
      </c>
      <c r="C691" s="34" t="s">
        <v>31</v>
      </c>
      <c r="D691" s="34" t="s">
        <v>32</v>
      </c>
      <c r="E691" s="34" t="s">
        <v>33</v>
      </c>
      <c r="F691" s="103">
        <f>idasearch_ADNI3!G691</f>
        <v>44238</v>
      </c>
      <c r="G691" s="104">
        <f>idasearch_ADNI3!H691</f>
        <v>66</v>
      </c>
      <c r="H691" s="104" t="str">
        <f>idasearch_ADNI3!D691</f>
        <v>M</v>
      </c>
      <c r="I691" s="34">
        <v>1</v>
      </c>
      <c r="J691" s="34">
        <v>1</v>
      </c>
      <c r="K691" s="7">
        <v>1</v>
      </c>
      <c r="L691" s="83">
        <v>1</v>
      </c>
      <c r="M691" s="34">
        <v>0</v>
      </c>
      <c r="N691" s="34">
        <v>0</v>
      </c>
      <c r="O691" s="34">
        <v>0</v>
      </c>
      <c r="P691" s="34">
        <v>0</v>
      </c>
      <c r="Q691" s="34">
        <v>0</v>
      </c>
      <c r="R691" s="34">
        <v>0</v>
      </c>
      <c r="S691" s="34">
        <v>0</v>
      </c>
      <c r="T691" s="36">
        <f>INT(OR(COUNTIF(IDS_with_genetics!$A$2:$A$328,$A691),COUNTIF(IDS_with_genetics!$B$2:$B$758,$A691),COUNTIF(IDS_with_genetics!$F$2:$F$794,$A691),COUNTIF(IDS_with_genetics!$D$2:$D$813,$A691)))</f>
        <v>0</v>
      </c>
      <c r="U691" s="36">
        <f>COUNTIF(IDS_with_PRS!$A$1:$A$1582,ADNI3!$A691)</f>
        <v>0</v>
      </c>
      <c r="V691" s="37">
        <f>INT(OR(COUNTIF(IDS_genetics_UE_Ancestry!$A$2:$A$303,$A691)))</f>
        <v>0</v>
      </c>
      <c r="W691" s="37">
        <f>INT(OR(COUNTIF(IDS_genetics_UE_Ancestry!$B$2:$B$705,$A691)))</f>
        <v>0</v>
      </c>
      <c r="X691" s="37">
        <f>INT(OR(COUNTIF(IDS_genetics_UE_Ancestry!$C$2:$C$737,$A691)))</f>
        <v>0</v>
      </c>
      <c r="Y691" s="37">
        <f>INT(OR(COUNTIF(IDS_genetics_UE_Ancestry!$D$2:$D$761,$A691)))</f>
        <v>0</v>
      </c>
      <c r="Z691" s="36">
        <f>INT(OR(COUNTIF(IDS_genetics_UE_Ancestry!$A$2:$A$303,$A691),COUNTIF(IDS_genetics_UE_Ancestry!$B$2:$B$705,$A691),COUNTIF(IDS_genetics_UE_Ancestry!$C$2:$C$737,$A691),COUNTIF(IDS_genetics_UE_Ancestry!$D$2:$D$761,$A691)))</f>
        <v>0</v>
      </c>
      <c r="AA691">
        <v>690</v>
      </c>
      <c r="AB691" s="37">
        <v>1</v>
      </c>
    </row>
    <row r="692" spans="1:33" s="37" customFormat="1" ht="15.75" hidden="1" x14ac:dyDescent="0.25">
      <c r="A692" s="34" t="s">
        <v>732</v>
      </c>
      <c r="B692" s="120">
        <v>6916</v>
      </c>
      <c r="C692" s="34" t="s">
        <v>31</v>
      </c>
      <c r="D692" s="34" t="s">
        <v>32</v>
      </c>
      <c r="E692" s="34" t="s">
        <v>33</v>
      </c>
      <c r="F692" s="103">
        <f>idasearch_ADNI3!G692</f>
        <v>44273</v>
      </c>
      <c r="G692" s="104">
        <f>idasearch_ADNI3!H692</f>
        <v>77.099999999999994</v>
      </c>
      <c r="H692" s="104" t="str">
        <f>idasearch_ADNI3!D692</f>
        <v>M</v>
      </c>
      <c r="I692" s="34">
        <v>1</v>
      </c>
      <c r="J692" s="34">
        <v>1</v>
      </c>
      <c r="K692" s="7">
        <v>1</v>
      </c>
      <c r="L692" s="83">
        <v>1</v>
      </c>
      <c r="M692" s="34">
        <v>0</v>
      </c>
      <c r="N692" s="34">
        <v>0</v>
      </c>
      <c r="O692" s="34">
        <v>0</v>
      </c>
      <c r="P692" s="34">
        <v>0</v>
      </c>
      <c r="Q692" s="34">
        <v>0</v>
      </c>
      <c r="R692" s="34">
        <v>0</v>
      </c>
      <c r="S692" s="34">
        <v>0</v>
      </c>
      <c r="T692" s="36">
        <f>INT(OR(COUNTIF(IDS_with_genetics!$A$2:$A$328,$A692),COUNTIF(IDS_with_genetics!$B$2:$B$758,$A692),COUNTIF(IDS_with_genetics!$F$2:$F$794,$A692),COUNTIF(IDS_with_genetics!$D$2:$D$813,$A692)))</f>
        <v>0</v>
      </c>
      <c r="U692" s="36">
        <f>COUNTIF(IDS_with_PRS!$A$1:$A$1582,ADNI3!$A692)</f>
        <v>0</v>
      </c>
      <c r="V692" s="37">
        <f>INT(OR(COUNTIF(IDS_genetics_UE_Ancestry!$A$2:$A$303,$A692)))</f>
        <v>0</v>
      </c>
      <c r="W692" s="37">
        <f>INT(OR(COUNTIF(IDS_genetics_UE_Ancestry!$B$2:$B$705,$A692)))</f>
        <v>0</v>
      </c>
      <c r="X692" s="37">
        <f>INT(OR(COUNTIF(IDS_genetics_UE_Ancestry!$C$2:$C$737,$A692)))</f>
        <v>0</v>
      </c>
      <c r="Y692" s="37">
        <f>INT(OR(COUNTIF(IDS_genetics_UE_Ancestry!$D$2:$D$761,$A692)))</f>
        <v>0</v>
      </c>
      <c r="Z692" s="36">
        <f>INT(OR(COUNTIF(IDS_genetics_UE_Ancestry!$A$2:$A$303,$A692),COUNTIF(IDS_genetics_UE_Ancestry!$B$2:$B$705,$A692),COUNTIF(IDS_genetics_UE_Ancestry!$C$2:$C$737,$A692),COUNTIF(IDS_genetics_UE_Ancestry!$D$2:$D$761,$A692)))</f>
        <v>0</v>
      </c>
      <c r="AA692">
        <v>691</v>
      </c>
      <c r="AB692" s="37">
        <v>1</v>
      </c>
    </row>
    <row r="693" spans="1:33" s="37" customFormat="1" ht="15.75" hidden="1" x14ac:dyDescent="0.25">
      <c r="A693" s="34" t="s">
        <v>733</v>
      </c>
      <c r="B693" s="120">
        <v>7023</v>
      </c>
      <c r="C693" s="34" t="s">
        <v>31</v>
      </c>
      <c r="D693" s="34" t="s">
        <v>32</v>
      </c>
      <c r="E693" s="34" t="s">
        <v>33</v>
      </c>
      <c r="F693" s="103">
        <f>idasearch_ADNI3!G693</f>
        <v>44503</v>
      </c>
      <c r="G693" s="104">
        <f>idasearch_ADNI3!H693</f>
        <v>76.7</v>
      </c>
      <c r="H693" s="104" t="str">
        <f>idasearch_ADNI3!D693</f>
        <v>M</v>
      </c>
      <c r="I693" s="34">
        <v>1</v>
      </c>
      <c r="J693" s="34">
        <v>1</v>
      </c>
      <c r="K693" s="7">
        <v>1</v>
      </c>
      <c r="L693" s="83">
        <v>1</v>
      </c>
      <c r="M693" s="34">
        <v>0</v>
      </c>
      <c r="N693" s="34">
        <v>0</v>
      </c>
      <c r="O693" s="34">
        <v>0</v>
      </c>
      <c r="P693" s="34">
        <v>0</v>
      </c>
      <c r="Q693" s="34">
        <v>0</v>
      </c>
      <c r="R693" s="34">
        <v>0</v>
      </c>
      <c r="S693" s="34">
        <v>0</v>
      </c>
      <c r="T693" s="36">
        <f>INT(OR(COUNTIF(IDS_with_genetics!$A$2:$A$328,$A693),COUNTIF(IDS_with_genetics!$B$2:$B$758,$A693),COUNTIF(IDS_with_genetics!$F$2:$F$794,$A693),COUNTIF(IDS_with_genetics!$D$2:$D$813,$A693)))</f>
        <v>0</v>
      </c>
      <c r="U693" s="36">
        <f>COUNTIF(IDS_with_PRS!$A$1:$A$1582,ADNI3!$A693)</f>
        <v>0</v>
      </c>
      <c r="V693" s="37">
        <f>INT(OR(COUNTIF(IDS_genetics_UE_Ancestry!$A$2:$A$303,$A693)))</f>
        <v>0</v>
      </c>
      <c r="W693" s="37">
        <f>INT(OR(COUNTIF(IDS_genetics_UE_Ancestry!$B$2:$B$705,$A693)))</f>
        <v>0</v>
      </c>
      <c r="X693" s="37">
        <f>INT(OR(COUNTIF(IDS_genetics_UE_Ancestry!$C$2:$C$737,$A693)))</f>
        <v>0</v>
      </c>
      <c r="Y693" s="37">
        <f>INT(OR(COUNTIF(IDS_genetics_UE_Ancestry!$D$2:$D$761,$A693)))</f>
        <v>0</v>
      </c>
      <c r="Z693" s="36">
        <f>INT(OR(COUNTIF(IDS_genetics_UE_Ancestry!$A$2:$A$303,$A693),COUNTIF(IDS_genetics_UE_Ancestry!$B$2:$B$705,$A693),COUNTIF(IDS_genetics_UE_Ancestry!$C$2:$C$737,$A693),COUNTIF(IDS_genetics_UE_Ancestry!$D$2:$D$761,$A693)))</f>
        <v>0</v>
      </c>
      <c r="AA693">
        <v>692</v>
      </c>
      <c r="AB693" s="37">
        <v>1</v>
      </c>
    </row>
    <row r="694" spans="1:33" ht="15" hidden="1" x14ac:dyDescent="0.25">
      <c r="A694" s="7" t="s">
        <v>734</v>
      </c>
      <c r="B694" s="120">
        <v>150</v>
      </c>
      <c r="C694" s="7" t="s">
        <v>31</v>
      </c>
      <c r="D694" s="7" t="s">
        <v>32</v>
      </c>
      <c r="E694" s="7" t="s">
        <v>33</v>
      </c>
      <c r="F694" s="10">
        <f>idasearch_ADNI3!G694</f>
        <v>42983</v>
      </c>
      <c r="G694" s="93">
        <f>idasearch_ADNI3!H694</f>
        <v>85.5</v>
      </c>
      <c r="H694" s="94" t="str">
        <f>idasearch_ADNI3!D694</f>
        <v>M</v>
      </c>
      <c r="I694" s="7">
        <v>1</v>
      </c>
      <c r="J694" s="7">
        <v>1</v>
      </c>
      <c r="K694" s="7">
        <v>1</v>
      </c>
      <c r="L694" s="75">
        <v>1</v>
      </c>
      <c r="M694" s="22">
        <v>1</v>
      </c>
      <c r="N694" s="7">
        <v>1</v>
      </c>
      <c r="O694" s="7">
        <v>0</v>
      </c>
      <c r="P694" s="7">
        <v>1</v>
      </c>
      <c r="Q694" s="7">
        <v>1</v>
      </c>
      <c r="R694" s="7">
        <v>0</v>
      </c>
      <c r="S694" s="7">
        <v>1</v>
      </c>
      <c r="T694" s="7">
        <v>0</v>
      </c>
      <c r="U694" s="7">
        <v>0</v>
      </c>
      <c r="V694" s="7">
        <v>0</v>
      </c>
      <c r="W694" s="7">
        <v>0</v>
      </c>
      <c r="X694" s="7">
        <v>0</v>
      </c>
      <c r="Y694" s="7">
        <v>0</v>
      </c>
      <c r="Z694" s="7">
        <v>0</v>
      </c>
      <c r="AA694">
        <v>693</v>
      </c>
      <c r="AB694" s="7">
        <v>0</v>
      </c>
    </row>
    <row r="695" spans="1:33" ht="15" x14ac:dyDescent="0.25">
      <c r="A695" s="7" t="s">
        <v>735</v>
      </c>
      <c r="B695" s="120">
        <v>377</v>
      </c>
      <c r="C695" s="7" t="s">
        <v>31</v>
      </c>
      <c r="D695" s="7" t="s">
        <v>32</v>
      </c>
      <c r="E695" s="7" t="s">
        <v>33</v>
      </c>
      <c r="F695" s="10">
        <f>idasearch_ADNI3!G695</f>
        <v>42832</v>
      </c>
      <c r="G695" s="93">
        <f>idasearch_ADNI3!H695</f>
        <v>90.3</v>
      </c>
      <c r="H695" s="94" t="str">
        <f>idasearch_ADNI3!D695</f>
        <v>M</v>
      </c>
      <c r="I695" s="7">
        <v>1</v>
      </c>
      <c r="J695" s="7">
        <v>1</v>
      </c>
      <c r="K695" s="7">
        <v>1</v>
      </c>
      <c r="L695" s="75">
        <v>1</v>
      </c>
      <c r="M695" s="22">
        <v>1</v>
      </c>
      <c r="N695" s="7">
        <v>1</v>
      </c>
      <c r="O695" s="7">
        <v>0</v>
      </c>
      <c r="P695" s="7">
        <v>1</v>
      </c>
      <c r="Q695" s="7">
        <v>1</v>
      </c>
      <c r="R695" s="7">
        <v>0</v>
      </c>
      <c r="S695" s="7">
        <v>1</v>
      </c>
      <c r="T695" s="7">
        <v>0</v>
      </c>
      <c r="U695" s="7">
        <v>0</v>
      </c>
      <c r="V695" s="7">
        <v>0</v>
      </c>
      <c r="W695" s="7">
        <v>0</v>
      </c>
      <c r="X695" s="7">
        <v>0</v>
      </c>
      <c r="Y695" s="7">
        <v>0</v>
      </c>
      <c r="Z695" s="7">
        <v>0</v>
      </c>
      <c r="AA695">
        <v>694</v>
      </c>
      <c r="AB695" s="7">
        <v>0</v>
      </c>
    </row>
    <row r="696" spans="1:33" s="37" customFormat="1" ht="15.75" hidden="1" x14ac:dyDescent="0.25">
      <c r="A696" s="34" t="s">
        <v>736</v>
      </c>
      <c r="B696" s="120">
        <v>6620</v>
      </c>
      <c r="C696" s="34" t="s">
        <v>31</v>
      </c>
      <c r="D696" s="34" t="s">
        <v>32</v>
      </c>
      <c r="E696" s="34" t="s">
        <v>32</v>
      </c>
      <c r="F696" s="103">
        <f>idasearch_ADNI3!G696</f>
        <v>43430</v>
      </c>
      <c r="G696" s="104">
        <f>idasearch_ADNI3!H696</f>
        <v>55.2</v>
      </c>
      <c r="H696" s="104" t="str">
        <f>idasearch_ADNI3!D696</f>
        <v>F</v>
      </c>
      <c r="I696" s="34">
        <v>1</v>
      </c>
      <c r="J696" s="34">
        <v>1</v>
      </c>
      <c r="K696" s="7">
        <v>1</v>
      </c>
      <c r="L696" s="83">
        <v>1</v>
      </c>
      <c r="M696" s="34">
        <v>0</v>
      </c>
      <c r="N696" s="34">
        <v>0</v>
      </c>
      <c r="O696" s="34">
        <v>0</v>
      </c>
      <c r="P696" s="34">
        <v>0</v>
      </c>
      <c r="Q696" s="34">
        <v>0</v>
      </c>
      <c r="R696" s="34">
        <v>0</v>
      </c>
      <c r="S696" s="34">
        <v>0</v>
      </c>
      <c r="T696" s="36">
        <f>INT(OR(COUNTIF(IDS_with_genetics!$A$2:$A$328,$A696),COUNTIF(IDS_with_genetics!$B$2:$B$758,$A696),COUNTIF(IDS_with_genetics!$F$2:$F$794,$A696),COUNTIF(IDS_with_genetics!$D$2:$D$813,$A696)))</f>
        <v>0</v>
      </c>
      <c r="U696" s="36">
        <f>COUNTIF(IDS_with_PRS!$A$1:$A$1582,ADNI3!$A696)</f>
        <v>0</v>
      </c>
      <c r="V696" s="37">
        <f>INT(OR(COUNTIF(IDS_genetics_UE_Ancestry!$A$2:$A$303,$A696)))</f>
        <v>0</v>
      </c>
      <c r="W696" s="37">
        <f>INT(OR(COUNTIF(IDS_genetics_UE_Ancestry!$B$2:$B$705,$A696)))</f>
        <v>0</v>
      </c>
      <c r="X696" s="37">
        <f>INT(OR(COUNTIF(IDS_genetics_UE_Ancestry!$C$2:$C$737,$A696)))</f>
        <v>0</v>
      </c>
      <c r="Y696" s="37">
        <f>INT(OR(COUNTIF(IDS_genetics_UE_Ancestry!$D$2:$D$761,$A696)))</f>
        <v>0</v>
      </c>
      <c r="Z696" s="36">
        <f>INT(OR(COUNTIF(IDS_genetics_UE_Ancestry!$A$2:$A$303,$A696),COUNTIF(IDS_genetics_UE_Ancestry!$B$2:$B$705,$A696),COUNTIF(IDS_genetics_UE_Ancestry!$C$2:$C$737,$A696),COUNTIF(IDS_genetics_UE_Ancestry!$D$2:$D$761,$A696)))</f>
        <v>0</v>
      </c>
      <c r="AA696">
        <v>695</v>
      </c>
      <c r="AB696" s="37">
        <v>1</v>
      </c>
    </row>
    <row r="697" spans="1:33" s="37" customFormat="1" ht="15.75" hidden="1" x14ac:dyDescent="0.25">
      <c r="A697" s="34" t="s">
        <v>737</v>
      </c>
      <c r="B697" s="120">
        <v>6627</v>
      </c>
      <c r="C697" s="34" t="s">
        <v>31</v>
      </c>
      <c r="D697" s="34" t="s">
        <v>32</v>
      </c>
      <c r="E697" s="34" t="s">
        <v>32</v>
      </c>
      <c r="F697" s="103">
        <f>idasearch_ADNI3!G697</f>
        <v>43434</v>
      </c>
      <c r="G697" s="104">
        <f>idasearch_ADNI3!H697</f>
        <v>67.8</v>
      </c>
      <c r="H697" s="104" t="str">
        <f>idasearch_ADNI3!D697</f>
        <v>F</v>
      </c>
      <c r="I697" s="34">
        <v>1</v>
      </c>
      <c r="J697" s="34">
        <v>1</v>
      </c>
      <c r="K697" s="7">
        <v>1</v>
      </c>
      <c r="L697" s="83">
        <v>1</v>
      </c>
      <c r="M697" s="34">
        <v>0</v>
      </c>
      <c r="N697" s="34">
        <v>0</v>
      </c>
      <c r="O697" s="34">
        <v>0</v>
      </c>
      <c r="P697" s="34">
        <v>0</v>
      </c>
      <c r="Q697" s="34">
        <v>0</v>
      </c>
      <c r="R697" s="34">
        <v>0</v>
      </c>
      <c r="S697" s="34">
        <v>0</v>
      </c>
      <c r="T697" s="36">
        <f>INT(OR(COUNTIF(IDS_with_genetics!$A$2:$A$328,$A697),COUNTIF(IDS_with_genetics!$B$2:$B$758,$A697),COUNTIF(IDS_with_genetics!$F$2:$F$794,$A697),COUNTIF(IDS_with_genetics!$D$2:$D$813,$A697)))</f>
        <v>0</v>
      </c>
      <c r="U697" s="36">
        <f>COUNTIF(IDS_with_PRS!$A$1:$A$1582,ADNI3!$A697)</f>
        <v>0</v>
      </c>
      <c r="V697" s="37">
        <f>INT(OR(COUNTIF(IDS_genetics_UE_Ancestry!$A$2:$A$303,$A697)))</f>
        <v>0</v>
      </c>
      <c r="W697" s="37">
        <f>INT(OR(COUNTIF(IDS_genetics_UE_Ancestry!$B$2:$B$705,$A697)))</f>
        <v>0</v>
      </c>
      <c r="X697" s="37">
        <f>INT(OR(COUNTIF(IDS_genetics_UE_Ancestry!$C$2:$C$737,$A697)))</f>
        <v>0</v>
      </c>
      <c r="Y697" s="37">
        <f>INT(OR(COUNTIF(IDS_genetics_UE_Ancestry!$D$2:$D$761,$A697)))</f>
        <v>0</v>
      </c>
      <c r="Z697" s="36">
        <f>INT(OR(COUNTIF(IDS_genetics_UE_Ancestry!$A$2:$A$303,$A697),COUNTIF(IDS_genetics_UE_Ancestry!$B$2:$B$705,$A697),COUNTIF(IDS_genetics_UE_Ancestry!$C$2:$C$737,$A697),COUNTIF(IDS_genetics_UE_Ancestry!$D$2:$D$761,$A697)))</f>
        <v>0</v>
      </c>
      <c r="AA697">
        <v>696</v>
      </c>
      <c r="AB697" s="37">
        <v>1</v>
      </c>
    </row>
    <row r="698" spans="1:33" ht="15.75" hidden="1" x14ac:dyDescent="0.25">
      <c r="A698" s="7" t="s">
        <v>738</v>
      </c>
      <c r="B698" s="120">
        <v>679</v>
      </c>
      <c r="C698" s="7" t="s">
        <v>31</v>
      </c>
      <c r="D698" s="7" t="s">
        <v>32</v>
      </c>
      <c r="E698" s="7" t="s">
        <v>33</v>
      </c>
      <c r="F698" s="92">
        <f>idasearch_ADNI3!G698</f>
        <v>42921</v>
      </c>
      <c r="G698" s="94">
        <f>idasearch_ADNI3!H698</f>
        <v>74</v>
      </c>
      <c r="H698" s="94" t="str">
        <f>idasearch_ADNI3!D698</f>
        <v>M</v>
      </c>
      <c r="I698" s="7">
        <v>1</v>
      </c>
      <c r="J698" s="7">
        <v>1</v>
      </c>
      <c r="K698" s="7">
        <v>1</v>
      </c>
      <c r="L698" s="75">
        <v>1</v>
      </c>
      <c r="M698" s="7">
        <v>1</v>
      </c>
      <c r="N698" s="7">
        <v>1</v>
      </c>
      <c r="O698" s="7">
        <v>0</v>
      </c>
      <c r="P698" s="7">
        <v>1</v>
      </c>
      <c r="Q698" s="7">
        <v>1</v>
      </c>
      <c r="R698" s="7">
        <v>0</v>
      </c>
      <c r="S698" s="7">
        <v>1</v>
      </c>
      <c r="T698" s="11">
        <f>INT(OR(COUNTIF(IDS_with_genetics!$A$2:$A$328,$A698),COUNTIF(IDS_with_genetics!$B$2:$B$758,$A698),COUNTIF(IDS_with_genetics!$F$2:$F$794,$A698),COUNTIF(IDS_with_genetics!$D$2:$D$813,$A698)))</f>
        <v>1</v>
      </c>
      <c r="U698" s="11">
        <f>COUNTIF(IDS_with_PRS!$A$1:$A$1582,ADNI3!$A698)</f>
        <v>1</v>
      </c>
      <c r="V698">
        <f>INT(OR(COUNTIF(IDS_genetics_UE_Ancestry!$A$2:$A$303,$A698)))</f>
        <v>0</v>
      </c>
      <c r="W698">
        <f>INT(OR(COUNTIF(IDS_genetics_UE_Ancestry!$B$2:$B$705,$A698)))</f>
        <v>1</v>
      </c>
      <c r="X698">
        <f>INT(OR(COUNTIF(IDS_genetics_UE_Ancestry!$C$2:$C$737,$A698)))</f>
        <v>0</v>
      </c>
      <c r="Y698">
        <f>INT(OR(COUNTIF(IDS_genetics_UE_Ancestry!$D$2:$D$761,$A698)))</f>
        <v>1</v>
      </c>
      <c r="Z698" s="11">
        <f>INT(OR(COUNTIF(IDS_genetics_UE_Ancestry!$A$2:$A$303,$A698),COUNTIF(IDS_genetics_UE_Ancestry!$B$2:$B$705,$A698),COUNTIF(IDS_genetics_UE_Ancestry!$C$2:$C$737,$A698),COUNTIF(IDS_genetics_UE_Ancestry!$D$2:$D$761,$A698)))</f>
        <v>1</v>
      </c>
      <c r="AA698">
        <v>697</v>
      </c>
      <c r="AB698">
        <v>0</v>
      </c>
      <c r="AD698" s="22"/>
    </row>
    <row r="699" spans="1:33" ht="15.75" x14ac:dyDescent="0.25">
      <c r="A699" s="7" t="s">
        <v>739</v>
      </c>
      <c r="B699" s="120">
        <v>6731</v>
      </c>
      <c r="C699" s="7" t="s">
        <v>31</v>
      </c>
      <c r="D699" s="7" t="s">
        <v>32</v>
      </c>
      <c r="E699" s="7" t="s">
        <v>40</v>
      </c>
      <c r="F699" s="92">
        <f>idasearch_ADNI3!G699</f>
        <v>43613</v>
      </c>
      <c r="G699" s="94">
        <f>idasearch_ADNI3!H699</f>
        <v>66.8</v>
      </c>
      <c r="H699" s="94" t="str">
        <f>idasearch_ADNI3!D699</f>
        <v>F</v>
      </c>
      <c r="I699" s="7">
        <v>1</v>
      </c>
      <c r="J699" s="7">
        <v>1</v>
      </c>
      <c r="K699" s="7">
        <v>1</v>
      </c>
      <c r="L699" s="75">
        <v>1</v>
      </c>
      <c r="M699" s="7">
        <v>1</v>
      </c>
      <c r="N699" s="7">
        <v>1</v>
      </c>
      <c r="O699" s="7">
        <v>0</v>
      </c>
      <c r="P699" s="7">
        <v>1</v>
      </c>
      <c r="Q699" s="7">
        <v>1</v>
      </c>
      <c r="R699" s="7">
        <v>0</v>
      </c>
      <c r="S699" s="122">
        <v>1</v>
      </c>
      <c r="T699" s="11">
        <f>INT(OR(COUNTIF(IDS_with_genetics!$A$2:$A$328,$A699),COUNTIF(IDS_with_genetics!$B$2:$B$758,$A699),COUNTIF(IDS_with_genetics!$F$2:$F$794,$A699),COUNTIF(IDS_with_genetics!$D$2:$D$813,$A699)))</f>
        <v>0</v>
      </c>
      <c r="U699" s="11">
        <f>COUNTIF(IDS_with_PRS!$A$1:$A$1582,ADNI3!$A699)</f>
        <v>0</v>
      </c>
      <c r="V699">
        <f>INT(OR(COUNTIF(IDS_genetics_UE_Ancestry!$A$2:$A$303,$A699)))</f>
        <v>0</v>
      </c>
      <c r="W699">
        <f>INT(OR(COUNTIF(IDS_genetics_UE_Ancestry!$B$2:$B$705,$A699)))</f>
        <v>0</v>
      </c>
      <c r="X699">
        <f>INT(OR(COUNTIF(IDS_genetics_UE_Ancestry!$C$2:$C$737,$A699)))</f>
        <v>0</v>
      </c>
      <c r="Y699">
        <f>INT(OR(COUNTIF(IDS_genetics_UE_Ancestry!$D$2:$D$761,$A699)))</f>
        <v>0</v>
      </c>
      <c r="Z699" s="11">
        <f>INT(OR(COUNTIF(IDS_genetics_UE_Ancestry!$A$2:$A$303,$A699),COUNTIF(IDS_genetics_UE_Ancestry!$B$2:$B$705,$A699),COUNTIF(IDS_genetics_UE_Ancestry!$C$2:$C$737,$A699),COUNTIF(IDS_genetics_UE_Ancestry!$D$2:$D$761,$A699)))</f>
        <v>0</v>
      </c>
      <c r="AA699">
        <v>698</v>
      </c>
      <c r="AB699">
        <v>0</v>
      </c>
      <c r="AD699" s="22"/>
    </row>
    <row r="700" spans="1:33" s="37" customFormat="1" ht="15.75" hidden="1" x14ac:dyDescent="0.25">
      <c r="A700" s="34" t="s">
        <v>740</v>
      </c>
      <c r="B700" s="120">
        <v>6719</v>
      </c>
      <c r="C700" s="34" t="s">
        <v>31</v>
      </c>
      <c r="D700" s="34" t="s">
        <v>32</v>
      </c>
      <c r="E700" s="34" t="s">
        <v>40</v>
      </c>
      <c r="F700" s="103">
        <f>idasearch_ADNI3!G700</f>
        <v>43586</v>
      </c>
      <c r="G700" s="104">
        <f>idasearch_ADNI3!H700</f>
        <v>72.2</v>
      </c>
      <c r="H700" s="104" t="str">
        <f>idasearch_ADNI3!D700</f>
        <v>M</v>
      </c>
      <c r="I700" s="34">
        <v>1</v>
      </c>
      <c r="J700" s="34">
        <v>1</v>
      </c>
      <c r="K700" s="7">
        <v>1</v>
      </c>
      <c r="L700" s="83">
        <v>1</v>
      </c>
      <c r="M700" s="34">
        <v>0</v>
      </c>
      <c r="N700" s="34">
        <v>0</v>
      </c>
      <c r="O700" s="34">
        <v>0</v>
      </c>
      <c r="P700" s="34">
        <v>0</v>
      </c>
      <c r="Q700" s="34">
        <v>0</v>
      </c>
      <c r="R700" s="34">
        <v>0</v>
      </c>
      <c r="S700" s="34">
        <v>0</v>
      </c>
      <c r="T700" s="36">
        <f>INT(OR(COUNTIF(IDS_with_genetics!$A$2:$A$328,$A700),COUNTIF(IDS_with_genetics!$B$2:$B$758,$A700),COUNTIF(IDS_with_genetics!$F$2:$F$794,$A700),COUNTIF(IDS_with_genetics!$D$2:$D$813,$A700)))</f>
        <v>0</v>
      </c>
      <c r="U700" s="36">
        <f>COUNTIF(IDS_with_PRS!$A$1:$A$1582,ADNI3!$A700)</f>
        <v>0</v>
      </c>
      <c r="V700" s="37">
        <f>INT(OR(COUNTIF(IDS_genetics_UE_Ancestry!$A$2:$A$303,$A700)))</f>
        <v>0</v>
      </c>
      <c r="W700" s="37">
        <f>INT(OR(COUNTIF(IDS_genetics_UE_Ancestry!$B$2:$B$705,$A700)))</f>
        <v>0</v>
      </c>
      <c r="X700" s="37">
        <f>INT(OR(COUNTIF(IDS_genetics_UE_Ancestry!$C$2:$C$737,$A700)))</f>
        <v>0</v>
      </c>
      <c r="Y700" s="37">
        <f>INT(OR(COUNTIF(IDS_genetics_UE_Ancestry!$D$2:$D$761,$A700)))</f>
        <v>0</v>
      </c>
      <c r="Z700" s="36">
        <f>INT(OR(COUNTIF(IDS_genetics_UE_Ancestry!$A$2:$A$303,$A700),COUNTIF(IDS_genetics_UE_Ancestry!$B$2:$B$705,$A700),COUNTIF(IDS_genetics_UE_Ancestry!$C$2:$C$737,$A700),COUNTIF(IDS_genetics_UE_Ancestry!$D$2:$D$761,$A700)))</f>
        <v>0</v>
      </c>
      <c r="AA700">
        <v>699</v>
      </c>
      <c r="AB700" s="37">
        <v>1</v>
      </c>
    </row>
    <row r="701" spans="1:33" s="37" customFormat="1" ht="15.75" hidden="1" x14ac:dyDescent="0.25">
      <c r="A701" s="34" t="s">
        <v>741</v>
      </c>
      <c r="B701" s="120">
        <v>6761</v>
      </c>
      <c r="C701" s="34" t="s">
        <v>31</v>
      </c>
      <c r="D701" s="34" t="s">
        <v>32</v>
      </c>
      <c r="E701" s="34" t="s">
        <v>33</v>
      </c>
      <c r="F701" s="103">
        <f>idasearch_ADNI3!G701</f>
        <v>43651</v>
      </c>
      <c r="G701" s="104">
        <f>idasearch_ADNI3!H701</f>
        <v>69.2</v>
      </c>
      <c r="H701" s="104" t="str">
        <f>idasearch_ADNI3!D701</f>
        <v>M</v>
      </c>
      <c r="I701" s="34">
        <v>1</v>
      </c>
      <c r="J701" s="34">
        <v>1</v>
      </c>
      <c r="K701" s="7">
        <v>1</v>
      </c>
      <c r="L701" s="83">
        <v>1</v>
      </c>
      <c r="M701" s="34">
        <v>0</v>
      </c>
      <c r="N701" s="34">
        <v>0</v>
      </c>
      <c r="O701" s="34">
        <v>0</v>
      </c>
      <c r="P701" s="34">
        <v>0</v>
      </c>
      <c r="Q701" s="34">
        <v>0</v>
      </c>
      <c r="R701" s="34">
        <v>0</v>
      </c>
      <c r="S701" s="34">
        <v>0</v>
      </c>
      <c r="T701" s="36">
        <f>INT(OR(COUNTIF(IDS_with_genetics!$A$2:$A$328,$A701),COUNTIF(IDS_with_genetics!$B$2:$B$758,$A701),COUNTIF(IDS_with_genetics!$F$2:$F$794,$A701),COUNTIF(IDS_with_genetics!$D$2:$D$813,$A701)))</f>
        <v>0</v>
      </c>
      <c r="U701" s="36">
        <f>COUNTIF(IDS_with_PRS!$A$1:$A$1582,ADNI3!$A701)</f>
        <v>0</v>
      </c>
      <c r="V701" s="37">
        <f>INT(OR(COUNTIF(IDS_genetics_UE_Ancestry!$A$2:$A$303,$A701)))</f>
        <v>0</v>
      </c>
      <c r="W701" s="37">
        <f>INT(OR(COUNTIF(IDS_genetics_UE_Ancestry!$B$2:$B$705,$A701)))</f>
        <v>0</v>
      </c>
      <c r="X701" s="37">
        <f>INT(OR(COUNTIF(IDS_genetics_UE_Ancestry!$C$2:$C$737,$A701)))</f>
        <v>0</v>
      </c>
      <c r="Y701" s="37">
        <f>INT(OR(COUNTIF(IDS_genetics_UE_Ancestry!$D$2:$D$761,$A701)))</f>
        <v>0</v>
      </c>
      <c r="Z701" s="36">
        <f>INT(OR(COUNTIF(IDS_genetics_UE_Ancestry!$A$2:$A$303,$A701),COUNTIF(IDS_genetics_UE_Ancestry!$B$2:$B$705,$A701),COUNTIF(IDS_genetics_UE_Ancestry!$C$2:$C$737,$A701),COUNTIF(IDS_genetics_UE_Ancestry!$D$2:$D$761,$A701)))</f>
        <v>0</v>
      </c>
      <c r="AA701">
        <v>700</v>
      </c>
      <c r="AB701" s="37">
        <v>1</v>
      </c>
    </row>
    <row r="702" spans="1:33" s="27" customFormat="1" ht="15.75" hidden="1" x14ac:dyDescent="0.25">
      <c r="A702" s="25" t="s">
        <v>742</v>
      </c>
      <c r="B702" s="120">
        <v>1352</v>
      </c>
      <c r="C702" s="25" t="s">
        <v>31</v>
      </c>
      <c r="D702" s="25" t="s">
        <v>32</v>
      </c>
      <c r="E702" s="25" t="s">
        <v>33</v>
      </c>
      <c r="F702" s="96">
        <f>idasearch_ADNI3!G702</f>
        <v>43356</v>
      </c>
      <c r="G702" s="97">
        <f>idasearch_ADNI3!H702</f>
        <v>97.4</v>
      </c>
      <c r="H702" s="97" t="str">
        <f>idasearch_ADNI3!D702</f>
        <v>M</v>
      </c>
      <c r="I702" s="25">
        <v>1</v>
      </c>
      <c r="J702" s="25">
        <v>1</v>
      </c>
      <c r="K702" s="7">
        <v>1</v>
      </c>
      <c r="L702" s="80">
        <v>1</v>
      </c>
      <c r="M702" s="25">
        <v>0</v>
      </c>
      <c r="N702" s="25">
        <v>0</v>
      </c>
      <c r="O702" s="25">
        <v>0</v>
      </c>
      <c r="P702" s="25">
        <v>0</v>
      </c>
      <c r="Q702" s="25">
        <v>0</v>
      </c>
      <c r="R702" s="25">
        <v>0</v>
      </c>
      <c r="S702" s="25">
        <v>0</v>
      </c>
      <c r="T702" s="26">
        <f>INT(OR(COUNTIF(IDS_with_genetics!$A$2:$A$328,$A702),COUNTIF(IDS_with_genetics!$B$2:$B$758,$A702),COUNTIF(IDS_with_genetics!$F$2:$F$794,$A702),COUNTIF(IDS_with_genetics!$D$2:$D$813,$A702)))</f>
        <v>1</v>
      </c>
      <c r="U702" s="26">
        <f>COUNTIF(IDS_with_PRS!$A$1:$A$1582,ADNI3!$A702)</f>
        <v>1</v>
      </c>
      <c r="V702" s="27">
        <f>INT(OR(COUNTIF(IDS_genetics_UE_Ancestry!$A$2:$A$303,$A702)))</f>
        <v>0</v>
      </c>
      <c r="W702" s="27">
        <f>INT(OR(COUNTIF(IDS_genetics_UE_Ancestry!$B$2:$B$705,$A702)))</f>
        <v>1</v>
      </c>
      <c r="X702" s="27">
        <f>INT(OR(COUNTIF(IDS_genetics_UE_Ancestry!$C$2:$C$737,$A702)))</f>
        <v>0</v>
      </c>
      <c r="Y702" s="27">
        <f>INT(OR(COUNTIF(IDS_genetics_UE_Ancestry!$D$2:$D$761,$A702)))</f>
        <v>1</v>
      </c>
      <c r="Z702" s="26">
        <f>INT(OR(COUNTIF(IDS_genetics_UE_Ancestry!$A$2:$A$303,$A702),COUNTIF(IDS_genetics_UE_Ancestry!$B$2:$B$705,$A702),COUNTIF(IDS_genetics_UE_Ancestry!$C$2:$C$737,$A702),COUNTIF(IDS_genetics_UE_Ancestry!$D$2:$D$761,$A702)))</f>
        <v>1</v>
      </c>
      <c r="AA702" s="27">
        <v>701</v>
      </c>
      <c r="AB702" s="27">
        <v>1</v>
      </c>
      <c r="AC702" s="27">
        <v>0</v>
      </c>
      <c r="AD702" s="32" t="s">
        <v>743</v>
      </c>
      <c r="AE702" s="32"/>
      <c r="AF702" s="32"/>
      <c r="AG702" s="32"/>
    </row>
    <row r="703" spans="1:33" s="45" customFormat="1" ht="15.75" hidden="1" x14ac:dyDescent="0.25">
      <c r="A703" s="43" t="s">
        <v>744</v>
      </c>
      <c r="B703" s="120">
        <v>6832</v>
      </c>
      <c r="C703" s="43" t="s">
        <v>31</v>
      </c>
      <c r="D703" s="43" t="s">
        <v>32</v>
      </c>
      <c r="E703" s="43" t="s">
        <v>33</v>
      </c>
      <c r="F703" s="103">
        <f>idasearch_ADNI3!G703</f>
        <v>43784</v>
      </c>
      <c r="G703" s="104">
        <f>idasearch_ADNI3!H703</f>
        <v>78.8</v>
      </c>
      <c r="H703" s="104" t="str">
        <f>idasearch_ADNI3!D703</f>
        <v>M</v>
      </c>
      <c r="I703" s="43">
        <v>1</v>
      </c>
      <c r="J703" s="43">
        <v>1</v>
      </c>
      <c r="K703" s="7">
        <v>1</v>
      </c>
      <c r="L703" s="83">
        <v>1</v>
      </c>
      <c r="M703" s="43">
        <v>0</v>
      </c>
      <c r="N703" s="43">
        <v>0</v>
      </c>
      <c r="O703" s="43">
        <v>0</v>
      </c>
      <c r="P703" s="43">
        <v>0</v>
      </c>
      <c r="Q703" s="43">
        <v>0</v>
      </c>
      <c r="R703" s="43">
        <v>0</v>
      </c>
      <c r="S703" s="43">
        <v>0</v>
      </c>
      <c r="T703" s="44">
        <f>INT(OR(COUNTIF(IDS_with_genetics!$A$2:$A$328,$A703),COUNTIF(IDS_with_genetics!$B$2:$B$758,$A703),COUNTIF(IDS_with_genetics!$F$2:$F$794,$A703),COUNTIF(IDS_with_genetics!$D$2:$D$813,$A703)))</f>
        <v>0</v>
      </c>
      <c r="U703" s="44">
        <f>COUNTIF(IDS_with_PRS!$A$1:$A$1582,ADNI3!$A703)</f>
        <v>0</v>
      </c>
      <c r="V703" s="45">
        <f>INT(OR(COUNTIF(IDS_genetics_UE_Ancestry!$A$2:$A$303,$A703)))</f>
        <v>0</v>
      </c>
      <c r="W703" s="45">
        <f>INT(OR(COUNTIF(IDS_genetics_UE_Ancestry!$B$2:$B$705,$A703)))</f>
        <v>0</v>
      </c>
      <c r="X703" s="45">
        <f>INT(OR(COUNTIF(IDS_genetics_UE_Ancestry!$C$2:$C$737,$A703)))</f>
        <v>0</v>
      </c>
      <c r="Y703" s="45">
        <f>INT(OR(COUNTIF(IDS_genetics_UE_Ancestry!$D$2:$D$761,$A703)))</f>
        <v>0</v>
      </c>
      <c r="Z703" s="44">
        <f>INT(OR(COUNTIF(IDS_genetics_UE_Ancestry!$A$2:$A$303,$A703),COUNTIF(IDS_genetics_UE_Ancestry!$B$2:$B$705,$A703),COUNTIF(IDS_genetics_UE_Ancestry!$C$2:$C$737,$A703),COUNTIF(IDS_genetics_UE_Ancestry!$D$2:$D$761,$A703)))</f>
        <v>0</v>
      </c>
      <c r="AA703" s="45">
        <v>702</v>
      </c>
      <c r="AB703" s="45">
        <v>1</v>
      </c>
      <c r="AD703" s="124" t="s">
        <v>745</v>
      </c>
    </row>
    <row r="704" spans="1:33" s="45" customFormat="1" ht="15.75" hidden="1" x14ac:dyDescent="0.25">
      <c r="A704" s="43" t="s">
        <v>746</v>
      </c>
      <c r="B704" s="120">
        <v>6844</v>
      </c>
      <c r="C704" s="43" t="s">
        <v>31</v>
      </c>
      <c r="D704" s="43" t="s">
        <v>32</v>
      </c>
      <c r="E704" s="43" t="s">
        <v>33</v>
      </c>
      <c r="F704" s="103">
        <f>idasearch_ADNI3!G704</f>
        <v>43833</v>
      </c>
      <c r="G704" s="104">
        <f>idasearch_ADNI3!H704</f>
        <v>76.3</v>
      </c>
      <c r="H704" s="104" t="str">
        <f>idasearch_ADNI3!D704</f>
        <v>F</v>
      </c>
      <c r="I704" s="43">
        <v>1</v>
      </c>
      <c r="J704" s="43">
        <v>1</v>
      </c>
      <c r="K704" s="7">
        <v>1</v>
      </c>
      <c r="L704" s="83">
        <v>1</v>
      </c>
      <c r="M704" s="43">
        <v>0</v>
      </c>
      <c r="N704" s="43">
        <v>0</v>
      </c>
      <c r="O704" s="43">
        <v>0</v>
      </c>
      <c r="P704" s="43">
        <v>0</v>
      </c>
      <c r="Q704" s="43">
        <v>0</v>
      </c>
      <c r="R704" s="43">
        <v>0</v>
      </c>
      <c r="S704" s="43">
        <v>0</v>
      </c>
      <c r="T704" s="44">
        <f>INT(OR(COUNTIF(IDS_with_genetics!$A$2:$A$328,$A704),COUNTIF(IDS_with_genetics!$B$2:$B$758,$A704),COUNTIF(IDS_with_genetics!$F$2:$F$794,$A704),COUNTIF(IDS_with_genetics!$D$2:$D$813,$A704)))</f>
        <v>0</v>
      </c>
      <c r="U704" s="44">
        <f>COUNTIF(IDS_with_PRS!$A$1:$A$1582,ADNI3!$A704)</f>
        <v>0</v>
      </c>
      <c r="V704" s="45">
        <f>INT(OR(COUNTIF(IDS_genetics_UE_Ancestry!$A$2:$A$303,$A704)))</f>
        <v>0</v>
      </c>
      <c r="W704" s="45">
        <f>INT(OR(COUNTIF(IDS_genetics_UE_Ancestry!$B$2:$B$705,$A704)))</f>
        <v>0</v>
      </c>
      <c r="X704" s="45">
        <f>INT(OR(COUNTIF(IDS_genetics_UE_Ancestry!$C$2:$C$737,$A704)))</f>
        <v>0</v>
      </c>
      <c r="Y704" s="45">
        <f>INT(OR(COUNTIF(IDS_genetics_UE_Ancestry!$D$2:$D$761,$A704)))</f>
        <v>0</v>
      </c>
      <c r="Z704" s="44">
        <f>INT(OR(COUNTIF(IDS_genetics_UE_Ancestry!$A$2:$A$303,$A704),COUNTIF(IDS_genetics_UE_Ancestry!$B$2:$B$705,$A704),COUNTIF(IDS_genetics_UE_Ancestry!$C$2:$C$737,$A704),COUNTIF(IDS_genetics_UE_Ancestry!$D$2:$D$761,$A704)))</f>
        <v>0</v>
      </c>
      <c r="AA704" s="45">
        <v>703</v>
      </c>
      <c r="AB704" s="45">
        <v>1</v>
      </c>
      <c r="AD704" s="124" t="s">
        <v>747</v>
      </c>
    </row>
    <row r="705" spans="1:30" s="45" customFormat="1" ht="15.75" hidden="1" x14ac:dyDescent="0.25">
      <c r="A705" s="43" t="s">
        <v>748</v>
      </c>
      <c r="B705" s="120">
        <v>7027</v>
      </c>
      <c r="C705" s="43" t="s">
        <v>31</v>
      </c>
      <c r="D705" s="43" t="s">
        <v>32</v>
      </c>
      <c r="E705" s="43" t="s">
        <v>32</v>
      </c>
      <c r="F705" s="105">
        <f>idasearch_ADNI3!G705</f>
        <v>44530</v>
      </c>
      <c r="G705" s="106">
        <f>idasearch_ADNI3!H705</f>
        <v>70.7</v>
      </c>
      <c r="H705" s="104" t="str">
        <f>idasearch_ADNI3!D705</f>
        <v>F</v>
      </c>
      <c r="I705" s="43">
        <v>1</v>
      </c>
      <c r="J705" s="43">
        <v>1</v>
      </c>
      <c r="K705" s="7">
        <v>1</v>
      </c>
      <c r="L705" s="83">
        <v>1</v>
      </c>
      <c r="M705" s="43">
        <v>0</v>
      </c>
      <c r="N705" s="43">
        <v>0</v>
      </c>
      <c r="O705" s="43">
        <v>0</v>
      </c>
      <c r="P705" s="43">
        <v>0</v>
      </c>
      <c r="Q705" s="43">
        <v>0</v>
      </c>
      <c r="R705" s="43">
        <v>0</v>
      </c>
      <c r="S705" s="43">
        <v>0</v>
      </c>
      <c r="T705" s="44">
        <f>INT(OR(COUNTIF(IDS_with_genetics!$A$2:$A$328,$A705),COUNTIF(IDS_with_genetics!$B$2:$B$758,$A705),COUNTIF(IDS_with_genetics!$F$2:$F$794,$A705),COUNTIF(IDS_with_genetics!$D$2:$D$813,$A705)))</f>
        <v>0</v>
      </c>
      <c r="U705" s="44">
        <f>COUNTIF(IDS_with_PRS!$A$1:$A$1582,ADNI3!$A705)</f>
        <v>0</v>
      </c>
      <c r="V705" s="45">
        <f>INT(OR(COUNTIF(IDS_genetics_UE_Ancestry!$A$2:$A$303,$A705)))</f>
        <v>0</v>
      </c>
      <c r="W705" s="45">
        <f>INT(OR(COUNTIF(IDS_genetics_UE_Ancestry!$B$2:$B$705,$A705)))</f>
        <v>0</v>
      </c>
      <c r="X705" s="45">
        <f>INT(OR(COUNTIF(IDS_genetics_UE_Ancestry!$C$2:$C$737,$A705)))</f>
        <v>0</v>
      </c>
      <c r="Y705" s="45">
        <f>INT(OR(COUNTIF(IDS_genetics_UE_Ancestry!$D$2:$D$761,$A705)))</f>
        <v>0</v>
      </c>
      <c r="Z705" s="44">
        <f>INT(OR(COUNTIF(IDS_genetics_UE_Ancestry!$A$2:$A$303,$A705),COUNTIF(IDS_genetics_UE_Ancestry!$B$2:$B$705,$A705),COUNTIF(IDS_genetics_UE_Ancestry!$C$2:$C$737,$A705),COUNTIF(IDS_genetics_UE_Ancestry!$D$2:$D$761,$A705)))</f>
        <v>0</v>
      </c>
      <c r="AA705" s="45">
        <v>704</v>
      </c>
      <c r="AB705" s="45">
        <v>1</v>
      </c>
    </row>
    <row r="706" spans="1:30" s="114" customFormat="1" ht="15.75" hidden="1" x14ac:dyDescent="0.25">
      <c r="A706" s="110" t="s">
        <v>749</v>
      </c>
      <c r="B706" s="120">
        <v>6861</v>
      </c>
      <c r="C706" s="110" t="s">
        <v>31</v>
      </c>
      <c r="D706" s="110" t="s">
        <v>32</v>
      </c>
      <c r="E706" s="110" t="s">
        <v>40</v>
      </c>
      <c r="F706" s="111">
        <f>idasearch_ADNI3!G706</f>
        <v>43900</v>
      </c>
      <c r="G706" s="112">
        <f>idasearch_ADNI3!H706</f>
        <v>67</v>
      </c>
      <c r="H706" s="112" t="str">
        <f>idasearch_ADNI3!D706</f>
        <v>M</v>
      </c>
      <c r="I706" s="110">
        <v>1</v>
      </c>
      <c r="J706" s="110">
        <v>1</v>
      </c>
      <c r="K706" s="7">
        <v>1</v>
      </c>
      <c r="L706" s="75">
        <v>1</v>
      </c>
      <c r="M706" s="110">
        <v>1</v>
      </c>
      <c r="N706" s="110">
        <v>1</v>
      </c>
      <c r="O706" s="110">
        <v>0</v>
      </c>
      <c r="P706" s="110">
        <v>1</v>
      </c>
      <c r="Q706" s="110">
        <v>1</v>
      </c>
      <c r="R706" s="110">
        <v>0</v>
      </c>
      <c r="S706" s="110">
        <v>1</v>
      </c>
      <c r="T706" s="113">
        <f>INT(OR(COUNTIF(IDS_with_genetics!$A$2:$A$328,$A706),COUNTIF(IDS_with_genetics!$B$2:$B$758,$A706),COUNTIF(IDS_with_genetics!$F$2:$F$794,$A706),COUNTIF(IDS_with_genetics!$D$2:$D$813,$A706)))</f>
        <v>0</v>
      </c>
      <c r="U706" s="113">
        <f>COUNTIF(IDS_with_PRS!$A$1:$A$1582,ADNI3!$A706)</f>
        <v>0</v>
      </c>
      <c r="V706" s="114">
        <f>INT(OR(COUNTIF(IDS_genetics_UE_Ancestry!$A$2:$A$303,$A706)))</f>
        <v>0</v>
      </c>
      <c r="W706" s="114">
        <f>INT(OR(COUNTIF(IDS_genetics_UE_Ancestry!$B$2:$B$705,$A706)))</f>
        <v>0</v>
      </c>
      <c r="X706" s="114">
        <f>INT(OR(COUNTIF(IDS_genetics_UE_Ancestry!$C$2:$C$737,$A706)))</f>
        <v>0</v>
      </c>
      <c r="Y706" s="114">
        <f>INT(OR(COUNTIF(IDS_genetics_UE_Ancestry!$D$2:$D$761,$A706)))</f>
        <v>0</v>
      </c>
      <c r="Z706" s="113">
        <f>INT(OR(COUNTIF(IDS_genetics_UE_Ancestry!$A$2:$A$303,$A706),COUNTIF(IDS_genetics_UE_Ancestry!$B$2:$B$705,$A706),COUNTIF(IDS_genetics_UE_Ancestry!$C$2:$C$737,$A706),COUNTIF(IDS_genetics_UE_Ancestry!$D$2:$D$761,$A706)))</f>
        <v>0</v>
      </c>
      <c r="AA706" s="114">
        <v>705</v>
      </c>
      <c r="AB706" s="114">
        <v>0</v>
      </c>
      <c r="AD706" s="115"/>
    </row>
    <row r="707" spans="1:30" s="45" customFormat="1" ht="15.75" hidden="1" x14ac:dyDescent="0.25">
      <c r="A707" s="43" t="s">
        <v>750</v>
      </c>
      <c r="B707" s="120">
        <v>6525</v>
      </c>
      <c r="C707" s="43" t="s">
        <v>31</v>
      </c>
      <c r="D707" s="43" t="s">
        <v>32</v>
      </c>
      <c r="E707" s="43" t="s">
        <v>40</v>
      </c>
      <c r="F707" s="103">
        <f>idasearch_ADNI3!G707</f>
        <v>43621</v>
      </c>
      <c r="G707" s="104">
        <f>idasearch_ADNI3!H707</f>
        <v>62.2</v>
      </c>
      <c r="H707" s="104" t="str">
        <f>idasearch_ADNI3!D707</f>
        <v>F</v>
      </c>
      <c r="I707" s="43">
        <v>1</v>
      </c>
      <c r="J707" s="43">
        <v>1</v>
      </c>
      <c r="K707" s="7">
        <v>1</v>
      </c>
      <c r="L707" s="83">
        <v>1</v>
      </c>
      <c r="M707" s="43">
        <v>0</v>
      </c>
      <c r="N707" s="43">
        <v>0</v>
      </c>
      <c r="O707" s="43">
        <v>0</v>
      </c>
      <c r="P707" s="43">
        <v>0</v>
      </c>
      <c r="Q707" s="43">
        <v>0</v>
      </c>
      <c r="R707" s="43">
        <v>0</v>
      </c>
      <c r="S707" s="43">
        <v>0</v>
      </c>
      <c r="T707" s="44">
        <f>INT(OR(COUNTIF(IDS_with_genetics!$A$2:$A$328,$A707),COUNTIF(IDS_with_genetics!$B$2:$B$758,$A707),COUNTIF(IDS_with_genetics!$F$2:$F$794,$A707),COUNTIF(IDS_with_genetics!$D$2:$D$813,$A707)))</f>
        <v>0</v>
      </c>
      <c r="U707" s="44">
        <f>COUNTIF(IDS_with_PRS!$A$1:$A$1582,ADNI3!$A707)</f>
        <v>0</v>
      </c>
      <c r="V707" s="45">
        <f>INT(OR(COUNTIF(IDS_genetics_UE_Ancestry!$A$2:$A$303,$A707)))</f>
        <v>0</v>
      </c>
      <c r="W707" s="45">
        <f>INT(OR(COUNTIF(IDS_genetics_UE_Ancestry!$B$2:$B$705,$A707)))</f>
        <v>0</v>
      </c>
      <c r="X707" s="45">
        <f>INT(OR(COUNTIF(IDS_genetics_UE_Ancestry!$C$2:$C$737,$A707)))</f>
        <v>0</v>
      </c>
      <c r="Y707" s="45">
        <f>INT(OR(COUNTIF(IDS_genetics_UE_Ancestry!$D$2:$D$761,$A707)))</f>
        <v>0</v>
      </c>
      <c r="Z707" s="44">
        <f>INT(OR(COUNTIF(IDS_genetics_UE_Ancestry!$A$2:$A$303,$A707),COUNTIF(IDS_genetics_UE_Ancestry!$B$2:$B$705,$A707),COUNTIF(IDS_genetics_UE_Ancestry!$C$2:$C$737,$A707),COUNTIF(IDS_genetics_UE_Ancestry!$D$2:$D$761,$A707)))</f>
        <v>0</v>
      </c>
      <c r="AA707" s="45">
        <v>706</v>
      </c>
      <c r="AB707" s="45">
        <v>1</v>
      </c>
      <c r="AD707" s="124" t="s">
        <v>751</v>
      </c>
    </row>
    <row r="708" spans="1:30" s="37" customFormat="1" ht="15.75" hidden="1" x14ac:dyDescent="0.25">
      <c r="A708" s="34" t="s">
        <v>752</v>
      </c>
      <c r="B708" s="120">
        <v>6912</v>
      </c>
      <c r="C708" s="34" t="s">
        <v>31</v>
      </c>
      <c r="D708" s="34" t="s">
        <v>32</v>
      </c>
      <c r="E708" s="34" t="s">
        <v>32</v>
      </c>
      <c r="F708" s="103">
        <f>idasearch_ADNI3!G708</f>
        <v>44301</v>
      </c>
      <c r="G708" s="104">
        <f>idasearch_ADNI3!H708</f>
        <v>60.4</v>
      </c>
      <c r="H708" s="104" t="str">
        <f>idasearch_ADNI3!D708</f>
        <v>F</v>
      </c>
      <c r="I708" s="34">
        <v>1</v>
      </c>
      <c r="J708" s="34">
        <v>1</v>
      </c>
      <c r="K708" s="7">
        <v>1</v>
      </c>
      <c r="L708" s="83">
        <v>1</v>
      </c>
      <c r="M708" s="34">
        <v>0</v>
      </c>
      <c r="N708" s="34">
        <v>0</v>
      </c>
      <c r="O708" s="34">
        <v>0</v>
      </c>
      <c r="P708" s="34">
        <v>0</v>
      </c>
      <c r="Q708" s="34">
        <v>0</v>
      </c>
      <c r="R708" s="34">
        <v>0</v>
      </c>
      <c r="S708" s="34">
        <v>0</v>
      </c>
      <c r="T708" s="36">
        <f>INT(OR(COUNTIF(IDS_with_genetics!$A$2:$A$328,$A708),COUNTIF(IDS_with_genetics!$B$2:$B$758,$A708),COUNTIF(IDS_with_genetics!$F$2:$F$794,$A708),COUNTIF(IDS_with_genetics!$D$2:$D$813,$A708)))</f>
        <v>0</v>
      </c>
      <c r="U708" s="36">
        <f>COUNTIF(IDS_with_PRS!$A$1:$A$1582,ADNI3!$A708)</f>
        <v>0</v>
      </c>
      <c r="V708" s="37">
        <f>INT(OR(COUNTIF(IDS_genetics_UE_Ancestry!$A$2:$A$303,$A708)))</f>
        <v>0</v>
      </c>
      <c r="W708" s="37">
        <f>INT(OR(COUNTIF(IDS_genetics_UE_Ancestry!$B$2:$B$705,$A708)))</f>
        <v>0</v>
      </c>
      <c r="X708" s="37">
        <f>INT(OR(COUNTIF(IDS_genetics_UE_Ancestry!$C$2:$C$737,$A708)))</f>
        <v>0</v>
      </c>
      <c r="Y708" s="37">
        <f>INT(OR(COUNTIF(IDS_genetics_UE_Ancestry!$D$2:$D$761,$A708)))</f>
        <v>0</v>
      </c>
      <c r="Z708" s="36">
        <f>INT(OR(COUNTIF(IDS_genetics_UE_Ancestry!$A$2:$A$303,$A708),COUNTIF(IDS_genetics_UE_Ancestry!$B$2:$B$705,$A708),COUNTIF(IDS_genetics_UE_Ancestry!$C$2:$C$737,$A708),COUNTIF(IDS_genetics_UE_Ancestry!$D$2:$D$761,$A708)))</f>
        <v>0</v>
      </c>
      <c r="AA708">
        <v>707</v>
      </c>
      <c r="AB708" s="37">
        <v>1</v>
      </c>
    </row>
    <row r="709" spans="1:30" s="37" customFormat="1" ht="15.75" hidden="1" x14ac:dyDescent="0.25">
      <c r="A709" s="34" t="s">
        <v>753</v>
      </c>
      <c r="B709" s="120">
        <v>6986</v>
      </c>
      <c r="C709" s="34" t="s">
        <v>31</v>
      </c>
      <c r="D709" s="34" t="s">
        <v>32</v>
      </c>
      <c r="E709" s="34" t="s">
        <v>33</v>
      </c>
      <c r="F709" s="103">
        <f>idasearch_ADNI3!G709</f>
        <v>44428</v>
      </c>
      <c r="G709" s="104">
        <f>idasearch_ADNI3!H709</f>
        <v>62.1</v>
      </c>
      <c r="H709" s="104" t="str">
        <f>idasearch_ADNI3!D709</f>
        <v>F</v>
      </c>
      <c r="I709" s="34">
        <v>1</v>
      </c>
      <c r="J709" s="34">
        <v>1</v>
      </c>
      <c r="K709" s="7">
        <v>1</v>
      </c>
      <c r="L709" s="83">
        <v>1</v>
      </c>
      <c r="M709" s="34">
        <v>0</v>
      </c>
      <c r="N709" s="34">
        <v>0</v>
      </c>
      <c r="O709" s="34">
        <v>0</v>
      </c>
      <c r="P709" s="34">
        <v>0</v>
      </c>
      <c r="Q709" s="34">
        <v>0</v>
      </c>
      <c r="R709" s="34">
        <v>0</v>
      </c>
      <c r="S709" s="34">
        <v>0</v>
      </c>
      <c r="T709" s="36">
        <f>INT(OR(COUNTIF(IDS_with_genetics!$A$2:$A$328,$A709),COUNTIF(IDS_with_genetics!$B$2:$B$758,$A709),COUNTIF(IDS_with_genetics!$F$2:$F$794,$A709),COUNTIF(IDS_with_genetics!$D$2:$D$813,$A709)))</f>
        <v>0</v>
      </c>
      <c r="U709" s="36">
        <f>COUNTIF(IDS_with_PRS!$A$1:$A$1582,ADNI3!$A709)</f>
        <v>0</v>
      </c>
      <c r="V709" s="37">
        <f>INT(OR(COUNTIF(IDS_genetics_UE_Ancestry!$A$2:$A$303,$A709)))</f>
        <v>0</v>
      </c>
      <c r="W709" s="37">
        <f>INT(OR(COUNTIF(IDS_genetics_UE_Ancestry!$B$2:$B$705,$A709)))</f>
        <v>0</v>
      </c>
      <c r="X709" s="37">
        <f>INT(OR(COUNTIF(IDS_genetics_UE_Ancestry!$C$2:$C$737,$A709)))</f>
        <v>0</v>
      </c>
      <c r="Y709" s="37">
        <f>INT(OR(COUNTIF(IDS_genetics_UE_Ancestry!$D$2:$D$761,$A709)))</f>
        <v>0</v>
      </c>
      <c r="Z709" s="36">
        <f>INT(OR(COUNTIF(IDS_genetics_UE_Ancestry!$A$2:$A$303,$A709),COUNTIF(IDS_genetics_UE_Ancestry!$B$2:$B$705,$A709),COUNTIF(IDS_genetics_UE_Ancestry!$C$2:$C$737,$A709),COUNTIF(IDS_genetics_UE_Ancestry!$D$2:$D$761,$A709)))</f>
        <v>0</v>
      </c>
      <c r="AA709">
        <v>708</v>
      </c>
      <c r="AB709" s="37">
        <v>1</v>
      </c>
    </row>
    <row r="710" spans="1:30" s="37" customFormat="1" ht="15.75" hidden="1" x14ac:dyDescent="0.25">
      <c r="A710" s="34" t="s">
        <v>754</v>
      </c>
      <c r="B710" s="120">
        <v>7008</v>
      </c>
      <c r="C710" s="34" t="s">
        <v>31</v>
      </c>
      <c r="D710" s="34" t="s">
        <v>32</v>
      </c>
      <c r="E710" s="34" t="s">
        <v>33</v>
      </c>
      <c r="F710" s="103">
        <f>idasearch_ADNI3!G710</f>
        <v>44475</v>
      </c>
      <c r="G710" s="104">
        <f>idasearch_ADNI3!H710</f>
        <v>73.599999999999994</v>
      </c>
      <c r="H710" s="104" t="str">
        <f>idasearch_ADNI3!D710</f>
        <v>F</v>
      </c>
      <c r="I710" s="34">
        <v>1</v>
      </c>
      <c r="J710" s="34">
        <v>1</v>
      </c>
      <c r="K710" s="7">
        <v>1</v>
      </c>
      <c r="L710" s="83">
        <v>1</v>
      </c>
      <c r="M710" s="34">
        <v>0</v>
      </c>
      <c r="N710" s="34">
        <v>0</v>
      </c>
      <c r="O710" s="34">
        <v>0</v>
      </c>
      <c r="P710" s="34">
        <v>0</v>
      </c>
      <c r="Q710" s="34">
        <v>0</v>
      </c>
      <c r="R710" s="34">
        <v>0</v>
      </c>
      <c r="S710" s="34">
        <v>0</v>
      </c>
      <c r="T710" s="36">
        <f>INT(OR(COUNTIF(IDS_with_genetics!$A$2:$A$328,$A710),COUNTIF(IDS_with_genetics!$B$2:$B$758,$A710),COUNTIF(IDS_with_genetics!$F$2:$F$794,$A710),COUNTIF(IDS_with_genetics!$D$2:$D$813,$A710)))</f>
        <v>0</v>
      </c>
      <c r="U710" s="36">
        <f>COUNTIF(IDS_with_PRS!$A$1:$A$1582,ADNI3!$A710)</f>
        <v>0</v>
      </c>
      <c r="V710" s="37">
        <f>INT(OR(COUNTIF(IDS_genetics_UE_Ancestry!$A$2:$A$303,$A710)))</f>
        <v>0</v>
      </c>
      <c r="W710" s="37">
        <f>INT(OR(COUNTIF(IDS_genetics_UE_Ancestry!$B$2:$B$705,$A710)))</f>
        <v>0</v>
      </c>
      <c r="X710" s="37">
        <f>INT(OR(COUNTIF(IDS_genetics_UE_Ancestry!$C$2:$C$737,$A710)))</f>
        <v>0</v>
      </c>
      <c r="Y710" s="37">
        <f>INT(OR(COUNTIF(IDS_genetics_UE_Ancestry!$D$2:$D$761,$A710)))</f>
        <v>0</v>
      </c>
      <c r="Z710" s="36">
        <f>INT(OR(COUNTIF(IDS_genetics_UE_Ancestry!$A$2:$A$303,$A710),COUNTIF(IDS_genetics_UE_Ancestry!$B$2:$B$705,$A710),COUNTIF(IDS_genetics_UE_Ancestry!$C$2:$C$737,$A710),COUNTIF(IDS_genetics_UE_Ancestry!$D$2:$D$761,$A710)))</f>
        <v>0</v>
      </c>
      <c r="AA710">
        <v>709</v>
      </c>
      <c r="AB710" s="37">
        <v>1</v>
      </c>
    </row>
    <row r="711" spans="1:30" s="37" customFormat="1" ht="15.75" hidden="1" x14ac:dyDescent="0.25">
      <c r="A711" s="34" t="s">
        <v>755</v>
      </c>
      <c r="B711" s="120">
        <v>7020</v>
      </c>
      <c r="C711" s="34" t="s">
        <v>31</v>
      </c>
      <c r="D711" s="34" t="s">
        <v>32</v>
      </c>
      <c r="E711" s="34" t="s">
        <v>33</v>
      </c>
      <c r="F711" s="103">
        <f>idasearch_ADNI3!G711</f>
        <v>44491</v>
      </c>
      <c r="G711" s="104">
        <f>idasearch_ADNI3!H711</f>
        <v>67.2</v>
      </c>
      <c r="H711" s="104" t="str">
        <f>idasearch_ADNI3!D711</f>
        <v>M</v>
      </c>
      <c r="I711" s="34">
        <v>1</v>
      </c>
      <c r="J711" s="34">
        <v>1</v>
      </c>
      <c r="K711" s="7">
        <v>1</v>
      </c>
      <c r="L711" s="83">
        <v>1</v>
      </c>
      <c r="M711" s="34">
        <v>0</v>
      </c>
      <c r="N711" s="34">
        <v>0</v>
      </c>
      <c r="O711" s="34">
        <v>0</v>
      </c>
      <c r="P711" s="34">
        <v>0</v>
      </c>
      <c r="Q711" s="34">
        <v>0</v>
      </c>
      <c r="R711" s="34">
        <v>0</v>
      </c>
      <c r="S711" s="34">
        <v>0</v>
      </c>
      <c r="T711" s="36">
        <f>INT(OR(COUNTIF(IDS_with_genetics!$A$2:$A$328,$A711),COUNTIF(IDS_with_genetics!$B$2:$B$758,$A711),COUNTIF(IDS_with_genetics!$F$2:$F$794,$A711),COUNTIF(IDS_with_genetics!$D$2:$D$813,$A711)))</f>
        <v>0</v>
      </c>
      <c r="U711" s="36">
        <f>COUNTIF(IDS_with_PRS!$A$1:$A$1582,ADNI3!$A711)</f>
        <v>0</v>
      </c>
      <c r="V711" s="37">
        <f>INT(OR(COUNTIF(IDS_genetics_UE_Ancestry!$A$2:$A$303,$A711)))</f>
        <v>0</v>
      </c>
      <c r="W711" s="37">
        <f>INT(OR(COUNTIF(IDS_genetics_UE_Ancestry!$B$2:$B$705,$A711)))</f>
        <v>0</v>
      </c>
      <c r="X711" s="37">
        <f>INT(OR(COUNTIF(IDS_genetics_UE_Ancestry!$C$2:$C$737,$A711)))</f>
        <v>0</v>
      </c>
      <c r="Y711" s="37">
        <f>INT(OR(COUNTIF(IDS_genetics_UE_Ancestry!$D$2:$D$761,$A711)))</f>
        <v>0</v>
      </c>
      <c r="Z711" s="36">
        <f>INT(OR(COUNTIF(IDS_genetics_UE_Ancestry!$A$2:$A$303,$A711),COUNTIF(IDS_genetics_UE_Ancestry!$B$2:$B$705,$A711),COUNTIF(IDS_genetics_UE_Ancestry!$C$2:$C$737,$A711),COUNTIF(IDS_genetics_UE_Ancestry!$D$2:$D$761,$A711)))</f>
        <v>0</v>
      </c>
      <c r="AA711">
        <v>710</v>
      </c>
      <c r="AB711" s="37">
        <v>1</v>
      </c>
    </row>
    <row r="712" spans="1:30" ht="15.75" hidden="1" x14ac:dyDescent="0.25">
      <c r="A712" s="7" t="s">
        <v>756</v>
      </c>
      <c r="B712" s="120">
        <v>802</v>
      </c>
      <c r="C712" s="7" t="s">
        <v>31</v>
      </c>
      <c r="D712" s="7" t="s">
        <v>32</v>
      </c>
      <c r="E712" s="7" t="s">
        <v>33</v>
      </c>
      <c r="F712" s="10">
        <f>idasearch_ADNI3!G712</f>
        <v>42941</v>
      </c>
      <c r="G712" s="93">
        <f>idasearch_ADNI3!H712</f>
        <v>91.8</v>
      </c>
      <c r="H712" s="94" t="str">
        <f>idasearch_ADNI3!D712</f>
        <v>F</v>
      </c>
      <c r="I712" s="7">
        <v>1</v>
      </c>
      <c r="J712" s="7">
        <v>1</v>
      </c>
      <c r="K712" s="7">
        <v>1</v>
      </c>
      <c r="L712" s="75">
        <v>1</v>
      </c>
      <c r="M712" s="7">
        <v>1</v>
      </c>
      <c r="N712" s="7">
        <v>1</v>
      </c>
      <c r="O712" s="7">
        <v>0</v>
      </c>
      <c r="P712" s="7">
        <v>1</v>
      </c>
      <c r="Q712" s="7">
        <v>1</v>
      </c>
      <c r="R712" s="7">
        <v>0</v>
      </c>
      <c r="S712" s="7">
        <v>1</v>
      </c>
      <c r="T712" s="11">
        <f>INT(OR(COUNTIF(IDS_with_genetics!$A$2:$A$328,$A712),COUNTIF(IDS_with_genetics!$B$2:$B$758,$A712),COUNTIF(IDS_with_genetics!$F$2:$F$794,$A712),COUNTIF(IDS_with_genetics!$D$2:$D$813,$A712)))</f>
        <v>1</v>
      </c>
      <c r="U712" s="11">
        <f>COUNTIF(IDS_with_PRS!$A$1:$A$1582,ADNI3!$A712)</f>
        <v>1</v>
      </c>
      <c r="V712">
        <f>INT(OR(COUNTIF(IDS_genetics_UE_Ancestry!$A$2:$A$303,$A712)))</f>
        <v>0</v>
      </c>
      <c r="W712">
        <f>INT(OR(COUNTIF(IDS_genetics_UE_Ancestry!$B$2:$B$705,$A712)))</f>
        <v>1</v>
      </c>
      <c r="X712">
        <f>INT(OR(COUNTIF(IDS_genetics_UE_Ancestry!$C$2:$C$737,$A712)))</f>
        <v>0</v>
      </c>
      <c r="Y712">
        <f>INT(OR(COUNTIF(IDS_genetics_UE_Ancestry!$D$2:$D$761,$A712)))</f>
        <v>1</v>
      </c>
      <c r="Z712" s="11">
        <f>INT(OR(COUNTIF(IDS_genetics_UE_Ancestry!$A$2:$A$303,$A712),COUNTIF(IDS_genetics_UE_Ancestry!$B$2:$B$705,$A712),COUNTIF(IDS_genetics_UE_Ancestry!$C$2:$C$737,$A712),COUNTIF(IDS_genetics_UE_Ancestry!$D$2:$D$761,$A712)))</f>
        <v>1</v>
      </c>
      <c r="AA712">
        <v>711</v>
      </c>
      <c r="AB712">
        <v>0</v>
      </c>
      <c r="AD712" s="22"/>
    </row>
    <row r="713" spans="1:30" s="114" customFormat="1" ht="15.75" hidden="1" x14ac:dyDescent="0.25">
      <c r="A713" s="110" t="s">
        <v>757</v>
      </c>
      <c r="B713" s="120">
        <v>6229</v>
      </c>
      <c r="C713" s="110" t="s">
        <v>31</v>
      </c>
      <c r="D713" s="110" t="s">
        <v>32</v>
      </c>
      <c r="E713" s="110" t="s">
        <v>33</v>
      </c>
      <c r="F713" s="111">
        <f>idasearch_ADNI3!G713</f>
        <v>43160</v>
      </c>
      <c r="G713" s="112">
        <f>idasearch_ADNI3!H713</f>
        <v>80</v>
      </c>
      <c r="H713" s="112" t="str">
        <f>idasearch_ADNI3!D713</f>
        <v>M</v>
      </c>
      <c r="I713" s="110">
        <v>1</v>
      </c>
      <c r="J713" s="110">
        <v>1</v>
      </c>
      <c r="K713" s="7">
        <v>1</v>
      </c>
      <c r="L713" s="75">
        <v>1</v>
      </c>
      <c r="M713" s="110">
        <v>1</v>
      </c>
      <c r="N713" s="110">
        <v>1</v>
      </c>
      <c r="O713" s="110">
        <v>0</v>
      </c>
      <c r="P713" s="110">
        <v>0</v>
      </c>
      <c r="Q713" s="110">
        <v>0</v>
      </c>
      <c r="R713" s="110">
        <v>0</v>
      </c>
      <c r="S713" s="110">
        <v>0</v>
      </c>
      <c r="T713" s="113">
        <f>INT(OR(COUNTIF(IDS_with_genetics!$A$2:$A$328,$A713),COUNTIF(IDS_with_genetics!$B$2:$B$758,$A713),COUNTIF(IDS_with_genetics!$F$2:$F$794,$A713),COUNTIF(IDS_with_genetics!$D$2:$D$813,$A713)))</f>
        <v>0</v>
      </c>
      <c r="U713" s="113">
        <f>COUNTIF(IDS_with_PRS!$A$1:$A$1582,ADNI3!$A713)</f>
        <v>0</v>
      </c>
      <c r="V713" s="114">
        <f>INT(OR(COUNTIF(IDS_genetics_UE_Ancestry!$A$2:$A$303,$A713)))</f>
        <v>0</v>
      </c>
      <c r="W713" s="114">
        <f>INT(OR(COUNTIF(IDS_genetics_UE_Ancestry!$B$2:$B$705,$A713)))</f>
        <v>0</v>
      </c>
      <c r="X713" s="114">
        <f>INT(OR(COUNTIF(IDS_genetics_UE_Ancestry!$C$2:$C$737,$A713)))</f>
        <v>0</v>
      </c>
      <c r="Y713" s="114">
        <f>INT(OR(COUNTIF(IDS_genetics_UE_Ancestry!$D$2:$D$761,$A713)))</f>
        <v>0</v>
      </c>
      <c r="Z713" s="113">
        <f>INT(OR(COUNTIF(IDS_genetics_UE_Ancestry!$A$2:$A$303,$A713),COUNTIF(IDS_genetics_UE_Ancestry!$B$2:$B$705,$A713),COUNTIF(IDS_genetics_UE_Ancestry!$C$2:$C$737,$A713),COUNTIF(IDS_genetics_UE_Ancestry!$D$2:$D$761,$A713)))</f>
        <v>0</v>
      </c>
      <c r="AA713" s="114">
        <v>712</v>
      </c>
      <c r="AB713" s="114">
        <v>0</v>
      </c>
      <c r="AC713"/>
      <c r="AD713" s="115"/>
    </row>
    <row r="714" spans="1:30" ht="13.5" hidden="1" customHeight="1" x14ac:dyDescent="0.25">
      <c r="A714" s="7" t="s">
        <v>758</v>
      </c>
      <c r="B714" s="120">
        <v>6911</v>
      </c>
      <c r="C714" s="7" t="s">
        <v>31</v>
      </c>
      <c r="D714" s="7" t="s">
        <v>32</v>
      </c>
      <c r="E714" s="7" t="s">
        <v>33</v>
      </c>
      <c r="F714" s="10">
        <f>idasearch_ADNI3!G714</f>
        <v>44258</v>
      </c>
      <c r="G714" s="93">
        <f>idasearch_ADNI3!H714</f>
        <v>73.400000000000006</v>
      </c>
      <c r="H714" s="94" t="str">
        <f>idasearch_ADNI3!D714</f>
        <v>M</v>
      </c>
      <c r="I714" s="7">
        <v>1</v>
      </c>
      <c r="J714" s="7">
        <v>1</v>
      </c>
      <c r="K714" s="7">
        <v>1</v>
      </c>
      <c r="L714" s="75">
        <v>1</v>
      </c>
      <c r="M714" s="7">
        <v>1</v>
      </c>
      <c r="N714" s="7">
        <v>1</v>
      </c>
      <c r="O714" s="7">
        <v>0</v>
      </c>
      <c r="P714" s="7">
        <v>1</v>
      </c>
      <c r="Q714" s="7">
        <v>1</v>
      </c>
      <c r="R714" s="7">
        <v>0</v>
      </c>
      <c r="S714" s="7">
        <v>1</v>
      </c>
      <c r="T714" s="11">
        <f>INT(OR(COUNTIF(IDS_with_genetics!$A$2:$A$328,$A714),COUNTIF(IDS_with_genetics!$B$2:$B$758,$A714),COUNTIF(IDS_with_genetics!$F$2:$F$794,$A714),COUNTIF(IDS_with_genetics!$D$2:$D$813,$A714)))</f>
        <v>0</v>
      </c>
      <c r="U714" s="11">
        <f>COUNTIF(IDS_with_PRS!$A$1:$A$1582,ADNI3!$A714)</f>
        <v>0</v>
      </c>
      <c r="V714">
        <f>INT(OR(COUNTIF(IDS_genetics_UE_Ancestry!$A$2:$A$303,$A714)))</f>
        <v>0</v>
      </c>
      <c r="W714">
        <f>INT(OR(COUNTIF(IDS_genetics_UE_Ancestry!$B$2:$B$705,$A714)))</f>
        <v>0</v>
      </c>
      <c r="X714">
        <f>INT(OR(COUNTIF(IDS_genetics_UE_Ancestry!$C$2:$C$737,$A714)))</f>
        <v>0</v>
      </c>
      <c r="Y714">
        <f>INT(OR(COUNTIF(IDS_genetics_UE_Ancestry!$D$2:$D$761,$A714)))</f>
        <v>0</v>
      </c>
      <c r="Z714" s="11">
        <f>INT(OR(COUNTIF(IDS_genetics_UE_Ancestry!$A$2:$A$303,$A714),COUNTIF(IDS_genetics_UE_Ancestry!$B$2:$B$705,$A714),COUNTIF(IDS_genetics_UE_Ancestry!$C$2:$C$737,$A714),COUNTIF(IDS_genetics_UE_Ancestry!$D$2:$D$761,$A714)))</f>
        <v>0</v>
      </c>
      <c r="AA714">
        <v>713</v>
      </c>
      <c r="AB714">
        <v>0</v>
      </c>
    </row>
    <row r="715" spans="1:30" s="37" customFormat="1" ht="15.75" hidden="1" x14ac:dyDescent="0.25">
      <c r="A715" s="34" t="s">
        <v>759</v>
      </c>
      <c r="B715" s="120">
        <v>6669</v>
      </c>
      <c r="C715" s="34" t="s">
        <v>31</v>
      </c>
      <c r="D715" s="34" t="s">
        <v>32</v>
      </c>
      <c r="E715" s="34" t="s">
        <v>32</v>
      </c>
      <c r="F715" s="103">
        <f>idasearch_ADNI3!G715</f>
        <v>44312</v>
      </c>
      <c r="G715" s="104">
        <f>idasearch_ADNI3!H715</f>
        <v>62.4</v>
      </c>
      <c r="H715" s="104" t="str">
        <f>idasearch_ADNI3!D715</f>
        <v>M</v>
      </c>
      <c r="I715" s="34">
        <v>1</v>
      </c>
      <c r="J715" s="34">
        <v>1</v>
      </c>
      <c r="K715" s="7">
        <v>1</v>
      </c>
      <c r="L715" s="83">
        <v>1</v>
      </c>
      <c r="M715" s="34">
        <v>0</v>
      </c>
      <c r="N715" s="34">
        <v>0</v>
      </c>
      <c r="O715" s="34">
        <v>0</v>
      </c>
      <c r="P715" s="34">
        <v>0</v>
      </c>
      <c r="Q715" s="34">
        <v>0</v>
      </c>
      <c r="R715" s="34">
        <v>0</v>
      </c>
      <c r="S715" s="34">
        <v>0</v>
      </c>
      <c r="T715" s="36">
        <f>INT(OR(COUNTIF(IDS_with_genetics!$A$2:$A$328,$A715),COUNTIF(IDS_with_genetics!$B$2:$B$758,$A715),COUNTIF(IDS_with_genetics!$F$2:$F$794,$A715),COUNTIF(IDS_with_genetics!$D$2:$D$813,$A715)))</f>
        <v>0</v>
      </c>
      <c r="U715" s="36">
        <f>COUNTIF(IDS_with_PRS!$A$1:$A$1582,ADNI3!$A715)</f>
        <v>0</v>
      </c>
      <c r="V715" s="37">
        <f>INT(OR(COUNTIF(IDS_genetics_UE_Ancestry!$A$2:$A$303,$A715)))</f>
        <v>0</v>
      </c>
      <c r="W715" s="37">
        <f>INT(OR(COUNTIF(IDS_genetics_UE_Ancestry!$B$2:$B$705,$A715)))</f>
        <v>0</v>
      </c>
      <c r="X715" s="37">
        <f>INT(OR(COUNTIF(IDS_genetics_UE_Ancestry!$C$2:$C$737,$A715)))</f>
        <v>0</v>
      </c>
      <c r="Y715" s="37">
        <f>INT(OR(COUNTIF(IDS_genetics_UE_Ancestry!$D$2:$D$761,$A715)))</f>
        <v>0</v>
      </c>
      <c r="Z715" s="36">
        <f>INT(OR(COUNTIF(IDS_genetics_UE_Ancestry!$A$2:$A$303,$A715),COUNTIF(IDS_genetics_UE_Ancestry!$B$2:$B$705,$A715),COUNTIF(IDS_genetics_UE_Ancestry!$C$2:$C$737,$A715),COUNTIF(IDS_genetics_UE_Ancestry!$D$2:$D$761,$A715)))</f>
        <v>0</v>
      </c>
      <c r="AA715">
        <v>714</v>
      </c>
      <c r="AB715" s="37">
        <v>1</v>
      </c>
    </row>
    <row r="716" spans="1:30" s="37" customFormat="1" ht="15.75" hidden="1" x14ac:dyDescent="0.25">
      <c r="A716" s="34" t="s">
        <v>760</v>
      </c>
      <c r="B716" s="120">
        <v>6673</v>
      </c>
      <c r="C716" s="34" t="s">
        <v>31</v>
      </c>
      <c r="D716" s="34" t="s">
        <v>32</v>
      </c>
      <c r="E716" s="34" t="s">
        <v>32</v>
      </c>
      <c r="F716" s="103">
        <f>idasearch_ADNI3!G716</f>
        <v>44279</v>
      </c>
      <c r="G716" s="104">
        <f>idasearch_ADNI3!H716</f>
        <v>81.8</v>
      </c>
      <c r="H716" s="104" t="str">
        <f>idasearch_ADNI3!D716</f>
        <v>M</v>
      </c>
      <c r="I716" s="34">
        <v>1</v>
      </c>
      <c r="J716" s="34">
        <v>1</v>
      </c>
      <c r="K716" s="7">
        <v>1</v>
      </c>
      <c r="L716" s="83">
        <v>1</v>
      </c>
      <c r="M716" s="34">
        <v>0</v>
      </c>
      <c r="N716" s="34">
        <v>0</v>
      </c>
      <c r="O716" s="34">
        <v>0</v>
      </c>
      <c r="P716" s="34">
        <v>0</v>
      </c>
      <c r="Q716" s="34">
        <v>0</v>
      </c>
      <c r="R716" s="34">
        <v>0</v>
      </c>
      <c r="S716" s="34">
        <v>0</v>
      </c>
      <c r="T716" s="36">
        <f>INT(OR(COUNTIF(IDS_with_genetics!$A$2:$A$328,$A716),COUNTIF(IDS_with_genetics!$B$2:$B$758,$A716),COUNTIF(IDS_with_genetics!$F$2:$F$794,$A716),COUNTIF(IDS_with_genetics!$D$2:$D$813,$A716)))</f>
        <v>0</v>
      </c>
      <c r="U716" s="36">
        <f>COUNTIF(IDS_with_PRS!$A$1:$A$1582,ADNI3!$A716)</f>
        <v>0</v>
      </c>
      <c r="V716" s="37">
        <f>INT(OR(COUNTIF(IDS_genetics_UE_Ancestry!$A$2:$A$303,$A716)))</f>
        <v>0</v>
      </c>
      <c r="W716" s="37">
        <f>INT(OR(COUNTIF(IDS_genetics_UE_Ancestry!$B$2:$B$705,$A716)))</f>
        <v>0</v>
      </c>
      <c r="X716" s="37">
        <f>INT(OR(COUNTIF(IDS_genetics_UE_Ancestry!$C$2:$C$737,$A716)))</f>
        <v>0</v>
      </c>
      <c r="Y716" s="37">
        <f>INT(OR(COUNTIF(IDS_genetics_UE_Ancestry!$D$2:$D$761,$A716)))</f>
        <v>0</v>
      </c>
      <c r="Z716" s="36">
        <f>INT(OR(COUNTIF(IDS_genetics_UE_Ancestry!$A$2:$A$303,$A716),COUNTIF(IDS_genetics_UE_Ancestry!$B$2:$B$705,$A716),COUNTIF(IDS_genetics_UE_Ancestry!$C$2:$C$737,$A716),COUNTIF(IDS_genetics_UE_Ancestry!$D$2:$D$761,$A716)))</f>
        <v>0</v>
      </c>
      <c r="AA716">
        <v>715</v>
      </c>
      <c r="AB716" s="37">
        <v>1</v>
      </c>
    </row>
    <row r="717" spans="1:30" s="37" customFormat="1" ht="15.75" hidden="1" x14ac:dyDescent="0.25">
      <c r="A717" s="34" t="s">
        <v>761</v>
      </c>
      <c r="B717" s="120">
        <v>6929</v>
      </c>
      <c r="C717" s="34" t="s">
        <v>31</v>
      </c>
      <c r="D717" s="34" t="s">
        <v>32</v>
      </c>
      <c r="E717" s="34" t="s">
        <v>32</v>
      </c>
      <c r="F717" s="103">
        <f>idasearch_ADNI3!G717</f>
        <v>44333</v>
      </c>
      <c r="G717" s="104">
        <f>idasearch_ADNI3!H717</f>
        <v>63.2</v>
      </c>
      <c r="H717" s="104" t="str">
        <f>idasearch_ADNI3!D717</f>
        <v>F</v>
      </c>
      <c r="I717" s="34">
        <v>1</v>
      </c>
      <c r="J717" s="34">
        <v>1</v>
      </c>
      <c r="K717" s="7">
        <v>1</v>
      </c>
      <c r="L717" s="83">
        <v>1</v>
      </c>
      <c r="M717" s="34">
        <v>0</v>
      </c>
      <c r="N717" s="34">
        <v>0</v>
      </c>
      <c r="O717" s="34">
        <v>0</v>
      </c>
      <c r="P717" s="34">
        <v>0</v>
      </c>
      <c r="Q717" s="34">
        <v>0</v>
      </c>
      <c r="R717" s="34">
        <v>0</v>
      </c>
      <c r="S717" s="34">
        <v>0</v>
      </c>
      <c r="T717" s="36">
        <f>INT(OR(COUNTIF(IDS_with_genetics!$A$2:$A$328,$A717),COUNTIF(IDS_with_genetics!$B$2:$B$758,$A717),COUNTIF(IDS_with_genetics!$F$2:$F$794,$A717),COUNTIF(IDS_with_genetics!$D$2:$D$813,$A717)))</f>
        <v>0</v>
      </c>
      <c r="U717" s="36">
        <f>COUNTIF(IDS_with_PRS!$A$1:$A$1582,ADNI3!$A717)</f>
        <v>0</v>
      </c>
      <c r="V717" s="37">
        <f>INT(OR(COUNTIF(IDS_genetics_UE_Ancestry!$A$2:$A$303,$A717)))</f>
        <v>0</v>
      </c>
      <c r="W717" s="37">
        <f>INT(OR(COUNTIF(IDS_genetics_UE_Ancestry!$B$2:$B$705,$A717)))</f>
        <v>0</v>
      </c>
      <c r="X717" s="37">
        <f>INT(OR(COUNTIF(IDS_genetics_UE_Ancestry!$C$2:$C$737,$A717)))</f>
        <v>0</v>
      </c>
      <c r="Y717" s="37">
        <f>INT(OR(COUNTIF(IDS_genetics_UE_Ancestry!$D$2:$D$761,$A717)))</f>
        <v>0</v>
      </c>
      <c r="Z717" s="36">
        <f>INT(OR(COUNTIF(IDS_genetics_UE_Ancestry!$A$2:$A$303,$A717),COUNTIF(IDS_genetics_UE_Ancestry!$B$2:$B$705,$A717),COUNTIF(IDS_genetics_UE_Ancestry!$C$2:$C$737,$A717),COUNTIF(IDS_genetics_UE_Ancestry!$D$2:$D$761,$A717)))</f>
        <v>0</v>
      </c>
      <c r="AA717">
        <v>716</v>
      </c>
      <c r="AB717" s="37">
        <v>1</v>
      </c>
    </row>
    <row r="718" spans="1:30" ht="15.75" hidden="1" x14ac:dyDescent="0.25">
      <c r="A718" s="7" t="s">
        <v>762</v>
      </c>
      <c r="B718" s="120">
        <v>6155</v>
      </c>
      <c r="C718" s="7" t="s">
        <v>31</v>
      </c>
      <c r="D718" s="7" t="s">
        <v>32</v>
      </c>
      <c r="E718" s="7" t="s">
        <v>32</v>
      </c>
      <c r="F718" s="10">
        <f>idasearch_ADNI3!G718</f>
        <v>43087</v>
      </c>
      <c r="G718" s="93">
        <f>idasearch_ADNI3!H718</f>
        <v>83.9</v>
      </c>
      <c r="H718" s="94" t="str">
        <f>idasearch_ADNI3!D718</f>
        <v>F</v>
      </c>
      <c r="I718" s="7">
        <v>1</v>
      </c>
      <c r="J718" s="7">
        <v>1</v>
      </c>
      <c r="K718" s="7">
        <v>1</v>
      </c>
      <c r="L718" s="75">
        <v>1</v>
      </c>
      <c r="M718" s="7">
        <v>1</v>
      </c>
      <c r="N718" s="7">
        <v>1</v>
      </c>
      <c r="O718" s="7">
        <v>0</v>
      </c>
      <c r="P718" s="7">
        <v>0</v>
      </c>
      <c r="Q718" s="7">
        <v>0</v>
      </c>
      <c r="R718" s="7">
        <v>0</v>
      </c>
      <c r="S718" s="7">
        <v>0</v>
      </c>
      <c r="T718" s="11">
        <f>INT(OR(COUNTIF(IDS_with_genetics!$A$2:$A$328,$A718),COUNTIF(IDS_with_genetics!$B$2:$B$758,$A718),COUNTIF(IDS_with_genetics!$F$2:$F$794,$A718),COUNTIF(IDS_with_genetics!$D$2:$D$813,$A718)))</f>
        <v>0</v>
      </c>
      <c r="U718" s="11">
        <f>COUNTIF(IDS_with_PRS!$A$1:$A$1582,ADNI3!$A718)</f>
        <v>0</v>
      </c>
      <c r="V718">
        <f>INT(OR(COUNTIF(IDS_genetics_UE_Ancestry!$A$2:$A$303,$A718)))</f>
        <v>0</v>
      </c>
      <c r="W718">
        <f>INT(OR(COUNTIF(IDS_genetics_UE_Ancestry!$B$2:$B$705,$A718)))</f>
        <v>0</v>
      </c>
      <c r="X718">
        <f>INT(OR(COUNTIF(IDS_genetics_UE_Ancestry!$C$2:$C$737,$A718)))</f>
        <v>0</v>
      </c>
      <c r="Y718">
        <f>INT(OR(COUNTIF(IDS_genetics_UE_Ancestry!$D$2:$D$761,$A718)))</f>
        <v>0</v>
      </c>
      <c r="Z718" s="11">
        <f>INT(OR(COUNTIF(IDS_genetics_UE_Ancestry!$A$2:$A$303,$A718),COUNTIF(IDS_genetics_UE_Ancestry!$B$2:$B$705,$A718),COUNTIF(IDS_genetics_UE_Ancestry!$C$2:$C$737,$A718),COUNTIF(IDS_genetics_UE_Ancestry!$D$2:$D$761,$A718)))</f>
        <v>0</v>
      </c>
      <c r="AA718">
        <v>717</v>
      </c>
      <c r="AB718">
        <v>0</v>
      </c>
    </row>
    <row r="719" spans="1:30" ht="15.75" hidden="1" x14ac:dyDescent="0.25">
      <c r="A719" s="7" t="s">
        <v>763</v>
      </c>
      <c r="B719" s="120">
        <v>6593</v>
      </c>
      <c r="C719" s="7" t="s">
        <v>31</v>
      </c>
      <c r="D719" s="7" t="s">
        <v>32</v>
      </c>
      <c r="E719" s="7" t="s">
        <v>33</v>
      </c>
      <c r="F719" s="10">
        <f>idasearch_ADNI3!G719</f>
        <v>43402</v>
      </c>
      <c r="G719" s="93">
        <f>idasearch_ADNI3!H719</f>
        <v>84.2</v>
      </c>
      <c r="H719" s="94" t="str">
        <f>idasearch_ADNI3!D719</f>
        <v>F</v>
      </c>
      <c r="I719" s="7">
        <v>1</v>
      </c>
      <c r="J719" s="7">
        <v>1</v>
      </c>
      <c r="K719" s="7">
        <v>1</v>
      </c>
      <c r="L719" s="75">
        <v>1</v>
      </c>
      <c r="M719" s="7">
        <v>1</v>
      </c>
      <c r="N719" s="7">
        <v>1</v>
      </c>
      <c r="O719" s="7">
        <v>0</v>
      </c>
      <c r="P719" s="7">
        <v>0</v>
      </c>
      <c r="Q719" s="7">
        <v>0</v>
      </c>
      <c r="R719" s="7">
        <v>0</v>
      </c>
      <c r="S719" s="7">
        <v>0</v>
      </c>
      <c r="T719" s="11">
        <f>INT(OR(COUNTIF(IDS_with_genetics!$A$2:$A$328,$A719),COUNTIF(IDS_with_genetics!$B$2:$B$758,$A719),COUNTIF(IDS_with_genetics!$F$2:$F$794,$A719),COUNTIF(IDS_with_genetics!$D$2:$D$813,$A719)))</f>
        <v>0</v>
      </c>
      <c r="U719" s="11">
        <f>COUNTIF(IDS_with_PRS!$A$1:$A$1582,ADNI3!$A719)</f>
        <v>0</v>
      </c>
      <c r="V719">
        <f>INT(OR(COUNTIF(IDS_genetics_UE_Ancestry!$A$2:$A$303,$A719)))</f>
        <v>0</v>
      </c>
      <c r="W719">
        <f>INT(OR(COUNTIF(IDS_genetics_UE_Ancestry!$B$2:$B$705,$A719)))</f>
        <v>0</v>
      </c>
      <c r="X719">
        <f>INT(OR(COUNTIF(IDS_genetics_UE_Ancestry!$C$2:$C$737,$A719)))</f>
        <v>0</v>
      </c>
      <c r="Y719">
        <f>INT(OR(COUNTIF(IDS_genetics_UE_Ancestry!$D$2:$D$761,$A719)))</f>
        <v>0</v>
      </c>
      <c r="Z719" s="11">
        <f>INT(OR(COUNTIF(IDS_genetics_UE_Ancestry!$A$2:$A$303,$A719),COUNTIF(IDS_genetics_UE_Ancestry!$B$2:$B$705,$A719),COUNTIF(IDS_genetics_UE_Ancestry!$C$2:$C$737,$A719),COUNTIF(IDS_genetics_UE_Ancestry!$D$2:$D$761,$A719)))</f>
        <v>0</v>
      </c>
      <c r="AA719">
        <v>718</v>
      </c>
      <c r="AB719">
        <v>0</v>
      </c>
    </row>
    <row r="720" spans="1:30" ht="15.75" hidden="1" x14ac:dyDescent="0.25">
      <c r="A720" s="7" t="s">
        <v>764</v>
      </c>
      <c r="B720" s="120">
        <v>6707</v>
      </c>
      <c r="C720" s="7" t="s">
        <v>31</v>
      </c>
      <c r="D720" s="7" t="s">
        <v>32</v>
      </c>
      <c r="E720" s="7" t="s">
        <v>40</v>
      </c>
      <c r="F720" s="10">
        <f>idasearch_ADNI3!G720</f>
        <v>43591</v>
      </c>
      <c r="G720" s="93">
        <f>idasearch_ADNI3!H720</f>
        <v>74</v>
      </c>
      <c r="H720" s="94" t="str">
        <f>idasearch_ADNI3!D720</f>
        <v>M</v>
      </c>
      <c r="I720" s="7">
        <v>1</v>
      </c>
      <c r="J720" s="7">
        <v>1</v>
      </c>
      <c r="K720" s="7">
        <v>1</v>
      </c>
      <c r="L720" s="75">
        <v>1</v>
      </c>
      <c r="M720" s="7">
        <v>1</v>
      </c>
      <c r="N720" s="7">
        <v>1</v>
      </c>
      <c r="O720" s="7">
        <v>0</v>
      </c>
      <c r="P720" s="7">
        <v>0</v>
      </c>
      <c r="Q720" s="7">
        <v>0</v>
      </c>
      <c r="R720" s="7">
        <v>0</v>
      </c>
      <c r="S720" s="7">
        <v>0</v>
      </c>
      <c r="T720" s="11">
        <f>INT(OR(COUNTIF(IDS_with_genetics!$A$2:$A$328,$A720),COUNTIF(IDS_with_genetics!$B$2:$B$758,$A720),COUNTIF(IDS_with_genetics!$F$2:$F$794,$A720),COUNTIF(IDS_with_genetics!$D$2:$D$813,$A720)))</f>
        <v>0</v>
      </c>
      <c r="U720" s="11">
        <f>COUNTIF(IDS_with_PRS!$A$1:$A$1582,ADNI3!$A720)</f>
        <v>0</v>
      </c>
      <c r="V720">
        <f>INT(OR(COUNTIF(IDS_genetics_UE_Ancestry!$A$2:$A$303,$A720)))</f>
        <v>0</v>
      </c>
      <c r="W720">
        <f>INT(OR(COUNTIF(IDS_genetics_UE_Ancestry!$B$2:$B$705,$A720)))</f>
        <v>0</v>
      </c>
      <c r="X720">
        <f>INT(OR(COUNTIF(IDS_genetics_UE_Ancestry!$C$2:$C$737,$A720)))</f>
        <v>0</v>
      </c>
      <c r="Y720">
        <f>INT(OR(COUNTIF(IDS_genetics_UE_Ancestry!$D$2:$D$761,$A720)))</f>
        <v>0</v>
      </c>
      <c r="Z720" s="11">
        <f>INT(OR(COUNTIF(IDS_genetics_UE_Ancestry!$A$2:$A$303,$A720),COUNTIF(IDS_genetics_UE_Ancestry!$B$2:$B$705,$A720),COUNTIF(IDS_genetics_UE_Ancestry!$C$2:$C$737,$A720),COUNTIF(IDS_genetics_UE_Ancestry!$D$2:$D$761,$A720)))</f>
        <v>0</v>
      </c>
      <c r="AA720">
        <v>719</v>
      </c>
      <c r="AB720">
        <v>0</v>
      </c>
    </row>
    <row r="721" spans="1:30" ht="15.75" hidden="1" x14ac:dyDescent="0.25">
      <c r="A721" s="7" t="s">
        <v>765</v>
      </c>
      <c r="B721" s="120">
        <v>6747</v>
      </c>
      <c r="C721" s="7" t="s">
        <v>31</v>
      </c>
      <c r="D721" s="7" t="s">
        <v>32</v>
      </c>
      <c r="E721" s="7" t="s">
        <v>32</v>
      </c>
      <c r="F721" s="10">
        <f>idasearch_ADNI3!G721</f>
        <v>43656</v>
      </c>
      <c r="G721" s="93">
        <f>idasearch_ADNI3!H721</f>
        <v>61.5</v>
      </c>
      <c r="H721" s="94" t="str">
        <f>idasearch_ADNI3!D721</f>
        <v>F</v>
      </c>
      <c r="I721" s="7">
        <v>1</v>
      </c>
      <c r="J721" s="7">
        <v>1</v>
      </c>
      <c r="K721" s="7">
        <v>1</v>
      </c>
      <c r="L721" s="75">
        <v>1</v>
      </c>
      <c r="M721" s="7">
        <v>1</v>
      </c>
      <c r="N721" s="7">
        <v>1</v>
      </c>
      <c r="O721" s="7">
        <v>0</v>
      </c>
      <c r="P721" s="7">
        <v>0</v>
      </c>
      <c r="Q721" s="7">
        <v>0</v>
      </c>
      <c r="R721" s="7">
        <v>0</v>
      </c>
      <c r="S721" s="7">
        <v>0</v>
      </c>
      <c r="T721" s="11">
        <f>INT(OR(COUNTIF(IDS_with_genetics!$A$2:$A$328,$A721),COUNTIF(IDS_with_genetics!$B$2:$B$758,$A721),COUNTIF(IDS_with_genetics!$F$2:$F$794,$A721),COUNTIF(IDS_with_genetics!$D$2:$D$813,$A721)))</f>
        <v>0</v>
      </c>
      <c r="U721" s="11">
        <f>COUNTIF(IDS_with_PRS!$A$1:$A$1582,ADNI3!$A721)</f>
        <v>0</v>
      </c>
      <c r="V721">
        <f>INT(OR(COUNTIF(IDS_genetics_UE_Ancestry!$A$2:$A$303,$A721)))</f>
        <v>0</v>
      </c>
      <c r="W721">
        <f>INT(OR(COUNTIF(IDS_genetics_UE_Ancestry!$B$2:$B$705,$A721)))</f>
        <v>0</v>
      </c>
      <c r="X721">
        <f>INT(OR(COUNTIF(IDS_genetics_UE_Ancestry!$C$2:$C$737,$A721)))</f>
        <v>0</v>
      </c>
      <c r="Y721">
        <f>INT(OR(COUNTIF(IDS_genetics_UE_Ancestry!$D$2:$D$761,$A721)))</f>
        <v>0</v>
      </c>
      <c r="Z721" s="11">
        <f>INT(OR(COUNTIF(IDS_genetics_UE_Ancestry!$A$2:$A$303,$A721),COUNTIF(IDS_genetics_UE_Ancestry!$B$2:$B$705,$A721),COUNTIF(IDS_genetics_UE_Ancestry!$C$2:$C$737,$A721),COUNTIF(IDS_genetics_UE_Ancestry!$D$2:$D$761,$A721)))</f>
        <v>0</v>
      </c>
      <c r="AA721">
        <v>720</v>
      </c>
      <c r="AB721">
        <v>0</v>
      </c>
    </row>
    <row r="722" spans="1:30" ht="15.75" hidden="1" x14ac:dyDescent="0.25">
      <c r="A722" s="7" t="s">
        <v>766</v>
      </c>
      <c r="B722" s="120">
        <v>6379</v>
      </c>
      <c r="C722" s="7" t="s">
        <v>31</v>
      </c>
      <c r="D722" s="7" t="s">
        <v>32</v>
      </c>
      <c r="E722" s="7" t="s">
        <v>32</v>
      </c>
      <c r="F722" s="10">
        <f>idasearch_ADNI3!G722</f>
        <v>43263</v>
      </c>
      <c r="G722" s="93">
        <f>idasearch_ADNI3!H722</f>
        <v>65.599999999999994</v>
      </c>
      <c r="H722" s="94" t="str">
        <f>idasearch_ADNI3!D722</f>
        <v>M</v>
      </c>
      <c r="I722" s="7">
        <v>1</v>
      </c>
      <c r="J722" s="7">
        <v>1</v>
      </c>
      <c r="K722" s="7">
        <v>1</v>
      </c>
      <c r="L722" s="75">
        <v>1</v>
      </c>
      <c r="M722" s="7">
        <v>1</v>
      </c>
      <c r="N722" s="7">
        <v>1</v>
      </c>
      <c r="O722" s="7">
        <v>0</v>
      </c>
      <c r="P722" s="7">
        <v>0</v>
      </c>
      <c r="Q722" s="7">
        <v>0</v>
      </c>
      <c r="R722" s="7">
        <v>0</v>
      </c>
      <c r="S722" s="7">
        <v>0</v>
      </c>
      <c r="T722" s="11">
        <f>INT(OR(COUNTIF(IDS_with_genetics!$A$2:$A$328,$A722),COUNTIF(IDS_with_genetics!$B$2:$B$758,$A722),COUNTIF(IDS_with_genetics!$F$2:$F$794,$A722),COUNTIF(IDS_with_genetics!$D$2:$D$813,$A722)))</f>
        <v>0</v>
      </c>
      <c r="U722" s="11">
        <f>COUNTIF(IDS_with_PRS!$A$1:$A$1582,ADNI3!$A722)</f>
        <v>0</v>
      </c>
      <c r="V722">
        <f>INT(OR(COUNTIF(IDS_genetics_UE_Ancestry!$A$2:$A$303,$A722)))</f>
        <v>0</v>
      </c>
      <c r="W722">
        <f>INT(OR(COUNTIF(IDS_genetics_UE_Ancestry!$B$2:$B$705,$A722)))</f>
        <v>0</v>
      </c>
      <c r="X722">
        <f>INT(OR(COUNTIF(IDS_genetics_UE_Ancestry!$C$2:$C$737,$A722)))</f>
        <v>0</v>
      </c>
      <c r="Y722">
        <f>INT(OR(COUNTIF(IDS_genetics_UE_Ancestry!$D$2:$D$761,$A722)))</f>
        <v>0</v>
      </c>
      <c r="Z722" s="11">
        <f>INT(OR(COUNTIF(IDS_genetics_UE_Ancestry!$A$2:$A$303,$A722),COUNTIF(IDS_genetics_UE_Ancestry!$B$2:$B$705,$A722),COUNTIF(IDS_genetics_UE_Ancestry!$C$2:$C$737,$A722),COUNTIF(IDS_genetics_UE_Ancestry!$D$2:$D$761,$A722)))</f>
        <v>0</v>
      </c>
      <c r="AA722">
        <v>721</v>
      </c>
      <c r="AB722">
        <v>0</v>
      </c>
    </row>
    <row r="723" spans="1:30" ht="15.75" hidden="1" x14ac:dyDescent="0.25">
      <c r="A723" s="7" t="s">
        <v>767</v>
      </c>
      <c r="B723" s="120">
        <v>6632</v>
      </c>
      <c r="C723" s="7" t="s">
        <v>31</v>
      </c>
      <c r="D723" s="7" t="s">
        <v>32</v>
      </c>
      <c r="E723" s="7" t="s">
        <v>33</v>
      </c>
      <c r="F723" s="92">
        <f>idasearch_ADNI3!G723</f>
        <v>43453</v>
      </c>
      <c r="G723" s="94">
        <f>idasearch_ADNI3!H723</f>
        <v>74.5</v>
      </c>
      <c r="H723" s="94" t="str">
        <f>idasearch_ADNI3!D723</f>
        <v>F</v>
      </c>
      <c r="I723" s="7">
        <v>1</v>
      </c>
      <c r="J723" s="7">
        <v>1</v>
      </c>
      <c r="K723" s="7">
        <v>1</v>
      </c>
      <c r="L723" s="75">
        <v>1</v>
      </c>
      <c r="M723" s="7">
        <v>1</v>
      </c>
      <c r="N723" s="7">
        <v>1</v>
      </c>
      <c r="O723" s="7">
        <v>0</v>
      </c>
      <c r="P723" s="7">
        <v>0</v>
      </c>
      <c r="Q723" s="7">
        <v>0</v>
      </c>
      <c r="R723" s="7">
        <v>0</v>
      </c>
      <c r="S723" s="7">
        <v>0</v>
      </c>
      <c r="T723" s="11">
        <f>INT(OR(COUNTIF(IDS_with_genetics!$A$2:$A$328,$A723),COUNTIF(IDS_with_genetics!$B$2:$B$758,$A723),COUNTIF(IDS_with_genetics!$F$2:$F$794,$A723),COUNTIF(IDS_with_genetics!$D$2:$D$813,$A723)))</f>
        <v>0</v>
      </c>
      <c r="U723" s="11">
        <f>COUNTIF(IDS_with_PRS!$A$1:$A$1582,ADNI3!$A723)</f>
        <v>0</v>
      </c>
      <c r="V723">
        <f>INT(OR(COUNTIF(IDS_genetics_UE_Ancestry!$A$2:$A$303,$A723)))</f>
        <v>0</v>
      </c>
      <c r="W723">
        <f>INT(OR(COUNTIF(IDS_genetics_UE_Ancestry!$B$2:$B$705,$A723)))</f>
        <v>0</v>
      </c>
      <c r="X723">
        <f>INT(OR(COUNTIF(IDS_genetics_UE_Ancestry!$C$2:$C$737,$A723)))</f>
        <v>0</v>
      </c>
      <c r="Y723">
        <f>INT(OR(COUNTIF(IDS_genetics_UE_Ancestry!$D$2:$D$761,$A723)))</f>
        <v>0</v>
      </c>
      <c r="Z723" s="11">
        <f>INT(OR(COUNTIF(IDS_genetics_UE_Ancestry!$A$2:$A$303,$A723),COUNTIF(IDS_genetics_UE_Ancestry!$B$2:$B$705,$A723),COUNTIF(IDS_genetics_UE_Ancestry!$C$2:$C$737,$A723),COUNTIF(IDS_genetics_UE_Ancestry!$D$2:$D$761,$A723)))</f>
        <v>0</v>
      </c>
      <c r="AA723">
        <v>722</v>
      </c>
      <c r="AB723">
        <v>0</v>
      </c>
      <c r="AD723" s="22"/>
    </row>
    <row r="724" spans="1:30" ht="15.75" hidden="1" x14ac:dyDescent="0.25">
      <c r="A724" s="7" t="s">
        <v>768</v>
      </c>
      <c r="B724" s="120">
        <v>6215</v>
      </c>
      <c r="C724" s="7" t="s">
        <v>31</v>
      </c>
      <c r="D724" s="7" t="s">
        <v>32</v>
      </c>
      <c r="E724" s="7" t="s">
        <v>32</v>
      </c>
      <c r="F724" s="10">
        <f>idasearch_ADNI3!G724</f>
        <v>43172</v>
      </c>
      <c r="G724" s="93">
        <f>idasearch_ADNI3!H724</f>
        <v>71.5</v>
      </c>
      <c r="H724" s="94" t="str">
        <f>idasearch_ADNI3!D724</f>
        <v>F</v>
      </c>
      <c r="I724" s="7">
        <v>1</v>
      </c>
      <c r="J724" s="7">
        <v>1</v>
      </c>
      <c r="K724" s="7">
        <v>1</v>
      </c>
      <c r="L724" s="75">
        <v>1</v>
      </c>
      <c r="M724" s="7">
        <v>1</v>
      </c>
      <c r="N724" s="7">
        <v>1</v>
      </c>
      <c r="O724" s="7">
        <v>0</v>
      </c>
      <c r="P724" s="7">
        <v>1</v>
      </c>
      <c r="Q724" s="7">
        <v>1</v>
      </c>
      <c r="R724" s="7">
        <v>0</v>
      </c>
      <c r="S724" s="7">
        <v>1</v>
      </c>
      <c r="T724" s="11">
        <f>INT(OR(COUNTIF(IDS_with_genetics!$A$2:$A$328,$A724),COUNTIF(IDS_with_genetics!$B$2:$B$758,$A724),COUNTIF(IDS_with_genetics!$F$2:$F$794,$A724),COUNTIF(IDS_with_genetics!$D$2:$D$813,$A724)))</f>
        <v>0</v>
      </c>
      <c r="U724" s="11">
        <f>COUNTIF(IDS_with_PRS!$A$1:$A$1582,ADNI3!$A724)</f>
        <v>0</v>
      </c>
      <c r="V724">
        <f>INT(OR(COUNTIF(IDS_genetics_UE_Ancestry!$A$2:$A$303,$A724)))</f>
        <v>0</v>
      </c>
      <c r="W724">
        <f>INT(OR(COUNTIF(IDS_genetics_UE_Ancestry!$B$2:$B$705,$A724)))</f>
        <v>0</v>
      </c>
      <c r="X724">
        <f>INT(OR(COUNTIF(IDS_genetics_UE_Ancestry!$C$2:$C$737,$A724)))</f>
        <v>0</v>
      </c>
      <c r="Y724">
        <f>INT(OR(COUNTIF(IDS_genetics_UE_Ancestry!$D$2:$D$761,$A724)))</f>
        <v>0</v>
      </c>
      <c r="Z724" s="11">
        <f>INT(OR(COUNTIF(IDS_genetics_UE_Ancestry!$A$2:$A$303,$A724),COUNTIF(IDS_genetics_UE_Ancestry!$B$2:$B$705,$A724),COUNTIF(IDS_genetics_UE_Ancestry!$C$2:$C$737,$A724),COUNTIF(IDS_genetics_UE_Ancestry!$D$2:$D$761,$A724)))</f>
        <v>0</v>
      </c>
      <c r="AA724">
        <v>723</v>
      </c>
      <c r="AB724">
        <v>0</v>
      </c>
    </row>
    <row r="725" spans="1:30" ht="15.75" hidden="1" x14ac:dyDescent="0.25">
      <c r="A725" s="7" t="s">
        <v>769</v>
      </c>
      <c r="B725" s="120">
        <v>6219</v>
      </c>
      <c r="C725" s="7" t="s">
        <v>31</v>
      </c>
      <c r="D725" s="7" t="s">
        <v>32</v>
      </c>
      <c r="E725" s="7" t="s">
        <v>32</v>
      </c>
      <c r="F725" s="10">
        <f>idasearch_ADNI3!G725</f>
        <v>43199</v>
      </c>
      <c r="G725" s="93">
        <f>idasearch_ADNI3!H725</f>
        <v>73.900000000000006</v>
      </c>
      <c r="H725" s="94" t="str">
        <f>idasearch_ADNI3!D725</f>
        <v>F</v>
      </c>
      <c r="I725" s="7">
        <v>1</v>
      </c>
      <c r="J725" s="7">
        <v>1</v>
      </c>
      <c r="K725" s="7">
        <v>1</v>
      </c>
      <c r="L725" s="75">
        <v>1</v>
      </c>
      <c r="M725" s="7">
        <v>1</v>
      </c>
      <c r="N725" s="7">
        <v>1</v>
      </c>
      <c r="O725" s="7">
        <v>0</v>
      </c>
      <c r="P725" s="7">
        <v>1</v>
      </c>
      <c r="Q725" s="7">
        <v>1</v>
      </c>
      <c r="R725" s="7">
        <v>0</v>
      </c>
      <c r="S725" s="7">
        <v>1</v>
      </c>
      <c r="T725" s="11">
        <f>INT(OR(COUNTIF(IDS_with_genetics!$A$2:$A$328,$A725),COUNTIF(IDS_with_genetics!$B$2:$B$758,$A725),COUNTIF(IDS_with_genetics!$F$2:$F$794,$A725),COUNTIF(IDS_with_genetics!$D$2:$D$813,$A725)))</f>
        <v>0</v>
      </c>
      <c r="U725" s="11">
        <f>COUNTIF(IDS_with_PRS!$A$1:$A$1582,ADNI3!$A725)</f>
        <v>0</v>
      </c>
      <c r="V725">
        <f>INT(OR(COUNTIF(IDS_genetics_UE_Ancestry!$A$2:$A$303,$A725)))</f>
        <v>0</v>
      </c>
      <c r="W725">
        <f>INT(OR(COUNTIF(IDS_genetics_UE_Ancestry!$B$2:$B$705,$A725)))</f>
        <v>0</v>
      </c>
      <c r="X725">
        <f>INT(OR(COUNTIF(IDS_genetics_UE_Ancestry!$C$2:$C$737,$A725)))</f>
        <v>0</v>
      </c>
      <c r="Y725">
        <f>INT(OR(COUNTIF(IDS_genetics_UE_Ancestry!$D$2:$D$761,$A725)))</f>
        <v>0</v>
      </c>
      <c r="Z725" s="11">
        <f>INT(OR(COUNTIF(IDS_genetics_UE_Ancestry!$A$2:$A$303,$A725),COUNTIF(IDS_genetics_UE_Ancestry!$B$2:$B$705,$A725),COUNTIF(IDS_genetics_UE_Ancestry!$C$2:$C$737,$A725),COUNTIF(IDS_genetics_UE_Ancestry!$D$2:$D$761,$A725)))</f>
        <v>0</v>
      </c>
      <c r="AA725">
        <v>724</v>
      </c>
      <c r="AB725">
        <v>0</v>
      </c>
    </row>
    <row r="726" spans="1:30" ht="15.75" hidden="1" x14ac:dyDescent="0.25">
      <c r="A726" s="7" t="s">
        <v>770</v>
      </c>
      <c r="B726" s="120">
        <v>6220</v>
      </c>
      <c r="C726" s="7" t="s">
        <v>31</v>
      </c>
      <c r="D726" s="7" t="s">
        <v>32</v>
      </c>
      <c r="E726" s="7" t="s">
        <v>40</v>
      </c>
      <c r="F726" s="10">
        <f>idasearch_ADNI3!G726</f>
        <v>43201</v>
      </c>
      <c r="G726" s="93">
        <f>idasearch_ADNI3!H726</f>
        <v>74</v>
      </c>
      <c r="H726" s="94" t="str">
        <f>idasearch_ADNI3!D726</f>
        <v>F</v>
      </c>
      <c r="I726" s="7">
        <v>1</v>
      </c>
      <c r="J726" s="7">
        <v>1</v>
      </c>
      <c r="K726" s="7">
        <v>1</v>
      </c>
      <c r="L726" s="75">
        <v>1</v>
      </c>
      <c r="M726" s="7">
        <v>1</v>
      </c>
      <c r="N726" s="7">
        <v>1</v>
      </c>
      <c r="O726" s="7">
        <v>0</v>
      </c>
      <c r="P726" s="7">
        <v>1</v>
      </c>
      <c r="Q726" s="7">
        <v>1</v>
      </c>
      <c r="R726" s="7">
        <v>0</v>
      </c>
      <c r="S726" s="7">
        <v>1</v>
      </c>
      <c r="T726" s="11">
        <f>INT(OR(COUNTIF(IDS_with_genetics!$A$2:$A$328,$A726),COUNTIF(IDS_with_genetics!$B$2:$B$758,$A726),COUNTIF(IDS_with_genetics!$F$2:$F$794,$A726),COUNTIF(IDS_with_genetics!$D$2:$D$813,$A726)))</f>
        <v>0</v>
      </c>
      <c r="U726" s="11">
        <f>COUNTIF(IDS_with_PRS!$A$1:$A$1582,ADNI3!$A726)</f>
        <v>0</v>
      </c>
      <c r="V726">
        <f>INT(OR(COUNTIF(IDS_genetics_UE_Ancestry!$A$2:$A$303,$A726)))</f>
        <v>0</v>
      </c>
      <c r="W726">
        <f>INT(OR(COUNTIF(IDS_genetics_UE_Ancestry!$B$2:$B$705,$A726)))</f>
        <v>0</v>
      </c>
      <c r="X726">
        <f>INT(OR(COUNTIF(IDS_genetics_UE_Ancestry!$C$2:$C$737,$A726)))</f>
        <v>0</v>
      </c>
      <c r="Y726">
        <f>INT(OR(COUNTIF(IDS_genetics_UE_Ancestry!$D$2:$D$761,$A726)))</f>
        <v>0</v>
      </c>
      <c r="Z726" s="11">
        <f>INT(OR(COUNTIF(IDS_genetics_UE_Ancestry!$A$2:$A$303,$A726),COUNTIF(IDS_genetics_UE_Ancestry!$B$2:$B$705,$A726),COUNTIF(IDS_genetics_UE_Ancestry!$C$2:$C$737,$A726),COUNTIF(IDS_genetics_UE_Ancestry!$D$2:$D$761,$A726)))</f>
        <v>0</v>
      </c>
      <c r="AA726">
        <v>725</v>
      </c>
      <c r="AB726">
        <v>0</v>
      </c>
    </row>
    <row r="727" spans="1:30" ht="15.75" hidden="1" x14ac:dyDescent="0.25">
      <c r="A727" s="7" t="s">
        <v>771</v>
      </c>
      <c r="B727" s="120">
        <v>6221</v>
      </c>
      <c r="C727" s="7" t="s">
        <v>31</v>
      </c>
      <c r="D727" s="7" t="s">
        <v>32</v>
      </c>
      <c r="E727" s="7" t="s">
        <v>40</v>
      </c>
      <c r="F727" s="10">
        <f>idasearch_ADNI3!G727</f>
        <v>43298</v>
      </c>
      <c r="G727" s="93">
        <f>idasearch_ADNI3!H727</f>
        <v>75</v>
      </c>
      <c r="H727" s="94" t="str">
        <f>idasearch_ADNI3!D727</f>
        <v>M</v>
      </c>
      <c r="I727" s="7">
        <v>1</v>
      </c>
      <c r="J727" s="7">
        <v>1</v>
      </c>
      <c r="K727" s="7">
        <v>1</v>
      </c>
      <c r="L727" s="75">
        <v>1</v>
      </c>
      <c r="M727" s="7">
        <v>1</v>
      </c>
      <c r="N727" s="7">
        <v>1</v>
      </c>
      <c r="O727" s="7">
        <v>0</v>
      </c>
      <c r="P727" s="7">
        <v>1</v>
      </c>
      <c r="Q727" s="7">
        <v>1</v>
      </c>
      <c r="R727" s="7">
        <v>0</v>
      </c>
      <c r="S727" s="7">
        <v>1</v>
      </c>
      <c r="T727" s="11">
        <f>INT(OR(COUNTIF(IDS_with_genetics!$A$2:$A$328,$A727),COUNTIF(IDS_with_genetics!$B$2:$B$758,$A727),COUNTIF(IDS_with_genetics!$F$2:$F$794,$A727),COUNTIF(IDS_with_genetics!$D$2:$D$813,$A727)))</f>
        <v>0</v>
      </c>
      <c r="U727" s="11">
        <f>COUNTIF(IDS_with_PRS!$A$1:$A$1582,ADNI3!$A727)</f>
        <v>0</v>
      </c>
      <c r="V727">
        <f>INT(OR(COUNTIF(IDS_genetics_UE_Ancestry!$A$2:$A$303,$A727)))</f>
        <v>0</v>
      </c>
      <c r="W727">
        <f>INT(OR(COUNTIF(IDS_genetics_UE_Ancestry!$B$2:$B$705,$A727)))</f>
        <v>0</v>
      </c>
      <c r="X727">
        <f>INT(OR(COUNTIF(IDS_genetics_UE_Ancestry!$C$2:$C$737,$A727)))</f>
        <v>0</v>
      </c>
      <c r="Y727">
        <f>INT(OR(COUNTIF(IDS_genetics_UE_Ancestry!$D$2:$D$761,$A727)))</f>
        <v>0</v>
      </c>
      <c r="Z727" s="11">
        <f>INT(OR(COUNTIF(IDS_genetics_UE_Ancestry!$A$2:$A$303,$A727),COUNTIF(IDS_genetics_UE_Ancestry!$B$2:$B$705,$A727),COUNTIF(IDS_genetics_UE_Ancestry!$C$2:$C$737,$A727),COUNTIF(IDS_genetics_UE_Ancestry!$D$2:$D$761,$A727)))</f>
        <v>0</v>
      </c>
      <c r="AA727">
        <v>726</v>
      </c>
      <c r="AB727">
        <v>0</v>
      </c>
    </row>
    <row r="728" spans="1:30" ht="15.75" hidden="1" x14ac:dyDescent="0.25">
      <c r="A728" s="7" t="s">
        <v>772</v>
      </c>
      <c r="B728" s="120">
        <v>6300</v>
      </c>
      <c r="C728" s="7" t="s">
        <v>31</v>
      </c>
      <c r="D728" s="7" t="s">
        <v>32</v>
      </c>
      <c r="E728" s="7" t="s">
        <v>33</v>
      </c>
      <c r="F728" s="10">
        <f>idasearch_ADNI3!G728</f>
        <v>43306</v>
      </c>
      <c r="G728" s="93">
        <f>idasearch_ADNI3!H728</f>
        <v>70.3</v>
      </c>
      <c r="H728" s="94" t="str">
        <f>idasearch_ADNI3!D728</f>
        <v>M</v>
      </c>
      <c r="I728" s="7">
        <v>1</v>
      </c>
      <c r="J728" s="7">
        <v>1</v>
      </c>
      <c r="K728" s="7">
        <v>1</v>
      </c>
      <c r="L728" s="75">
        <v>1</v>
      </c>
      <c r="M728" s="7">
        <v>1</v>
      </c>
      <c r="N728" s="7">
        <v>1</v>
      </c>
      <c r="O728" s="7">
        <v>0</v>
      </c>
      <c r="P728" s="7">
        <v>1</v>
      </c>
      <c r="Q728" s="7">
        <v>1</v>
      </c>
      <c r="R728" s="7">
        <v>0</v>
      </c>
      <c r="S728" s="7">
        <v>1</v>
      </c>
      <c r="T728" s="11">
        <f>INT(OR(COUNTIF(IDS_with_genetics!$A$2:$A$328,$A728),COUNTIF(IDS_with_genetics!$B$2:$B$758,$A728),COUNTIF(IDS_with_genetics!$F$2:$F$794,$A728),COUNTIF(IDS_with_genetics!$D$2:$D$813,$A728)))</f>
        <v>0</v>
      </c>
      <c r="U728" s="11">
        <f>COUNTIF(IDS_with_PRS!$A$1:$A$1582,ADNI3!$A728)</f>
        <v>0</v>
      </c>
      <c r="V728">
        <f>INT(OR(COUNTIF(IDS_genetics_UE_Ancestry!$A$2:$A$303,$A728)))</f>
        <v>0</v>
      </c>
      <c r="W728">
        <f>INT(OR(COUNTIF(IDS_genetics_UE_Ancestry!$B$2:$B$705,$A728)))</f>
        <v>0</v>
      </c>
      <c r="X728">
        <f>INT(OR(COUNTIF(IDS_genetics_UE_Ancestry!$C$2:$C$737,$A728)))</f>
        <v>0</v>
      </c>
      <c r="Y728">
        <f>INT(OR(COUNTIF(IDS_genetics_UE_Ancestry!$D$2:$D$761,$A728)))</f>
        <v>0</v>
      </c>
      <c r="Z728" s="11">
        <f>INT(OR(COUNTIF(IDS_genetics_UE_Ancestry!$A$2:$A$303,$A728),COUNTIF(IDS_genetics_UE_Ancestry!$B$2:$B$705,$A728),COUNTIF(IDS_genetics_UE_Ancestry!$C$2:$C$737,$A728),COUNTIF(IDS_genetics_UE_Ancestry!$D$2:$D$761,$A728)))</f>
        <v>0</v>
      </c>
      <c r="AA728">
        <v>727</v>
      </c>
      <c r="AB728">
        <v>0</v>
      </c>
    </row>
    <row r="729" spans="1:30" ht="15.75" hidden="1" x14ac:dyDescent="0.25">
      <c r="A729" s="7" t="s">
        <v>773</v>
      </c>
      <c r="B729" s="120">
        <v>6363</v>
      </c>
      <c r="C729" s="7" t="s">
        <v>31</v>
      </c>
      <c r="D729" s="7" t="s">
        <v>32</v>
      </c>
      <c r="E729" s="7" t="s">
        <v>32</v>
      </c>
      <c r="F729" s="10">
        <f>idasearch_ADNI3!G729</f>
        <v>43299</v>
      </c>
      <c r="G729" s="93">
        <f>idasearch_ADNI3!H729</f>
        <v>79.400000000000006</v>
      </c>
      <c r="H729" s="94" t="str">
        <f>idasearch_ADNI3!D729</f>
        <v>M</v>
      </c>
      <c r="I729" s="7">
        <v>1</v>
      </c>
      <c r="J729" s="7">
        <v>1</v>
      </c>
      <c r="K729" s="7">
        <v>1</v>
      </c>
      <c r="L729" s="75">
        <v>1</v>
      </c>
      <c r="M729" s="7">
        <v>1</v>
      </c>
      <c r="N729" s="7">
        <v>1</v>
      </c>
      <c r="O729" s="7">
        <v>0</v>
      </c>
      <c r="P729" s="7">
        <v>1</v>
      </c>
      <c r="Q729" s="7">
        <v>1</v>
      </c>
      <c r="R729" s="7">
        <v>0</v>
      </c>
      <c r="S729" s="7">
        <v>1</v>
      </c>
      <c r="T729" s="11">
        <f>INT(OR(COUNTIF(IDS_with_genetics!$A$2:$A$328,$A729),COUNTIF(IDS_with_genetics!$B$2:$B$758,$A729),COUNTIF(IDS_with_genetics!$F$2:$F$794,$A729),COUNTIF(IDS_with_genetics!$D$2:$D$813,$A729)))</f>
        <v>0</v>
      </c>
      <c r="U729" s="11">
        <f>COUNTIF(IDS_with_PRS!$A$1:$A$1582,ADNI3!$A729)</f>
        <v>0</v>
      </c>
      <c r="V729">
        <f>INT(OR(COUNTIF(IDS_genetics_UE_Ancestry!$A$2:$A$303,$A729)))</f>
        <v>0</v>
      </c>
      <c r="W729">
        <f>INT(OR(COUNTIF(IDS_genetics_UE_Ancestry!$B$2:$B$705,$A729)))</f>
        <v>0</v>
      </c>
      <c r="X729">
        <f>INT(OR(COUNTIF(IDS_genetics_UE_Ancestry!$C$2:$C$737,$A729)))</f>
        <v>0</v>
      </c>
      <c r="Y729">
        <f>INT(OR(COUNTIF(IDS_genetics_UE_Ancestry!$D$2:$D$761,$A729)))</f>
        <v>0</v>
      </c>
      <c r="Z729" s="11">
        <f>INT(OR(COUNTIF(IDS_genetics_UE_Ancestry!$A$2:$A$303,$A729),COUNTIF(IDS_genetics_UE_Ancestry!$B$2:$B$705,$A729),COUNTIF(IDS_genetics_UE_Ancestry!$C$2:$C$737,$A729),COUNTIF(IDS_genetics_UE_Ancestry!$D$2:$D$761,$A729)))</f>
        <v>0</v>
      </c>
      <c r="AA729">
        <v>728</v>
      </c>
      <c r="AB729">
        <v>0</v>
      </c>
    </row>
    <row r="730" spans="1:30" ht="15.75" hidden="1" x14ac:dyDescent="0.25">
      <c r="A730" s="7" t="s">
        <v>774</v>
      </c>
      <c r="B730" s="120">
        <v>6364</v>
      </c>
      <c r="C730" s="7" t="s">
        <v>31</v>
      </c>
      <c r="D730" s="7" t="s">
        <v>32</v>
      </c>
      <c r="E730" s="7" t="s">
        <v>40</v>
      </c>
      <c r="F730" s="10">
        <f>idasearch_ADNI3!G730</f>
        <v>43391</v>
      </c>
      <c r="G730" s="93">
        <f>idasearch_ADNI3!H730</f>
        <v>58</v>
      </c>
      <c r="H730" s="94" t="str">
        <f>idasearch_ADNI3!D730</f>
        <v>F</v>
      </c>
      <c r="I730" s="7">
        <v>1</v>
      </c>
      <c r="J730" s="7">
        <v>1</v>
      </c>
      <c r="K730" s="7">
        <v>1</v>
      </c>
      <c r="L730" s="75">
        <v>1</v>
      </c>
      <c r="M730" s="7">
        <v>1</v>
      </c>
      <c r="N730" s="7">
        <v>1</v>
      </c>
      <c r="O730" s="7">
        <v>0</v>
      </c>
      <c r="P730" s="7">
        <v>1</v>
      </c>
      <c r="Q730" s="7">
        <v>1</v>
      </c>
      <c r="R730" s="7">
        <v>0</v>
      </c>
      <c r="S730" s="7">
        <v>1</v>
      </c>
      <c r="T730" s="11">
        <f>INT(OR(COUNTIF(IDS_with_genetics!$A$2:$A$328,$A730),COUNTIF(IDS_with_genetics!$B$2:$B$758,$A730),COUNTIF(IDS_with_genetics!$F$2:$F$794,$A730),COUNTIF(IDS_with_genetics!$D$2:$D$813,$A730)))</f>
        <v>0</v>
      </c>
      <c r="U730" s="11">
        <f>COUNTIF(IDS_with_PRS!$A$1:$A$1582,ADNI3!$A730)</f>
        <v>0</v>
      </c>
      <c r="V730">
        <f>INT(OR(COUNTIF(IDS_genetics_UE_Ancestry!$A$2:$A$303,$A730)))</f>
        <v>0</v>
      </c>
      <c r="W730">
        <f>INT(OR(COUNTIF(IDS_genetics_UE_Ancestry!$B$2:$B$705,$A730)))</f>
        <v>0</v>
      </c>
      <c r="X730">
        <f>INT(OR(COUNTIF(IDS_genetics_UE_Ancestry!$C$2:$C$737,$A730)))</f>
        <v>0</v>
      </c>
      <c r="Y730">
        <f>INT(OR(COUNTIF(IDS_genetics_UE_Ancestry!$D$2:$D$761,$A730)))</f>
        <v>0</v>
      </c>
      <c r="Z730" s="11">
        <f>INT(OR(COUNTIF(IDS_genetics_UE_Ancestry!$A$2:$A$303,$A730),COUNTIF(IDS_genetics_UE_Ancestry!$B$2:$B$705,$A730),COUNTIF(IDS_genetics_UE_Ancestry!$C$2:$C$737,$A730),COUNTIF(IDS_genetics_UE_Ancestry!$D$2:$D$761,$A730)))</f>
        <v>0</v>
      </c>
      <c r="AA730">
        <v>729</v>
      </c>
      <c r="AB730">
        <v>0</v>
      </c>
    </row>
    <row r="731" spans="1:30" ht="15.75" hidden="1" x14ac:dyDescent="0.25">
      <c r="A731" s="7" t="s">
        <v>775</v>
      </c>
      <c r="B731" s="120">
        <v>6373</v>
      </c>
      <c r="C731" s="7" t="s">
        <v>31</v>
      </c>
      <c r="D731" s="7" t="s">
        <v>32</v>
      </c>
      <c r="E731" s="7" t="s">
        <v>33</v>
      </c>
      <c r="F731" s="10">
        <f>idasearch_ADNI3!G731</f>
        <v>43402</v>
      </c>
      <c r="G731" s="93">
        <f>idasearch_ADNI3!H731</f>
        <v>78.400000000000006</v>
      </c>
      <c r="H731" s="94" t="str">
        <f>idasearch_ADNI3!D731</f>
        <v>F</v>
      </c>
      <c r="I731" s="7">
        <v>1</v>
      </c>
      <c r="J731" s="7">
        <v>1</v>
      </c>
      <c r="K731" s="7">
        <v>1</v>
      </c>
      <c r="L731" s="75">
        <v>1</v>
      </c>
      <c r="M731" s="7">
        <v>1</v>
      </c>
      <c r="N731" s="7">
        <v>1</v>
      </c>
      <c r="O731" s="7">
        <v>0</v>
      </c>
      <c r="P731" s="7">
        <v>1</v>
      </c>
      <c r="Q731" s="7">
        <v>1</v>
      </c>
      <c r="R731" s="7">
        <v>0</v>
      </c>
      <c r="S731" s="7">
        <v>1</v>
      </c>
      <c r="T731" s="11">
        <f>INT(OR(COUNTIF(IDS_with_genetics!$A$2:$A$328,$A731),COUNTIF(IDS_with_genetics!$B$2:$B$758,$A731),COUNTIF(IDS_with_genetics!$F$2:$F$794,$A731),COUNTIF(IDS_with_genetics!$D$2:$D$813,$A731)))</f>
        <v>0</v>
      </c>
      <c r="U731" s="11">
        <f>COUNTIF(IDS_with_PRS!$A$1:$A$1582,ADNI3!$A731)</f>
        <v>0</v>
      </c>
      <c r="V731">
        <f>INT(OR(COUNTIF(IDS_genetics_UE_Ancestry!$A$2:$A$303,$A731)))</f>
        <v>0</v>
      </c>
      <c r="W731">
        <f>INT(OR(COUNTIF(IDS_genetics_UE_Ancestry!$B$2:$B$705,$A731)))</f>
        <v>0</v>
      </c>
      <c r="X731">
        <f>INT(OR(COUNTIF(IDS_genetics_UE_Ancestry!$C$2:$C$737,$A731)))</f>
        <v>0</v>
      </c>
      <c r="Y731">
        <f>INT(OR(COUNTIF(IDS_genetics_UE_Ancestry!$D$2:$D$761,$A731)))</f>
        <v>0</v>
      </c>
      <c r="Z731" s="11">
        <f>INT(OR(COUNTIF(IDS_genetics_UE_Ancestry!$A$2:$A$303,$A731),COUNTIF(IDS_genetics_UE_Ancestry!$B$2:$B$705,$A731),COUNTIF(IDS_genetics_UE_Ancestry!$C$2:$C$737,$A731),COUNTIF(IDS_genetics_UE_Ancestry!$D$2:$D$761,$A731)))</f>
        <v>0</v>
      </c>
      <c r="AA731">
        <v>730</v>
      </c>
      <c r="AB731">
        <v>0</v>
      </c>
    </row>
    <row r="732" spans="1:30" ht="15.75" hidden="1" x14ac:dyDescent="0.25">
      <c r="A732" s="7" t="s">
        <v>776</v>
      </c>
      <c r="B732" s="120">
        <v>6376</v>
      </c>
      <c r="C732" s="7" t="s">
        <v>31</v>
      </c>
      <c r="D732" s="7" t="s">
        <v>32</v>
      </c>
      <c r="E732" s="7" t="s">
        <v>40</v>
      </c>
      <c r="F732" s="10">
        <f>idasearch_ADNI3!G732</f>
        <v>43388</v>
      </c>
      <c r="G732" s="93">
        <f>idasearch_ADNI3!H732</f>
        <v>75.5</v>
      </c>
      <c r="H732" s="94" t="str">
        <f>idasearch_ADNI3!D732</f>
        <v>F</v>
      </c>
      <c r="I732" s="7">
        <v>1</v>
      </c>
      <c r="J732" s="7">
        <v>1</v>
      </c>
      <c r="K732" s="7">
        <v>1</v>
      </c>
      <c r="L732" s="75">
        <v>1</v>
      </c>
      <c r="M732" s="7">
        <v>1</v>
      </c>
      <c r="N732" s="7">
        <v>1</v>
      </c>
      <c r="O732" s="7">
        <v>0</v>
      </c>
      <c r="P732" s="7">
        <v>1</v>
      </c>
      <c r="Q732" s="7">
        <v>1</v>
      </c>
      <c r="R732" s="7">
        <v>0</v>
      </c>
      <c r="S732" s="7">
        <v>1</v>
      </c>
      <c r="T732" s="11">
        <f>INT(OR(COUNTIF(IDS_with_genetics!$A$2:$A$328,$A732),COUNTIF(IDS_with_genetics!$B$2:$B$758,$A732),COUNTIF(IDS_with_genetics!$F$2:$F$794,$A732),COUNTIF(IDS_with_genetics!$D$2:$D$813,$A732)))</f>
        <v>0</v>
      </c>
      <c r="U732" s="11">
        <f>COUNTIF(IDS_with_PRS!$A$1:$A$1582,ADNI3!$A732)</f>
        <v>0</v>
      </c>
      <c r="V732">
        <f>INT(OR(COUNTIF(IDS_genetics_UE_Ancestry!$A$2:$A$303,$A732)))</f>
        <v>0</v>
      </c>
      <c r="W732">
        <f>INT(OR(COUNTIF(IDS_genetics_UE_Ancestry!$B$2:$B$705,$A732)))</f>
        <v>0</v>
      </c>
      <c r="X732">
        <f>INT(OR(COUNTIF(IDS_genetics_UE_Ancestry!$C$2:$C$737,$A732)))</f>
        <v>0</v>
      </c>
      <c r="Y732">
        <f>INT(OR(COUNTIF(IDS_genetics_UE_Ancestry!$D$2:$D$761,$A732)))</f>
        <v>0</v>
      </c>
      <c r="Z732" s="11">
        <f>INT(OR(COUNTIF(IDS_genetics_UE_Ancestry!$A$2:$A$303,$A732),COUNTIF(IDS_genetics_UE_Ancestry!$B$2:$B$705,$A732),COUNTIF(IDS_genetics_UE_Ancestry!$C$2:$C$737,$A732),COUNTIF(IDS_genetics_UE_Ancestry!$D$2:$D$761,$A732)))</f>
        <v>0</v>
      </c>
      <c r="AA732">
        <v>731</v>
      </c>
      <c r="AB732">
        <v>0</v>
      </c>
    </row>
    <row r="733" spans="1:30" ht="15.75" hidden="1" x14ac:dyDescent="0.25">
      <c r="A733" s="7" t="s">
        <v>777</v>
      </c>
      <c r="B733" s="120">
        <v>6406</v>
      </c>
      <c r="C733" s="7" t="s">
        <v>31</v>
      </c>
      <c r="D733" s="7" t="s">
        <v>32</v>
      </c>
      <c r="E733" s="7" t="s">
        <v>40</v>
      </c>
      <c r="F733" s="10">
        <f>idasearch_ADNI3!G733</f>
        <v>43309</v>
      </c>
      <c r="G733" s="93">
        <f>idasearch_ADNI3!H733</f>
        <v>60.7</v>
      </c>
      <c r="H733" s="94" t="str">
        <f>idasearch_ADNI3!D733</f>
        <v>M</v>
      </c>
      <c r="I733" s="7">
        <v>1</v>
      </c>
      <c r="J733" s="7">
        <v>1</v>
      </c>
      <c r="K733" s="7">
        <v>1</v>
      </c>
      <c r="L733" s="75">
        <v>1</v>
      </c>
      <c r="M733" s="7">
        <v>1</v>
      </c>
      <c r="N733" s="7">
        <v>1</v>
      </c>
      <c r="O733" s="7">
        <v>0</v>
      </c>
      <c r="P733" s="7">
        <v>1</v>
      </c>
      <c r="Q733" s="7">
        <v>1</v>
      </c>
      <c r="R733" s="7">
        <v>0</v>
      </c>
      <c r="S733" s="7">
        <v>1</v>
      </c>
      <c r="T733" s="11">
        <f>INT(OR(COUNTIF(IDS_with_genetics!$A$2:$A$328,$A733),COUNTIF(IDS_with_genetics!$B$2:$B$758,$A733),COUNTIF(IDS_with_genetics!$F$2:$F$794,$A733),COUNTIF(IDS_with_genetics!$D$2:$D$813,$A733)))</f>
        <v>0</v>
      </c>
      <c r="U733" s="11">
        <f>COUNTIF(IDS_with_PRS!$A$1:$A$1582,ADNI3!$A733)</f>
        <v>0</v>
      </c>
      <c r="V733">
        <f>INT(OR(COUNTIF(IDS_genetics_UE_Ancestry!$A$2:$A$303,$A733)))</f>
        <v>0</v>
      </c>
      <c r="W733">
        <f>INT(OR(COUNTIF(IDS_genetics_UE_Ancestry!$B$2:$B$705,$A733)))</f>
        <v>0</v>
      </c>
      <c r="X733">
        <f>INT(OR(COUNTIF(IDS_genetics_UE_Ancestry!$C$2:$C$737,$A733)))</f>
        <v>0</v>
      </c>
      <c r="Y733">
        <f>INT(OR(COUNTIF(IDS_genetics_UE_Ancestry!$D$2:$D$761,$A733)))</f>
        <v>0</v>
      </c>
      <c r="Z733" s="11">
        <f>INT(OR(COUNTIF(IDS_genetics_UE_Ancestry!$A$2:$A$303,$A733),COUNTIF(IDS_genetics_UE_Ancestry!$B$2:$B$705,$A733),COUNTIF(IDS_genetics_UE_Ancestry!$C$2:$C$737,$A733),COUNTIF(IDS_genetics_UE_Ancestry!$D$2:$D$761,$A733)))</f>
        <v>0</v>
      </c>
      <c r="AA733">
        <v>732</v>
      </c>
      <c r="AB733">
        <v>0</v>
      </c>
    </row>
    <row r="734" spans="1:30" ht="15.75" x14ac:dyDescent="0.25">
      <c r="A734" s="7" t="s">
        <v>778</v>
      </c>
      <c r="B734" s="120">
        <v>6597</v>
      </c>
      <c r="C734" s="7" t="s">
        <v>31</v>
      </c>
      <c r="D734" s="7" t="s">
        <v>32</v>
      </c>
      <c r="E734" s="7" t="s">
        <v>33</v>
      </c>
      <c r="F734" s="10">
        <f>idasearch_ADNI3!G734</f>
        <v>43425</v>
      </c>
      <c r="G734" s="93">
        <f>idasearch_ADNI3!H734</f>
        <v>62.9</v>
      </c>
      <c r="H734" s="94" t="str">
        <f>idasearch_ADNI3!D734</f>
        <v>F</v>
      </c>
      <c r="I734" s="7">
        <v>1</v>
      </c>
      <c r="J734" s="7">
        <v>1</v>
      </c>
      <c r="K734" s="7">
        <v>1</v>
      </c>
      <c r="L734" s="75">
        <v>1</v>
      </c>
      <c r="M734" s="7">
        <v>1</v>
      </c>
      <c r="N734" s="7">
        <v>1</v>
      </c>
      <c r="O734" s="7">
        <v>0</v>
      </c>
      <c r="P734" s="7">
        <v>1</v>
      </c>
      <c r="Q734" s="7">
        <v>1</v>
      </c>
      <c r="R734" s="7">
        <v>0</v>
      </c>
      <c r="S734" s="7">
        <v>1</v>
      </c>
      <c r="T734" s="11">
        <f>INT(OR(COUNTIF(IDS_with_genetics!$A$2:$A$328,$A734),COUNTIF(IDS_with_genetics!$B$2:$B$758,$A734),COUNTIF(IDS_with_genetics!$F$2:$F$794,$A734),COUNTIF(IDS_with_genetics!$D$2:$D$813,$A734)))</f>
        <v>0</v>
      </c>
      <c r="U734" s="11">
        <f>COUNTIF(IDS_with_PRS!$A$1:$A$1582,ADNI3!$A734)</f>
        <v>0</v>
      </c>
      <c r="V734">
        <f>INT(OR(COUNTIF(IDS_genetics_UE_Ancestry!$A$2:$A$303,$A734)))</f>
        <v>0</v>
      </c>
      <c r="W734">
        <f>INT(OR(COUNTIF(IDS_genetics_UE_Ancestry!$B$2:$B$705,$A734)))</f>
        <v>0</v>
      </c>
      <c r="X734">
        <f>INT(OR(COUNTIF(IDS_genetics_UE_Ancestry!$C$2:$C$737,$A734)))</f>
        <v>0</v>
      </c>
      <c r="Y734">
        <f>INT(OR(COUNTIF(IDS_genetics_UE_Ancestry!$D$2:$D$761,$A734)))</f>
        <v>0</v>
      </c>
      <c r="Z734" s="11">
        <f>INT(OR(COUNTIF(IDS_genetics_UE_Ancestry!$A$2:$A$303,$A734),COUNTIF(IDS_genetics_UE_Ancestry!$B$2:$B$705,$A734),COUNTIF(IDS_genetics_UE_Ancestry!$C$2:$C$737,$A734),COUNTIF(IDS_genetics_UE_Ancestry!$D$2:$D$761,$A734)))</f>
        <v>0</v>
      </c>
      <c r="AA734">
        <v>733</v>
      </c>
      <c r="AB734">
        <v>0</v>
      </c>
    </row>
    <row r="735" spans="1:30" ht="15.75" x14ac:dyDescent="0.25">
      <c r="A735" s="7" t="s">
        <v>779</v>
      </c>
      <c r="B735" s="120">
        <v>6775</v>
      </c>
      <c r="C735" s="7" t="s">
        <v>31</v>
      </c>
      <c r="D735" s="7" t="s">
        <v>32</v>
      </c>
      <c r="E735" s="7" t="s">
        <v>40</v>
      </c>
      <c r="F735" s="92">
        <f>idasearch_ADNI3!G735</f>
        <v>43692</v>
      </c>
      <c r="G735" s="94">
        <f>idasearch_ADNI3!H735</f>
        <v>70.099999999999994</v>
      </c>
      <c r="H735" s="94" t="str">
        <f>idasearch_ADNI3!D735</f>
        <v>F</v>
      </c>
      <c r="I735" s="7">
        <v>1</v>
      </c>
      <c r="J735" s="7">
        <v>1</v>
      </c>
      <c r="K735" s="7">
        <v>1</v>
      </c>
      <c r="L735" s="75">
        <v>1</v>
      </c>
      <c r="M735" s="7">
        <v>1</v>
      </c>
      <c r="N735" s="7">
        <v>1</v>
      </c>
      <c r="O735" s="7">
        <v>0</v>
      </c>
      <c r="P735" s="7">
        <v>1</v>
      </c>
      <c r="Q735" s="7">
        <v>1</v>
      </c>
      <c r="R735" s="7">
        <v>0</v>
      </c>
      <c r="S735" s="7">
        <v>1</v>
      </c>
      <c r="T735" s="11">
        <f>INT(OR(COUNTIF(IDS_with_genetics!$A$2:$A$328,$A735),COUNTIF(IDS_with_genetics!$B$2:$B$758,$A735),COUNTIF(IDS_with_genetics!$F$2:$F$794,$A735),COUNTIF(IDS_with_genetics!$D$2:$D$813,$A735)))</f>
        <v>0</v>
      </c>
      <c r="U735" s="11">
        <f>COUNTIF(IDS_with_PRS!$A$1:$A$1582,ADNI3!$A735)</f>
        <v>0</v>
      </c>
      <c r="V735">
        <f>INT(OR(COUNTIF(IDS_genetics_UE_Ancestry!$A$2:$A$303,$A735)))</f>
        <v>0</v>
      </c>
      <c r="W735">
        <f>INT(OR(COUNTIF(IDS_genetics_UE_Ancestry!$B$2:$B$705,$A735)))</f>
        <v>0</v>
      </c>
      <c r="X735">
        <f>INT(OR(COUNTIF(IDS_genetics_UE_Ancestry!$C$2:$C$737,$A735)))</f>
        <v>0</v>
      </c>
      <c r="Y735">
        <f>INT(OR(COUNTIF(IDS_genetics_UE_Ancestry!$D$2:$D$761,$A735)))</f>
        <v>0</v>
      </c>
      <c r="Z735" s="11">
        <f>INT(OR(COUNTIF(IDS_genetics_UE_Ancestry!$A$2:$A$303,$A735),COUNTIF(IDS_genetics_UE_Ancestry!$B$2:$B$705,$A735),COUNTIF(IDS_genetics_UE_Ancestry!$C$2:$C$737,$A735),COUNTIF(IDS_genetics_UE_Ancestry!$D$2:$D$761,$A735)))</f>
        <v>0</v>
      </c>
      <c r="AA735">
        <v>734</v>
      </c>
      <c r="AB735">
        <v>0</v>
      </c>
      <c r="AD735" s="22"/>
    </row>
    <row r="736" spans="1:30" ht="15.75" hidden="1" x14ac:dyDescent="0.25">
      <c r="A736" s="7" t="s">
        <v>780</v>
      </c>
      <c r="B736" s="120">
        <v>6724</v>
      </c>
      <c r="C736" s="7" t="s">
        <v>31</v>
      </c>
      <c r="D736" s="7" t="s">
        <v>32</v>
      </c>
      <c r="E736" s="7" t="s">
        <v>33</v>
      </c>
      <c r="F736" s="92">
        <f>idasearch_ADNI3!G736</f>
        <v>43587</v>
      </c>
      <c r="G736" s="94">
        <f>idasearch_ADNI3!H736</f>
        <v>75.400000000000006</v>
      </c>
      <c r="H736" s="94" t="str">
        <f>idasearch_ADNI3!D736</f>
        <v>M</v>
      </c>
      <c r="I736" s="7">
        <v>1</v>
      </c>
      <c r="J736" s="7">
        <v>1</v>
      </c>
      <c r="K736" s="7">
        <v>1</v>
      </c>
      <c r="L736" s="75">
        <v>1</v>
      </c>
      <c r="M736" s="7">
        <v>1</v>
      </c>
      <c r="N736" s="7">
        <v>1</v>
      </c>
      <c r="O736" s="7">
        <v>0</v>
      </c>
      <c r="P736" s="7">
        <v>0</v>
      </c>
      <c r="Q736" s="7">
        <v>0</v>
      </c>
      <c r="R736" s="7">
        <v>0</v>
      </c>
      <c r="S736" s="7">
        <v>0</v>
      </c>
      <c r="T736" s="11">
        <f>INT(OR(COUNTIF(IDS_with_genetics!$A$2:$A$328,$A736),COUNTIF(IDS_with_genetics!$B$2:$B$758,$A736),COUNTIF(IDS_with_genetics!$F$2:$F$794,$A736),COUNTIF(IDS_with_genetics!$D$2:$D$813,$A736)))</f>
        <v>0</v>
      </c>
      <c r="U736" s="11">
        <f>COUNTIF(IDS_with_PRS!$A$1:$A$1582,ADNI3!$A736)</f>
        <v>0</v>
      </c>
      <c r="V736">
        <f>INT(OR(COUNTIF(IDS_genetics_UE_Ancestry!$A$2:$A$303,$A736)))</f>
        <v>0</v>
      </c>
      <c r="W736">
        <f>INT(OR(COUNTIF(IDS_genetics_UE_Ancestry!$B$2:$B$705,$A736)))</f>
        <v>0</v>
      </c>
      <c r="X736">
        <f>INT(OR(COUNTIF(IDS_genetics_UE_Ancestry!$C$2:$C$737,$A736)))</f>
        <v>0</v>
      </c>
      <c r="Y736">
        <f>INT(OR(COUNTIF(IDS_genetics_UE_Ancestry!$D$2:$D$761,$A736)))</f>
        <v>0</v>
      </c>
      <c r="Z736" s="11">
        <f>INT(OR(COUNTIF(IDS_genetics_UE_Ancestry!$A$2:$A$303,$A736),COUNTIF(IDS_genetics_UE_Ancestry!$B$2:$B$705,$A736),COUNTIF(IDS_genetics_UE_Ancestry!$C$2:$C$737,$A736),COUNTIF(IDS_genetics_UE_Ancestry!$D$2:$D$761,$A736)))</f>
        <v>0</v>
      </c>
      <c r="AA736">
        <v>735</v>
      </c>
      <c r="AB736">
        <v>0</v>
      </c>
      <c r="AD736" s="22"/>
    </row>
    <row r="737" spans="1:31" ht="15.75" hidden="1" x14ac:dyDescent="0.25">
      <c r="A737" s="7" t="s">
        <v>781</v>
      </c>
      <c r="B737" s="120">
        <v>7015</v>
      </c>
      <c r="C737" s="7" t="s">
        <v>31</v>
      </c>
      <c r="D737" s="7" t="s">
        <v>32</v>
      </c>
      <c r="E737" s="7" t="s">
        <v>33</v>
      </c>
      <c r="F737" s="10">
        <f>idasearch_ADNI3!G737</f>
        <v>44495</v>
      </c>
      <c r="G737" s="93">
        <f>idasearch_ADNI3!H737</f>
        <v>77.2</v>
      </c>
      <c r="H737" s="94" t="str">
        <f>idasearch_ADNI3!D737</f>
        <v>M</v>
      </c>
      <c r="I737" s="7">
        <v>1</v>
      </c>
      <c r="J737" s="7">
        <v>1</v>
      </c>
      <c r="K737" s="7">
        <v>1</v>
      </c>
      <c r="L737" s="75">
        <v>1</v>
      </c>
      <c r="M737" s="7">
        <v>1</v>
      </c>
      <c r="N737" s="7">
        <v>1</v>
      </c>
      <c r="O737" s="7">
        <v>0</v>
      </c>
      <c r="P737" s="7">
        <v>0</v>
      </c>
      <c r="Q737" s="7">
        <v>0</v>
      </c>
      <c r="R737" s="7">
        <v>0</v>
      </c>
      <c r="S737" s="7">
        <v>0</v>
      </c>
      <c r="T737" s="11">
        <f>INT(OR(COUNTIF(IDS_with_genetics!$A$2:$A$328,$A737),COUNTIF(IDS_with_genetics!$B$2:$B$758,$A737),COUNTIF(IDS_with_genetics!$F$2:$F$794,$A737),COUNTIF(IDS_with_genetics!$D$2:$D$813,$A737)))</f>
        <v>0</v>
      </c>
      <c r="U737" s="11">
        <f>COUNTIF(IDS_with_PRS!$A$1:$A$1582,ADNI3!$A737)</f>
        <v>0</v>
      </c>
      <c r="V737">
        <f>INT(OR(COUNTIF(IDS_genetics_UE_Ancestry!$A$2:$A$303,$A737)))</f>
        <v>0</v>
      </c>
      <c r="W737">
        <f>INT(OR(COUNTIF(IDS_genetics_UE_Ancestry!$B$2:$B$705,$A737)))</f>
        <v>0</v>
      </c>
      <c r="X737">
        <f>INT(OR(COUNTIF(IDS_genetics_UE_Ancestry!$C$2:$C$737,$A737)))</f>
        <v>0</v>
      </c>
      <c r="Y737">
        <f>INT(OR(COUNTIF(IDS_genetics_UE_Ancestry!$D$2:$D$761,$A737)))</f>
        <v>0</v>
      </c>
      <c r="Z737" s="11">
        <f>INT(OR(COUNTIF(IDS_genetics_UE_Ancestry!$A$2:$A$303,$A737),COUNTIF(IDS_genetics_UE_Ancestry!$B$2:$B$705,$A737),COUNTIF(IDS_genetics_UE_Ancestry!$C$2:$C$737,$A737),COUNTIF(IDS_genetics_UE_Ancestry!$D$2:$D$761,$A737)))</f>
        <v>0</v>
      </c>
      <c r="AA737">
        <v>736</v>
      </c>
      <c r="AB737">
        <v>0</v>
      </c>
    </row>
    <row r="738" spans="1:31" s="27" customFormat="1" ht="15.75" hidden="1" x14ac:dyDescent="0.25">
      <c r="A738" s="25" t="s">
        <v>782</v>
      </c>
      <c r="B738" s="120">
        <v>1427</v>
      </c>
      <c r="C738" s="25" t="s">
        <v>31</v>
      </c>
      <c r="D738" s="25" t="s">
        <v>32</v>
      </c>
      <c r="E738" s="25" t="s">
        <v>33</v>
      </c>
      <c r="F738" s="96">
        <f>idasearch_ADNI3!G738</f>
        <v>42984</v>
      </c>
      <c r="G738" s="97">
        <f>idasearch_ADNI3!H738</f>
        <v>79.7</v>
      </c>
      <c r="H738" s="97" t="str">
        <f>idasearch_ADNI3!D738</f>
        <v>F</v>
      </c>
      <c r="I738" s="25">
        <v>1</v>
      </c>
      <c r="J738" s="25">
        <v>1</v>
      </c>
      <c r="K738" s="25">
        <v>1</v>
      </c>
      <c r="L738" s="80">
        <v>0</v>
      </c>
      <c r="M738" s="25">
        <v>0</v>
      </c>
      <c r="N738" s="25">
        <v>0</v>
      </c>
      <c r="O738" s="25">
        <v>0</v>
      </c>
      <c r="P738" s="25">
        <v>0</v>
      </c>
      <c r="Q738" s="25">
        <v>0</v>
      </c>
      <c r="R738" s="25">
        <v>0</v>
      </c>
      <c r="S738" s="25">
        <v>0</v>
      </c>
      <c r="T738" s="26">
        <f>INT(OR(COUNTIF(IDS_with_genetics!$A$2:$A$328,$A738),COUNTIF(IDS_with_genetics!$B$2:$B$758,$A738),COUNTIF(IDS_with_genetics!$F$2:$F$794,$A738),COUNTIF(IDS_with_genetics!$D$2:$D$813,$A738)))</f>
        <v>1</v>
      </c>
      <c r="U738" s="26">
        <f>COUNTIF(IDS_with_PRS!$A$1:$A$1582,ADNI3!$A738)</f>
        <v>0</v>
      </c>
      <c r="V738" s="27">
        <f>INT(OR(COUNTIF(IDS_genetics_UE_Ancestry!$A$2:$A$303,$A738)))</f>
        <v>0</v>
      </c>
      <c r="W738" s="27">
        <f>INT(OR(COUNTIF(IDS_genetics_UE_Ancestry!$B$2:$B$705,$A738)))</f>
        <v>0</v>
      </c>
      <c r="X738" s="27">
        <f>INT(OR(COUNTIF(IDS_genetics_UE_Ancestry!$C$2:$C$737,$A738)))</f>
        <v>0</v>
      </c>
      <c r="Y738" s="27">
        <f>INT(OR(COUNTIF(IDS_genetics_UE_Ancestry!$D$2:$D$761,$A738)))</f>
        <v>1</v>
      </c>
      <c r="Z738" s="26">
        <f>INT(OR(COUNTIF(IDS_genetics_UE_Ancestry!$A$2:$A$303,$A738),COUNTIF(IDS_genetics_UE_Ancestry!$B$2:$B$705,$A738),COUNTIF(IDS_genetics_UE_Ancestry!$C$2:$C$737,$A738),COUNTIF(IDS_genetics_UE_Ancestry!$D$2:$D$761,$A738)))</f>
        <v>1</v>
      </c>
      <c r="AA738" s="27">
        <v>737</v>
      </c>
      <c r="AB738" s="27">
        <v>0</v>
      </c>
      <c r="AC738" s="27">
        <v>1</v>
      </c>
      <c r="AD738" s="30"/>
      <c r="AE738" s="27" t="s">
        <v>783</v>
      </c>
    </row>
    <row r="739" spans="1:31" ht="15.75" hidden="1" x14ac:dyDescent="0.25">
      <c r="A739" s="7" t="s">
        <v>784</v>
      </c>
      <c r="B739" s="120">
        <v>6241</v>
      </c>
      <c r="C739" s="7" t="s">
        <v>31</v>
      </c>
      <c r="D739" s="7" t="s">
        <v>32</v>
      </c>
      <c r="E739" s="7" t="s">
        <v>33</v>
      </c>
      <c r="F739" s="10">
        <f>idasearch_ADNI3!G739</f>
        <v>43249</v>
      </c>
      <c r="G739" s="93">
        <f>idasearch_ADNI3!H739</f>
        <v>72.2</v>
      </c>
      <c r="H739" s="94" t="str">
        <f>idasearch_ADNI3!D739</f>
        <v>F</v>
      </c>
      <c r="I739" s="7">
        <v>1</v>
      </c>
      <c r="J739" s="7">
        <v>1</v>
      </c>
      <c r="K739" s="7">
        <v>1</v>
      </c>
      <c r="L739" s="75">
        <v>1</v>
      </c>
      <c r="M739" s="7">
        <v>1</v>
      </c>
      <c r="N739" s="7">
        <v>1</v>
      </c>
      <c r="O739" s="7">
        <v>0</v>
      </c>
      <c r="P739" s="7">
        <v>0</v>
      </c>
      <c r="Q739" s="7">
        <v>0</v>
      </c>
      <c r="R739" s="7">
        <v>0</v>
      </c>
      <c r="S739" s="7">
        <v>0</v>
      </c>
      <c r="T739" s="11">
        <f>INT(OR(COUNTIF(IDS_with_genetics!$A$2:$A$328,$A739),COUNTIF(IDS_with_genetics!$B$2:$B$758,$A739),COUNTIF(IDS_with_genetics!$F$2:$F$794,$A739),COUNTIF(IDS_with_genetics!$D$2:$D$813,$A739)))</f>
        <v>1</v>
      </c>
      <c r="U739" s="11">
        <f>COUNTIF(IDS_with_PRS!$A$1:$A$1582,ADNI3!$A739)</f>
        <v>1</v>
      </c>
      <c r="V739">
        <f>INT(OR(COUNTIF(IDS_genetics_UE_Ancestry!$A$2:$A$303,$A739)))</f>
        <v>1</v>
      </c>
      <c r="W739">
        <f>INT(OR(COUNTIF(IDS_genetics_UE_Ancestry!$B$2:$B$705,$A739)))</f>
        <v>0</v>
      </c>
      <c r="X739">
        <f>INT(OR(COUNTIF(IDS_genetics_UE_Ancestry!$C$2:$C$737,$A739)))</f>
        <v>0</v>
      </c>
      <c r="Y739">
        <f>INT(OR(COUNTIF(IDS_genetics_UE_Ancestry!$D$2:$D$761,$A739)))</f>
        <v>0</v>
      </c>
      <c r="Z739" s="11">
        <f>INT(OR(COUNTIF(IDS_genetics_UE_Ancestry!$A$2:$A$303,$A739),COUNTIF(IDS_genetics_UE_Ancestry!$B$2:$B$705,$A739),COUNTIF(IDS_genetics_UE_Ancestry!$C$2:$C$737,$A739),COUNTIF(IDS_genetics_UE_Ancestry!$D$2:$D$761,$A739)))</f>
        <v>1</v>
      </c>
      <c r="AA739">
        <v>738</v>
      </c>
      <c r="AB739">
        <v>0</v>
      </c>
    </row>
    <row r="740" spans="1:31" ht="15.75" hidden="1" x14ac:dyDescent="0.25">
      <c r="A740" s="7" t="s">
        <v>785</v>
      </c>
      <c r="B740" s="120">
        <v>200</v>
      </c>
      <c r="C740" s="7" t="s">
        <v>31</v>
      </c>
      <c r="D740" s="7" t="s">
        <v>32</v>
      </c>
      <c r="E740" s="7" t="s">
        <v>33</v>
      </c>
      <c r="F740" s="92">
        <f>idasearch_ADNI3!G740</f>
        <v>43413</v>
      </c>
      <c r="G740" s="94">
        <f>idasearch_ADNI3!H740</f>
        <v>74.2</v>
      </c>
      <c r="H740" s="94" t="str">
        <f>idasearch_ADNI3!D740</f>
        <v>M</v>
      </c>
      <c r="I740" s="7">
        <v>1</v>
      </c>
      <c r="J740" s="7">
        <v>1</v>
      </c>
      <c r="K740" s="7">
        <v>1</v>
      </c>
      <c r="L740" s="75">
        <v>1</v>
      </c>
      <c r="M740" s="7">
        <v>1</v>
      </c>
      <c r="N740" s="7">
        <v>1</v>
      </c>
      <c r="O740" s="7">
        <v>0</v>
      </c>
      <c r="P740" s="7">
        <v>0</v>
      </c>
      <c r="Q740" s="7">
        <v>0</v>
      </c>
      <c r="R740" s="7">
        <v>0</v>
      </c>
      <c r="S740" s="7">
        <v>0</v>
      </c>
      <c r="T740" s="11">
        <f>INT(OR(COUNTIF(IDS_with_genetics!$A$2:$A$328,$A740),COUNTIF(IDS_with_genetics!$B$2:$B$758,$A740),COUNTIF(IDS_with_genetics!$F$2:$F$794,$A740),COUNTIF(IDS_with_genetics!$D$2:$D$813,$A740)))</f>
        <v>1</v>
      </c>
      <c r="U740" s="11">
        <f>COUNTIF(IDS_with_PRS!$A$1:$A$1582,ADNI3!$A740)</f>
        <v>1</v>
      </c>
      <c r="V740">
        <f>INT(OR(COUNTIF(IDS_genetics_UE_Ancestry!$A$2:$A$303,$A740)))</f>
        <v>0</v>
      </c>
      <c r="W740">
        <f>INT(OR(COUNTIF(IDS_genetics_UE_Ancestry!$B$2:$B$705,$A740)))</f>
        <v>0</v>
      </c>
      <c r="X740">
        <f>INT(OR(COUNTIF(IDS_genetics_UE_Ancestry!$C$2:$C$737,$A740)))</f>
        <v>0</v>
      </c>
      <c r="Y740">
        <f>INT(OR(COUNTIF(IDS_genetics_UE_Ancestry!$D$2:$D$761,$A740)))</f>
        <v>0</v>
      </c>
      <c r="Z740" s="11">
        <f>INT(OR(COUNTIF(IDS_genetics_UE_Ancestry!$A$2:$A$303,$A740),COUNTIF(IDS_genetics_UE_Ancestry!$B$2:$B$705,$A740),COUNTIF(IDS_genetics_UE_Ancestry!$C$2:$C$737,$A740),COUNTIF(IDS_genetics_UE_Ancestry!$D$2:$D$761,$A740)))</f>
        <v>0</v>
      </c>
      <c r="AA740">
        <v>739</v>
      </c>
      <c r="AB740">
        <v>0</v>
      </c>
      <c r="AD740" s="22"/>
    </row>
    <row r="741" spans="1:31" s="45" customFormat="1" ht="15.75" hidden="1" x14ac:dyDescent="0.25">
      <c r="A741" s="43" t="s">
        <v>786</v>
      </c>
      <c r="B741" s="120">
        <v>205</v>
      </c>
      <c r="C741" s="43" t="s">
        <v>31</v>
      </c>
      <c r="D741" s="43" t="s">
        <v>32</v>
      </c>
      <c r="E741" s="43" t="s">
        <v>33</v>
      </c>
      <c r="F741" s="105">
        <f>idasearch_ADNI3!G741</f>
        <v>43298</v>
      </c>
      <c r="G741" s="106">
        <f>idasearch_ADNI3!H741</f>
        <v>78.900000000000006</v>
      </c>
      <c r="H741" s="104" t="str">
        <f>idasearch_ADNI3!D741</f>
        <v>F</v>
      </c>
      <c r="I741" s="43">
        <v>1</v>
      </c>
      <c r="J741" s="43">
        <v>1</v>
      </c>
      <c r="K741" s="7">
        <v>1</v>
      </c>
      <c r="L741" s="83">
        <v>0</v>
      </c>
      <c r="M741" s="43">
        <v>0</v>
      </c>
      <c r="N741" s="43">
        <v>0</v>
      </c>
      <c r="O741" s="43">
        <v>0</v>
      </c>
      <c r="P741" s="43">
        <v>0</v>
      </c>
      <c r="Q741" s="43">
        <v>0</v>
      </c>
      <c r="R741" s="43">
        <v>0</v>
      </c>
      <c r="S741" s="43">
        <v>0</v>
      </c>
      <c r="T741" s="44">
        <f>INT(OR(COUNTIF(IDS_with_genetics!$A$2:$A$328,$A741),COUNTIF(IDS_with_genetics!$B$2:$B$758,$A741),COUNTIF(IDS_with_genetics!$F$2:$F$794,$A741),COUNTIF(IDS_with_genetics!$D$2:$D$813,$A741)))</f>
        <v>1</v>
      </c>
      <c r="U741" s="44">
        <f>COUNTIF(IDS_with_PRS!$A$1:$A$1582,ADNI3!$A741)</f>
        <v>0</v>
      </c>
      <c r="V741" s="45">
        <f>INT(OR(COUNTIF(IDS_genetics_UE_Ancestry!$A$2:$A$303,$A741)))</f>
        <v>0</v>
      </c>
      <c r="W741" s="45">
        <f>INT(OR(COUNTIF(IDS_genetics_UE_Ancestry!$B$2:$B$705,$A741)))</f>
        <v>1</v>
      </c>
      <c r="X741" s="45">
        <f>INT(OR(COUNTIF(IDS_genetics_UE_Ancestry!$C$2:$C$737,$A741)))</f>
        <v>0</v>
      </c>
      <c r="Y741" s="45">
        <f>INT(OR(COUNTIF(IDS_genetics_UE_Ancestry!$D$2:$D$761,$A741)))</f>
        <v>1</v>
      </c>
      <c r="Z741" s="44">
        <f>INT(OR(COUNTIF(IDS_genetics_UE_Ancestry!$A$2:$A$303,$A741),COUNTIF(IDS_genetics_UE_Ancestry!$B$2:$B$705,$A741),COUNTIF(IDS_genetics_UE_Ancestry!$C$2:$C$737,$A741),COUNTIF(IDS_genetics_UE_Ancestry!$D$2:$D$761,$A741)))</f>
        <v>1</v>
      </c>
      <c r="AA741" s="45">
        <v>740</v>
      </c>
      <c r="AB741" s="45">
        <v>1</v>
      </c>
    </row>
    <row r="742" spans="1:31" ht="15.75" hidden="1" x14ac:dyDescent="0.25">
      <c r="A742" s="7" t="s">
        <v>787</v>
      </c>
      <c r="B742" s="120">
        <v>6830</v>
      </c>
      <c r="C742" s="7" t="s">
        <v>31</v>
      </c>
      <c r="D742" s="7" t="s">
        <v>32</v>
      </c>
      <c r="E742" s="7" t="s">
        <v>33</v>
      </c>
      <c r="F742" s="92">
        <f>idasearch_ADNI3!G742</f>
        <v>43766</v>
      </c>
      <c r="G742" s="94">
        <f>idasearch_ADNI3!H742</f>
        <v>90.1</v>
      </c>
      <c r="H742" s="94" t="str">
        <f>idasearch_ADNI3!D742</f>
        <v>M</v>
      </c>
      <c r="I742" s="7">
        <v>1</v>
      </c>
      <c r="J742" s="7">
        <v>1</v>
      </c>
      <c r="K742" s="7">
        <v>1</v>
      </c>
      <c r="L742" s="75">
        <v>0</v>
      </c>
      <c r="M742" s="7">
        <v>1</v>
      </c>
      <c r="N742" s="7">
        <v>1</v>
      </c>
      <c r="O742" s="7">
        <v>0</v>
      </c>
      <c r="P742" s="7">
        <v>0</v>
      </c>
      <c r="Q742" s="7">
        <v>0</v>
      </c>
      <c r="R742" s="7">
        <v>0</v>
      </c>
      <c r="S742" s="7">
        <v>0</v>
      </c>
      <c r="T742" s="11">
        <f>INT(OR(COUNTIF(IDS_with_genetics!$A$2:$A$328,$A742),COUNTIF(IDS_with_genetics!$B$2:$B$758,$A742),COUNTIF(IDS_with_genetics!$F$2:$F$794,$A742),COUNTIF(IDS_with_genetics!$D$2:$D$813,$A742)))</f>
        <v>0</v>
      </c>
      <c r="U742" s="11">
        <f>COUNTIF(IDS_with_PRS!$A$1:$A$1582,ADNI3!$A742)</f>
        <v>0</v>
      </c>
      <c r="V742">
        <f>INT(OR(COUNTIF(IDS_genetics_UE_Ancestry!$A$2:$A$303,$A742)))</f>
        <v>0</v>
      </c>
      <c r="W742">
        <f>INT(OR(COUNTIF(IDS_genetics_UE_Ancestry!$B$2:$B$705,$A742)))</f>
        <v>0</v>
      </c>
      <c r="X742">
        <f>INT(OR(COUNTIF(IDS_genetics_UE_Ancestry!$C$2:$C$737,$A742)))</f>
        <v>0</v>
      </c>
      <c r="Y742">
        <f>INT(OR(COUNTIF(IDS_genetics_UE_Ancestry!$D$2:$D$761,$A742)))</f>
        <v>0</v>
      </c>
      <c r="Z742" s="11">
        <f>INT(OR(COUNTIF(IDS_genetics_UE_Ancestry!$A$2:$A$303,$A742),COUNTIF(IDS_genetics_UE_Ancestry!$B$2:$B$705,$A742),COUNTIF(IDS_genetics_UE_Ancestry!$C$2:$C$737,$A742),COUNTIF(IDS_genetics_UE_Ancestry!$D$2:$D$761,$A742)))</f>
        <v>0</v>
      </c>
      <c r="AA742">
        <v>741</v>
      </c>
      <c r="AB742">
        <v>0</v>
      </c>
      <c r="AD742" s="22"/>
    </row>
    <row r="743" spans="1:31" ht="15.75" hidden="1" x14ac:dyDescent="0.25">
      <c r="A743" s="7" t="s">
        <v>788</v>
      </c>
      <c r="B743" s="120">
        <v>6848</v>
      </c>
      <c r="C743" s="7" t="s">
        <v>31</v>
      </c>
      <c r="D743" s="7" t="s">
        <v>32</v>
      </c>
      <c r="E743" s="7" t="s">
        <v>40</v>
      </c>
      <c r="F743" s="10">
        <f>idasearch_ADNI3!G743</f>
        <v>43854</v>
      </c>
      <c r="G743" s="93">
        <f>idasearch_ADNI3!H743</f>
        <v>63.1</v>
      </c>
      <c r="H743" s="94" t="str">
        <f>idasearch_ADNI3!D743</f>
        <v>M</v>
      </c>
      <c r="I743" s="7">
        <v>1</v>
      </c>
      <c r="J743" s="7">
        <v>1</v>
      </c>
      <c r="K743" s="7">
        <v>1</v>
      </c>
      <c r="L743" s="75">
        <v>0</v>
      </c>
      <c r="M743" s="7">
        <v>1</v>
      </c>
      <c r="N743" s="7">
        <v>1</v>
      </c>
      <c r="O743" s="7">
        <v>0</v>
      </c>
      <c r="P743" s="7">
        <v>0</v>
      </c>
      <c r="Q743" s="7">
        <v>0</v>
      </c>
      <c r="R743" s="7">
        <v>0</v>
      </c>
      <c r="S743" s="7">
        <v>0</v>
      </c>
      <c r="T743" s="11">
        <f>INT(OR(COUNTIF(IDS_with_genetics!$A$2:$A$328,$A743),COUNTIF(IDS_with_genetics!$B$2:$B$758,$A743),COUNTIF(IDS_with_genetics!$F$2:$F$794,$A743),COUNTIF(IDS_with_genetics!$D$2:$D$813,$A743)))</f>
        <v>0</v>
      </c>
      <c r="U743" s="11">
        <f>COUNTIF(IDS_with_PRS!$A$1:$A$1582,ADNI3!$A743)</f>
        <v>0</v>
      </c>
      <c r="V743">
        <f>INT(OR(COUNTIF(IDS_genetics_UE_Ancestry!$A$2:$A$303,$A743)))</f>
        <v>0</v>
      </c>
      <c r="W743">
        <f>INT(OR(COUNTIF(IDS_genetics_UE_Ancestry!$B$2:$B$705,$A743)))</f>
        <v>0</v>
      </c>
      <c r="X743">
        <f>INT(OR(COUNTIF(IDS_genetics_UE_Ancestry!$C$2:$C$737,$A743)))</f>
        <v>0</v>
      </c>
      <c r="Y743">
        <f>INT(OR(COUNTIF(IDS_genetics_UE_Ancestry!$D$2:$D$761,$A743)))</f>
        <v>0</v>
      </c>
      <c r="Z743" s="11">
        <f>INT(OR(COUNTIF(IDS_genetics_UE_Ancestry!$A$2:$A$303,$A743),COUNTIF(IDS_genetics_UE_Ancestry!$B$2:$B$705,$A743),COUNTIF(IDS_genetics_UE_Ancestry!$C$2:$C$737,$A743),COUNTIF(IDS_genetics_UE_Ancestry!$D$2:$D$761,$A743)))</f>
        <v>0</v>
      </c>
      <c r="AA743">
        <v>742</v>
      </c>
      <c r="AB743">
        <v>0</v>
      </c>
    </row>
    <row r="744" spans="1:31" ht="15.75" hidden="1" x14ac:dyDescent="0.25">
      <c r="A744" s="7" t="s">
        <v>789</v>
      </c>
      <c r="B744" s="120">
        <v>6852</v>
      </c>
      <c r="C744" s="7" t="s">
        <v>31</v>
      </c>
      <c r="D744" s="7" t="s">
        <v>32</v>
      </c>
      <c r="E744" s="7" t="s">
        <v>40</v>
      </c>
      <c r="F744" s="92">
        <f>idasearch_ADNI3!G744</f>
        <v>43866</v>
      </c>
      <c r="G744" s="94">
        <f>idasearch_ADNI3!H744</f>
        <v>76.400000000000006</v>
      </c>
      <c r="H744" s="94" t="str">
        <f>idasearch_ADNI3!D744</f>
        <v>M</v>
      </c>
      <c r="I744" s="7">
        <v>1</v>
      </c>
      <c r="J744" s="7">
        <v>1</v>
      </c>
      <c r="K744" s="7">
        <v>1</v>
      </c>
      <c r="L744" s="75">
        <v>0</v>
      </c>
      <c r="M744" s="7">
        <v>1</v>
      </c>
      <c r="N744" s="7">
        <v>1</v>
      </c>
      <c r="O744" s="7">
        <v>0</v>
      </c>
      <c r="P744" s="7">
        <v>0</v>
      </c>
      <c r="Q744" s="7">
        <v>0</v>
      </c>
      <c r="R744" s="7">
        <v>0</v>
      </c>
      <c r="S744" s="7">
        <v>0</v>
      </c>
      <c r="T744" s="11">
        <f>INT(OR(COUNTIF(IDS_with_genetics!$A$2:$A$328,$A744),COUNTIF(IDS_with_genetics!$B$2:$B$758,$A744),COUNTIF(IDS_with_genetics!$F$2:$F$794,$A744),COUNTIF(IDS_with_genetics!$D$2:$D$813,$A744)))</f>
        <v>0</v>
      </c>
      <c r="U744" s="11">
        <f>COUNTIF(IDS_with_PRS!$A$1:$A$1582,ADNI3!$A744)</f>
        <v>0</v>
      </c>
      <c r="V744">
        <f>INT(OR(COUNTIF(IDS_genetics_UE_Ancestry!$A$2:$A$303,$A744)))</f>
        <v>0</v>
      </c>
      <c r="W744">
        <f>INT(OR(COUNTIF(IDS_genetics_UE_Ancestry!$B$2:$B$705,$A744)))</f>
        <v>0</v>
      </c>
      <c r="X744">
        <f>INT(OR(COUNTIF(IDS_genetics_UE_Ancestry!$C$2:$C$737,$A744)))</f>
        <v>0</v>
      </c>
      <c r="Y744">
        <f>INT(OR(COUNTIF(IDS_genetics_UE_Ancestry!$D$2:$D$761,$A744)))</f>
        <v>0</v>
      </c>
      <c r="Z744" s="11">
        <f>INT(OR(COUNTIF(IDS_genetics_UE_Ancestry!$A$2:$A$303,$A744),COUNTIF(IDS_genetics_UE_Ancestry!$B$2:$B$705,$A744),COUNTIF(IDS_genetics_UE_Ancestry!$C$2:$C$737,$A744),COUNTIF(IDS_genetics_UE_Ancestry!$D$2:$D$761,$A744)))</f>
        <v>0</v>
      </c>
      <c r="AA744">
        <v>743</v>
      </c>
      <c r="AB744">
        <v>0</v>
      </c>
      <c r="AD744" s="22"/>
    </row>
    <row r="745" spans="1:31" s="114" customFormat="1" ht="15.75" hidden="1" x14ac:dyDescent="0.25">
      <c r="A745" s="110" t="s">
        <v>790</v>
      </c>
      <c r="B745" s="120">
        <v>6857</v>
      </c>
      <c r="C745" s="110" t="s">
        <v>31</v>
      </c>
      <c r="D745" s="110" t="s">
        <v>32</v>
      </c>
      <c r="E745" s="110" t="s">
        <v>33</v>
      </c>
      <c r="F745" s="111">
        <f>idasearch_ADNI3!G745</f>
        <v>43882</v>
      </c>
      <c r="G745" s="112">
        <f>idasearch_ADNI3!H745</f>
        <v>71.400000000000006</v>
      </c>
      <c r="H745" s="112" t="str">
        <f>idasearch_ADNI3!D745</f>
        <v>M</v>
      </c>
      <c r="I745" s="110">
        <v>1</v>
      </c>
      <c r="J745" s="110">
        <v>1</v>
      </c>
      <c r="K745" s="7">
        <v>1</v>
      </c>
      <c r="L745" s="75">
        <v>0</v>
      </c>
      <c r="M745" s="110">
        <v>1</v>
      </c>
      <c r="N745" s="110">
        <v>1</v>
      </c>
      <c r="O745" s="110">
        <v>0</v>
      </c>
      <c r="P745" s="110">
        <v>0</v>
      </c>
      <c r="Q745" s="110">
        <v>0</v>
      </c>
      <c r="R745" s="110">
        <v>0</v>
      </c>
      <c r="S745" s="110">
        <v>0</v>
      </c>
      <c r="T745" s="113">
        <f>INT(OR(COUNTIF(IDS_with_genetics!$A$2:$A$328,$A745),COUNTIF(IDS_with_genetics!$B$2:$B$758,$A745),COUNTIF(IDS_with_genetics!$F$2:$F$794,$A745),COUNTIF(IDS_with_genetics!$D$2:$D$813,$A745)))</f>
        <v>0</v>
      </c>
      <c r="U745" s="113">
        <f>COUNTIF(IDS_with_PRS!$A$1:$A$1582,ADNI3!$A745)</f>
        <v>0</v>
      </c>
      <c r="V745" s="114">
        <f>INT(OR(COUNTIF(IDS_genetics_UE_Ancestry!$A$2:$A$303,$A745)))</f>
        <v>0</v>
      </c>
      <c r="W745" s="114">
        <f>INT(OR(COUNTIF(IDS_genetics_UE_Ancestry!$B$2:$B$705,$A745)))</f>
        <v>0</v>
      </c>
      <c r="X745" s="114">
        <f>INT(OR(COUNTIF(IDS_genetics_UE_Ancestry!$C$2:$C$737,$A745)))</f>
        <v>0</v>
      </c>
      <c r="Y745" s="114">
        <f>INT(OR(COUNTIF(IDS_genetics_UE_Ancestry!$D$2:$D$761,$A745)))</f>
        <v>0</v>
      </c>
      <c r="Z745" s="113">
        <f>INT(OR(COUNTIF(IDS_genetics_UE_Ancestry!$A$2:$A$303,$A745),COUNTIF(IDS_genetics_UE_Ancestry!$B$2:$B$705,$A745),COUNTIF(IDS_genetics_UE_Ancestry!$C$2:$C$737,$A745),COUNTIF(IDS_genetics_UE_Ancestry!$D$2:$D$761,$A745)))</f>
        <v>0</v>
      </c>
      <c r="AA745" s="114">
        <v>744</v>
      </c>
      <c r="AB745" s="114">
        <v>0</v>
      </c>
      <c r="AD745" s="115"/>
    </row>
    <row r="746" spans="1:31" ht="15.75" hidden="1" x14ac:dyDescent="0.25">
      <c r="A746" s="7" t="s">
        <v>791</v>
      </c>
      <c r="B746" s="120">
        <v>6604</v>
      </c>
      <c r="C746" s="7" t="s">
        <v>31</v>
      </c>
      <c r="D746" s="7" t="s">
        <v>32</v>
      </c>
      <c r="E746" s="7" t="s">
        <v>40</v>
      </c>
      <c r="F746" s="92">
        <f>idasearch_ADNI3!G746</f>
        <v>43385</v>
      </c>
      <c r="G746" s="94">
        <f>idasearch_ADNI3!H746</f>
        <v>85.3</v>
      </c>
      <c r="H746" s="94" t="str">
        <f>idasearch_ADNI3!D746</f>
        <v>M</v>
      </c>
      <c r="I746" s="7">
        <v>1</v>
      </c>
      <c r="J746" s="7">
        <v>1</v>
      </c>
      <c r="K746" s="7">
        <v>1</v>
      </c>
      <c r="L746" s="75">
        <v>0</v>
      </c>
      <c r="M746" s="7">
        <v>1</v>
      </c>
      <c r="N746" s="7">
        <v>1</v>
      </c>
      <c r="O746" s="7">
        <v>0</v>
      </c>
      <c r="P746" s="7">
        <v>0</v>
      </c>
      <c r="Q746" s="7">
        <v>0</v>
      </c>
      <c r="R746" s="7">
        <v>0</v>
      </c>
      <c r="S746" s="7">
        <v>0</v>
      </c>
      <c r="T746" s="11">
        <f>INT(OR(COUNTIF(IDS_with_genetics!$A$2:$A$328,$A746),COUNTIF(IDS_with_genetics!$B$2:$B$758,$A746),COUNTIF(IDS_with_genetics!$F$2:$F$794,$A746),COUNTIF(IDS_with_genetics!$D$2:$D$813,$A746)))</f>
        <v>0</v>
      </c>
      <c r="U746" s="11">
        <f>COUNTIF(IDS_with_PRS!$A$1:$A$1582,ADNI3!$A746)</f>
        <v>0</v>
      </c>
      <c r="V746">
        <f>INT(OR(COUNTIF(IDS_genetics_UE_Ancestry!$A$2:$A$303,$A746)))</f>
        <v>0</v>
      </c>
      <c r="W746">
        <f>INT(OR(COUNTIF(IDS_genetics_UE_Ancestry!$B$2:$B$705,$A746)))</f>
        <v>0</v>
      </c>
      <c r="X746">
        <f>INT(OR(COUNTIF(IDS_genetics_UE_Ancestry!$C$2:$C$737,$A746)))</f>
        <v>0</v>
      </c>
      <c r="Y746">
        <f>INT(OR(COUNTIF(IDS_genetics_UE_Ancestry!$D$2:$D$761,$A746)))</f>
        <v>0</v>
      </c>
      <c r="Z746" s="11">
        <f>INT(OR(COUNTIF(IDS_genetics_UE_Ancestry!$A$2:$A$303,$A746),COUNTIF(IDS_genetics_UE_Ancestry!$B$2:$B$705,$A746),COUNTIF(IDS_genetics_UE_Ancestry!$C$2:$C$737,$A746),COUNTIF(IDS_genetics_UE_Ancestry!$D$2:$D$761,$A746)))</f>
        <v>0</v>
      </c>
      <c r="AA746">
        <v>745</v>
      </c>
      <c r="AB746">
        <v>0</v>
      </c>
      <c r="AD746" s="22"/>
    </row>
    <row r="747" spans="1:31" ht="15.75" hidden="1" x14ac:dyDescent="0.25">
      <c r="A747" s="7" t="s">
        <v>792</v>
      </c>
      <c r="B747" s="120">
        <v>6611</v>
      </c>
      <c r="C747" s="7" t="s">
        <v>31</v>
      </c>
      <c r="D747" s="7" t="s">
        <v>32</v>
      </c>
      <c r="E747" s="7" t="s">
        <v>33</v>
      </c>
      <c r="F747" s="92">
        <f>idasearch_ADNI3!G747</f>
        <v>43395</v>
      </c>
      <c r="G747" s="94">
        <f>idasearch_ADNI3!H747</f>
        <v>77.5</v>
      </c>
      <c r="H747" s="94" t="str">
        <f>idasearch_ADNI3!D747</f>
        <v>M</v>
      </c>
      <c r="I747" s="7">
        <v>1</v>
      </c>
      <c r="J747" s="7">
        <v>1</v>
      </c>
      <c r="K747" s="7">
        <v>1</v>
      </c>
      <c r="L747" s="75">
        <v>0</v>
      </c>
      <c r="M747" s="7">
        <v>1</v>
      </c>
      <c r="N747" s="7">
        <v>1</v>
      </c>
      <c r="O747" s="7">
        <v>0</v>
      </c>
      <c r="P747" s="7">
        <v>1</v>
      </c>
      <c r="Q747" s="7">
        <v>1</v>
      </c>
      <c r="R747" s="7">
        <v>0</v>
      </c>
      <c r="S747" s="7">
        <v>1</v>
      </c>
      <c r="T747" s="11">
        <f>INT(OR(COUNTIF(IDS_with_genetics!$A$2:$A$328,$A747),COUNTIF(IDS_with_genetics!$B$2:$B$758,$A747),COUNTIF(IDS_with_genetics!$F$2:$F$794,$A747),COUNTIF(IDS_with_genetics!$D$2:$D$813,$A747)))</f>
        <v>0</v>
      </c>
      <c r="U747" s="11">
        <f>COUNTIF(IDS_with_PRS!$A$1:$A$1582,ADNI3!$A747)</f>
        <v>0</v>
      </c>
      <c r="V747">
        <f>INT(OR(COUNTIF(IDS_genetics_UE_Ancestry!$A$2:$A$303,$A747)))</f>
        <v>0</v>
      </c>
      <c r="W747">
        <f>INT(OR(COUNTIF(IDS_genetics_UE_Ancestry!$B$2:$B$705,$A747)))</f>
        <v>0</v>
      </c>
      <c r="X747">
        <f>INT(OR(COUNTIF(IDS_genetics_UE_Ancestry!$C$2:$C$737,$A747)))</f>
        <v>0</v>
      </c>
      <c r="Y747">
        <f>INT(OR(COUNTIF(IDS_genetics_UE_Ancestry!$D$2:$D$761,$A747)))</f>
        <v>0</v>
      </c>
      <c r="Z747" s="11">
        <f>INT(OR(COUNTIF(IDS_genetics_UE_Ancestry!$A$2:$A$303,$A747),COUNTIF(IDS_genetics_UE_Ancestry!$B$2:$B$705,$A747),COUNTIF(IDS_genetics_UE_Ancestry!$C$2:$C$737,$A747),COUNTIF(IDS_genetics_UE_Ancestry!$D$2:$D$761,$A747)))</f>
        <v>0</v>
      </c>
      <c r="AA747">
        <v>746</v>
      </c>
      <c r="AB747">
        <v>0</v>
      </c>
      <c r="AD747" s="22"/>
    </row>
    <row r="748" spans="1:31" ht="15.75" hidden="1" x14ac:dyDescent="0.25">
      <c r="A748" s="7" t="s">
        <v>793</v>
      </c>
      <c r="B748" s="120">
        <v>6612</v>
      </c>
      <c r="C748" s="7" t="s">
        <v>31</v>
      </c>
      <c r="D748" s="7" t="s">
        <v>32</v>
      </c>
      <c r="E748" s="7" t="s">
        <v>33</v>
      </c>
      <c r="F748" s="92">
        <f>idasearch_ADNI3!G748</f>
        <v>43397</v>
      </c>
      <c r="G748" s="94">
        <f>idasearch_ADNI3!H748</f>
        <v>68</v>
      </c>
      <c r="H748" s="94" t="str">
        <f>idasearch_ADNI3!D748</f>
        <v>F</v>
      </c>
      <c r="I748" s="7">
        <v>1</v>
      </c>
      <c r="J748" s="7">
        <v>1</v>
      </c>
      <c r="K748" s="7">
        <v>1</v>
      </c>
      <c r="L748" s="75">
        <v>0</v>
      </c>
      <c r="M748" s="7">
        <v>1</v>
      </c>
      <c r="N748" s="7">
        <v>1</v>
      </c>
      <c r="O748" s="7">
        <v>0</v>
      </c>
      <c r="P748" s="7">
        <v>1</v>
      </c>
      <c r="Q748" s="7">
        <v>1</v>
      </c>
      <c r="R748" s="7">
        <v>0</v>
      </c>
      <c r="S748" s="7">
        <v>1</v>
      </c>
      <c r="T748" s="11">
        <f>INT(OR(COUNTIF(IDS_with_genetics!$A$2:$A$328,$A748),COUNTIF(IDS_with_genetics!$B$2:$B$758,$A748),COUNTIF(IDS_with_genetics!$F$2:$F$794,$A748),COUNTIF(IDS_with_genetics!$D$2:$D$813,$A748)))</f>
        <v>0</v>
      </c>
      <c r="U748" s="11">
        <f>COUNTIF(IDS_with_PRS!$A$1:$A$1582,ADNI3!$A748)</f>
        <v>0</v>
      </c>
      <c r="V748">
        <f>INT(OR(COUNTIF(IDS_genetics_UE_Ancestry!$A$2:$A$303,$A748)))</f>
        <v>0</v>
      </c>
      <c r="W748">
        <f>INT(OR(COUNTIF(IDS_genetics_UE_Ancestry!$B$2:$B$705,$A748)))</f>
        <v>0</v>
      </c>
      <c r="X748">
        <f>INT(OR(COUNTIF(IDS_genetics_UE_Ancestry!$C$2:$C$737,$A748)))</f>
        <v>0</v>
      </c>
      <c r="Y748">
        <f>INT(OR(COUNTIF(IDS_genetics_UE_Ancestry!$D$2:$D$761,$A748)))</f>
        <v>0</v>
      </c>
      <c r="Z748" s="11">
        <f>INT(OR(COUNTIF(IDS_genetics_UE_Ancestry!$A$2:$A$303,$A748),COUNTIF(IDS_genetics_UE_Ancestry!$B$2:$B$705,$A748),COUNTIF(IDS_genetics_UE_Ancestry!$C$2:$C$737,$A748),COUNTIF(IDS_genetics_UE_Ancestry!$D$2:$D$761,$A748)))</f>
        <v>0</v>
      </c>
      <c r="AA748">
        <v>747</v>
      </c>
      <c r="AB748">
        <v>0</v>
      </c>
      <c r="AD748" s="22"/>
    </row>
    <row r="749" spans="1:31" ht="15.75" hidden="1" x14ac:dyDescent="0.25">
      <c r="A749" s="7" t="s">
        <v>794</v>
      </c>
      <c r="B749" s="120">
        <v>6639</v>
      </c>
      <c r="C749" s="7" t="s">
        <v>31</v>
      </c>
      <c r="D749" s="7" t="s">
        <v>32</v>
      </c>
      <c r="E749" s="7" t="s">
        <v>32</v>
      </c>
      <c r="F749" s="92">
        <f>idasearch_ADNI3!G749</f>
        <v>43438</v>
      </c>
      <c r="G749" s="94">
        <f>idasearch_ADNI3!H749</f>
        <v>83.1</v>
      </c>
      <c r="H749" s="94" t="str">
        <f>idasearch_ADNI3!D749</f>
        <v>M</v>
      </c>
      <c r="I749" s="7">
        <v>1</v>
      </c>
      <c r="J749" s="7">
        <v>1</v>
      </c>
      <c r="K749" s="7">
        <v>1</v>
      </c>
      <c r="L749" s="75">
        <v>0</v>
      </c>
      <c r="M749" s="7">
        <v>1</v>
      </c>
      <c r="N749" s="7">
        <v>1</v>
      </c>
      <c r="O749" s="7">
        <v>0</v>
      </c>
      <c r="P749" s="7">
        <v>1</v>
      </c>
      <c r="Q749" s="7">
        <v>1</v>
      </c>
      <c r="R749" s="7">
        <v>0</v>
      </c>
      <c r="S749" s="7">
        <v>1</v>
      </c>
      <c r="T749" s="11">
        <f>INT(OR(COUNTIF(IDS_with_genetics!$A$2:$A$328,$A749),COUNTIF(IDS_with_genetics!$B$2:$B$758,$A749),COUNTIF(IDS_with_genetics!$F$2:$F$794,$A749),COUNTIF(IDS_with_genetics!$D$2:$D$813,$A749)))</f>
        <v>0</v>
      </c>
      <c r="U749" s="11">
        <f>COUNTIF(IDS_with_PRS!$A$1:$A$1582,ADNI3!$A749)</f>
        <v>0</v>
      </c>
      <c r="V749">
        <f>INT(OR(COUNTIF(IDS_genetics_UE_Ancestry!$A$2:$A$303,$A749)))</f>
        <v>0</v>
      </c>
      <c r="W749">
        <f>INT(OR(COUNTIF(IDS_genetics_UE_Ancestry!$B$2:$B$705,$A749)))</f>
        <v>0</v>
      </c>
      <c r="X749">
        <f>INT(OR(COUNTIF(IDS_genetics_UE_Ancestry!$C$2:$C$737,$A749)))</f>
        <v>0</v>
      </c>
      <c r="Y749">
        <f>INT(OR(COUNTIF(IDS_genetics_UE_Ancestry!$D$2:$D$761,$A749)))</f>
        <v>0</v>
      </c>
      <c r="Z749" s="11">
        <f>INT(OR(COUNTIF(IDS_genetics_UE_Ancestry!$A$2:$A$303,$A749),COUNTIF(IDS_genetics_UE_Ancestry!$B$2:$B$705,$A749),COUNTIF(IDS_genetics_UE_Ancestry!$C$2:$C$737,$A749),COUNTIF(IDS_genetics_UE_Ancestry!$D$2:$D$761,$A749)))</f>
        <v>0</v>
      </c>
      <c r="AA749">
        <v>748</v>
      </c>
      <c r="AB749">
        <v>0</v>
      </c>
      <c r="AD749" s="22"/>
    </row>
    <row r="750" spans="1:31" s="27" customFormat="1" ht="15.75" hidden="1" x14ac:dyDescent="0.25">
      <c r="A750" s="25" t="s">
        <v>795</v>
      </c>
      <c r="B750" s="120">
        <v>6646</v>
      </c>
      <c r="C750" s="25" t="s">
        <v>31</v>
      </c>
      <c r="D750" s="25" t="s">
        <v>32</v>
      </c>
      <c r="E750" s="25" t="s">
        <v>32</v>
      </c>
      <c r="F750" s="96">
        <f>idasearch_ADNI3!G750</f>
        <v>43445</v>
      </c>
      <c r="G750" s="97">
        <f>idasearch_ADNI3!H750</f>
        <v>72.7</v>
      </c>
      <c r="H750" s="97" t="str">
        <f>idasearch_ADNI3!D750</f>
        <v>M</v>
      </c>
      <c r="I750" s="25">
        <v>1</v>
      </c>
      <c r="J750" s="25">
        <v>1</v>
      </c>
      <c r="K750" s="25">
        <v>1</v>
      </c>
      <c r="L750" s="80">
        <v>0</v>
      </c>
      <c r="M750" s="25">
        <v>0</v>
      </c>
      <c r="N750" s="25">
        <v>0</v>
      </c>
      <c r="O750" s="25">
        <v>0</v>
      </c>
      <c r="P750" s="25">
        <v>0</v>
      </c>
      <c r="Q750" s="25">
        <v>0</v>
      </c>
      <c r="R750" s="25">
        <v>0</v>
      </c>
      <c r="S750" s="25">
        <v>0</v>
      </c>
      <c r="T750" s="26">
        <f>INT(OR(COUNTIF(IDS_with_genetics!$A$2:$A$328,$A750),COUNTIF(IDS_with_genetics!$B$2:$B$758,$A750),COUNTIF(IDS_with_genetics!$F$2:$F$794,$A750),COUNTIF(IDS_with_genetics!$D$2:$D$813,$A750)))</f>
        <v>0</v>
      </c>
      <c r="U750" s="26">
        <f>COUNTIF(IDS_with_PRS!$A$1:$A$1582,ADNI3!$A750)</f>
        <v>0</v>
      </c>
      <c r="V750" s="27">
        <f>INT(OR(COUNTIF(IDS_genetics_UE_Ancestry!$A$2:$A$303,$A750)))</f>
        <v>0</v>
      </c>
      <c r="W750" s="27">
        <f>INT(OR(COUNTIF(IDS_genetics_UE_Ancestry!$B$2:$B$705,$A750)))</f>
        <v>0</v>
      </c>
      <c r="X750" s="27">
        <f>INT(OR(COUNTIF(IDS_genetics_UE_Ancestry!$C$2:$C$737,$A750)))</f>
        <v>0</v>
      </c>
      <c r="Y750" s="27">
        <f>INT(OR(COUNTIF(IDS_genetics_UE_Ancestry!$D$2:$D$761,$A750)))</f>
        <v>0</v>
      </c>
      <c r="Z750" s="26">
        <f>INT(OR(COUNTIF(IDS_genetics_UE_Ancestry!$A$2:$A$303,$A750),COUNTIF(IDS_genetics_UE_Ancestry!$B$2:$B$705,$A750),COUNTIF(IDS_genetics_UE_Ancestry!$C$2:$C$737,$A750),COUNTIF(IDS_genetics_UE_Ancestry!$D$2:$D$761,$A750)))</f>
        <v>0</v>
      </c>
      <c r="AA750" s="27">
        <v>749</v>
      </c>
      <c r="AB750" s="27">
        <v>0</v>
      </c>
      <c r="AC750" s="27">
        <v>1</v>
      </c>
      <c r="AD750" s="30" t="s">
        <v>796</v>
      </c>
    </row>
    <row r="751" spans="1:31" s="27" customFormat="1" ht="15.75" hidden="1" x14ac:dyDescent="0.25">
      <c r="A751" s="25" t="s">
        <v>797</v>
      </c>
      <c r="B751" s="120">
        <v>6647</v>
      </c>
      <c r="C751" s="25" t="s">
        <v>31</v>
      </c>
      <c r="D751" s="25" t="s">
        <v>32</v>
      </c>
      <c r="E751" s="25" t="s">
        <v>32</v>
      </c>
      <c r="F751" s="96">
        <f>idasearch_ADNI3!G751</f>
        <v>43448</v>
      </c>
      <c r="G751" s="97">
        <f>idasearch_ADNI3!H751</f>
        <v>73</v>
      </c>
      <c r="H751" s="97" t="str">
        <f>idasearch_ADNI3!D751</f>
        <v>M</v>
      </c>
      <c r="I751" s="25">
        <v>1</v>
      </c>
      <c r="J751" s="25">
        <v>1</v>
      </c>
      <c r="K751" s="25">
        <v>1</v>
      </c>
      <c r="L751" s="80">
        <v>0</v>
      </c>
      <c r="M751" s="25">
        <v>0</v>
      </c>
      <c r="N751" s="25">
        <v>0</v>
      </c>
      <c r="O751" s="25">
        <v>0</v>
      </c>
      <c r="P751" s="25">
        <v>0</v>
      </c>
      <c r="Q751" s="25">
        <v>0</v>
      </c>
      <c r="R751" s="25">
        <v>0</v>
      </c>
      <c r="S751" s="25">
        <v>0</v>
      </c>
      <c r="T751" s="26">
        <f>INT(OR(COUNTIF(IDS_with_genetics!$A$2:$A$328,$A751),COUNTIF(IDS_with_genetics!$B$2:$B$758,$A751),COUNTIF(IDS_with_genetics!$F$2:$F$794,$A751),COUNTIF(IDS_with_genetics!$D$2:$D$813,$A751)))</f>
        <v>0</v>
      </c>
      <c r="U751" s="26">
        <f>COUNTIF(IDS_with_PRS!$A$1:$A$1582,ADNI3!$A751)</f>
        <v>0</v>
      </c>
      <c r="V751" s="27">
        <f>INT(OR(COUNTIF(IDS_genetics_UE_Ancestry!$A$2:$A$303,$A751)))</f>
        <v>0</v>
      </c>
      <c r="W751" s="27">
        <f>INT(OR(COUNTIF(IDS_genetics_UE_Ancestry!$B$2:$B$705,$A751)))</f>
        <v>0</v>
      </c>
      <c r="X751" s="27">
        <f>INT(OR(COUNTIF(IDS_genetics_UE_Ancestry!$C$2:$C$737,$A751)))</f>
        <v>0</v>
      </c>
      <c r="Y751" s="27">
        <f>INT(OR(COUNTIF(IDS_genetics_UE_Ancestry!$D$2:$D$761,$A751)))</f>
        <v>0</v>
      </c>
      <c r="Z751" s="26">
        <f>INT(OR(COUNTIF(IDS_genetics_UE_Ancestry!$A$2:$A$303,$A751),COUNTIF(IDS_genetics_UE_Ancestry!$B$2:$B$705,$A751),COUNTIF(IDS_genetics_UE_Ancestry!$C$2:$C$737,$A751),COUNTIF(IDS_genetics_UE_Ancestry!$D$2:$D$761,$A751)))</f>
        <v>0</v>
      </c>
      <c r="AA751" s="27">
        <v>750</v>
      </c>
      <c r="AB751" s="27">
        <v>0</v>
      </c>
      <c r="AC751" s="27">
        <v>1</v>
      </c>
      <c r="AD751" s="30" t="s">
        <v>796</v>
      </c>
    </row>
    <row r="752" spans="1:31" s="27" customFormat="1" ht="15.75" hidden="1" x14ac:dyDescent="0.25">
      <c r="A752" s="25" t="s">
        <v>798</v>
      </c>
      <c r="B752" s="120">
        <v>6688</v>
      </c>
      <c r="C752" s="25" t="s">
        <v>31</v>
      </c>
      <c r="D752" s="25" t="s">
        <v>32</v>
      </c>
      <c r="E752" s="25" t="s">
        <v>33</v>
      </c>
      <c r="F752" s="96">
        <f>idasearch_ADNI3!G752</f>
        <v>43508</v>
      </c>
      <c r="G752" s="97">
        <f>idasearch_ADNI3!H752</f>
        <v>78.5</v>
      </c>
      <c r="H752" s="97" t="str">
        <f>idasearch_ADNI3!D752</f>
        <v>M</v>
      </c>
      <c r="I752" s="25">
        <v>1</v>
      </c>
      <c r="J752" s="25">
        <v>1</v>
      </c>
      <c r="K752" s="25">
        <v>1</v>
      </c>
      <c r="L752" s="80">
        <v>0</v>
      </c>
      <c r="M752" s="25">
        <v>0</v>
      </c>
      <c r="N752" s="25">
        <v>0</v>
      </c>
      <c r="O752" s="25">
        <v>0</v>
      </c>
      <c r="P752" s="25">
        <v>0</v>
      </c>
      <c r="Q752" s="25">
        <v>0</v>
      </c>
      <c r="R752" s="25">
        <v>0</v>
      </c>
      <c r="S752" s="25">
        <v>0</v>
      </c>
      <c r="T752" s="26">
        <f>INT(OR(COUNTIF(IDS_with_genetics!$A$2:$A$328,$A752),COUNTIF(IDS_with_genetics!$B$2:$B$758,$A752),COUNTIF(IDS_with_genetics!$F$2:$F$794,$A752),COUNTIF(IDS_with_genetics!$D$2:$D$813,$A752)))</f>
        <v>0</v>
      </c>
      <c r="U752" s="26">
        <f>COUNTIF(IDS_with_PRS!$A$1:$A$1582,ADNI3!$A752)</f>
        <v>0</v>
      </c>
      <c r="V752" s="27">
        <f>INT(OR(COUNTIF(IDS_genetics_UE_Ancestry!$A$2:$A$303,$A752)))</f>
        <v>0</v>
      </c>
      <c r="W752" s="27">
        <f>INT(OR(COUNTIF(IDS_genetics_UE_Ancestry!$B$2:$B$705,$A752)))</f>
        <v>0</v>
      </c>
      <c r="X752" s="27">
        <f>INT(OR(COUNTIF(IDS_genetics_UE_Ancestry!$C$2:$C$737,$A752)))</f>
        <v>0</v>
      </c>
      <c r="Y752" s="27">
        <f>INT(OR(COUNTIF(IDS_genetics_UE_Ancestry!$D$2:$D$761,$A752)))</f>
        <v>0</v>
      </c>
      <c r="Z752" s="26">
        <f>INT(OR(COUNTIF(IDS_genetics_UE_Ancestry!$A$2:$A$303,$A752),COUNTIF(IDS_genetics_UE_Ancestry!$B$2:$B$705,$A752),COUNTIF(IDS_genetics_UE_Ancestry!$C$2:$C$737,$A752),COUNTIF(IDS_genetics_UE_Ancestry!$D$2:$D$761,$A752)))</f>
        <v>0</v>
      </c>
      <c r="AA752" s="27">
        <v>751</v>
      </c>
      <c r="AB752" s="27">
        <v>0</v>
      </c>
      <c r="AC752" s="27">
        <v>1</v>
      </c>
      <c r="AD752" s="30" t="s">
        <v>796</v>
      </c>
    </row>
    <row r="753" spans="1:30" s="27" customFormat="1" ht="15.75" hidden="1" x14ac:dyDescent="0.25">
      <c r="A753" s="25" t="s">
        <v>799</v>
      </c>
      <c r="B753" s="120">
        <v>6823</v>
      </c>
      <c r="C753" s="25" t="s">
        <v>31</v>
      </c>
      <c r="D753" s="25" t="s">
        <v>32</v>
      </c>
      <c r="E753" s="25" t="s">
        <v>40</v>
      </c>
      <c r="F753" s="96">
        <f>idasearch_ADNI3!G753</f>
        <v>43739</v>
      </c>
      <c r="G753" s="97">
        <f>idasearch_ADNI3!H753</f>
        <v>73.5</v>
      </c>
      <c r="H753" s="97" t="str">
        <f>idasearch_ADNI3!D753</f>
        <v>M</v>
      </c>
      <c r="I753" s="25">
        <v>1</v>
      </c>
      <c r="J753" s="25">
        <v>1</v>
      </c>
      <c r="K753" s="25">
        <v>1</v>
      </c>
      <c r="L753" s="80">
        <v>0</v>
      </c>
      <c r="M753" s="25">
        <v>0</v>
      </c>
      <c r="N753" s="25">
        <v>0</v>
      </c>
      <c r="O753" s="25">
        <v>0</v>
      </c>
      <c r="P753" s="25">
        <v>0</v>
      </c>
      <c r="Q753" s="25">
        <v>0</v>
      </c>
      <c r="R753" s="25">
        <v>0</v>
      </c>
      <c r="S753" s="25">
        <v>0</v>
      </c>
      <c r="T753" s="26">
        <f>INT(OR(COUNTIF(IDS_with_genetics!$A$2:$A$328,$A753),COUNTIF(IDS_with_genetics!$B$2:$B$758,$A753),COUNTIF(IDS_with_genetics!$F$2:$F$794,$A753),COUNTIF(IDS_with_genetics!$D$2:$D$813,$A753)))</f>
        <v>0</v>
      </c>
      <c r="U753" s="26">
        <f>COUNTIF(IDS_with_PRS!$A$1:$A$1582,ADNI3!$A753)</f>
        <v>0</v>
      </c>
      <c r="V753" s="27">
        <f>INT(OR(COUNTIF(IDS_genetics_UE_Ancestry!$A$2:$A$303,$A753)))</f>
        <v>0</v>
      </c>
      <c r="W753" s="27">
        <f>INT(OR(COUNTIF(IDS_genetics_UE_Ancestry!$B$2:$B$705,$A753)))</f>
        <v>0</v>
      </c>
      <c r="X753" s="27">
        <f>INT(OR(COUNTIF(IDS_genetics_UE_Ancestry!$C$2:$C$737,$A753)))</f>
        <v>0</v>
      </c>
      <c r="Y753" s="27">
        <f>INT(OR(COUNTIF(IDS_genetics_UE_Ancestry!$D$2:$D$761,$A753)))</f>
        <v>0</v>
      </c>
      <c r="Z753" s="26">
        <f>INT(OR(COUNTIF(IDS_genetics_UE_Ancestry!$A$2:$A$303,$A753),COUNTIF(IDS_genetics_UE_Ancestry!$B$2:$B$705,$A753),COUNTIF(IDS_genetics_UE_Ancestry!$C$2:$C$737,$A753),COUNTIF(IDS_genetics_UE_Ancestry!$D$2:$D$761,$A753)))</f>
        <v>0</v>
      </c>
      <c r="AA753" s="27">
        <v>752</v>
      </c>
      <c r="AB753" s="27">
        <v>0</v>
      </c>
      <c r="AC753" s="27">
        <v>1</v>
      </c>
      <c r="AD753" s="30" t="s">
        <v>796</v>
      </c>
    </row>
    <row r="754" spans="1:30" s="114" customFormat="1" ht="15.75" hidden="1" x14ac:dyDescent="0.25">
      <c r="A754" s="110" t="s">
        <v>800</v>
      </c>
      <c r="B754" s="120">
        <v>384</v>
      </c>
      <c r="C754" s="110" t="s">
        <v>31</v>
      </c>
      <c r="D754" s="110" t="s">
        <v>32</v>
      </c>
      <c r="E754" s="110" t="s">
        <v>33</v>
      </c>
      <c r="F754" s="111">
        <f>idasearch_ADNI3!G754</f>
        <v>43111</v>
      </c>
      <c r="G754" s="112">
        <f>idasearch_ADNI3!H754</f>
        <v>91.6</v>
      </c>
      <c r="H754" s="112" t="str">
        <f>idasearch_ADNI3!D754</f>
        <v>M</v>
      </c>
      <c r="I754" s="110">
        <v>1</v>
      </c>
      <c r="J754" s="110">
        <v>1</v>
      </c>
      <c r="K754" s="7">
        <v>1</v>
      </c>
      <c r="L754" s="75">
        <v>0</v>
      </c>
      <c r="M754" s="110">
        <v>1</v>
      </c>
      <c r="N754" s="110">
        <v>1</v>
      </c>
      <c r="O754" s="110">
        <v>0</v>
      </c>
      <c r="P754" s="110">
        <v>1</v>
      </c>
      <c r="Q754" s="110">
        <v>1</v>
      </c>
      <c r="R754" s="110">
        <v>0</v>
      </c>
      <c r="S754" s="110">
        <v>1</v>
      </c>
      <c r="T754" s="113">
        <f>INT(OR(COUNTIF(IDS_with_genetics!$A$2:$A$328,$A754),COUNTIF(IDS_with_genetics!$B$2:$B$758,$A754),COUNTIF(IDS_with_genetics!$F$2:$F$794,$A754),COUNTIF(IDS_with_genetics!$D$2:$D$813,$A754)))</f>
        <v>1</v>
      </c>
      <c r="U754" s="113">
        <f>COUNTIF(IDS_with_PRS!$A$1:$A$1582,ADNI3!$A754)</f>
        <v>0</v>
      </c>
      <c r="V754" s="114">
        <f>INT(OR(COUNTIF(IDS_genetics_UE_Ancestry!$A$2:$A$303,$A754)))</f>
        <v>0</v>
      </c>
      <c r="W754" s="114">
        <f>INT(OR(COUNTIF(IDS_genetics_UE_Ancestry!$B$2:$B$705,$A754)))</f>
        <v>1</v>
      </c>
      <c r="X754" s="114">
        <f>INT(OR(COUNTIF(IDS_genetics_UE_Ancestry!$C$2:$C$737,$A754)))</f>
        <v>0</v>
      </c>
      <c r="Y754" s="114">
        <f>INT(OR(COUNTIF(IDS_genetics_UE_Ancestry!$D$2:$D$761,$A754)))</f>
        <v>1</v>
      </c>
      <c r="Z754" s="113">
        <f>INT(OR(COUNTIF(IDS_genetics_UE_Ancestry!$A$2:$A$303,$A754),COUNTIF(IDS_genetics_UE_Ancestry!$B$2:$B$705,$A754),COUNTIF(IDS_genetics_UE_Ancestry!$C$2:$C$737,$A754),COUNTIF(IDS_genetics_UE_Ancestry!$D$2:$D$761,$A754)))</f>
        <v>1</v>
      </c>
      <c r="AA754" s="114">
        <v>753</v>
      </c>
      <c r="AB754" s="114">
        <v>0</v>
      </c>
      <c r="AD754" s="115"/>
    </row>
    <row r="755" spans="1:30" ht="15.75" hidden="1" x14ac:dyDescent="0.25">
      <c r="A755" s="7" t="s">
        <v>801</v>
      </c>
      <c r="B755" s="120">
        <v>6616</v>
      </c>
      <c r="C755" s="7" t="s">
        <v>31</v>
      </c>
      <c r="D755" s="7" t="s">
        <v>32</v>
      </c>
      <c r="E755" s="7" t="s">
        <v>33</v>
      </c>
      <c r="F755" s="92">
        <f>idasearch_ADNI3!G755</f>
        <v>43529</v>
      </c>
      <c r="G755" s="94">
        <f>idasearch_ADNI3!H755</f>
        <v>79</v>
      </c>
      <c r="H755" s="94" t="str">
        <f>idasearch_ADNI3!D755</f>
        <v>M</v>
      </c>
      <c r="I755" s="7">
        <v>1</v>
      </c>
      <c r="J755" s="7">
        <v>1</v>
      </c>
      <c r="K755" s="7">
        <v>1</v>
      </c>
      <c r="L755" s="75">
        <v>0</v>
      </c>
      <c r="M755" s="7">
        <v>1</v>
      </c>
      <c r="N755" s="7">
        <v>1</v>
      </c>
      <c r="O755" s="7">
        <v>0</v>
      </c>
      <c r="P755" s="7">
        <v>1</v>
      </c>
      <c r="Q755" s="7">
        <v>1</v>
      </c>
      <c r="R755" s="7">
        <v>0</v>
      </c>
      <c r="S755" s="7">
        <v>1</v>
      </c>
      <c r="T755" s="11">
        <f>INT(OR(COUNTIF(IDS_with_genetics!$A$2:$A$328,$A755),COUNTIF(IDS_with_genetics!$B$2:$B$758,$A755),COUNTIF(IDS_with_genetics!$F$2:$F$794,$A755),COUNTIF(IDS_with_genetics!$D$2:$D$813,$A755)))</f>
        <v>0</v>
      </c>
      <c r="U755" s="11">
        <f>COUNTIF(IDS_with_PRS!$A$1:$A$1582,ADNI3!$A755)</f>
        <v>0</v>
      </c>
      <c r="V755">
        <f>INT(OR(COUNTIF(IDS_genetics_UE_Ancestry!$A$2:$A$303,$A755)))</f>
        <v>0</v>
      </c>
      <c r="W755">
        <f>INT(OR(COUNTIF(IDS_genetics_UE_Ancestry!$B$2:$B$705,$A755)))</f>
        <v>0</v>
      </c>
      <c r="X755">
        <f>INT(OR(COUNTIF(IDS_genetics_UE_Ancestry!$C$2:$C$737,$A755)))</f>
        <v>0</v>
      </c>
      <c r="Y755">
        <f>INT(OR(COUNTIF(IDS_genetics_UE_Ancestry!$D$2:$D$761,$A755)))</f>
        <v>0</v>
      </c>
      <c r="Z755" s="11">
        <f>INT(OR(COUNTIF(IDS_genetics_UE_Ancestry!$A$2:$A$303,$A755),COUNTIF(IDS_genetics_UE_Ancestry!$B$2:$B$705,$A755),COUNTIF(IDS_genetics_UE_Ancestry!$C$2:$C$737,$A755),COUNTIF(IDS_genetics_UE_Ancestry!$D$2:$D$761,$A755)))</f>
        <v>0</v>
      </c>
      <c r="AA755">
        <v>754</v>
      </c>
      <c r="AB755">
        <v>0</v>
      </c>
      <c r="AD755" s="22"/>
    </row>
    <row r="756" spans="1:30" s="27" customFormat="1" ht="15.75" hidden="1" x14ac:dyDescent="0.25">
      <c r="A756" s="25" t="s">
        <v>802</v>
      </c>
      <c r="B756" s="120">
        <v>6805</v>
      </c>
      <c r="C756" s="25" t="s">
        <v>31</v>
      </c>
      <c r="D756" s="25" t="s">
        <v>32</v>
      </c>
      <c r="E756" s="25" t="s">
        <v>40</v>
      </c>
      <c r="F756" s="96">
        <f>idasearch_ADNI3!G756</f>
        <v>43720</v>
      </c>
      <c r="G756" s="97">
        <f>idasearch_ADNI3!H756</f>
        <v>61.9</v>
      </c>
      <c r="H756" s="97" t="str">
        <f>idasearch_ADNI3!D756</f>
        <v>F</v>
      </c>
      <c r="I756" s="25">
        <v>1</v>
      </c>
      <c r="J756" s="25">
        <v>1</v>
      </c>
      <c r="K756" s="25">
        <v>1</v>
      </c>
      <c r="L756" s="80">
        <v>0</v>
      </c>
      <c r="M756" s="25">
        <v>0</v>
      </c>
      <c r="N756" s="25"/>
      <c r="O756" s="25">
        <v>0</v>
      </c>
      <c r="P756" s="25">
        <v>0</v>
      </c>
      <c r="Q756" s="25">
        <v>0</v>
      </c>
      <c r="R756" s="25">
        <v>0</v>
      </c>
      <c r="S756" s="25">
        <v>0</v>
      </c>
      <c r="T756" s="26">
        <f>INT(OR(COUNTIF(IDS_with_genetics!$A$2:$A$328,$A756),COUNTIF(IDS_with_genetics!$B$2:$B$758,$A756),COUNTIF(IDS_with_genetics!$F$2:$F$794,$A756),COUNTIF(IDS_with_genetics!$D$2:$D$813,$A756)))</f>
        <v>0</v>
      </c>
      <c r="U756" s="26">
        <f>COUNTIF(IDS_with_PRS!$A$1:$A$1582,ADNI3!$A756)</f>
        <v>0</v>
      </c>
      <c r="V756" s="27">
        <f>INT(OR(COUNTIF(IDS_genetics_UE_Ancestry!$A$2:$A$303,$A756)))</f>
        <v>0</v>
      </c>
      <c r="W756" s="27">
        <f>INT(OR(COUNTIF(IDS_genetics_UE_Ancestry!$B$2:$B$705,$A756)))</f>
        <v>0</v>
      </c>
      <c r="X756" s="27">
        <f>INT(OR(COUNTIF(IDS_genetics_UE_Ancestry!$C$2:$C$737,$A756)))</f>
        <v>0</v>
      </c>
      <c r="Y756" s="27">
        <f>INT(OR(COUNTIF(IDS_genetics_UE_Ancestry!$D$2:$D$761,$A756)))</f>
        <v>0</v>
      </c>
      <c r="Z756" s="26">
        <f>INT(OR(COUNTIF(IDS_genetics_UE_Ancestry!$A$2:$A$303,$A756),COUNTIF(IDS_genetics_UE_Ancestry!$B$2:$B$705,$A756),COUNTIF(IDS_genetics_UE_Ancestry!$C$2:$C$737,$A756),COUNTIF(IDS_genetics_UE_Ancestry!$D$2:$D$761,$A756)))</f>
        <v>0</v>
      </c>
      <c r="AA756" s="27">
        <v>755</v>
      </c>
      <c r="AD756" s="32" t="s">
        <v>803</v>
      </c>
    </row>
    <row r="757" spans="1:30" ht="15.75" hidden="1" x14ac:dyDescent="0.25">
      <c r="A757" s="7" t="s">
        <v>804</v>
      </c>
      <c r="B757" s="120">
        <v>6622</v>
      </c>
      <c r="C757" s="7" t="s">
        <v>31</v>
      </c>
      <c r="D757" s="7" t="s">
        <v>32</v>
      </c>
      <c r="E757" s="7" t="s">
        <v>40</v>
      </c>
      <c r="F757" s="92">
        <f>idasearch_ADNI3!G757</f>
        <v>43406</v>
      </c>
      <c r="G757" s="94">
        <f>idasearch_ADNI3!H757</f>
        <v>76.8</v>
      </c>
      <c r="H757" s="94" t="str">
        <f>idasearch_ADNI3!D757</f>
        <v>M</v>
      </c>
      <c r="I757" s="7">
        <v>1</v>
      </c>
      <c r="J757" s="7">
        <v>1</v>
      </c>
      <c r="K757" s="7">
        <v>1</v>
      </c>
      <c r="L757" s="75">
        <v>0</v>
      </c>
      <c r="M757" s="7">
        <v>1</v>
      </c>
      <c r="N757" s="7">
        <v>1</v>
      </c>
      <c r="O757" s="7">
        <v>0</v>
      </c>
      <c r="P757" s="7">
        <v>0</v>
      </c>
      <c r="Q757" s="7">
        <v>0</v>
      </c>
      <c r="R757" s="7">
        <v>0</v>
      </c>
      <c r="S757" s="7">
        <v>0</v>
      </c>
      <c r="T757" s="11">
        <f>INT(OR(COUNTIF(IDS_with_genetics!$A$2:$A$328,$A757),COUNTIF(IDS_with_genetics!$B$2:$B$758,$A757),COUNTIF(IDS_with_genetics!$F$2:$F$794,$A757),COUNTIF(IDS_with_genetics!$D$2:$D$813,$A757)))</f>
        <v>0</v>
      </c>
      <c r="U757" s="11">
        <f>COUNTIF(IDS_with_PRS!$A$1:$A$1582,ADNI3!$A757)</f>
        <v>0</v>
      </c>
      <c r="V757">
        <f>INT(OR(COUNTIF(IDS_genetics_UE_Ancestry!$A$2:$A$303,$A757)))</f>
        <v>0</v>
      </c>
      <c r="W757">
        <f>INT(OR(COUNTIF(IDS_genetics_UE_Ancestry!$B$2:$B$705,$A757)))</f>
        <v>0</v>
      </c>
      <c r="X757">
        <f>INT(OR(COUNTIF(IDS_genetics_UE_Ancestry!$C$2:$C$737,$A757)))</f>
        <v>0</v>
      </c>
      <c r="Y757">
        <f>INT(OR(COUNTIF(IDS_genetics_UE_Ancestry!$D$2:$D$761,$A757)))</f>
        <v>0</v>
      </c>
      <c r="Z757" s="11">
        <f>INT(OR(COUNTIF(IDS_genetics_UE_Ancestry!$A$2:$A$303,$A757),COUNTIF(IDS_genetics_UE_Ancestry!$B$2:$B$705,$A757),COUNTIF(IDS_genetics_UE_Ancestry!$C$2:$C$737,$A757),COUNTIF(IDS_genetics_UE_Ancestry!$D$2:$D$761,$A757)))</f>
        <v>0</v>
      </c>
      <c r="AA757">
        <v>756</v>
      </c>
      <c r="AB757">
        <v>0</v>
      </c>
      <c r="AD757" s="22"/>
    </row>
    <row r="758" spans="1:30" s="114" customFormat="1" ht="15.75" hidden="1" x14ac:dyDescent="0.25">
      <c r="A758" s="110" t="s">
        <v>805</v>
      </c>
      <c r="B758" s="120">
        <v>6703</v>
      </c>
      <c r="C758" s="110" t="s">
        <v>31</v>
      </c>
      <c r="D758" s="110" t="s">
        <v>32</v>
      </c>
      <c r="E758" s="110" t="s">
        <v>33</v>
      </c>
      <c r="F758" s="111">
        <f>idasearch_ADNI3!G758</f>
        <v>43550</v>
      </c>
      <c r="G758" s="112">
        <f>idasearch_ADNI3!H758</f>
        <v>62.7</v>
      </c>
      <c r="H758" s="112" t="str">
        <f>idasearch_ADNI3!D758</f>
        <v>F</v>
      </c>
      <c r="I758" s="110">
        <v>1</v>
      </c>
      <c r="J758" s="110">
        <v>1</v>
      </c>
      <c r="K758" s="7">
        <v>1</v>
      </c>
      <c r="L758" s="75">
        <v>0</v>
      </c>
      <c r="M758" s="110">
        <v>1</v>
      </c>
      <c r="N758" s="110">
        <v>1</v>
      </c>
      <c r="O758" s="110">
        <v>0</v>
      </c>
      <c r="P758" s="110">
        <v>0</v>
      </c>
      <c r="Q758" s="110">
        <v>0</v>
      </c>
      <c r="R758" s="110">
        <v>0</v>
      </c>
      <c r="S758" s="110">
        <v>0</v>
      </c>
      <c r="T758" s="113">
        <f>INT(OR(COUNTIF(IDS_with_genetics!$A$2:$A$328,$A758),COUNTIF(IDS_with_genetics!$B$2:$B$758,$A758),COUNTIF(IDS_with_genetics!$F$2:$F$794,$A758),COUNTIF(IDS_with_genetics!$D$2:$D$813,$A758)))</f>
        <v>0</v>
      </c>
      <c r="U758" s="113">
        <f>COUNTIF(IDS_with_PRS!$A$1:$A$1582,ADNI3!$A758)</f>
        <v>0</v>
      </c>
      <c r="V758" s="114">
        <f>INT(OR(COUNTIF(IDS_genetics_UE_Ancestry!$A$2:$A$303,$A758)))</f>
        <v>0</v>
      </c>
      <c r="W758" s="114">
        <f>INT(OR(COUNTIF(IDS_genetics_UE_Ancestry!$B$2:$B$705,$A758)))</f>
        <v>0</v>
      </c>
      <c r="X758" s="114">
        <f>INT(OR(COUNTIF(IDS_genetics_UE_Ancestry!$C$2:$C$737,$A758)))</f>
        <v>0</v>
      </c>
      <c r="Y758" s="114">
        <f>INT(OR(COUNTIF(IDS_genetics_UE_Ancestry!$D$2:$D$761,$A758)))</f>
        <v>0</v>
      </c>
      <c r="Z758" s="113">
        <f>INT(OR(COUNTIF(IDS_genetics_UE_Ancestry!$A$2:$A$303,$A758),COUNTIF(IDS_genetics_UE_Ancestry!$B$2:$B$705,$A758),COUNTIF(IDS_genetics_UE_Ancestry!$C$2:$C$737,$A758),COUNTIF(IDS_genetics_UE_Ancestry!$D$2:$D$761,$A758)))</f>
        <v>0</v>
      </c>
      <c r="AA758" s="114">
        <v>757</v>
      </c>
      <c r="AB758" s="114">
        <v>0</v>
      </c>
      <c r="AD758" s="115"/>
    </row>
    <row r="759" spans="1:30" ht="15.75" x14ac:dyDescent="0.25">
      <c r="A759" s="7" t="s">
        <v>806</v>
      </c>
      <c r="B759" s="120">
        <v>6557</v>
      </c>
      <c r="C759" s="7" t="s">
        <v>31</v>
      </c>
      <c r="D759" s="7" t="s">
        <v>32</v>
      </c>
      <c r="E759" s="7" t="s">
        <v>32</v>
      </c>
      <c r="F759" s="10">
        <f>idasearch_ADNI3!G759</f>
        <v>43340</v>
      </c>
      <c r="G759" s="93">
        <f>idasearch_ADNI3!H759</f>
        <v>76.099999999999994</v>
      </c>
      <c r="H759" s="94" t="str">
        <f>idasearch_ADNI3!D759</f>
        <v>M</v>
      </c>
      <c r="I759" s="7">
        <v>1</v>
      </c>
      <c r="J759" s="7">
        <v>1</v>
      </c>
      <c r="K759" s="7">
        <v>1</v>
      </c>
      <c r="L759" s="75">
        <v>0</v>
      </c>
      <c r="M759" s="7">
        <v>1</v>
      </c>
      <c r="N759" s="7">
        <v>1</v>
      </c>
      <c r="O759" s="7">
        <v>0</v>
      </c>
      <c r="P759" s="7">
        <v>1</v>
      </c>
      <c r="Q759" s="7">
        <v>1</v>
      </c>
      <c r="R759" s="7">
        <v>0</v>
      </c>
      <c r="S759" s="7">
        <v>1</v>
      </c>
      <c r="T759" s="11">
        <f>INT(OR(COUNTIF(IDS_with_genetics!$A$2:$A$328,$A759),COUNTIF(IDS_with_genetics!$B$2:$B$758,$A759),COUNTIF(IDS_with_genetics!$F$2:$F$794,$A759),COUNTIF(IDS_with_genetics!$D$2:$D$813,$A759)))</f>
        <v>0</v>
      </c>
      <c r="U759" s="11">
        <f>COUNTIF(IDS_with_PRS!$A$1:$A$1582,ADNI3!$A759)</f>
        <v>0</v>
      </c>
      <c r="V759">
        <f>INT(OR(COUNTIF(IDS_genetics_UE_Ancestry!$A$2:$A$303,$A759)))</f>
        <v>0</v>
      </c>
      <c r="W759">
        <f>INT(OR(COUNTIF(IDS_genetics_UE_Ancestry!$B$2:$B$705,$A759)))</f>
        <v>0</v>
      </c>
      <c r="X759">
        <f>INT(OR(COUNTIF(IDS_genetics_UE_Ancestry!$C$2:$C$737,$A759)))</f>
        <v>0</v>
      </c>
      <c r="Y759">
        <f>INT(OR(COUNTIF(IDS_genetics_UE_Ancestry!$D$2:$D$761,$A759)))</f>
        <v>0</v>
      </c>
      <c r="Z759" s="11">
        <f>INT(OR(COUNTIF(IDS_genetics_UE_Ancestry!$A$2:$A$303,$A759),COUNTIF(IDS_genetics_UE_Ancestry!$B$2:$B$705,$A759),COUNTIF(IDS_genetics_UE_Ancestry!$C$2:$C$737,$A759),COUNTIF(IDS_genetics_UE_Ancestry!$D$2:$D$761,$A759)))</f>
        <v>0</v>
      </c>
      <c r="AA759">
        <v>758</v>
      </c>
      <c r="AB759">
        <v>0</v>
      </c>
    </row>
    <row r="760" spans="1:30" ht="15.75" hidden="1" x14ac:dyDescent="0.25">
      <c r="A760" s="7" t="s">
        <v>807</v>
      </c>
      <c r="B760" s="120">
        <v>6576</v>
      </c>
      <c r="C760" s="7" t="s">
        <v>31</v>
      </c>
      <c r="D760" s="7" t="s">
        <v>32</v>
      </c>
      <c r="E760" s="7" t="s">
        <v>32</v>
      </c>
      <c r="F760" s="10">
        <f>idasearch_ADNI3!G760</f>
        <v>43369</v>
      </c>
      <c r="G760" s="93">
        <f>idasearch_ADNI3!H760</f>
        <v>71.8</v>
      </c>
      <c r="H760" s="94" t="str">
        <f>idasearch_ADNI3!D760</f>
        <v>F</v>
      </c>
      <c r="I760" s="7">
        <v>1</v>
      </c>
      <c r="J760" s="7">
        <v>1</v>
      </c>
      <c r="K760" s="7">
        <v>1</v>
      </c>
      <c r="L760" s="75">
        <v>0</v>
      </c>
      <c r="M760" s="7">
        <v>1</v>
      </c>
      <c r="N760" s="7">
        <v>1</v>
      </c>
      <c r="O760" s="7">
        <v>0</v>
      </c>
      <c r="P760" s="7">
        <v>1</v>
      </c>
      <c r="Q760" s="7">
        <v>1</v>
      </c>
      <c r="R760" s="7">
        <v>0</v>
      </c>
      <c r="S760" s="7">
        <v>1</v>
      </c>
      <c r="T760" s="11">
        <f>INT(OR(COUNTIF(IDS_with_genetics!$A$2:$A$328,$A760),COUNTIF(IDS_with_genetics!$B$2:$B$758,$A760),COUNTIF(IDS_with_genetics!$F$2:$F$794,$A760),COUNTIF(IDS_with_genetics!$D$2:$D$813,$A760)))</f>
        <v>0</v>
      </c>
      <c r="U760" s="11">
        <f>COUNTIF(IDS_with_PRS!$A$1:$A$1582,ADNI3!$A760)</f>
        <v>0</v>
      </c>
      <c r="V760">
        <f>INT(OR(COUNTIF(IDS_genetics_UE_Ancestry!$A$2:$A$303,$A760)))</f>
        <v>0</v>
      </c>
      <c r="W760">
        <f>INT(OR(COUNTIF(IDS_genetics_UE_Ancestry!$B$2:$B$705,$A760)))</f>
        <v>0</v>
      </c>
      <c r="X760">
        <f>INT(OR(COUNTIF(IDS_genetics_UE_Ancestry!$C$2:$C$737,$A760)))</f>
        <v>0</v>
      </c>
      <c r="Y760">
        <f>INT(OR(COUNTIF(IDS_genetics_UE_Ancestry!$D$2:$D$761,$A760)))</f>
        <v>0</v>
      </c>
      <c r="Z760" s="11">
        <f>INT(OR(COUNTIF(IDS_genetics_UE_Ancestry!$A$2:$A$303,$A760),COUNTIF(IDS_genetics_UE_Ancestry!$B$2:$B$705,$A760),COUNTIF(IDS_genetics_UE_Ancestry!$C$2:$C$737,$A760),COUNTIF(IDS_genetics_UE_Ancestry!$D$2:$D$761,$A760)))</f>
        <v>0</v>
      </c>
      <c r="AA760">
        <v>759</v>
      </c>
      <c r="AB760">
        <v>0</v>
      </c>
    </row>
    <row r="761" spans="1:30" ht="15.75" x14ac:dyDescent="0.25">
      <c r="A761" s="7" t="s">
        <v>808</v>
      </c>
      <c r="B761" s="120">
        <v>6654</v>
      </c>
      <c r="C761" s="7" t="s">
        <v>31</v>
      </c>
      <c r="D761" s="7" t="s">
        <v>32</v>
      </c>
      <c r="E761" s="7" t="s">
        <v>33</v>
      </c>
      <c r="F761" s="10">
        <f>idasearch_ADNI3!G761</f>
        <v>43465</v>
      </c>
      <c r="G761" s="93">
        <f>idasearch_ADNI3!H761</f>
        <v>72.2</v>
      </c>
      <c r="H761" s="94" t="str">
        <f>idasearch_ADNI3!D761</f>
        <v>M</v>
      </c>
      <c r="I761" s="7">
        <v>1</v>
      </c>
      <c r="J761" s="7">
        <v>1</v>
      </c>
      <c r="K761" s="7">
        <v>1</v>
      </c>
      <c r="L761" s="75">
        <v>0</v>
      </c>
      <c r="M761" s="7">
        <v>1</v>
      </c>
      <c r="N761" s="7">
        <v>1</v>
      </c>
      <c r="O761" s="7">
        <v>0</v>
      </c>
      <c r="P761" s="7">
        <v>1</v>
      </c>
      <c r="Q761" s="7">
        <v>1</v>
      </c>
      <c r="R761" s="7">
        <v>0</v>
      </c>
      <c r="S761" s="7">
        <v>1</v>
      </c>
      <c r="T761" s="11">
        <f>INT(OR(COUNTIF(IDS_with_genetics!$A$2:$A$328,$A761),COUNTIF(IDS_with_genetics!$B$2:$B$758,$A761),COUNTIF(IDS_with_genetics!$F$2:$F$794,$A761),COUNTIF(IDS_with_genetics!$D$2:$D$813,$A761)))</f>
        <v>0</v>
      </c>
      <c r="U761" s="11">
        <f>COUNTIF(IDS_with_PRS!$A$1:$A$1582,ADNI3!$A761)</f>
        <v>0</v>
      </c>
      <c r="V761">
        <f>INT(OR(COUNTIF(IDS_genetics_UE_Ancestry!$A$2:$A$303,$A761)))</f>
        <v>0</v>
      </c>
      <c r="W761">
        <f>INT(OR(COUNTIF(IDS_genetics_UE_Ancestry!$B$2:$B$705,$A761)))</f>
        <v>0</v>
      </c>
      <c r="X761">
        <f>INT(OR(COUNTIF(IDS_genetics_UE_Ancestry!$C$2:$C$737,$A761)))</f>
        <v>0</v>
      </c>
      <c r="Y761">
        <f>INT(OR(COUNTIF(IDS_genetics_UE_Ancestry!$D$2:$D$761,$A761)))</f>
        <v>0</v>
      </c>
      <c r="Z761" s="11">
        <f>INT(OR(COUNTIF(IDS_genetics_UE_Ancestry!$A$2:$A$303,$A761),COUNTIF(IDS_genetics_UE_Ancestry!$B$2:$B$705,$A761),COUNTIF(IDS_genetics_UE_Ancestry!$C$2:$C$737,$A761),COUNTIF(IDS_genetics_UE_Ancestry!$D$2:$D$761,$A761)))</f>
        <v>0</v>
      </c>
      <c r="AA761">
        <v>760</v>
      </c>
      <c r="AB761">
        <v>0</v>
      </c>
    </row>
    <row r="762" spans="1:30" ht="15.75" hidden="1" x14ac:dyDescent="0.25">
      <c r="A762" s="7" t="s">
        <v>809</v>
      </c>
      <c r="B762" s="120">
        <v>6659</v>
      </c>
      <c r="C762" s="7" t="s">
        <v>31</v>
      </c>
      <c r="D762" s="7" t="s">
        <v>32</v>
      </c>
      <c r="E762" s="7" t="s">
        <v>32</v>
      </c>
      <c r="F762" s="10">
        <f>idasearch_ADNI3!G762</f>
        <v>43480</v>
      </c>
      <c r="G762" s="93">
        <f>idasearch_ADNI3!H762</f>
        <v>79.599999999999994</v>
      </c>
      <c r="H762" s="94" t="str">
        <f>idasearch_ADNI3!D762</f>
        <v>F</v>
      </c>
      <c r="I762" s="7">
        <v>1</v>
      </c>
      <c r="J762" s="7">
        <v>1</v>
      </c>
      <c r="K762" s="7">
        <v>1</v>
      </c>
      <c r="L762" s="75">
        <v>0</v>
      </c>
      <c r="M762" s="7">
        <v>1</v>
      </c>
      <c r="N762" s="7">
        <v>1</v>
      </c>
      <c r="O762" s="7">
        <v>0</v>
      </c>
      <c r="P762" s="7">
        <v>1</v>
      </c>
      <c r="Q762" s="7">
        <v>1</v>
      </c>
      <c r="R762" s="7">
        <v>0</v>
      </c>
      <c r="S762" s="7">
        <v>1</v>
      </c>
      <c r="T762" s="11">
        <f>INT(OR(COUNTIF(IDS_with_genetics!$A$2:$A$328,$A762),COUNTIF(IDS_with_genetics!$B$2:$B$758,$A762),COUNTIF(IDS_with_genetics!$F$2:$F$794,$A762),COUNTIF(IDS_with_genetics!$D$2:$D$813,$A762)))</f>
        <v>0</v>
      </c>
      <c r="U762" s="11">
        <f>COUNTIF(IDS_with_PRS!$A$1:$A$1582,ADNI3!$A762)</f>
        <v>0</v>
      </c>
      <c r="V762">
        <f>INT(OR(COUNTIF(IDS_genetics_UE_Ancestry!$A$2:$A$303,$A762)))</f>
        <v>0</v>
      </c>
      <c r="W762">
        <f>INT(OR(COUNTIF(IDS_genetics_UE_Ancestry!$B$2:$B$705,$A762)))</f>
        <v>0</v>
      </c>
      <c r="X762">
        <f>INT(OR(COUNTIF(IDS_genetics_UE_Ancestry!$C$2:$C$737,$A762)))</f>
        <v>0</v>
      </c>
      <c r="Y762">
        <f>INT(OR(COUNTIF(IDS_genetics_UE_Ancestry!$D$2:$D$761,$A762)))</f>
        <v>0</v>
      </c>
      <c r="Z762" s="11">
        <f>INT(OR(COUNTIF(IDS_genetics_UE_Ancestry!$A$2:$A$303,$A762),COUNTIF(IDS_genetics_UE_Ancestry!$B$2:$B$705,$A762),COUNTIF(IDS_genetics_UE_Ancestry!$C$2:$C$737,$A762),COUNTIF(IDS_genetics_UE_Ancestry!$D$2:$D$761,$A762)))</f>
        <v>0</v>
      </c>
      <c r="AA762">
        <v>761</v>
      </c>
      <c r="AB762">
        <v>0</v>
      </c>
    </row>
    <row r="763" spans="1:30" ht="15.75" hidden="1" x14ac:dyDescent="0.25">
      <c r="A763" s="7" t="s">
        <v>810</v>
      </c>
      <c r="B763" s="120">
        <v>6685</v>
      </c>
      <c r="C763" s="7" t="s">
        <v>31</v>
      </c>
      <c r="D763" s="7" t="s">
        <v>32</v>
      </c>
      <c r="E763" s="7" t="s">
        <v>32</v>
      </c>
      <c r="F763" s="10">
        <f>idasearch_ADNI3!G763</f>
        <v>43556</v>
      </c>
      <c r="G763" s="93">
        <f>idasearch_ADNI3!H763</f>
        <v>70.5</v>
      </c>
      <c r="H763" s="94" t="str">
        <f>idasearch_ADNI3!D763</f>
        <v>M</v>
      </c>
      <c r="I763" s="7">
        <v>1</v>
      </c>
      <c r="J763" s="7">
        <v>1</v>
      </c>
      <c r="K763" s="7">
        <v>1</v>
      </c>
      <c r="L763" s="75">
        <v>0</v>
      </c>
      <c r="M763" s="7">
        <v>1</v>
      </c>
      <c r="N763" s="7">
        <v>1</v>
      </c>
      <c r="O763" s="7">
        <v>0</v>
      </c>
      <c r="P763" s="7">
        <v>1</v>
      </c>
      <c r="Q763" s="7">
        <v>1</v>
      </c>
      <c r="R763" s="7">
        <v>0</v>
      </c>
      <c r="S763" s="7">
        <v>1</v>
      </c>
      <c r="T763" s="11">
        <f>INT(OR(COUNTIF(IDS_with_genetics!$A$2:$A$328,$A763),COUNTIF(IDS_with_genetics!$B$2:$B$758,$A763),COUNTIF(IDS_with_genetics!$F$2:$F$794,$A763),COUNTIF(IDS_with_genetics!$D$2:$D$813,$A763)))</f>
        <v>0</v>
      </c>
      <c r="U763" s="11">
        <f>COUNTIF(IDS_with_PRS!$A$1:$A$1582,ADNI3!$A763)</f>
        <v>0</v>
      </c>
      <c r="V763">
        <f>INT(OR(COUNTIF(IDS_genetics_UE_Ancestry!$A$2:$A$303,$A763)))</f>
        <v>0</v>
      </c>
      <c r="W763">
        <f>INT(OR(COUNTIF(IDS_genetics_UE_Ancestry!$B$2:$B$705,$A763)))</f>
        <v>0</v>
      </c>
      <c r="X763">
        <f>INT(OR(COUNTIF(IDS_genetics_UE_Ancestry!$C$2:$C$737,$A763)))</f>
        <v>0</v>
      </c>
      <c r="Y763">
        <f>INT(OR(COUNTIF(IDS_genetics_UE_Ancestry!$D$2:$D$761,$A763)))</f>
        <v>0</v>
      </c>
      <c r="Z763" s="11">
        <f>INT(OR(COUNTIF(IDS_genetics_UE_Ancestry!$A$2:$A$303,$A763),COUNTIF(IDS_genetics_UE_Ancestry!$B$2:$B$705,$A763),COUNTIF(IDS_genetics_UE_Ancestry!$C$2:$C$737,$A763),COUNTIF(IDS_genetics_UE_Ancestry!$D$2:$D$761,$A763)))</f>
        <v>0</v>
      </c>
      <c r="AA763">
        <v>762</v>
      </c>
      <c r="AB763">
        <v>0</v>
      </c>
    </row>
    <row r="764" spans="1:30" s="114" customFormat="1" ht="15.75" hidden="1" x14ac:dyDescent="0.25">
      <c r="A764" s="110" t="s">
        <v>811</v>
      </c>
      <c r="B764" s="120">
        <v>6693</v>
      </c>
      <c r="C764" s="110" t="s">
        <v>31</v>
      </c>
      <c r="D764" s="110" t="s">
        <v>32</v>
      </c>
      <c r="E764" s="110" t="s">
        <v>33</v>
      </c>
      <c r="F764" s="111">
        <f>idasearch_ADNI3!G764</f>
        <v>43696</v>
      </c>
      <c r="G764" s="112">
        <f>idasearch_ADNI3!H764</f>
        <v>74.900000000000006</v>
      </c>
      <c r="H764" s="112" t="str">
        <f>idasearch_ADNI3!D764</f>
        <v>M</v>
      </c>
      <c r="I764" s="110">
        <v>1</v>
      </c>
      <c r="J764" s="110">
        <v>1</v>
      </c>
      <c r="K764" s="7">
        <v>1</v>
      </c>
      <c r="L764" s="75">
        <v>0</v>
      </c>
      <c r="M764" s="110">
        <v>1</v>
      </c>
      <c r="N764" s="110">
        <v>1</v>
      </c>
      <c r="O764" s="110">
        <v>0</v>
      </c>
      <c r="P764" s="110">
        <v>1</v>
      </c>
      <c r="Q764" s="110">
        <v>1</v>
      </c>
      <c r="R764" s="110">
        <v>0</v>
      </c>
      <c r="S764" s="110">
        <v>1</v>
      </c>
      <c r="T764" s="113">
        <f>INT(OR(COUNTIF(IDS_with_genetics!$A$2:$A$328,$A764),COUNTIF(IDS_with_genetics!$B$2:$B$758,$A764),COUNTIF(IDS_with_genetics!$F$2:$F$794,$A764),COUNTIF(IDS_with_genetics!$D$2:$D$813,$A764)))</f>
        <v>0</v>
      </c>
      <c r="U764" s="113">
        <f>COUNTIF(IDS_with_PRS!$A$1:$A$1582,ADNI3!$A764)</f>
        <v>0</v>
      </c>
      <c r="V764" s="114">
        <f>INT(OR(COUNTIF(IDS_genetics_UE_Ancestry!$A$2:$A$303,$A764)))</f>
        <v>0</v>
      </c>
      <c r="W764" s="114">
        <f>INT(OR(COUNTIF(IDS_genetics_UE_Ancestry!$B$2:$B$705,$A764)))</f>
        <v>0</v>
      </c>
      <c r="X764" s="114">
        <f>INT(OR(COUNTIF(IDS_genetics_UE_Ancestry!$C$2:$C$737,$A764)))</f>
        <v>0</v>
      </c>
      <c r="Y764" s="114">
        <f>INT(OR(COUNTIF(IDS_genetics_UE_Ancestry!$D$2:$D$761,$A764)))</f>
        <v>0</v>
      </c>
      <c r="Z764" s="113">
        <f>INT(OR(COUNTIF(IDS_genetics_UE_Ancestry!$A$2:$A$303,$A764),COUNTIF(IDS_genetics_UE_Ancestry!$B$2:$B$705,$A764),COUNTIF(IDS_genetics_UE_Ancestry!$C$2:$C$737,$A764),COUNTIF(IDS_genetics_UE_Ancestry!$D$2:$D$761,$A764)))</f>
        <v>0</v>
      </c>
      <c r="AA764" s="114">
        <v>763</v>
      </c>
      <c r="AB764" s="114">
        <v>0</v>
      </c>
      <c r="AD764" s="115"/>
    </row>
    <row r="765" spans="1:30" ht="15.75" hidden="1" x14ac:dyDescent="0.25">
      <c r="A765" s="7" t="s">
        <v>812</v>
      </c>
      <c r="B765" s="120">
        <v>6903</v>
      </c>
      <c r="C765" s="7" t="s">
        <v>31</v>
      </c>
      <c r="D765" s="7" t="s">
        <v>32</v>
      </c>
      <c r="E765" s="7" t="s">
        <v>32</v>
      </c>
      <c r="F765" s="10">
        <f>idasearch_ADNI3!G765</f>
        <v>44365</v>
      </c>
      <c r="G765" s="93">
        <f>idasearch_ADNI3!H765</f>
        <v>64.5</v>
      </c>
      <c r="H765" s="94" t="str">
        <f>idasearch_ADNI3!D765</f>
        <v>F</v>
      </c>
      <c r="I765" s="7">
        <v>1</v>
      </c>
      <c r="J765" s="7">
        <v>1</v>
      </c>
      <c r="K765" s="7">
        <v>1</v>
      </c>
      <c r="L765" s="75">
        <v>0</v>
      </c>
      <c r="M765" s="7">
        <v>1</v>
      </c>
      <c r="N765" s="7">
        <v>1</v>
      </c>
      <c r="O765" s="7">
        <v>0</v>
      </c>
      <c r="P765" s="7">
        <v>1</v>
      </c>
      <c r="Q765" s="7">
        <v>1</v>
      </c>
      <c r="R765" s="7">
        <v>0</v>
      </c>
      <c r="S765" s="7">
        <v>1</v>
      </c>
      <c r="T765" s="11">
        <f>INT(OR(COUNTIF(IDS_with_genetics!$A$2:$A$328,$A765),COUNTIF(IDS_with_genetics!$B$2:$B$758,$A765),COUNTIF(IDS_with_genetics!$F$2:$F$794,$A765),COUNTIF(IDS_with_genetics!$D$2:$D$813,$A765)))</f>
        <v>0</v>
      </c>
      <c r="U765" s="11">
        <f>COUNTIF(IDS_with_PRS!$A$1:$A$1582,ADNI3!$A765)</f>
        <v>0</v>
      </c>
      <c r="V765">
        <f>INT(OR(COUNTIF(IDS_genetics_UE_Ancestry!$A$2:$A$303,$A765)))</f>
        <v>0</v>
      </c>
      <c r="W765">
        <f>INT(OR(COUNTIF(IDS_genetics_UE_Ancestry!$B$2:$B$705,$A765)))</f>
        <v>0</v>
      </c>
      <c r="X765">
        <f>INT(OR(COUNTIF(IDS_genetics_UE_Ancestry!$C$2:$C$737,$A765)))</f>
        <v>0</v>
      </c>
      <c r="Y765">
        <f>INT(OR(COUNTIF(IDS_genetics_UE_Ancestry!$D$2:$D$761,$A765)))</f>
        <v>0</v>
      </c>
      <c r="Z765" s="11">
        <f>INT(OR(COUNTIF(IDS_genetics_UE_Ancestry!$A$2:$A$303,$A765),COUNTIF(IDS_genetics_UE_Ancestry!$B$2:$B$705,$A765),COUNTIF(IDS_genetics_UE_Ancestry!$C$2:$C$737,$A765),COUNTIF(IDS_genetics_UE_Ancestry!$D$2:$D$761,$A765)))</f>
        <v>0</v>
      </c>
      <c r="AA765">
        <v>764</v>
      </c>
      <c r="AB765">
        <v>0</v>
      </c>
    </row>
    <row r="766" spans="1:30" ht="15.75" hidden="1" x14ac:dyDescent="0.25">
      <c r="A766" s="7" t="s">
        <v>813</v>
      </c>
      <c r="B766" s="120">
        <v>6906</v>
      </c>
      <c r="C766" s="7" t="s">
        <v>31</v>
      </c>
      <c r="D766" s="7" t="s">
        <v>32</v>
      </c>
      <c r="E766" s="7" t="s">
        <v>32</v>
      </c>
      <c r="F766" s="10">
        <f>idasearch_ADNI3!G766</f>
        <v>44361</v>
      </c>
      <c r="G766" s="93">
        <f>idasearch_ADNI3!H766</f>
        <v>55.8</v>
      </c>
      <c r="H766" s="94" t="str">
        <f>idasearch_ADNI3!D766</f>
        <v>F</v>
      </c>
      <c r="I766" s="7">
        <v>1</v>
      </c>
      <c r="J766" s="7">
        <v>1</v>
      </c>
      <c r="K766" s="7">
        <v>1</v>
      </c>
      <c r="L766" s="75">
        <v>0</v>
      </c>
      <c r="M766" s="7">
        <v>1</v>
      </c>
      <c r="N766" s="7">
        <v>1</v>
      </c>
      <c r="O766" s="7">
        <v>0</v>
      </c>
      <c r="P766" s="7">
        <v>1</v>
      </c>
      <c r="Q766" s="7">
        <v>1</v>
      </c>
      <c r="R766" s="7">
        <v>0</v>
      </c>
      <c r="S766" s="7">
        <v>1</v>
      </c>
      <c r="T766" s="11">
        <f>INT(OR(COUNTIF(IDS_with_genetics!$A$2:$A$328,$A766),COUNTIF(IDS_with_genetics!$B$2:$B$758,$A766),COUNTIF(IDS_with_genetics!$F$2:$F$794,$A766),COUNTIF(IDS_with_genetics!$D$2:$D$813,$A766)))</f>
        <v>0</v>
      </c>
      <c r="U766" s="11">
        <f>COUNTIF(IDS_with_PRS!$A$1:$A$1582,ADNI3!$A766)</f>
        <v>0</v>
      </c>
      <c r="V766">
        <f>INT(OR(COUNTIF(IDS_genetics_UE_Ancestry!$A$2:$A$303,$A766)))</f>
        <v>0</v>
      </c>
      <c r="W766">
        <f>INT(OR(COUNTIF(IDS_genetics_UE_Ancestry!$B$2:$B$705,$A766)))</f>
        <v>0</v>
      </c>
      <c r="X766">
        <f>INT(OR(COUNTIF(IDS_genetics_UE_Ancestry!$C$2:$C$737,$A766)))</f>
        <v>0</v>
      </c>
      <c r="Y766">
        <f>INT(OR(COUNTIF(IDS_genetics_UE_Ancestry!$D$2:$D$761,$A766)))</f>
        <v>0</v>
      </c>
      <c r="Z766" s="11">
        <f>INT(OR(COUNTIF(IDS_genetics_UE_Ancestry!$A$2:$A$303,$A766),COUNTIF(IDS_genetics_UE_Ancestry!$B$2:$B$705,$A766),COUNTIF(IDS_genetics_UE_Ancestry!$C$2:$C$737,$A766),COUNTIF(IDS_genetics_UE_Ancestry!$D$2:$D$761,$A766)))</f>
        <v>0</v>
      </c>
      <c r="AA766">
        <v>765</v>
      </c>
      <c r="AB766">
        <v>0</v>
      </c>
    </row>
    <row r="767" spans="1:30" ht="15.75" hidden="1" x14ac:dyDescent="0.25">
      <c r="A767" s="7" t="s">
        <v>814</v>
      </c>
      <c r="B767" s="120">
        <v>6919</v>
      </c>
      <c r="C767" s="7" t="s">
        <v>31</v>
      </c>
      <c r="D767" s="7" t="s">
        <v>32</v>
      </c>
      <c r="E767" s="7" t="s">
        <v>32</v>
      </c>
      <c r="F767" s="10">
        <f>idasearch_ADNI3!G767</f>
        <v>44321</v>
      </c>
      <c r="G767" s="93">
        <f>idasearch_ADNI3!H767</f>
        <v>78.5</v>
      </c>
      <c r="H767" s="94" t="str">
        <f>idasearch_ADNI3!D767</f>
        <v>M</v>
      </c>
      <c r="I767" s="7">
        <v>1</v>
      </c>
      <c r="J767" s="7">
        <v>1</v>
      </c>
      <c r="K767" s="7">
        <v>1</v>
      </c>
      <c r="L767" s="75">
        <v>0</v>
      </c>
      <c r="M767" s="7">
        <v>1</v>
      </c>
      <c r="N767" s="7">
        <v>1</v>
      </c>
      <c r="O767" s="7">
        <v>0</v>
      </c>
      <c r="P767" s="7">
        <v>1</v>
      </c>
      <c r="Q767" s="7">
        <v>1</v>
      </c>
      <c r="R767" s="7">
        <v>0</v>
      </c>
      <c r="S767" s="7">
        <v>1</v>
      </c>
      <c r="T767" s="11">
        <f>INT(OR(COUNTIF(IDS_with_genetics!$A$2:$A$328,$A767),COUNTIF(IDS_with_genetics!$B$2:$B$758,$A767),COUNTIF(IDS_with_genetics!$F$2:$F$794,$A767),COUNTIF(IDS_with_genetics!$D$2:$D$813,$A767)))</f>
        <v>0</v>
      </c>
      <c r="U767" s="11">
        <f>COUNTIF(IDS_with_PRS!$A$1:$A$1582,ADNI3!$A767)</f>
        <v>0</v>
      </c>
      <c r="V767">
        <f>INT(OR(COUNTIF(IDS_genetics_UE_Ancestry!$A$2:$A$303,$A767)))</f>
        <v>0</v>
      </c>
      <c r="W767">
        <f>INT(OR(COUNTIF(IDS_genetics_UE_Ancestry!$B$2:$B$705,$A767)))</f>
        <v>0</v>
      </c>
      <c r="X767">
        <f>INT(OR(COUNTIF(IDS_genetics_UE_Ancestry!$C$2:$C$737,$A767)))</f>
        <v>0</v>
      </c>
      <c r="Y767">
        <f>INT(OR(COUNTIF(IDS_genetics_UE_Ancestry!$D$2:$D$761,$A767)))</f>
        <v>0</v>
      </c>
      <c r="Z767" s="11">
        <f>INT(OR(COUNTIF(IDS_genetics_UE_Ancestry!$A$2:$A$303,$A767),COUNTIF(IDS_genetics_UE_Ancestry!$B$2:$B$705,$A767),COUNTIF(IDS_genetics_UE_Ancestry!$C$2:$C$737,$A767),COUNTIF(IDS_genetics_UE_Ancestry!$D$2:$D$761,$A767)))</f>
        <v>0</v>
      </c>
      <c r="AA767">
        <v>766</v>
      </c>
      <c r="AB767">
        <v>0</v>
      </c>
    </row>
    <row r="768" spans="1:30" ht="15.75" hidden="1" x14ac:dyDescent="0.25">
      <c r="A768" s="7" t="s">
        <v>815</v>
      </c>
      <c r="B768" s="120">
        <v>6779</v>
      </c>
      <c r="C768" s="7" t="s">
        <v>31</v>
      </c>
      <c r="D768" s="7" t="s">
        <v>32</v>
      </c>
      <c r="E768" s="7" t="s">
        <v>40</v>
      </c>
      <c r="F768" s="10">
        <f>idasearch_ADNI3!G768</f>
        <v>44131</v>
      </c>
      <c r="G768" s="93">
        <f>idasearch_ADNI3!H768</f>
        <v>72.8</v>
      </c>
      <c r="H768" s="94" t="str">
        <f>idasearch_ADNI3!D768</f>
        <v>M</v>
      </c>
      <c r="I768" s="7">
        <v>1</v>
      </c>
      <c r="J768" s="7">
        <v>1</v>
      </c>
      <c r="K768" s="7">
        <v>1</v>
      </c>
      <c r="L768" s="75">
        <v>0</v>
      </c>
      <c r="M768" s="7">
        <v>1</v>
      </c>
      <c r="N768" s="7">
        <v>1</v>
      </c>
      <c r="O768" s="7">
        <v>0</v>
      </c>
      <c r="P768" s="7">
        <v>1</v>
      </c>
      <c r="Q768" s="7">
        <v>1</v>
      </c>
      <c r="R768" s="7">
        <v>0</v>
      </c>
      <c r="S768" s="7">
        <v>1</v>
      </c>
      <c r="T768" s="11">
        <f>INT(OR(COUNTIF(IDS_with_genetics!$A$2:$A$328,$A768),COUNTIF(IDS_with_genetics!$B$2:$B$758,$A768),COUNTIF(IDS_with_genetics!$F$2:$F$794,$A768),COUNTIF(IDS_with_genetics!$D$2:$D$813,$A768)))</f>
        <v>0</v>
      </c>
      <c r="U768" s="11">
        <f>COUNTIF(IDS_with_PRS!$A$1:$A$1582,ADNI3!$A768)</f>
        <v>0</v>
      </c>
      <c r="V768">
        <f>INT(OR(COUNTIF(IDS_genetics_UE_Ancestry!$A$2:$A$303,$A768)))</f>
        <v>0</v>
      </c>
      <c r="W768">
        <f>INT(OR(COUNTIF(IDS_genetics_UE_Ancestry!$B$2:$B$705,$A768)))</f>
        <v>0</v>
      </c>
      <c r="X768">
        <f>INT(OR(COUNTIF(IDS_genetics_UE_Ancestry!$C$2:$C$737,$A768)))</f>
        <v>0</v>
      </c>
      <c r="Y768">
        <f>INT(OR(COUNTIF(IDS_genetics_UE_Ancestry!$D$2:$D$761,$A768)))</f>
        <v>0</v>
      </c>
      <c r="Z768" s="11">
        <f>INT(OR(COUNTIF(IDS_genetics_UE_Ancestry!$A$2:$A$303,$A768),COUNTIF(IDS_genetics_UE_Ancestry!$B$2:$B$705,$A768),COUNTIF(IDS_genetics_UE_Ancestry!$C$2:$C$737,$A768),COUNTIF(IDS_genetics_UE_Ancestry!$D$2:$D$761,$A768)))</f>
        <v>0</v>
      </c>
      <c r="AA768">
        <v>767</v>
      </c>
      <c r="AB768">
        <v>0</v>
      </c>
    </row>
    <row r="769" spans="1:30" ht="15.75" hidden="1" x14ac:dyDescent="0.25">
      <c r="A769" s="7" t="s">
        <v>816</v>
      </c>
      <c r="B769" s="120">
        <v>6787</v>
      </c>
      <c r="C769" s="7" t="s">
        <v>31</v>
      </c>
      <c r="D769" s="7" t="s">
        <v>32</v>
      </c>
      <c r="E769" s="7" t="s">
        <v>32</v>
      </c>
      <c r="F769" s="10">
        <f>idasearch_ADNI3!G769</f>
        <v>43688</v>
      </c>
      <c r="G769" s="93">
        <f>idasearch_ADNI3!H769</f>
        <v>77.599999999999994</v>
      </c>
      <c r="H769" s="94" t="str">
        <f>idasearch_ADNI3!D769</f>
        <v>F</v>
      </c>
      <c r="I769" s="7">
        <v>1</v>
      </c>
      <c r="J769" s="7">
        <v>1</v>
      </c>
      <c r="K769" s="7">
        <v>1</v>
      </c>
      <c r="L769" s="75">
        <v>0</v>
      </c>
      <c r="M769" s="7">
        <v>1</v>
      </c>
      <c r="N769" s="7">
        <v>1</v>
      </c>
      <c r="O769" s="7">
        <v>0</v>
      </c>
      <c r="P769" s="7">
        <v>1</v>
      </c>
      <c r="Q769" s="7">
        <v>1</v>
      </c>
      <c r="R769" s="7">
        <v>0</v>
      </c>
      <c r="S769" s="7">
        <v>1</v>
      </c>
      <c r="T769" s="11">
        <f>INT(OR(COUNTIF(IDS_with_genetics!$A$2:$A$328,$A769),COUNTIF(IDS_with_genetics!$B$2:$B$758,$A769),COUNTIF(IDS_with_genetics!$F$2:$F$794,$A769),COUNTIF(IDS_with_genetics!$D$2:$D$813,$A769)))</f>
        <v>0</v>
      </c>
      <c r="U769" s="11">
        <f>COUNTIF(IDS_with_PRS!$A$1:$A$1582,ADNI3!$A769)</f>
        <v>0</v>
      </c>
      <c r="V769">
        <f>INT(OR(COUNTIF(IDS_genetics_UE_Ancestry!$A$2:$A$303,$A769)))</f>
        <v>0</v>
      </c>
      <c r="W769">
        <f>INT(OR(COUNTIF(IDS_genetics_UE_Ancestry!$B$2:$B$705,$A769)))</f>
        <v>0</v>
      </c>
      <c r="X769">
        <f>INT(OR(COUNTIF(IDS_genetics_UE_Ancestry!$C$2:$C$737,$A769)))</f>
        <v>0</v>
      </c>
      <c r="Y769">
        <f>INT(OR(COUNTIF(IDS_genetics_UE_Ancestry!$D$2:$D$761,$A769)))</f>
        <v>0</v>
      </c>
      <c r="Z769" s="11">
        <f>INT(OR(COUNTIF(IDS_genetics_UE_Ancestry!$A$2:$A$303,$A769),COUNTIF(IDS_genetics_UE_Ancestry!$B$2:$B$705,$A769),COUNTIF(IDS_genetics_UE_Ancestry!$C$2:$C$737,$A769),COUNTIF(IDS_genetics_UE_Ancestry!$D$2:$D$761,$A769)))</f>
        <v>0</v>
      </c>
      <c r="AA769">
        <v>768</v>
      </c>
      <c r="AB769">
        <v>0</v>
      </c>
    </row>
    <row r="770" spans="1:30" ht="15.75" x14ac:dyDescent="0.25">
      <c r="A770" s="7" t="s">
        <v>817</v>
      </c>
      <c r="B770" s="120">
        <v>6964</v>
      </c>
      <c r="C770" s="7" t="s">
        <v>31</v>
      </c>
      <c r="D770" s="7" t="s">
        <v>32</v>
      </c>
      <c r="E770" s="7" t="s">
        <v>33</v>
      </c>
      <c r="F770" s="10">
        <f>idasearch_ADNI3!G770</f>
        <v>44370</v>
      </c>
      <c r="G770" s="93">
        <f>idasearch_ADNI3!H770</f>
        <v>78.099999999999994</v>
      </c>
      <c r="H770" s="94" t="str">
        <f>idasearch_ADNI3!D770</f>
        <v>F</v>
      </c>
      <c r="I770" s="7">
        <v>1</v>
      </c>
      <c r="J770" s="7">
        <v>1</v>
      </c>
      <c r="K770" s="7">
        <v>1</v>
      </c>
      <c r="L770" s="75">
        <v>0</v>
      </c>
      <c r="M770" s="7">
        <v>1</v>
      </c>
      <c r="N770" s="7">
        <v>1</v>
      </c>
      <c r="O770" s="7">
        <v>0</v>
      </c>
      <c r="P770" s="7">
        <v>1</v>
      </c>
      <c r="Q770" s="7">
        <v>1</v>
      </c>
      <c r="R770" s="7">
        <v>0</v>
      </c>
      <c r="S770" s="122">
        <v>0</v>
      </c>
      <c r="T770" s="11">
        <f>INT(OR(COUNTIF(IDS_with_genetics!$A$2:$A$328,$A770),COUNTIF(IDS_with_genetics!$B$2:$B$758,$A770),COUNTIF(IDS_with_genetics!$F$2:$F$794,$A770),COUNTIF(IDS_with_genetics!$D$2:$D$813,$A770)))</f>
        <v>0</v>
      </c>
      <c r="U770" s="11">
        <f>COUNTIF(IDS_with_PRS!$A$1:$A$1582,ADNI3!$A770)</f>
        <v>0</v>
      </c>
      <c r="V770">
        <f>INT(OR(COUNTIF(IDS_genetics_UE_Ancestry!$A$2:$A$303,$A770)))</f>
        <v>0</v>
      </c>
      <c r="W770">
        <f>INT(OR(COUNTIF(IDS_genetics_UE_Ancestry!$B$2:$B$705,$A770)))</f>
        <v>0</v>
      </c>
      <c r="X770">
        <f>INT(OR(COUNTIF(IDS_genetics_UE_Ancestry!$C$2:$C$737,$A770)))</f>
        <v>0</v>
      </c>
      <c r="Y770">
        <f>INT(OR(COUNTIF(IDS_genetics_UE_Ancestry!$D$2:$D$761,$A770)))</f>
        <v>0</v>
      </c>
      <c r="Z770" s="11">
        <f>INT(OR(COUNTIF(IDS_genetics_UE_Ancestry!$A$2:$A$303,$A770),COUNTIF(IDS_genetics_UE_Ancestry!$B$2:$B$705,$A770),COUNTIF(IDS_genetics_UE_Ancestry!$C$2:$C$737,$A770),COUNTIF(IDS_genetics_UE_Ancestry!$D$2:$D$761,$A770)))</f>
        <v>0</v>
      </c>
      <c r="AA770">
        <v>769</v>
      </c>
      <c r="AB770">
        <v>0</v>
      </c>
    </row>
    <row r="771" spans="1:30" ht="15.75" x14ac:dyDescent="0.25">
      <c r="A771" s="7" t="s">
        <v>818</v>
      </c>
      <c r="B771" s="120">
        <v>7013</v>
      </c>
      <c r="C771" s="7" t="s">
        <v>31</v>
      </c>
      <c r="D771" s="7" t="s">
        <v>32</v>
      </c>
      <c r="E771" s="7" t="s">
        <v>40</v>
      </c>
      <c r="F771" s="10">
        <f>idasearch_ADNI3!G771</f>
        <v>44497</v>
      </c>
      <c r="G771" s="93">
        <f>idasearch_ADNI3!H771</f>
        <v>82.1</v>
      </c>
      <c r="H771" s="94" t="str">
        <f>idasearch_ADNI3!D771</f>
        <v>F</v>
      </c>
      <c r="I771" s="7">
        <v>1</v>
      </c>
      <c r="J771" s="7">
        <v>1</v>
      </c>
      <c r="K771" s="7">
        <v>1</v>
      </c>
      <c r="L771" s="75">
        <v>0</v>
      </c>
      <c r="M771" s="7">
        <v>1</v>
      </c>
      <c r="N771" s="7">
        <v>1</v>
      </c>
      <c r="O771" s="7">
        <v>0</v>
      </c>
      <c r="P771" s="7">
        <v>1</v>
      </c>
      <c r="Q771" s="7">
        <v>1</v>
      </c>
      <c r="R771" s="7">
        <v>0</v>
      </c>
      <c r="S771" s="7">
        <v>1</v>
      </c>
      <c r="T771" s="11">
        <f>INT(OR(COUNTIF(IDS_with_genetics!$A$2:$A$328,$A771),COUNTIF(IDS_with_genetics!$B$2:$B$758,$A771),COUNTIF(IDS_with_genetics!$F$2:$F$794,$A771),COUNTIF(IDS_with_genetics!$D$2:$D$813,$A771)))</f>
        <v>0</v>
      </c>
      <c r="U771" s="11">
        <f>COUNTIF(IDS_with_PRS!$A$1:$A$1582,ADNI3!$A771)</f>
        <v>0</v>
      </c>
      <c r="V771">
        <f>INT(OR(COUNTIF(IDS_genetics_UE_Ancestry!$A$2:$A$303,$A771)))</f>
        <v>0</v>
      </c>
      <c r="W771">
        <f>INT(OR(COUNTIF(IDS_genetics_UE_Ancestry!$B$2:$B$705,$A771)))</f>
        <v>0</v>
      </c>
      <c r="X771">
        <f>INT(OR(COUNTIF(IDS_genetics_UE_Ancestry!$C$2:$C$737,$A771)))</f>
        <v>0</v>
      </c>
      <c r="Y771">
        <f>INT(OR(COUNTIF(IDS_genetics_UE_Ancestry!$D$2:$D$761,$A771)))</f>
        <v>0</v>
      </c>
      <c r="Z771" s="11">
        <f>INT(OR(COUNTIF(IDS_genetics_UE_Ancestry!$A$2:$A$303,$A771),COUNTIF(IDS_genetics_UE_Ancestry!$B$2:$B$705,$A771),COUNTIF(IDS_genetics_UE_Ancestry!$C$2:$C$737,$A771),COUNTIF(IDS_genetics_UE_Ancestry!$D$2:$D$761,$A771)))</f>
        <v>0</v>
      </c>
      <c r="AA771">
        <v>770</v>
      </c>
      <c r="AB771">
        <v>0</v>
      </c>
    </row>
    <row r="772" spans="1:30" s="27" customFormat="1" ht="15.75" hidden="1" x14ac:dyDescent="0.25">
      <c r="A772" s="25" t="s">
        <v>819</v>
      </c>
      <c r="B772" s="121">
        <v>6450</v>
      </c>
      <c r="C772" s="25" t="s">
        <v>31</v>
      </c>
      <c r="D772" s="25" t="s">
        <v>32</v>
      </c>
      <c r="E772" s="25" t="s">
        <v>32</v>
      </c>
      <c r="F772" s="108">
        <f>idasearch_ADNI3!G772</f>
        <v>43286</v>
      </c>
      <c r="G772" s="109">
        <f>idasearch_ADNI3!H772</f>
        <v>78.400000000000006</v>
      </c>
      <c r="H772" s="97" t="str">
        <f>idasearch_ADNI3!D772</f>
        <v>F</v>
      </c>
      <c r="I772" s="25">
        <v>1</v>
      </c>
      <c r="J772" s="25">
        <v>1</v>
      </c>
      <c r="K772" s="25">
        <v>1</v>
      </c>
      <c r="L772" s="80">
        <v>0</v>
      </c>
      <c r="M772" s="25">
        <v>1</v>
      </c>
      <c r="N772" s="25">
        <v>1</v>
      </c>
      <c r="O772" s="25">
        <v>0</v>
      </c>
      <c r="P772" s="25">
        <v>0</v>
      </c>
      <c r="Q772" s="25">
        <v>0</v>
      </c>
      <c r="R772" s="25">
        <v>0</v>
      </c>
      <c r="S772" s="25">
        <v>0</v>
      </c>
      <c r="T772" s="26">
        <f>INT(OR(COUNTIF(IDS_with_genetics!$A$2:$A$328,$A772),COUNTIF(IDS_with_genetics!$B$2:$B$758,$A772),COUNTIF(IDS_with_genetics!$F$2:$F$794,$A772),COUNTIF(IDS_with_genetics!$D$2:$D$813,$A772)))</f>
        <v>1</v>
      </c>
      <c r="U772" s="26">
        <f>COUNTIF(IDS_with_PRS!$A$1:$A$1582,ADNI3!$A772)</f>
        <v>1</v>
      </c>
      <c r="V772" s="27">
        <f>INT(OR(COUNTIF(IDS_genetics_UE_Ancestry!$A$2:$A$303,$A772)))</f>
        <v>0</v>
      </c>
      <c r="W772" s="27">
        <f>INT(OR(COUNTIF(IDS_genetics_UE_Ancestry!$B$2:$B$705,$A772)))</f>
        <v>0</v>
      </c>
      <c r="X772" s="27">
        <f>INT(OR(COUNTIF(IDS_genetics_UE_Ancestry!$C$2:$C$737,$A772)))</f>
        <v>0</v>
      </c>
      <c r="Y772" s="27">
        <f>INT(OR(COUNTIF(IDS_genetics_UE_Ancestry!$D$2:$D$761,$A772)))</f>
        <v>0</v>
      </c>
      <c r="Z772" s="26">
        <f>INT(OR(COUNTIF(IDS_genetics_UE_Ancestry!$A$2:$A$303,$A772),COUNTIF(IDS_genetics_UE_Ancestry!$B$2:$B$705,$A772),COUNTIF(IDS_genetics_UE_Ancestry!$C$2:$C$737,$A772),COUNTIF(IDS_genetics_UE_Ancestry!$D$2:$D$761,$A772)))</f>
        <v>0</v>
      </c>
      <c r="AA772" s="27">
        <v>771</v>
      </c>
      <c r="AB772" s="27">
        <v>0</v>
      </c>
      <c r="AD772" s="27" t="s">
        <v>163</v>
      </c>
    </row>
    <row r="773" spans="1:30" s="27" customFormat="1" ht="15.75" hidden="1" x14ac:dyDescent="0.25">
      <c r="A773" s="25" t="s">
        <v>820</v>
      </c>
      <c r="B773" s="121">
        <v>6755</v>
      </c>
      <c r="C773" s="25" t="s">
        <v>31</v>
      </c>
      <c r="D773" s="25" t="s">
        <v>32</v>
      </c>
      <c r="E773" s="25" t="s">
        <v>40</v>
      </c>
      <c r="F773" s="108">
        <f>idasearch_ADNI3!G773</f>
        <v>43635</v>
      </c>
      <c r="G773" s="109">
        <f>idasearch_ADNI3!H773</f>
        <v>68.3</v>
      </c>
      <c r="H773" s="97" t="str">
        <f>idasearch_ADNI3!D773</f>
        <v>M</v>
      </c>
      <c r="I773" s="25">
        <v>1</v>
      </c>
      <c r="J773" s="25">
        <v>1</v>
      </c>
      <c r="K773" s="25">
        <v>1</v>
      </c>
      <c r="L773" s="80">
        <v>0</v>
      </c>
      <c r="M773" s="25">
        <v>1</v>
      </c>
      <c r="N773" s="25">
        <v>1</v>
      </c>
      <c r="O773" s="25">
        <v>0</v>
      </c>
      <c r="P773" s="25">
        <v>0</v>
      </c>
      <c r="Q773" s="25">
        <v>0</v>
      </c>
      <c r="R773" s="25">
        <v>0</v>
      </c>
      <c r="S773" s="25">
        <v>0</v>
      </c>
      <c r="T773" s="26">
        <f>INT(OR(COUNTIF(IDS_with_genetics!$A$2:$A$328,$A773),COUNTIF(IDS_with_genetics!$B$2:$B$758,$A773),COUNTIF(IDS_with_genetics!$F$2:$F$794,$A773),COUNTIF(IDS_with_genetics!$D$2:$D$813,$A773)))</f>
        <v>0</v>
      </c>
      <c r="U773" s="26">
        <f>COUNTIF(IDS_with_PRS!$A$1:$A$1582,ADNI3!$A773)</f>
        <v>0</v>
      </c>
      <c r="V773" s="27">
        <f>INT(OR(COUNTIF(IDS_genetics_UE_Ancestry!$A$2:$A$303,$A773)))</f>
        <v>0</v>
      </c>
      <c r="W773" s="27">
        <f>INT(OR(COUNTIF(IDS_genetics_UE_Ancestry!$B$2:$B$705,$A773)))</f>
        <v>0</v>
      </c>
      <c r="X773" s="27">
        <f>INT(OR(COUNTIF(IDS_genetics_UE_Ancestry!$C$2:$C$737,$A773)))</f>
        <v>0</v>
      </c>
      <c r="Y773" s="27">
        <f>INT(OR(COUNTIF(IDS_genetics_UE_Ancestry!$D$2:$D$761,$A773)))</f>
        <v>0</v>
      </c>
      <c r="Z773" s="26">
        <f>INT(OR(COUNTIF(IDS_genetics_UE_Ancestry!$A$2:$A$303,$A773),COUNTIF(IDS_genetics_UE_Ancestry!$B$2:$B$705,$A773),COUNTIF(IDS_genetics_UE_Ancestry!$C$2:$C$737,$A773),COUNTIF(IDS_genetics_UE_Ancestry!$D$2:$D$761,$A773)))</f>
        <v>0</v>
      </c>
      <c r="AA773" s="27">
        <v>772</v>
      </c>
      <c r="AB773" s="27">
        <v>0</v>
      </c>
      <c r="AD773" s="27" t="s">
        <v>163</v>
      </c>
    </row>
    <row r="774" spans="1:30" s="114" customFormat="1" ht="15.75" hidden="1" x14ac:dyDescent="0.25">
      <c r="A774" s="110" t="s">
        <v>821</v>
      </c>
      <c r="B774" s="120">
        <v>6541</v>
      </c>
      <c r="C774" s="110" t="s">
        <v>31</v>
      </c>
      <c r="D774" s="110" t="s">
        <v>32</v>
      </c>
      <c r="E774" s="110" t="s">
        <v>40</v>
      </c>
      <c r="F774" s="111">
        <f>idasearch_ADNI3!G774</f>
        <v>43746</v>
      </c>
      <c r="G774" s="112">
        <f>idasearch_ADNI3!H774</f>
        <v>83</v>
      </c>
      <c r="H774" s="112" t="str">
        <f>idasearch_ADNI3!D774</f>
        <v>F</v>
      </c>
      <c r="I774" s="110">
        <v>1</v>
      </c>
      <c r="J774" s="110">
        <v>1</v>
      </c>
      <c r="K774" s="7">
        <v>1</v>
      </c>
      <c r="L774" s="75">
        <v>0</v>
      </c>
      <c r="M774" s="7">
        <v>1</v>
      </c>
      <c r="N774" s="7">
        <v>1</v>
      </c>
      <c r="O774" s="110">
        <v>0</v>
      </c>
      <c r="P774" s="110">
        <v>1</v>
      </c>
      <c r="Q774" s="110">
        <v>1</v>
      </c>
      <c r="R774" s="110">
        <v>0</v>
      </c>
      <c r="S774" s="110">
        <v>1</v>
      </c>
      <c r="T774" s="113">
        <f>INT(OR(COUNTIF(IDS_with_genetics!$A$2:$A$328,$A774),COUNTIF(IDS_with_genetics!$B$2:$B$758,$A774),COUNTIF(IDS_with_genetics!$F$2:$F$794,$A774),COUNTIF(IDS_with_genetics!$D$2:$D$813,$A774)))</f>
        <v>0</v>
      </c>
      <c r="U774" s="113">
        <f>COUNTIF(IDS_with_PRS!$A$1:$A$1582,ADNI3!$A774)</f>
        <v>0</v>
      </c>
      <c r="V774" s="114">
        <f>INT(OR(COUNTIF(IDS_genetics_UE_Ancestry!$A$2:$A$303,$A774)))</f>
        <v>0</v>
      </c>
      <c r="W774" s="114">
        <f>INT(OR(COUNTIF(IDS_genetics_UE_Ancestry!$B$2:$B$705,$A774)))</f>
        <v>0</v>
      </c>
      <c r="X774" s="114">
        <f>INT(OR(COUNTIF(IDS_genetics_UE_Ancestry!$C$2:$C$737,$A774)))</f>
        <v>0</v>
      </c>
      <c r="Y774" s="114">
        <f>INT(OR(COUNTIF(IDS_genetics_UE_Ancestry!$D$2:$D$761,$A774)))</f>
        <v>0</v>
      </c>
      <c r="Z774" s="113">
        <f>INT(OR(COUNTIF(IDS_genetics_UE_Ancestry!$A$2:$A$303,$A774),COUNTIF(IDS_genetics_UE_Ancestry!$B$2:$B$705,$A774),COUNTIF(IDS_genetics_UE_Ancestry!$C$2:$C$737,$A774),COUNTIF(IDS_genetics_UE_Ancestry!$D$2:$D$761,$A774)))</f>
        <v>0</v>
      </c>
      <c r="AA774" s="114">
        <v>773</v>
      </c>
      <c r="AB774" s="114">
        <v>0</v>
      </c>
      <c r="AD774" s="115"/>
    </row>
    <row r="775" spans="1:30" ht="15.75" hidden="1" x14ac:dyDescent="0.25">
      <c r="A775" s="7" t="s">
        <v>822</v>
      </c>
      <c r="B775" s="120">
        <v>6591</v>
      </c>
      <c r="C775" s="7" t="s">
        <v>31</v>
      </c>
      <c r="D775" s="7" t="s">
        <v>32</v>
      </c>
      <c r="E775" s="7" t="s">
        <v>40</v>
      </c>
      <c r="F775" s="10">
        <f>idasearch_ADNI3!G775</f>
        <v>43840</v>
      </c>
      <c r="G775" s="93">
        <f>idasearch_ADNI3!H775</f>
        <v>78</v>
      </c>
      <c r="H775" s="94" t="str">
        <f>idasearch_ADNI3!D775</f>
        <v>F</v>
      </c>
      <c r="I775" s="7">
        <v>1</v>
      </c>
      <c r="J775" s="7">
        <v>1</v>
      </c>
      <c r="K775" s="7">
        <v>1</v>
      </c>
      <c r="L775" s="75">
        <v>0</v>
      </c>
      <c r="M775" s="7">
        <v>1</v>
      </c>
      <c r="N775" s="7">
        <v>1</v>
      </c>
      <c r="O775" s="7">
        <v>0</v>
      </c>
      <c r="P775" s="7">
        <v>1</v>
      </c>
      <c r="Q775" s="7">
        <v>1</v>
      </c>
      <c r="R775" s="7">
        <v>0</v>
      </c>
      <c r="S775" s="7">
        <v>1</v>
      </c>
      <c r="T775" s="11">
        <f>INT(OR(COUNTIF(IDS_with_genetics!$A$2:$A$328,$A775),COUNTIF(IDS_with_genetics!$B$2:$B$758,$A775),COUNTIF(IDS_with_genetics!$F$2:$F$794,$A775),COUNTIF(IDS_with_genetics!$D$2:$D$813,$A775)))</f>
        <v>0</v>
      </c>
      <c r="U775" s="11">
        <f>COUNTIF(IDS_with_PRS!$A$1:$A$1582,ADNI3!$A775)</f>
        <v>0</v>
      </c>
      <c r="V775">
        <f>INT(OR(COUNTIF(IDS_genetics_UE_Ancestry!$A$2:$A$303,$A775)))</f>
        <v>0</v>
      </c>
      <c r="W775">
        <f>INT(OR(COUNTIF(IDS_genetics_UE_Ancestry!$B$2:$B$705,$A775)))</f>
        <v>0</v>
      </c>
      <c r="X775">
        <f>INT(OR(COUNTIF(IDS_genetics_UE_Ancestry!$C$2:$C$737,$A775)))</f>
        <v>0</v>
      </c>
      <c r="Y775">
        <f>INT(OR(COUNTIF(IDS_genetics_UE_Ancestry!$D$2:$D$761,$A775)))</f>
        <v>0</v>
      </c>
      <c r="Z775" s="11">
        <f>INT(OR(COUNTIF(IDS_genetics_UE_Ancestry!$A$2:$A$303,$A775),COUNTIF(IDS_genetics_UE_Ancestry!$B$2:$B$705,$A775),COUNTIF(IDS_genetics_UE_Ancestry!$C$2:$C$737,$A775),COUNTIF(IDS_genetics_UE_Ancestry!$D$2:$D$761,$A775)))</f>
        <v>0</v>
      </c>
      <c r="AA775">
        <v>774</v>
      </c>
      <c r="AB775">
        <v>0</v>
      </c>
    </row>
    <row r="776" spans="1:30" s="114" customFormat="1" ht="15.75" hidden="1" x14ac:dyDescent="0.25">
      <c r="A776" s="110" t="s">
        <v>823</v>
      </c>
      <c r="B776" s="120">
        <v>6619</v>
      </c>
      <c r="C776" s="110" t="s">
        <v>31</v>
      </c>
      <c r="D776" s="110" t="s">
        <v>32</v>
      </c>
      <c r="E776" s="110" t="s">
        <v>33</v>
      </c>
      <c r="F776" s="111">
        <f>idasearch_ADNI3!G776</f>
        <v>44172</v>
      </c>
      <c r="G776" s="112">
        <f>idasearch_ADNI3!H776</f>
        <v>74</v>
      </c>
      <c r="H776" s="112" t="str">
        <f>idasearch_ADNI3!D776</f>
        <v>M</v>
      </c>
      <c r="I776" s="110">
        <v>1</v>
      </c>
      <c r="J776" s="110">
        <v>1</v>
      </c>
      <c r="K776" s="7">
        <v>1</v>
      </c>
      <c r="L776" s="75">
        <v>0</v>
      </c>
      <c r="M776" s="7">
        <v>1</v>
      </c>
      <c r="N776" s="7">
        <v>1</v>
      </c>
      <c r="O776" s="110">
        <v>0</v>
      </c>
      <c r="P776" s="110">
        <v>1</v>
      </c>
      <c r="Q776" s="110">
        <v>1</v>
      </c>
      <c r="R776" s="110">
        <v>0</v>
      </c>
      <c r="S776" s="110">
        <v>1</v>
      </c>
      <c r="T776" s="113">
        <f>INT(OR(COUNTIF(IDS_with_genetics!$A$2:$A$328,$A776),COUNTIF(IDS_with_genetics!$B$2:$B$758,$A776),COUNTIF(IDS_with_genetics!$F$2:$F$794,$A776),COUNTIF(IDS_with_genetics!$D$2:$D$813,$A776)))</f>
        <v>0</v>
      </c>
      <c r="U776" s="113">
        <f>COUNTIF(IDS_with_PRS!$A$1:$A$1582,ADNI3!$A776)</f>
        <v>0</v>
      </c>
      <c r="V776" s="114">
        <f>INT(OR(COUNTIF(IDS_genetics_UE_Ancestry!$A$2:$A$303,$A776)))</f>
        <v>0</v>
      </c>
      <c r="W776" s="114">
        <f>INT(OR(COUNTIF(IDS_genetics_UE_Ancestry!$B$2:$B$705,$A776)))</f>
        <v>0</v>
      </c>
      <c r="X776" s="114">
        <f>INT(OR(COUNTIF(IDS_genetics_UE_Ancestry!$C$2:$C$737,$A776)))</f>
        <v>0</v>
      </c>
      <c r="Y776" s="114">
        <f>INT(OR(COUNTIF(IDS_genetics_UE_Ancestry!$D$2:$D$761,$A776)))</f>
        <v>0</v>
      </c>
      <c r="Z776" s="113">
        <f>INT(OR(COUNTIF(IDS_genetics_UE_Ancestry!$A$2:$A$303,$A776),COUNTIF(IDS_genetics_UE_Ancestry!$B$2:$B$705,$A776),COUNTIF(IDS_genetics_UE_Ancestry!$C$2:$C$737,$A776),COUNTIF(IDS_genetics_UE_Ancestry!$D$2:$D$761,$A776)))</f>
        <v>0</v>
      </c>
      <c r="AA776" s="114">
        <v>775</v>
      </c>
      <c r="AB776" s="114">
        <v>0</v>
      </c>
      <c r="AD776" s="115"/>
    </row>
    <row r="777" spans="1:30" s="114" customFormat="1" ht="15.75" hidden="1" x14ac:dyDescent="0.25">
      <c r="A777" s="110" t="s">
        <v>824</v>
      </c>
      <c r="B777" s="120">
        <v>6634</v>
      </c>
      <c r="C777" s="110" t="s">
        <v>31</v>
      </c>
      <c r="D777" s="110" t="s">
        <v>32</v>
      </c>
      <c r="E777" s="110" t="s">
        <v>33</v>
      </c>
      <c r="F777" s="111">
        <f>idasearch_ADNI3!G777</f>
        <v>43431</v>
      </c>
      <c r="G777" s="112">
        <f>idasearch_ADNI3!H777</f>
        <v>80.3</v>
      </c>
      <c r="H777" s="112" t="str">
        <f>idasearch_ADNI3!D777</f>
        <v>F</v>
      </c>
      <c r="I777" s="110">
        <v>1</v>
      </c>
      <c r="J777" s="110">
        <v>1</v>
      </c>
      <c r="K777" s="7">
        <v>1</v>
      </c>
      <c r="L777" s="75">
        <v>0</v>
      </c>
      <c r="M777" s="7">
        <v>1</v>
      </c>
      <c r="N777" s="7">
        <v>1</v>
      </c>
      <c r="O777" s="110">
        <v>0</v>
      </c>
      <c r="P777" s="110">
        <v>1</v>
      </c>
      <c r="Q777" s="110">
        <v>1</v>
      </c>
      <c r="R777" s="110">
        <v>0</v>
      </c>
      <c r="S777" s="110">
        <v>1</v>
      </c>
      <c r="T777" s="113">
        <f>INT(OR(COUNTIF(IDS_with_genetics!$A$2:$A$328,$A777),COUNTIF(IDS_with_genetics!$B$2:$B$758,$A777),COUNTIF(IDS_with_genetics!$F$2:$F$794,$A777),COUNTIF(IDS_with_genetics!$D$2:$D$813,$A777)))</f>
        <v>0</v>
      </c>
      <c r="U777" s="113">
        <f>COUNTIF(IDS_with_PRS!$A$1:$A$1582,ADNI3!$A777)</f>
        <v>0</v>
      </c>
      <c r="V777" s="114">
        <f>INT(OR(COUNTIF(IDS_genetics_UE_Ancestry!$A$2:$A$303,$A777)))</f>
        <v>0</v>
      </c>
      <c r="W777" s="114">
        <f>INT(OR(COUNTIF(IDS_genetics_UE_Ancestry!$B$2:$B$705,$A777)))</f>
        <v>0</v>
      </c>
      <c r="X777" s="114">
        <f>INT(OR(COUNTIF(IDS_genetics_UE_Ancestry!$C$2:$C$737,$A777)))</f>
        <v>0</v>
      </c>
      <c r="Y777" s="114">
        <f>INT(OR(COUNTIF(IDS_genetics_UE_Ancestry!$D$2:$D$761,$A777)))</f>
        <v>0</v>
      </c>
      <c r="Z777" s="113">
        <f>INT(OR(COUNTIF(IDS_genetics_UE_Ancestry!$A$2:$A$303,$A777),COUNTIF(IDS_genetics_UE_Ancestry!$B$2:$B$705,$A777),COUNTIF(IDS_genetics_UE_Ancestry!$C$2:$C$737,$A777),COUNTIF(IDS_genetics_UE_Ancestry!$D$2:$D$761,$A777)))</f>
        <v>0</v>
      </c>
      <c r="AA777" s="114">
        <v>776</v>
      </c>
      <c r="AB777" s="114">
        <v>0</v>
      </c>
      <c r="AD777" s="115"/>
    </row>
    <row r="778" spans="1:30" ht="15.75" hidden="1" x14ac:dyDescent="0.25">
      <c r="A778" s="7" t="s">
        <v>825</v>
      </c>
      <c r="B778" s="120">
        <v>6815</v>
      </c>
      <c r="C778" s="7" t="s">
        <v>31</v>
      </c>
      <c r="D778" s="7" t="s">
        <v>32</v>
      </c>
      <c r="E778" s="7" t="s">
        <v>32</v>
      </c>
      <c r="F778" s="10">
        <f>idasearch_ADNI3!G778</f>
        <v>43732</v>
      </c>
      <c r="G778" s="93">
        <f>idasearch_ADNI3!H778</f>
        <v>68.599999999999994</v>
      </c>
      <c r="H778" s="94" t="str">
        <f>idasearch_ADNI3!D778</f>
        <v>M</v>
      </c>
      <c r="I778" s="7">
        <v>1</v>
      </c>
      <c r="J778" s="7">
        <v>1</v>
      </c>
      <c r="K778" s="7">
        <v>1</v>
      </c>
      <c r="L778" s="75">
        <v>0</v>
      </c>
      <c r="M778" s="7">
        <v>1</v>
      </c>
      <c r="N778" s="7">
        <v>1</v>
      </c>
      <c r="O778" s="7">
        <v>0</v>
      </c>
      <c r="P778" s="7">
        <v>1</v>
      </c>
      <c r="Q778" s="7">
        <v>1</v>
      </c>
      <c r="R778" s="7">
        <v>0</v>
      </c>
      <c r="S778" s="7">
        <v>1</v>
      </c>
      <c r="T778" s="11">
        <f>INT(OR(COUNTIF(IDS_with_genetics!$A$2:$A$328,$A778),COUNTIF(IDS_with_genetics!$B$2:$B$758,$A778),COUNTIF(IDS_with_genetics!$F$2:$F$794,$A778),COUNTIF(IDS_with_genetics!$D$2:$D$813,$A778)))</f>
        <v>0</v>
      </c>
      <c r="U778" s="11">
        <f>COUNTIF(IDS_with_PRS!$A$1:$A$1582,ADNI3!$A778)</f>
        <v>0</v>
      </c>
      <c r="V778">
        <f>INT(OR(COUNTIF(IDS_genetics_UE_Ancestry!$A$2:$A$303,$A778)))</f>
        <v>0</v>
      </c>
      <c r="W778">
        <f>INT(OR(COUNTIF(IDS_genetics_UE_Ancestry!$B$2:$B$705,$A778)))</f>
        <v>0</v>
      </c>
      <c r="X778">
        <f>INT(OR(COUNTIF(IDS_genetics_UE_Ancestry!$C$2:$C$737,$A778)))</f>
        <v>0</v>
      </c>
      <c r="Y778">
        <f>INT(OR(COUNTIF(IDS_genetics_UE_Ancestry!$D$2:$D$761,$A778)))</f>
        <v>0</v>
      </c>
      <c r="Z778" s="11">
        <f>INT(OR(COUNTIF(IDS_genetics_UE_Ancestry!$A$2:$A$303,$A778),COUNTIF(IDS_genetics_UE_Ancestry!$B$2:$B$705,$A778),COUNTIF(IDS_genetics_UE_Ancestry!$C$2:$C$737,$A778),COUNTIF(IDS_genetics_UE_Ancestry!$D$2:$D$761,$A778)))</f>
        <v>0</v>
      </c>
      <c r="AA778">
        <v>777</v>
      </c>
      <c r="AB778">
        <v>0</v>
      </c>
    </row>
    <row r="779" spans="1:30" ht="15.75" hidden="1" x14ac:dyDescent="0.25">
      <c r="A779" s="7" t="s">
        <v>826</v>
      </c>
      <c r="B779" s="120">
        <v>6817</v>
      </c>
      <c r="C779" s="7" t="s">
        <v>31</v>
      </c>
      <c r="D779" s="7" t="s">
        <v>32</v>
      </c>
      <c r="E779" s="7" t="s">
        <v>33</v>
      </c>
      <c r="F779" s="10">
        <f>idasearch_ADNI3!G779</f>
        <v>43741</v>
      </c>
      <c r="G779" s="93">
        <f>idasearch_ADNI3!H779</f>
        <v>66.099999999999994</v>
      </c>
      <c r="H779" s="94" t="str">
        <f>idasearch_ADNI3!D779</f>
        <v>M</v>
      </c>
      <c r="I779" s="7">
        <v>1</v>
      </c>
      <c r="J779" s="7">
        <v>1</v>
      </c>
      <c r="K779" s="7">
        <v>1</v>
      </c>
      <c r="L779" s="75">
        <v>0</v>
      </c>
      <c r="M779" s="7">
        <v>1</v>
      </c>
      <c r="N779" s="7">
        <v>1</v>
      </c>
      <c r="O779" s="7">
        <v>0</v>
      </c>
      <c r="P779" s="7">
        <v>1</v>
      </c>
      <c r="Q779" s="7">
        <v>1</v>
      </c>
      <c r="R779" s="7">
        <v>0</v>
      </c>
      <c r="S779" s="7">
        <v>1</v>
      </c>
      <c r="T779" s="11">
        <f>INT(OR(COUNTIF(IDS_with_genetics!$A$2:$A$328,$A779),COUNTIF(IDS_with_genetics!$B$2:$B$758,$A779),COUNTIF(IDS_with_genetics!$F$2:$F$794,$A779),COUNTIF(IDS_with_genetics!$D$2:$D$813,$A779)))</f>
        <v>0</v>
      </c>
      <c r="U779" s="11">
        <f>COUNTIF(IDS_with_PRS!$A$1:$A$1582,ADNI3!$A779)</f>
        <v>0</v>
      </c>
      <c r="V779">
        <f>INT(OR(COUNTIF(IDS_genetics_UE_Ancestry!$A$2:$A$303,$A779)))</f>
        <v>0</v>
      </c>
      <c r="W779">
        <f>INT(OR(COUNTIF(IDS_genetics_UE_Ancestry!$B$2:$B$705,$A779)))</f>
        <v>0</v>
      </c>
      <c r="X779">
        <f>INT(OR(COUNTIF(IDS_genetics_UE_Ancestry!$C$2:$C$737,$A779)))</f>
        <v>0</v>
      </c>
      <c r="Y779">
        <f>INT(OR(COUNTIF(IDS_genetics_UE_Ancestry!$D$2:$D$761,$A779)))</f>
        <v>0</v>
      </c>
      <c r="Z779" s="11">
        <f>INT(OR(COUNTIF(IDS_genetics_UE_Ancestry!$A$2:$A$303,$A779),COUNTIF(IDS_genetics_UE_Ancestry!$B$2:$B$705,$A779),COUNTIF(IDS_genetics_UE_Ancestry!$C$2:$C$737,$A779),COUNTIF(IDS_genetics_UE_Ancestry!$D$2:$D$761,$A779)))</f>
        <v>0</v>
      </c>
      <c r="AA779">
        <v>778</v>
      </c>
      <c r="AB779">
        <v>0</v>
      </c>
    </row>
    <row r="780" spans="1:30" s="114" customFormat="1" ht="15.75" hidden="1" x14ac:dyDescent="0.25">
      <c r="A780" s="110" t="s">
        <v>827</v>
      </c>
      <c r="B780" s="120">
        <v>6821</v>
      </c>
      <c r="C780" s="110" t="s">
        <v>31</v>
      </c>
      <c r="D780" s="110" t="s">
        <v>32</v>
      </c>
      <c r="E780" s="110" t="s">
        <v>40</v>
      </c>
      <c r="F780" s="111">
        <f>idasearch_ADNI3!G780</f>
        <v>43761</v>
      </c>
      <c r="G780" s="112">
        <f>idasearch_ADNI3!H780</f>
        <v>71.8</v>
      </c>
      <c r="H780" s="112" t="str">
        <f>idasearch_ADNI3!D780</f>
        <v>F</v>
      </c>
      <c r="I780" s="110">
        <v>1</v>
      </c>
      <c r="J780" s="110">
        <v>1</v>
      </c>
      <c r="K780" s="7">
        <v>1</v>
      </c>
      <c r="L780" s="75">
        <v>0</v>
      </c>
      <c r="M780" s="7">
        <v>1</v>
      </c>
      <c r="N780" s="7">
        <v>1</v>
      </c>
      <c r="O780" s="110">
        <v>0</v>
      </c>
      <c r="P780" s="110">
        <v>0</v>
      </c>
      <c r="Q780" s="110">
        <v>0</v>
      </c>
      <c r="R780" s="110">
        <v>0</v>
      </c>
      <c r="S780" s="110">
        <v>0</v>
      </c>
      <c r="T780" s="113">
        <f>INT(OR(COUNTIF(IDS_with_genetics!$A$2:$A$328,$A780),COUNTIF(IDS_with_genetics!$B$2:$B$758,$A780),COUNTIF(IDS_with_genetics!$F$2:$F$794,$A780),COUNTIF(IDS_with_genetics!$D$2:$D$813,$A780)))</f>
        <v>0</v>
      </c>
      <c r="U780" s="113">
        <f>COUNTIF(IDS_with_PRS!$A$1:$A$1582,ADNI3!$A780)</f>
        <v>0</v>
      </c>
      <c r="V780" s="114">
        <f>INT(OR(COUNTIF(IDS_genetics_UE_Ancestry!$A$2:$A$303,$A780)))</f>
        <v>0</v>
      </c>
      <c r="W780" s="114">
        <f>INT(OR(COUNTIF(IDS_genetics_UE_Ancestry!$B$2:$B$705,$A780)))</f>
        <v>0</v>
      </c>
      <c r="X780" s="114">
        <f>INT(OR(COUNTIF(IDS_genetics_UE_Ancestry!$C$2:$C$737,$A780)))</f>
        <v>0</v>
      </c>
      <c r="Y780" s="114">
        <f>INT(OR(COUNTIF(IDS_genetics_UE_Ancestry!$D$2:$D$761,$A780)))</f>
        <v>0</v>
      </c>
      <c r="Z780" s="113">
        <f>INT(OR(COUNTIF(IDS_genetics_UE_Ancestry!$A$2:$A$303,$A780),COUNTIF(IDS_genetics_UE_Ancestry!$B$2:$B$705,$A780),COUNTIF(IDS_genetics_UE_Ancestry!$C$2:$C$737,$A780),COUNTIF(IDS_genetics_UE_Ancestry!$D$2:$D$761,$A780)))</f>
        <v>0</v>
      </c>
      <c r="AA780" s="114">
        <v>779</v>
      </c>
      <c r="AB780" s="114">
        <v>0</v>
      </c>
      <c r="AD780" s="115"/>
    </row>
    <row r="781" spans="1:30" ht="15.75" x14ac:dyDescent="0.25">
      <c r="A781" s="7" t="s">
        <v>828</v>
      </c>
      <c r="B781" s="120">
        <v>6851</v>
      </c>
      <c r="C781" s="7" t="s">
        <v>31</v>
      </c>
      <c r="D781" s="7" t="s">
        <v>32</v>
      </c>
      <c r="E781" s="7" t="s">
        <v>32</v>
      </c>
      <c r="F781" s="10">
        <f>idasearch_ADNI3!G781</f>
        <v>43886</v>
      </c>
      <c r="G781" s="93">
        <f>idasearch_ADNI3!H781</f>
        <v>76.599999999999994</v>
      </c>
      <c r="H781" s="94" t="str">
        <f>idasearch_ADNI3!D781</f>
        <v>F</v>
      </c>
      <c r="I781" s="7">
        <v>1</v>
      </c>
      <c r="J781" s="7">
        <v>1</v>
      </c>
      <c r="K781" s="7">
        <v>1</v>
      </c>
      <c r="L781" s="75">
        <v>0</v>
      </c>
      <c r="M781" s="7">
        <v>1</v>
      </c>
      <c r="N781" s="7">
        <v>1</v>
      </c>
      <c r="O781" s="7">
        <v>0</v>
      </c>
      <c r="P781" s="7">
        <v>1</v>
      </c>
      <c r="Q781" s="7">
        <v>1</v>
      </c>
      <c r="R781" s="7">
        <v>0</v>
      </c>
      <c r="S781" s="7">
        <v>1</v>
      </c>
      <c r="T781" s="11">
        <f>INT(OR(COUNTIF(IDS_with_genetics!$A$2:$A$328,$A781),COUNTIF(IDS_with_genetics!$B$2:$B$758,$A781),COUNTIF(IDS_with_genetics!$F$2:$F$794,$A781),COUNTIF(IDS_with_genetics!$D$2:$D$813,$A781)))</f>
        <v>0</v>
      </c>
      <c r="U781" s="11">
        <f>COUNTIF(IDS_with_PRS!$A$1:$A$1582,ADNI3!$A781)</f>
        <v>0</v>
      </c>
      <c r="V781">
        <f>INT(OR(COUNTIF(IDS_genetics_UE_Ancestry!$A$2:$A$303,$A781)))</f>
        <v>0</v>
      </c>
      <c r="W781">
        <f>INT(OR(COUNTIF(IDS_genetics_UE_Ancestry!$B$2:$B$705,$A781)))</f>
        <v>0</v>
      </c>
      <c r="X781">
        <f>INT(OR(COUNTIF(IDS_genetics_UE_Ancestry!$C$2:$C$737,$A781)))</f>
        <v>0</v>
      </c>
      <c r="Y781">
        <f>INT(OR(COUNTIF(IDS_genetics_UE_Ancestry!$D$2:$D$761,$A781)))</f>
        <v>0</v>
      </c>
      <c r="Z781" s="11">
        <f>INT(OR(COUNTIF(IDS_genetics_UE_Ancestry!$A$2:$A$303,$A781),COUNTIF(IDS_genetics_UE_Ancestry!$B$2:$B$705,$A781),COUNTIF(IDS_genetics_UE_Ancestry!$C$2:$C$737,$A781),COUNTIF(IDS_genetics_UE_Ancestry!$D$2:$D$761,$A781)))</f>
        <v>0</v>
      </c>
      <c r="AA781">
        <v>780</v>
      </c>
      <c r="AB781">
        <v>0</v>
      </c>
    </row>
    <row r="782" spans="1:30" ht="15.75" hidden="1" x14ac:dyDescent="0.25">
      <c r="A782" s="7" t="s">
        <v>829</v>
      </c>
      <c r="B782" s="120">
        <v>6860</v>
      </c>
      <c r="C782" s="7" t="s">
        <v>31</v>
      </c>
      <c r="D782" s="7" t="s">
        <v>32</v>
      </c>
      <c r="E782" s="7" t="s">
        <v>40</v>
      </c>
      <c r="F782" s="10">
        <f>idasearch_ADNI3!G782</f>
        <v>43895</v>
      </c>
      <c r="G782" s="93">
        <f>idasearch_ADNI3!H782</f>
        <v>74.7</v>
      </c>
      <c r="H782" s="94" t="str">
        <f>idasearch_ADNI3!D782</f>
        <v>M</v>
      </c>
      <c r="I782" s="7">
        <v>1</v>
      </c>
      <c r="J782" s="7">
        <v>1</v>
      </c>
      <c r="K782" s="7">
        <v>1</v>
      </c>
      <c r="L782" s="75">
        <v>0</v>
      </c>
      <c r="M782" s="7">
        <v>1</v>
      </c>
      <c r="N782" s="7">
        <v>1</v>
      </c>
      <c r="O782" s="7">
        <v>0</v>
      </c>
      <c r="P782" s="7">
        <v>1</v>
      </c>
      <c r="Q782" s="7">
        <v>1</v>
      </c>
      <c r="R782" s="7">
        <v>0</v>
      </c>
      <c r="S782" s="7">
        <v>1</v>
      </c>
      <c r="T782" s="11">
        <f>INT(OR(COUNTIF(IDS_with_genetics!$A$2:$A$328,$A782),COUNTIF(IDS_with_genetics!$B$2:$B$758,$A782),COUNTIF(IDS_with_genetics!$F$2:$F$794,$A782),COUNTIF(IDS_with_genetics!$D$2:$D$813,$A782)))</f>
        <v>0</v>
      </c>
      <c r="U782" s="11">
        <f>COUNTIF(IDS_with_PRS!$A$1:$A$1582,ADNI3!$A782)</f>
        <v>0</v>
      </c>
      <c r="V782">
        <f>INT(OR(COUNTIF(IDS_genetics_UE_Ancestry!$A$2:$A$303,$A782)))</f>
        <v>0</v>
      </c>
      <c r="W782">
        <f>INT(OR(COUNTIF(IDS_genetics_UE_Ancestry!$B$2:$B$705,$A782)))</f>
        <v>0</v>
      </c>
      <c r="X782">
        <f>INT(OR(COUNTIF(IDS_genetics_UE_Ancestry!$C$2:$C$737,$A782)))</f>
        <v>0</v>
      </c>
      <c r="Y782">
        <f>INT(OR(COUNTIF(IDS_genetics_UE_Ancestry!$D$2:$D$761,$A782)))</f>
        <v>0</v>
      </c>
      <c r="Z782" s="11">
        <f>INT(OR(COUNTIF(IDS_genetics_UE_Ancestry!$A$2:$A$303,$A782),COUNTIF(IDS_genetics_UE_Ancestry!$B$2:$B$705,$A782),COUNTIF(IDS_genetics_UE_Ancestry!$C$2:$C$737,$A782),COUNTIF(IDS_genetics_UE_Ancestry!$D$2:$D$761,$A782)))</f>
        <v>0</v>
      </c>
      <c r="AA782">
        <v>781</v>
      </c>
      <c r="AB782">
        <v>0</v>
      </c>
    </row>
    <row r="783" spans="1:30" ht="15.75" hidden="1" x14ac:dyDescent="0.25">
      <c r="A783" s="7" t="s">
        <v>830</v>
      </c>
      <c r="B783" s="120">
        <v>6873</v>
      </c>
      <c r="C783" s="7" t="s">
        <v>31</v>
      </c>
      <c r="D783" s="7" t="s">
        <v>32</v>
      </c>
      <c r="E783" s="7" t="s">
        <v>40</v>
      </c>
      <c r="F783" s="10">
        <f>idasearch_ADNI3!G783</f>
        <v>43999</v>
      </c>
      <c r="G783" s="93">
        <f>idasearch_ADNI3!H783</f>
        <v>72.2</v>
      </c>
      <c r="H783" s="94" t="str">
        <f>idasearch_ADNI3!D783</f>
        <v>M</v>
      </c>
      <c r="I783" s="7">
        <v>1</v>
      </c>
      <c r="J783" s="7">
        <v>1</v>
      </c>
      <c r="K783" s="7">
        <v>1</v>
      </c>
      <c r="L783" s="75">
        <v>0</v>
      </c>
      <c r="M783" s="7">
        <v>1</v>
      </c>
      <c r="N783" s="7">
        <v>1</v>
      </c>
      <c r="O783" s="7">
        <v>0</v>
      </c>
      <c r="P783" s="7">
        <v>1</v>
      </c>
      <c r="Q783" s="7">
        <v>1</v>
      </c>
      <c r="R783" s="7">
        <v>0</v>
      </c>
      <c r="S783" s="7">
        <v>1</v>
      </c>
      <c r="T783" s="11">
        <f>INT(OR(COUNTIF(IDS_with_genetics!$A$2:$A$328,$A783),COUNTIF(IDS_with_genetics!$B$2:$B$758,$A783),COUNTIF(IDS_with_genetics!$F$2:$F$794,$A783),COUNTIF(IDS_with_genetics!$D$2:$D$813,$A783)))</f>
        <v>0</v>
      </c>
      <c r="U783" s="11">
        <f>COUNTIF(IDS_with_PRS!$A$1:$A$1582,ADNI3!$A783)</f>
        <v>0</v>
      </c>
      <c r="V783">
        <f>INT(OR(COUNTIF(IDS_genetics_UE_Ancestry!$A$2:$A$303,$A783)))</f>
        <v>0</v>
      </c>
      <c r="W783">
        <f>INT(OR(COUNTIF(IDS_genetics_UE_Ancestry!$B$2:$B$705,$A783)))</f>
        <v>0</v>
      </c>
      <c r="X783">
        <f>INT(OR(COUNTIF(IDS_genetics_UE_Ancestry!$C$2:$C$737,$A783)))</f>
        <v>0</v>
      </c>
      <c r="Y783">
        <f>INT(OR(COUNTIF(IDS_genetics_UE_Ancestry!$D$2:$D$761,$A783)))</f>
        <v>0</v>
      </c>
      <c r="Z783" s="11">
        <f>INT(OR(COUNTIF(IDS_genetics_UE_Ancestry!$A$2:$A$303,$A783),COUNTIF(IDS_genetics_UE_Ancestry!$B$2:$B$705,$A783),COUNTIF(IDS_genetics_UE_Ancestry!$C$2:$C$737,$A783),COUNTIF(IDS_genetics_UE_Ancestry!$D$2:$D$761,$A783)))</f>
        <v>0</v>
      </c>
      <c r="AA783">
        <v>782</v>
      </c>
      <c r="AB783">
        <v>0</v>
      </c>
    </row>
    <row r="784" spans="1:30" ht="15.75" x14ac:dyDescent="0.25">
      <c r="A784" s="7" t="s">
        <v>831</v>
      </c>
      <c r="B784" s="120">
        <v>6874</v>
      </c>
      <c r="C784" s="7" t="s">
        <v>31</v>
      </c>
      <c r="D784" s="7" t="s">
        <v>32</v>
      </c>
      <c r="E784" s="7" t="s">
        <v>40</v>
      </c>
      <c r="F784" s="10">
        <f>idasearch_ADNI3!G784</f>
        <v>44004</v>
      </c>
      <c r="G784" s="93">
        <f>idasearch_ADNI3!H784</f>
        <v>76.599999999999994</v>
      </c>
      <c r="H784" s="94" t="str">
        <f>idasearch_ADNI3!D784</f>
        <v>F</v>
      </c>
      <c r="I784" s="7">
        <v>1</v>
      </c>
      <c r="J784" s="7">
        <v>1</v>
      </c>
      <c r="K784" s="7">
        <v>1</v>
      </c>
      <c r="L784" s="75">
        <v>0</v>
      </c>
      <c r="M784" s="7">
        <v>1</v>
      </c>
      <c r="N784" s="7">
        <v>1</v>
      </c>
      <c r="O784" s="7">
        <v>0</v>
      </c>
      <c r="P784" s="7">
        <v>1</v>
      </c>
      <c r="Q784" s="7">
        <v>1</v>
      </c>
      <c r="R784" s="7">
        <v>0</v>
      </c>
      <c r="S784" s="7">
        <v>1</v>
      </c>
      <c r="T784" s="11">
        <f>INT(OR(COUNTIF(IDS_with_genetics!$A$2:$A$328,$A784),COUNTIF(IDS_with_genetics!$B$2:$B$758,$A784),COUNTIF(IDS_with_genetics!$F$2:$F$794,$A784),COUNTIF(IDS_with_genetics!$D$2:$D$813,$A784)))</f>
        <v>0</v>
      </c>
      <c r="U784" s="11">
        <f>COUNTIF(IDS_with_PRS!$A$1:$A$1582,ADNI3!$A784)</f>
        <v>0</v>
      </c>
      <c r="V784">
        <f>INT(OR(COUNTIF(IDS_genetics_UE_Ancestry!$A$2:$A$303,$A784)))</f>
        <v>0</v>
      </c>
      <c r="W784">
        <f>INT(OR(COUNTIF(IDS_genetics_UE_Ancestry!$B$2:$B$705,$A784)))</f>
        <v>0</v>
      </c>
      <c r="X784">
        <f>INT(OR(COUNTIF(IDS_genetics_UE_Ancestry!$C$2:$C$737,$A784)))</f>
        <v>0</v>
      </c>
      <c r="Y784">
        <f>INT(OR(COUNTIF(IDS_genetics_UE_Ancestry!$D$2:$D$761,$A784)))</f>
        <v>0</v>
      </c>
      <c r="Z784" s="11">
        <f>INT(OR(COUNTIF(IDS_genetics_UE_Ancestry!$A$2:$A$303,$A784),COUNTIF(IDS_genetics_UE_Ancestry!$B$2:$B$705,$A784),COUNTIF(IDS_genetics_UE_Ancestry!$C$2:$C$737,$A784),COUNTIF(IDS_genetics_UE_Ancestry!$D$2:$D$761,$A784)))</f>
        <v>0</v>
      </c>
      <c r="AA784">
        <v>783</v>
      </c>
      <c r="AB784">
        <v>0</v>
      </c>
    </row>
    <row r="785" spans="1:30" ht="15.75" hidden="1" x14ac:dyDescent="0.25">
      <c r="A785" s="7" t="s">
        <v>832</v>
      </c>
      <c r="B785" s="120">
        <v>6875</v>
      </c>
      <c r="C785" s="7" t="s">
        <v>31</v>
      </c>
      <c r="D785" s="7" t="s">
        <v>32</v>
      </c>
      <c r="E785" s="7" t="s">
        <v>40</v>
      </c>
      <c r="F785" s="10">
        <f>idasearch_ADNI3!G785</f>
        <v>44011</v>
      </c>
      <c r="G785" s="93">
        <f>idasearch_ADNI3!H785</f>
        <v>73.3</v>
      </c>
      <c r="H785" s="94" t="str">
        <f>idasearch_ADNI3!D785</f>
        <v>M</v>
      </c>
      <c r="I785" s="7">
        <v>1</v>
      </c>
      <c r="J785" s="7">
        <v>1</v>
      </c>
      <c r="K785" s="7">
        <v>1</v>
      </c>
      <c r="L785" s="75">
        <v>0</v>
      </c>
      <c r="M785" s="7">
        <v>1</v>
      </c>
      <c r="N785" s="7">
        <v>1</v>
      </c>
      <c r="O785" s="7">
        <v>0</v>
      </c>
      <c r="P785" s="7">
        <v>0</v>
      </c>
      <c r="Q785" s="7">
        <v>0</v>
      </c>
      <c r="R785" s="7">
        <v>0</v>
      </c>
      <c r="S785" s="7">
        <v>0</v>
      </c>
      <c r="T785" s="11">
        <f>INT(OR(COUNTIF(IDS_with_genetics!$A$2:$A$328,$A785),COUNTIF(IDS_with_genetics!$B$2:$B$758,$A785),COUNTIF(IDS_with_genetics!$F$2:$F$794,$A785),COUNTIF(IDS_with_genetics!$D$2:$D$813,$A785)))</f>
        <v>0</v>
      </c>
      <c r="U785" s="11">
        <f>COUNTIF(IDS_with_PRS!$A$1:$A$1582,ADNI3!$A785)</f>
        <v>0</v>
      </c>
      <c r="V785">
        <f>INT(OR(COUNTIF(IDS_genetics_UE_Ancestry!$A$2:$A$303,$A785)))</f>
        <v>0</v>
      </c>
      <c r="W785">
        <f>INT(OR(COUNTIF(IDS_genetics_UE_Ancestry!$B$2:$B$705,$A785)))</f>
        <v>0</v>
      </c>
      <c r="X785">
        <f>INT(OR(COUNTIF(IDS_genetics_UE_Ancestry!$C$2:$C$737,$A785)))</f>
        <v>0</v>
      </c>
      <c r="Y785">
        <f>INT(OR(COUNTIF(IDS_genetics_UE_Ancestry!$D$2:$D$761,$A785)))</f>
        <v>0</v>
      </c>
      <c r="Z785" s="11">
        <f>INT(OR(COUNTIF(IDS_genetics_UE_Ancestry!$A$2:$A$303,$A785),COUNTIF(IDS_genetics_UE_Ancestry!$B$2:$B$705,$A785),COUNTIF(IDS_genetics_UE_Ancestry!$C$2:$C$737,$A785),COUNTIF(IDS_genetics_UE_Ancestry!$D$2:$D$761,$A785)))</f>
        <v>0</v>
      </c>
      <c r="AA785">
        <v>784</v>
      </c>
      <c r="AB785">
        <v>0</v>
      </c>
    </row>
    <row r="786" spans="1:30" ht="15.75" hidden="1" x14ac:dyDescent="0.25">
      <c r="A786" s="7" t="s">
        <v>833</v>
      </c>
      <c r="B786" s="120">
        <v>6902</v>
      </c>
      <c r="C786" s="7" t="s">
        <v>31</v>
      </c>
      <c r="D786" s="7" t="s">
        <v>32</v>
      </c>
      <c r="E786" s="7" t="s">
        <v>32</v>
      </c>
      <c r="F786" s="10">
        <f>idasearch_ADNI3!G786</f>
        <v>44231</v>
      </c>
      <c r="G786" s="93">
        <f>idasearch_ADNI3!H786</f>
        <v>83.1</v>
      </c>
      <c r="H786" s="94" t="str">
        <f>idasearch_ADNI3!D786</f>
        <v>M</v>
      </c>
      <c r="I786" s="7">
        <v>1</v>
      </c>
      <c r="J786" s="7">
        <v>1</v>
      </c>
      <c r="K786" s="7">
        <v>1</v>
      </c>
      <c r="L786" s="75">
        <v>0</v>
      </c>
      <c r="M786" s="7">
        <v>1</v>
      </c>
      <c r="N786" s="7">
        <v>1</v>
      </c>
      <c r="O786" s="7">
        <v>0</v>
      </c>
      <c r="P786" s="7">
        <v>0</v>
      </c>
      <c r="Q786" s="7">
        <v>0</v>
      </c>
      <c r="R786" s="7">
        <v>0</v>
      </c>
      <c r="S786" s="7">
        <v>0</v>
      </c>
      <c r="T786" s="11">
        <f>INT(OR(COUNTIF(IDS_with_genetics!$A$2:$A$328,$A786),COUNTIF(IDS_with_genetics!$B$2:$B$758,$A786),COUNTIF(IDS_with_genetics!$F$2:$F$794,$A786),COUNTIF(IDS_with_genetics!$D$2:$D$813,$A786)))</f>
        <v>0</v>
      </c>
      <c r="U786" s="11">
        <f>COUNTIF(IDS_with_PRS!$A$1:$A$1582,ADNI3!$A786)</f>
        <v>0</v>
      </c>
      <c r="V786">
        <f>INT(OR(COUNTIF(IDS_genetics_UE_Ancestry!$A$2:$A$303,$A786)))</f>
        <v>0</v>
      </c>
      <c r="W786">
        <f>INT(OR(COUNTIF(IDS_genetics_UE_Ancestry!$B$2:$B$705,$A786)))</f>
        <v>0</v>
      </c>
      <c r="X786">
        <f>INT(OR(COUNTIF(IDS_genetics_UE_Ancestry!$C$2:$C$737,$A786)))</f>
        <v>0</v>
      </c>
      <c r="Y786">
        <f>INT(OR(COUNTIF(IDS_genetics_UE_Ancestry!$D$2:$D$761,$A786)))</f>
        <v>0</v>
      </c>
      <c r="Z786" s="11">
        <f>INT(OR(COUNTIF(IDS_genetics_UE_Ancestry!$A$2:$A$303,$A786),COUNTIF(IDS_genetics_UE_Ancestry!$B$2:$B$705,$A786),COUNTIF(IDS_genetics_UE_Ancestry!$C$2:$C$737,$A786),COUNTIF(IDS_genetics_UE_Ancestry!$D$2:$D$761,$A786)))</f>
        <v>0</v>
      </c>
      <c r="AA786">
        <v>785</v>
      </c>
      <c r="AB786">
        <v>0</v>
      </c>
    </row>
    <row r="787" spans="1:30" ht="15.75" hidden="1" x14ac:dyDescent="0.25">
      <c r="A787" s="7" t="s">
        <v>834</v>
      </c>
      <c r="B787" s="120">
        <v>6908</v>
      </c>
      <c r="C787" s="7" t="s">
        <v>31</v>
      </c>
      <c r="D787" s="7" t="s">
        <v>32</v>
      </c>
      <c r="E787" s="7" t="s">
        <v>40</v>
      </c>
      <c r="F787" s="10">
        <f>idasearch_ADNI3!G787</f>
        <v>44256</v>
      </c>
      <c r="G787" s="93">
        <f>idasearch_ADNI3!H787</f>
        <v>89.2</v>
      </c>
      <c r="H787" s="94" t="str">
        <f>idasearch_ADNI3!D787</f>
        <v>F</v>
      </c>
      <c r="I787" s="7">
        <v>1</v>
      </c>
      <c r="J787" s="7">
        <v>1</v>
      </c>
      <c r="K787" s="7">
        <v>1</v>
      </c>
      <c r="L787" s="75">
        <v>0</v>
      </c>
      <c r="M787" s="7">
        <v>1</v>
      </c>
      <c r="N787" s="7">
        <v>1</v>
      </c>
      <c r="O787" s="7">
        <v>0</v>
      </c>
      <c r="P787" s="7">
        <v>1</v>
      </c>
      <c r="Q787" s="7">
        <v>1</v>
      </c>
      <c r="R787" s="7">
        <v>0</v>
      </c>
      <c r="S787" s="7">
        <v>1</v>
      </c>
      <c r="T787" s="11">
        <f>INT(OR(COUNTIF(IDS_with_genetics!$A$2:$A$328,$A787),COUNTIF(IDS_with_genetics!$B$2:$B$758,$A787),COUNTIF(IDS_with_genetics!$F$2:$F$794,$A787),COUNTIF(IDS_with_genetics!$D$2:$D$813,$A787)))</f>
        <v>0</v>
      </c>
      <c r="U787" s="11">
        <f>COUNTIF(IDS_with_PRS!$A$1:$A$1582,ADNI3!$A787)</f>
        <v>0</v>
      </c>
      <c r="V787">
        <f>INT(OR(COUNTIF(IDS_genetics_UE_Ancestry!$A$2:$A$303,$A787)))</f>
        <v>0</v>
      </c>
      <c r="W787">
        <f>INT(OR(COUNTIF(IDS_genetics_UE_Ancestry!$B$2:$B$705,$A787)))</f>
        <v>0</v>
      </c>
      <c r="X787">
        <f>INT(OR(COUNTIF(IDS_genetics_UE_Ancestry!$C$2:$C$737,$A787)))</f>
        <v>0</v>
      </c>
      <c r="Y787">
        <f>INT(OR(COUNTIF(IDS_genetics_UE_Ancestry!$D$2:$D$761,$A787)))</f>
        <v>0</v>
      </c>
      <c r="Z787" s="11">
        <f>INT(OR(COUNTIF(IDS_genetics_UE_Ancestry!$A$2:$A$303,$A787),COUNTIF(IDS_genetics_UE_Ancestry!$B$2:$B$705,$A787),COUNTIF(IDS_genetics_UE_Ancestry!$C$2:$C$737,$A787),COUNTIF(IDS_genetics_UE_Ancestry!$D$2:$D$761,$A787)))</f>
        <v>0</v>
      </c>
      <c r="AA787">
        <v>786</v>
      </c>
      <c r="AB787">
        <v>0</v>
      </c>
    </row>
    <row r="788" spans="1:30" s="114" customFormat="1" ht="15.75" hidden="1" x14ac:dyDescent="0.25">
      <c r="A788" s="110" t="s">
        <v>835</v>
      </c>
      <c r="B788" s="120">
        <v>6508</v>
      </c>
      <c r="C788" s="110" t="s">
        <v>31</v>
      </c>
      <c r="D788" s="110" t="s">
        <v>32</v>
      </c>
      <c r="E788" s="110" t="s">
        <v>32</v>
      </c>
      <c r="F788" s="111">
        <f>idasearch_ADNI3!G788</f>
        <v>43319</v>
      </c>
      <c r="G788" s="116">
        <f>idasearch_ADNI3!H788</f>
        <v>65.3</v>
      </c>
      <c r="H788" s="112" t="str">
        <f>idasearch_ADNI3!D788</f>
        <v>M</v>
      </c>
      <c r="I788" s="110">
        <v>1</v>
      </c>
      <c r="J788" s="110">
        <v>1</v>
      </c>
      <c r="K788" s="7">
        <v>1</v>
      </c>
      <c r="L788" s="75">
        <v>0</v>
      </c>
      <c r="M788" s="7">
        <v>1</v>
      </c>
      <c r="N788" s="7">
        <v>1</v>
      </c>
      <c r="O788" s="110">
        <v>0</v>
      </c>
      <c r="P788" s="110">
        <v>1</v>
      </c>
      <c r="Q788" s="110">
        <v>1</v>
      </c>
      <c r="R788" s="110">
        <v>0</v>
      </c>
      <c r="S788" s="110">
        <v>1</v>
      </c>
      <c r="T788" s="113">
        <f>INT(OR(COUNTIF(IDS_with_genetics!$A$2:$A$328,$A788),COUNTIF(IDS_with_genetics!$B$2:$B$758,$A788),COUNTIF(IDS_with_genetics!$F$2:$F$794,$A788),COUNTIF(IDS_with_genetics!$D$2:$D$813,$A788)))</f>
        <v>0</v>
      </c>
      <c r="U788" s="113">
        <f>COUNTIF(IDS_with_PRS!$A$1:$A$1582,ADNI3!$A788)</f>
        <v>0</v>
      </c>
      <c r="V788" s="114">
        <f>INT(OR(COUNTIF(IDS_genetics_UE_Ancestry!$A$2:$A$303,$A788)))</f>
        <v>0</v>
      </c>
      <c r="W788" s="114">
        <f>INT(OR(COUNTIF(IDS_genetics_UE_Ancestry!$B$2:$B$705,$A788)))</f>
        <v>0</v>
      </c>
      <c r="X788" s="114">
        <f>INT(OR(COUNTIF(IDS_genetics_UE_Ancestry!$C$2:$C$737,$A788)))</f>
        <v>0</v>
      </c>
      <c r="Y788" s="114">
        <f>INT(OR(COUNTIF(IDS_genetics_UE_Ancestry!$D$2:$D$761,$A788)))</f>
        <v>0</v>
      </c>
      <c r="Z788" s="113">
        <f>INT(OR(COUNTIF(IDS_genetics_UE_Ancestry!$A$2:$A$303,$A788),COUNTIF(IDS_genetics_UE_Ancestry!$B$2:$B$705,$A788),COUNTIF(IDS_genetics_UE_Ancestry!$C$2:$C$737,$A788),COUNTIF(IDS_genetics_UE_Ancestry!$D$2:$D$761,$A788)))</f>
        <v>0</v>
      </c>
      <c r="AA788" s="114">
        <v>787</v>
      </c>
      <c r="AB788" s="114">
        <v>0</v>
      </c>
      <c r="AD788" s="115"/>
    </row>
    <row r="789" spans="1:30" s="114" customFormat="1" ht="15.75" hidden="1" x14ac:dyDescent="0.25">
      <c r="A789" s="110" t="s">
        <v>836</v>
      </c>
      <c r="B789" s="120">
        <v>6615</v>
      </c>
      <c r="C789" s="110" t="s">
        <v>31</v>
      </c>
      <c r="D789" s="110" t="s">
        <v>32</v>
      </c>
      <c r="E789" s="110" t="s">
        <v>33</v>
      </c>
      <c r="F789" s="111">
        <f>idasearch_ADNI3!G789</f>
        <v>43397</v>
      </c>
      <c r="G789" s="116">
        <f>idasearch_ADNI3!H789</f>
        <v>76.400000000000006</v>
      </c>
      <c r="H789" s="112" t="str">
        <f>idasearch_ADNI3!D789</f>
        <v>F</v>
      </c>
      <c r="I789" s="110">
        <v>1</v>
      </c>
      <c r="J789" s="110">
        <v>1</v>
      </c>
      <c r="K789" s="7">
        <v>1</v>
      </c>
      <c r="L789" s="75">
        <v>0</v>
      </c>
      <c r="M789" s="7">
        <v>1</v>
      </c>
      <c r="N789" s="7">
        <v>1</v>
      </c>
      <c r="O789" s="110">
        <v>0</v>
      </c>
      <c r="P789" s="110">
        <v>1</v>
      </c>
      <c r="Q789" s="110">
        <v>1</v>
      </c>
      <c r="R789" s="110">
        <v>0</v>
      </c>
      <c r="S789" s="110">
        <v>1</v>
      </c>
      <c r="T789" s="113">
        <f>INT(OR(COUNTIF(IDS_with_genetics!$A$2:$A$328,$A789),COUNTIF(IDS_with_genetics!$B$2:$B$758,$A789),COUNTIF(IDS_with_genetics!$F$2:$F$794,$A789),COUNTIF(IDS_with_genetics!$D$2:$D$813,$A789)))</f>
        <v>0</v>
      </c>
      <c r="U789" s="113">
        <f>COUNTIF(IDS_with_PRS!$A$1:$A$1582,ADNI3!$A789)</f>
        <v>0</v>
      </c>
      <c r="V789" s="114">
        <f>INT(OR(COUNTIF(IDS_genetics_UE_Ancestry!$A$2:$A$303,$A789)))</f>
        <v>0</v>
      </c>
      <c r="W789" s="114">
        <f>INT(OR(COUNTIF(IDS_genetics_UE_Ancestry!$B$2:$B$705,$A789)))</f>
        <v>0</v>
      </c>
      <c r="X789" s="114">
        <f>INT(OR(COUNTIF(IDS_genetics_UE_Ancestry!$C$2:$C$737,$A789)))</f>
        <v>0</v>
      </c>
      <c r="Y789" s="114">
        <f>INT(OR(COUNTIF(IDS_genetics_UE_Ancestry!$D$2:$D$761,$A789)))</f>
        <v>0</v>
      </c>
      <c r="Z789" s="113">
        <f>INT(OR(COUNTIF(IDS_genetics_UE_Ancestry!$A$2:$A$303,$A789),COUNTIF(IDS_genetics_UE_Ancestry!$B$2:$B$705,$A789),COUNTIF(IDS_genetics_UE_Ancestry!$C$2:$C$737,$A789),COUNTIF(IDS_genetics_UE_Ancestry!$D$2:$D$761,$A789)))</f>
        <v>0</v>
      </c>
      <c r="AA789" s="114">
        <v>788</v>
      </c>
      <c r="AB789" s="114">
        <v>0</v>
      </c>
      <c r="AD789" s="115"/>
    </row>
    <row r="790" spans="1:30" s="114" customFormat="1" ht="15.75" hidden="1" x14ac:dyDescent="0.25">
      <c r="A790" s="110" t="s">
        <v>837</v>
      </c>
      <c r="B790" s="120">
        <v>6698</v>
      </c>
      <c r="C790" s="110" t="s">
        <v>31</v>
      </c>
      <c r="D790" s="110" t="s">
        <v>32</v>
      </c>
      <c r="E790" s="110" t="s">
        <v>32</v>
      </c>
      <c r="F790" s="111">
        <f>idasearch_ADNI3!G790</f>
        <v>43553</v>
      </c>
      <c r="G790" s="116">
        <f>idasearch_ADNI3!H790</f>
        <v>62.8</v>
      </c>
      <c r="H790" s="112" t="str">
        <f>idasearch_ADNI3!D790</f>
        <v>F</v>
      </c>
      <c r="I790" s="110">
        <v>1</v>
      </c>
      <c r="J790" s="110">
        <v>1</v>
      </c>
      <c r="K790" s="7">
        <v>1</v>
      </c>
      <c r="L790" s="75">
        <v>0</v>
      </c>
      <c r="M790" s="7">
        <v>1</v>
      </c>
      <c r="N790" s="7">
        <v>1</v>
      </c>
      <c r="O790" s="110">
        <v>0</v>
      </c>
      <c r="P790" s="110">
        <v>1</v>
      </c>
      <c r="Q790" s="110">
        <v>1</v>
      </c>
      <c r="R790" s="110">
        <v>0</v>
      </c>
      <c r="S790" s="110">
        <v>1</v>
      </c>
      <c r="T790" s="113">
        <f>INT(OR(COUNTIF(IDS_with_genetics!$A$2:$A$328,$A790),COUNTIF(IDS_with_genetics!$B$2:$B$758,$A790),COUNTIF(IDS_with_genetics!$F$2:$F$794,$A790),COUNTIF(IDS_with_genetics!$D$2:$D$813,$A790)))</f>
        <v>0</v>
      </c>
      <c r="U790" s="113">
        <f>COUNTIF(IDS_with_PRS!$A$1:$A$1582,ADNI3!$A790)</f>
        <v>0</v>
      </c>
      <c r="V790" s="114">
        <f>INT(OR(COUNTIF(IDS_genetics_UE_Ancestry!$A$2:$A$303,$A790)))</f>
        <v>0</v>
      </c>
      <c r="W790" s="114">
        <f>INT(OR(COUNTIF(IDS_genetics_UE_Ancestry!$B$2:$B$705,$A790)))</f>
        <v>0</v>
      </c>
      <c r="X790" s="114">
        <f>INT(OR(COUNTIF(IDS_genetics_UE_Ancestry!$C$2:$C$737,$A790)))</f>
        <v>0</v>
      </c>
      <c r="Y790" s="114">
        <f>INT(OR(COUNTIF(IDS_genetics_UE_Ancestry!$D$2:$D$761,$A790)))</f>
        <v>0</v>
      </c>
      <c r="Z790" s="113">
        <f>INT(OR(COUNTIF(IDS_genetics_UE_Ancestry!$A$2:$A$303,$A790),COUNTIF(IDS_genetics_UE_Ancestry!$B$2:$B$705,$A790),COUNTIF(IDS_genetics_UE_Ancestry!$C$2:$C$737,$A790),COUNTIF(IDS_genetics_UE_Ancestry!$D$2:$D$761,$A790)))</f>
        <v>0</v>
      </c>
      <c r="AA790" s="114">
        <v>789</v>
      </c>
      <c r="AB790" s="114">
        <v>0</v>
      </c>
      <c r="AD790" s="115"/>
    </row>
    <row r="791" spans="1:30" s="114" customFormat="1" ht="15.75" hidden="1" x14ac:dyDescent="0.25">
      <c r="A791" s="110" t="s">
        <v>838</v>
      </c>
      <c r="B791" s="120">
        <v>6777</v>
      </c>
      <c r="C791" s="110" t="s">
        <v>31</v>
      </c>
      <c r="D791" s="110" t="s">
        <v>32</v>
      </c>
      <c r="E791" s="110" t="s">
        <v>33</v>
      </c>
      <c r="F791" s="111">
        <f>idasearch_ADNI3!G791</f>
        <v>43689</v>
      </c>
      <c r="G791" s="116">
        <f>idasearch_ADNI3!H791</f>
        <v>71.7</v>
      </c>
      <c r="H791" s="112" t="str">
        <f>idasearch_ADNI3!D791</f>
        <v>M</v>
      </c>
      <c r="I791" s="110">
        <v>1</v>
      </c>
      <c r="J791" s="110">
        <v>1</v>
      </c>
      <c r="K791" s="7">
        <v>1</v>
      </c>
      <c r="L791" s="75">
        <v>0</v>
      </c>
      <c r="M791" s="7">
        <v>1</v>
      </c>
      <c r="N791" s="7">
        <v>1</v>
      </c>
      <c r="O791" s="110">
        <v>0</v>
      </c>
      <c r="P791" s="110">
        <v>1</v>
      </c>
      <c r="Q791" s="125">
        <v>1</v>
      </c>
      <c r="R791" s="110">
        <v>0</v>
      </c>
      <c r="S791" s="110">
        <v>1</v>
      </c>
      <c r="T791" s="113">
        <f>INT(OR(COUNTIF(IDS_with_genetics!$A$2:$A$328,$A791),COUNTIF(IDS_with_genetics!$B$2:$B$758,$A791),COUNTIF(IDS_with_genetics!$F$2:$F$794,$A791),COUNTIF(IDS_with_genetics!$D$2:$D$813,$A791)))</f>
        <v>0</v>
      </c>
      <c r="U791" s="113">
        <f>COUNTIF(IDS_with_PRS!$A$1:$A$1582,ADNI3!$A791)</f>
        <v>0</v>
      </c>
      <c r="V791" s="114">
        <f>INT(OR(COUNTIF(IDS_genetics_UE_Ancestry!$A$2:$A$303,$A791)))</f>
        <v>0</v>
      </c>
      <c r="W791" s="114">
        <f>INT(OR(COUNTIF(IDS_genetics_UE_Ancestry!$B$2:$B$705,$A791)))</f>
        <v>0</v>
      </c>
      <c r="X791" s="114">
        <f>INT(OR(COUNTIF(IDS_genetics_UE_Ancestry!$C$2:$C$737,$A791)))</f>
        <v>0</v>
      </c>
      <c r="Y791" s="114">
        <f>INT(OR(COUNTIF(IDS_genetics_UE_Ancestry!$D$2:$D$761,$A791)))</f>
        <v>0</v>
      </c>
      <c r="Z791" s="113">
        <f>INT(OR(COUNTIF(IDS_genetics_UE_Ancestry!$A$2:$A$303,$A791),COUNTIF(IDS_genetics_UE_Ancestry!$B$2:$B$705,$A791),COUNTIF(IDS_genetics_UE_Ancestry!$C$2:$C$737,$A791),COUNTIF(IDS_genetics_UE_Ancestry!$D$2:$D$761,$A791)))</f>
        <v>0</v>
      </c>
      <c r="AA791" s="114">
        <v>790</v>
      </c>
      <c r="AB791" s="114">
        <v>0</v>
      </c>
      <c r="AD791" s="115"/>
    </row>
    <row r="792" spans="1:30" s="114" customFormat="1" ht="15.75" hidden="1" x14ac:dyDescent="0.25">
      <c r="A792" s="110" t="s">
        <v>839</v>
      </c>
      <c r="B792" s="120">
        <v>6811</v>
      </c>
      <c r="C792" s="110" t="s">
        <v>31</v>
      </c>
      <c r="D792" s="110" t="s">
        <v>32</v>
      </c>
      <c r="E792" s="110" t="s">
        <v>33</v>
      </c>
      <c r="F792" s="111">
        <f>idasearch_ADNI3!G792</f>
        <v>43717</v>
      </c>
      <c r="G792" s="116">
        <f>idasearch_ADNI3!H792</f>
        <v>75.400000000000006</v>
      </c>
      <c r="H792" s="112" t="str">
        <f>idasearch_ADNI3!D792</f>
        <v>F</v>
      </c>
      <c r="I792" s="110">
        <v>1</v>
      </c>
      <c r="J792" s="110">
        <v>1</v>
      </c>
      <c r="K792" s="7">
        <v>1</v>
      </c>
      <c r="L792" s="75">
        <v>0</v>
      </c>
      <c r="M792" s="7">
        <v>1</v>
      </c>
      <c r="N792" s="7">
        <v>1</v>
      </c>
      <c r="O792" s="110">
        <v>0</v>
      </c>
      <c r="P792" s="110">
        <v>1</v>
      </c>
      <c r="Q792" s="110">
        <v>1</v>
      </c>
      <c r="R792" s="110">
        <v>0</v>
      </c>
      <c r="S792" s="110">
        <v>1</v>
      </c>
      <c r="T792" s="113">
        <f>INT(OR(COUNTIF(IDS_with_genetics!$A$2:$A$328,$A792),COUNTIF(IDS_with_genetics!$B$2:$B$758,$A792),COUNTIF(IDS_with_genetics!$F$2:$F$794,$A792),COUNTIF(IDS_with_genetics!$D$2:$D$813,$A792)))</f>
        <v>0</v>
      </c>
      <c r="U792" s="113">
        <f>COUNTIF(IDS_with_PRS!$A$1:$A$1582,ADNI3!$A792)</f>
        <v>0</v>
      </c>
      <c r="V792" s="114">
        <f>INT(OR(COUNTIF(IDS_genetics_UE_Ancestry!$A$2:$A$303,$A792)))</f>
        <v>0</v>
      </c>
      <c r="W792" s="114">
        <f>INT(OR(COUNTIF(IDS_genetics_UE_Ancestry!$B$2:$B$705,$A792)))</f>
        <v>0</v>
      </c>
      <c r="X792" s="114">
        <f>INT(OR(COUNTIF(IDS_genetics_UE_Ancestry!$C$2:$C$737,$A792)))</f>
        <v>0</v>
      </c>
      <c r="Y792" s="114">
        <f>INT(OR(COUNTIF(IDS_genetics_UE_Ancestry!$D$2:$D$761,$A792)))</f>
        <v>0</v>
      </c>
      <c r="Z792" s="113">
        <f>INT(OR(COUNTIF(IDS_genetics_UE_Ancestry!$A$2:$A$303,$A792),COUNTIF(IDS_genetics_UE_Ancestry!$B$2:$B$705,$A792),COUNTIF(IDS_genetics_UE_Ancestry!$C$2:$C$737,$A792),COUNTIF(IDS_genetics_UE_Ancestry!$D$2:$D$761,$A792)))</f>
        <v>0</v>
      </c>
      <c r="AA792" s="114">
        <v>791</v>
      </c>
      <c r="AB792" s="114">
        <v>0</v>
      </c>
      <c r="AD792" s="115"/>
    </row>
    <row r="793" spans="1:30" s="27" customFormat="1" ht="15.75" hidden="1" x14ac:dyDescent="0.25">
      <c r="A793" s="25" t="s">
        <v>840</v>
      </c>
      <c r="B793" s="120">
        <v>6631</v>
      </c>
      <c r="C793" s="25" t="s">
        <v>31</v>
      </c>
      <c r="D793" s="25" t="s">
        <v>32</v>
      </c>
      <c r="E793" s="25" t="s">
        <v>32</v>
      </c>
      <c r="F793" s="96">
        <f>idasearch_ADNI3!G793</f>
        <v>43419</v>
      </c>
      <c r="G793" s="97">
        <f>idasearch_ADNI3!H793</f>
        <v>73.7</v>
      </c>
      <c r="H793" s="97" t="str">
        <f>idasearch_ADNI3!D793</f>
        <v>M</v>
      </c>
      <c r="I793" s="25">
        <v>1</v>
      </c>
      <c r="J793" s="25">
        <v>1</v>
      </c>
      <c r="K793" s="25">
        <v>1</v>
      </c>
      <c r="L793" s="80">
        <v>0</v>
      </c>
      <c r="M793" s="25">
        <v>0</v>
      </c>
      <c r="N793" s="25">
        <v>0</v>
      </c>
      <c r="O793" s="25">
        <v>0</v>
      </c>
      <c r="P793" s="25">
        <v>0</v>
      </c>
      <c r="Q793" s="25">
        <v>0</v>
      </c>
      <c r="R793" s="25">
        <v>0</v>
      </c>
      <c r="S793" s="25">
        <v>0</v>
      </c>
      <c r="T793" s="26">
        <f>INT(OR(COUNTIF(IDS_with_genetics!$A$2:$A$328,$A793),COUNTIF(IDS_with_genetics!$B$2:$B$758,$A793),COUNTIF(IDS_with_genetics!$F$2:$F$794,$A793),COUNTIF(IDS_with_genetics!$D$2:$D$813,$A793)))</f>
        <v>0</v>
      </c>
      <c r="U793" s="26">
        <f>COUNTIF(IDS_with_PRS!$A$1:$A$1582,ADNI3!$A793)</f>
        <v>0</v>
      </c>
      <c r="V793" s="27">
        <f>INT(OR(COUNTIF(IDS_genetics_UE_Ancestry!$A$2:$A$303,$A793)))</f>
        <v>0</v>
      </c>
      <c r="W793" s="27">
        <f>INT(OR(COUNTIF(IDS_genetics_UE_Ancestry!$B$2:$B$705,$A793)))</f>
        <v>0</v>
      </c>
      <c r="X793" s="27">
        <f>INT(OR(COUNTIF(IDS_genetics_UE_Ancestry!$C$2:$C$737,$A793)))</f>
        <v>0</v>
      </c>
      <c r="Y793" s="27">
        <f>INT(OR(COUNTIF(IDS_genetics_UE_Ancestry!$D$2:$D$761,$A793)))</f>
        <v>0</v>
      </c>
      <c r="Z793" s="26">
        <f>INT(OR(COUNTIF(IDS_genetics_UE_Ancestry!$A$2:$A$303,$A793),COUNTIF(IDS_genetics_UE_Ancestry!$B$2:$B$705,$A793),COUNTIF(IDS_genetics_UE_Ancestry!$C$2:$C$737,$A793),COUNTIF(IDS_genetics_UE_Ancestry!$D$2:$D$761,$A793)))</f>
        <v>0</v>
      </c>
      <c r="AA793" s="27">
        <v>792</v>
      </c>
      <c r="AC793" s="27">
        <v>1</v>
      </c>
    </row>
    <row r="794" spans="1:30" s="114" customFormat="1" ht="15.75" hidden="1" x14ac:dyDescent="0.25">
      <c r="A794" s="110" t="s">
        <v>841</v>
      </c>
      <c r="B794" s="120">
        <v>6742</v>
      </c>
      <c r="C794" s="110" t="s">
        <v>31</v>
      </c>
      <c r="D794" s="110" t="s">
        <v>32</v>
      </c>
      <c r="E794" s="110" t="s">
        <v>40</v>
      </c>
      <c r="F794" s="111">
        <f>idasearch_ADNI3!G794</f>
        <v>43638</v>
      </c>
      <c r="G794" s="116">
        <f>idasearch_ADNI3!H794</f>
        <v>68.8</v>
      </c>
      <c r="H794" s="112" t="str">
        <f>idasearch_ADNI3!D794</f>
        <v>F</v>
      </c>
      <c r="I794" s="110">
        <v>1</v>
      </c>
      <c r="J794" s="110">
        <v>1</v>
      </c>
      <c r="K794" s="7">
        <v>1</v>
      </c>
      <c r="L794" s="75">
        <v>0</v>
      </c>
      <c r="M794" s="7">
        <v>1</v>
      </c>
      <c r="N794" s="7">
        <v>1</v>
      </c>
      <c r="O794" s="110">
        <v>0</v>
      </c>
      <c r="P794" s="110">
        <v>1</v>
      </c>
      <c r="Q794" s="110">
        <v>1</v>
      </c>
      <c r="R794" s="110">
        <v>0</v>
      </c>
      <c r="S794" s="110">
        <v>1</v>
      </c>
      <c r="T794" s="113">
        <f>INT(OR(COUNTIF(IDS_with_genetics!$A$2:$A$328,$A794),COUNTIF(IDS_with_genetics!$B$2:$B$758,$A794),COUNTIF(IDS_with_genetics!$F$2:$F$794,$A794),COUNTIF(IDS_with_genetics!$D$2:$D$813,$A794)))</f>
        <v>0</v>
      </c>
      <c r="U794" s="113">
        <f>COUNTIF(IDS_with_PRS!$A$1:$A$1582,ADNI3!$A794)</f>
        <v>0</v>
      </c>
      <c r="V794" s="114">
        <f>INT(OR(COUNTIF(IDS_genetics_UE_Ancestry!$A$2:$A$303,$A794)))</f>
        <v>0</v>
      </c>
      <c r="W794" s="114">
        <f>INT(OR(COUNTIF(IDS_genetics_UE_Ancestry!$B$2:$B$705,$A794)))</f>
        <v>0</v>
      </c>
      <c r="X794" s="114">
        <f>INT(OR(COUNTIF(IDS_genetics_UE_Ancestry!$C$2:$C$737,$A794)))</f>
        <v>0</v>
      </c>
      <c r="Y794" s="114">
        <f>INT(OR(COUNTIF(IDS_genetics_UE_Ancestry!$D$2:$D$761,$A794)))</f>
        <v>0</v>
      </c>
      <c r="Z794" s="113">
        <f>INT(OR(COUNTIF(IDS_genetics_UE_Ancestry!$A$2:$A$303,$A794),COUNTIF(IDS_genetics_UE_Ancestry!$B$2:$B$705,$A794),COUNTIF(IDS_genetics_UE_Ancestry!$C$2:$C$737,$A794),COUNTIF(IDS_genetics_UE_Ancestry!$D$2:$D$761,$A794)))</f>
        <v>0</v>
      </c>
      <c r="AA794" s="114">
        <v>793</v>
      </c>
      <c r="AB794" s="114">
        <v>0</v>
      </c>
      <c r="AD794" s="115"/>
    </row>
    <row r="795" spans="1:30" s="114" customFormat="1" ht="15.75" hidden="1" x14ac:dyDescent="0.25">
      <c r="A795" s="110" t="s">
        <v>842</v>
      </c>
      <c r="B795" s="120">
        <v>6744</v>
      </c>
      <c r="C795" s="110" t="s">
        <v>31</v>
      </c>
      <c r="D795" s="110" t="s">
        <v>32</v>
      </c>
      <c r="E795" s="110" t="s">
        <v>33</v>
      </c>
      <c r="F795" s="111">
        <f>idasearch_ADNI3!G795</f>
        <v>43645</v>
      </c>
      <c r="G795" s="116">
        <f>idasearch_ADNI3!H795</f>
        <v>62.2</v>
      </c>
      <c r="H795" s="112" t="str">
        <f>idasearch_ADNI3!D795</f>
        <v>M</v>
      </c>
      <c r="I795" s="110">
        <v>1</v>
      </c>
      <c r="J795" s="110">
        <v>1</v>
      </c>
      <c r="K795" s="7">
        <v>1</v>
      </c>
      <c r="L795" s="75">
        <v>0</v>
      </c>
      <c r="M795" s="7">
        <v>1</v>
      </c>
      <c r="N795" s="7">
        <v>1</v>
      </c>
      <c r="O795" s="110">
        <v>0</v>
      </c>
      <c r="P795" s="110">
        <v>1</v>
      </c>
      <c r="Q795" s="110">
        <v>1</v>
      </c>
      <c r="R795" s="110">
        <v>0</v>
      </c>
      <c r="S795" s="110">
        <v>1</v>
      </c>
      <c r="T795" s="113">
        <f>INT(OR(COUNTIF(IDS_with_genetics!$A$2:$A$328,$A795),COUNTIF(IDS_with_genetics!$B$2:$B$758,$A795),COUNTIF(IDS_with_genetics!$F$2:$F$794,$A795),COUNTIF(IDS_with_genetics!$D$2:$D$813,$A795)))</f>
        <v>0</v>
      </c>
      <c r="U795" s="113">
        <f>COUNTIF(IDS_with_PRS!$A$1:$A$1582,ADNI3!$A795)</f>
        <v>0</v>
      </c>
      <c r="V795" s="114">
        <f>INT(OR(COUNTIF(IDS_genetics_UE_Ancestry!$A$2:$A$303,$A795)))</f>
        <v>0</v>
      </c>
      <c r="W795" s="114">
        <f>INT(OR(COUNTIF(IDS_genetics_UE_Ancestry!$B$2:$B$705,$A795)))</f>
        <v>0</v>
      </c>
      <c r="X795" s="114">
        <f>INT(OR(COUNTIF(IDS_genetics_UE_Ancestry!$C$2:$C$737,$A795)))</f>
        <v>0</v>
      </c>
      <c r="Y795" s="114">
        <f>INT(OR(COUNTIF(IDS_genetics_UE_Ancestry!$D$2:$D$761,$A795)))</f>
        <v>0</v>
      </c>
      <c r="Z795" s="113">
        <f>INT(OR(COUNTIF(IDS_genetics_UE_Ancestry!$A$2:$A$303,$A795),COUNTIF(IDS_genetics_UE_Ancestry!$B$2:$B$705,$A795),COUNTIF(IDS_genetics_UE_Ancestry!$C$2:$C$737,$A795),COUNTIF(IDS_genetics_UE_Ancestry!$D$2:$D$761,$A795)))</f>
        <v>0</v>
      </c>
      <c r="AA795" s="114">
        <v>794</v>
      </c>
      <c r="AB795" s="114">
        <v>0</v>
      </c>
      <c r="AD795" s="115"/>
    </row>
    <row r="796" spans="1:30" s="114" customFormat="1" ht="15.75" hidden="1" x14ac:dyDescent="0.25">
      <c r="A796" s="110" t="s">
        <v>843</v>
      </c>
      <c r="B796" s="120">
        <v>6845</v>
      </c>
      <c r="C796" s="110" t="s">
        <v>31</v>
      </c>
      <c r="D796" s="110" t="s">
        <v>32</v>
      </c>
      <c r="E796" s="110" t="s">
        <v>33</v>
      </c>
      <c r="F796" s="111">
        <f>idasearch_ADNI3!G796</f>
        <v>43834</v>
      </c>
      <c r="G796" s="116">
        <f>idasearch_ADNI3!H796</f>
        <v>62.4</v>
      </c>
      <c r="H796" s="112" t="str">
        <f>idasearch_ADNI3!D796</f>
        <v>F</v>
      </c>
      <c r="I796" s="110">
        <v>1</v>
      </c>
      <c r="J796" s="110">
        <v>1</v>
      </c>
      <c r="K796" s="7">
        <v>1</v>
      </c>
      <c r="L796" s="75">
        <v>0</v>
      </c>
      <c r="M796" s="7">
        <v>1</v>
      </c>
      <c r="N796" s="7">
        <v>1</v>
      </c>
      <c r="O796" s="110">
        <v>0</v>
      </c>
      <c r="P796" s="110">
        <v>0</v>
      </c>
      <c r="Q796" s="110">
        <v>0</v>
      </c>
      <c r="R796" s="110">
        <v>0</v>
      </c>
      <c r="S796" s="110">
        <v>0</v>
      </c>
      <c r="T796" s="113">
        <f>INT(OR(COUNTIF(IDS_with_genetics!$A$2:$A$328,$A796),COUNTIF(IDS_with_genetics!$B$2:$B$758,$A796),COUNTIF(IDS_with_genetics!$F$2:$F$794,$A796),COUNTIF(IDS_with_genetics!$D$2:$D$813,$A796)))</f>
        <v>0</v>
      </c>
      <c r="U796" s="113">
        <f>COUNTIF(IDS_with_PRS!$A$1:$A$1582,ADNI3!$A796)</f>
        <v>0</v>
      </c>
      <c r="V796" s="114">
        <f>INT(OR(COUNTIF(IDS_genetics_UE_Ancestry!$A$2:$A$303,$A796)))</f>
        <v>0</v>
      </c>
      <c r="W796" s="114">
        <f>INT(OR(COUNTIF(IDS_genetics_UE_Ancestry!$B$2:$B$705,$A796)))</f>
        <v>0</v>
      </c>
      <c r="X796" s="114">
        <f>INT(OR(COUNTIF(IDS_genetics_UE_Ancestry!$C$2:$C$737,$A796)))</f>
        <v>0</v>
      </c>
      <c r="Y796" s="114">
        <f>INT(OR(COUNTIF(IDS_genetics_UE_Ancestry!$D$2:$D$761,$A796)))</f>
        <v>0</v>
      </c>
      <c r="Z796" s="113">
        <f>INT(OR(COUNTIF(IDS_genetics_UE_Ancestry!$A$2:$A$303,$A796),COUNTIF(IDS_genetics_UE_Ancestry!$B$2:$B$705,$A796),COUNTIF(IDS_genetics_UE_Ancestry!$C$2:$C$737,$A796),COUNTIF(IDS_genetics_UE_Ancestry!$D$2:$D$761,$A796)))</f>
        <v>0</v>
      </c>
      <c r="AA796" s="114">
        <v>795</v>
      </c>
      <c r="AB796" s="114">
        <v>0</v>
      </c>
      <c r="AD796" s="115"/>
    </row>
    <row r="797" spans="1:30" s="114" customFormat="1" ht="15.75" hidden="1" x14ac:dyDescent="0.25">
      <c r="A797" s="110" t="s">
        <v>844</v>
      </c>
      <c r="B797" s="120">
        <v>6871</v>
      </c>
      <c r="C797" s="110" t="s">
        <v>31</v>
      </c>
      <c r="D797" s="110" t="s">
        <v>32</v>
      </c>
      <c r="E797" s="110" t="s">
        <v>40</v>
      </c>
      <c r="F797" s="111">
        <f>idasearch_ADNI3!G797</f>
        <v>43972</v>
      </c>
      <c r="G797" s="116">
        <f>idasearch_ADNI3!H797</f>
        <v>68.099999999999994</v>
      </c>
      <c r="H797" s="112" t="str">
        <f>idasearch_ADNI3!D797</f>
        <v>F</v>
      </c>
      <c r="I797" s="110">
        <v>1</v>
      </c>
      <c r="J797" s="110">
        <v>1</v>
      </c>
      <c r="K797" s="7">
        <v>1</v>
      </c>
      <c r="L797" s="75">
        <v>0</v>
      </c>
      <c r="M797" s="7">
        <v>1</v>
      </c>
      <c r="N797" s="7">
        <v>1</v>
      </c>
      <c r="O797" s="110">
        <v>0</v>
      </c>
      <c r="P797" s="110">
        <v>1</v>
      </c>
      <c r="Q797" s="110">
        <v>1</v>
      </c>
      <c r="R797" s="110">
        <v>0</v>
      </c>
      <c r="S797" s="110">
        <v>1</v>
      </c>
      <c r="T797" s="113">
        <f>INT(OR(COUNTIF(IDS_with_genetics!$A$2:$A$328,$A797),COUNTIF(IDS_with_genetics!$B$2:$B$758,$A797),COUNTIF(IDS_with_genetics!$F$2:$F$794,$A797),COUNTIF(IDS_with_genetics!$D$2:$D$813,$A797)))</f>
        <v>0</v>
      </c>
      <c r="U797" s="113">
        <f>COUNTIF(IDS_with_PRS!$A$1:$A$1582,ADNI3!$A797)</f>
        <v>0</v>
      </c>
      <c r="V797" s="114">
        <f>INT(OR(COUNTIF(IDS_genetics_UE_Ancestry!$A$2:$A$303,$A797)))</f>
        <v>0</v>
      </c>
      <c r="W797" s="114">
        <f>INT(OR(COUNTIF(IDS_genetics_UE_Ancestry!$B$2:$B$705,$A797)))</f>
        <v>0</v>
      </c>
      <c r="X797" s="114">
        <f>INT(OR(COUNTIF(IDS_genetics_UE_Ancestry!$C$2:$C$737,$A797)))</f>
        <v>0</v>
      </c>
      <c r="Y797" s="114">
        <f>INT(OR(COUNTIF(IDS_genetics_UE_Ancestry!$D$2:$D$761,$A797)))</f>
        <v>0</v>
      </c>
      <c r="Z797" s="113">
        <f>INT(OR(COUNTIF(IDS_genetics_UE_Ancestry!$A$2:$A$303,$A797),COUNTIF(IDS_genetics_UE_Ancestry!$B$2:$B$705,$A797),COUNTIF(IDS_genetics_UE_Ancestry!$C$2:$C$737,$A797),COUNTIF(IDS_genetics_UE_Ancestry!$D$2:$D$761,$A797)))</f>
        <v>0</v>
      </c>
      <c r="AA797" s="114">
        <v>796</v>
      </c>
      <c r="AB797" s="114">
        <v>0</v>
      </c>
      <c r="AD797" s="115"/>
    </row>
    <row r="798" spans="1:30" s="114" customFormat="1" ht="15.75" hidden="1" x14ac:dyDescent="0.25">
      <c r="A798" s="110" t="s">
        <v>845</v>
      </c>
      <c r="B798" s="120">
        <v>6877</v>
      </c>
      <c r="C798" s="110" t="s">
        <v>31</v>
      </c>
      <c r="D798" s="110" t="s">
        <v>32</v>
      </c>
      <c r="E798" s="110" t="s">
        <v>33</v>
      </c>
      <c r="F798" s="111">
        <f>idasearch_ADNI3!G798</f>
        <v>44035</v>
      </c>
      <c r="G798" s="116">
        <f>idasearch_ADNI3!H798</f>
        <v>79.7</v>
      </c>
      <c r="H798" s="112" t="str">
        <f>idasearch_ADNI3!D798</f>
        <v>M</v>
      </c>
      <c r="I798" s="110">
        <v>1</v>
      </c>
      <c r="J798" s="110">
        <v>1</v>
      </c>
      <c r="K798" s="7">
        <v>1</v>
      </c>
      <c r="L798" s="75">
        <v>0</v>
      </c>
      <c r="M798" s="7">
        <v>1</v>
      </c>
      <c r="N798" s="7">
        <v>1</v>
      </c>
      <c r="O798" s="110">
        <v>0</v>
      </c>
      <c r="P798" s="110">
        <v>1</v>
      </c>
      <c r="Q798" s="110">
        <v>1</v>
      </c>
      <c r="R798" s="110">
        <v>0</v>
      </c>
      <c r="S798" s="110">
        <v>1</v>
      </c>
      <c r="T798" s="113">
        <f>INT(OR(COUNTIF(IDS_with_genetics!$A$2:$A$328,$A798),COUNTIF(IDS_with_genetics!$B$2:$B$758,$A798),COUNTIF(IDS_with_genetics!$F$2:$F$794,$A798),COUNTIF(IDS_with_genetics!$D$2:$D$813,$A798)))</f>
        <v>0</v>
      </c>
      <c r="U798" s="113">
        <f>COUNTIF(IDS_with_PRS!$A$1:$A$1582,ADNI3!$A798)</f>
        <v>0</v>
      </c>
      <c r="V798" s="114">
        <f>INT(OR(COUNTIF(IDS_genetics_UE_Ancestry!$A$2:$A$303,$A798)))</f>
        <v>0</v>
      </c>
      <c r="W798" s="114">
        <f>INT(OR(COUNTIF(IDS_genetics_UE_Ancestry!$B$2:$B$705,$A798)))</f>
        <v>0</v>
      </c>
      <c r="X798" s="114">
        <f>INT(OR(COUNTIF(IDS_genetics_UE_Ancestry!$C$2:$C$737,$A798)))</f>
        <v>0</v>
      </c>
      <c r="Y798" s="114">
        <f>INT(OR(COUNTIF(IDS_genetics_UE_Ancestry!$D$2:$D$761,$A798)))</f>
        <v>0</v>
      </c>
      <c r="Z798" s="113">
        <f>INT(OR(COUNTIF(IDS_genetics_UE_Ancestry!$A$2:$A$303,$A798),COUNTIF(IDS_genetics_UE_Ancestry!$B$2:$B$705,$A798),COUNTIF(IDS_genetics_UE_Ancestry!$C$2:$C$737,$A798),COUNTIF(IDS_genetics_UE_Ancestry!$D$2:$D$761,$A798)))</f>
        <v>0</v>
      </c>
      <c r="AA798" s="114">
        <v>797</v>
      </c>
      <c r="AB798" s="114">
        <v>0</v>
      </c>
      <c r="AD798" s="115"/>
    </row>
    <row r="799" spans="1:30" s="114" customFormat="1" ht="15.75" hidden="1" x14ac:dyDescent="0.25">
      <c r="A799" s="110" t="s">
        <v>846</v>
      </c>
      <c r="B799" s="120">
        <v>6899</v>
      </c>
      <c r="C799" s="110" t="s">
        <v>31</v>
      </c>
      <c r="D799" s="110" t="s">
        <v>32</v>
      </c>
      <c r="E799" s="110" t="s">
        <v>40</v>
      </c>
      <c r="F799" s="111">
        <f>idasearch_ADNI3!G799</f>
        <v>44230</v>
      </c>
      <c r="G799" s="116">
        <f>idasearch_ADNI3!H799</f>
        <v>55.5</v>
      </c>
      <c r="H799" s="112" t="str">
        <f>idasearch_ADNI3!D799</f>
        <v>F</v>
      </c>
      <c r="I799" s="110">
        <v>1</v>
      </c>
      <c r="J799" s="110">
        <v>1</v>
      </c>
      <c r="K799" s="7">
        <v>1</v>
      </c>
      <c r="L799" s="75">
        <v>0</v>
      </c>
      <c r="M799" s="7">
        <v>1</v>
      </c>
      <c r="N799" s="7">
        <v>1</v>
      </c>
      <c r="O799" s="110">
        <v>0</v>
      </c>
      <c r="P799" s="110">
        <v>1</v>
      </c>
      <c r="Q799" s="110">
        <v>1</v>
      </c>
      <c r="R799" s="110">
        <v>0</v>
      </c>
      <c r="S799" s="110">
        <v>1</v>
      </c>
      <c r="T799" s="113">
        <f>INT(OR(COUNTIF(IDS_with_genetics!$A$2:$A$328,$A799),COUNTIF(IDS_with_genetics!$B$2:$B$758,$A799),COUNTIF(IDS_with_genetics!$F$2:$F$794,$A799),COUNTIF(IDS_with_genetics!$D$2:$D$813,$A799)))</f>
        <v>0</v>
      </c>
      <c r="U799" s="113">
        <f>COUNTIF(IDS_with_PRS!$A$1:$A$1582,ADNI3!$A799)</f>
        <v>0</v>
      </c>
      <c r="V799" s="114">
        <f>INT(OR(COUNTIF(IDS_genetics_UE_Ancestry!$A$2:$A$303,$A799)))</f>
        <v>0</v>
      </c>
      <c r="W799" s="114">
        <f>INT(OR(COUNTIF(IDS_genetics_UE_Ancestry!$B$2:$B$705,$A799)))</f>
        <v>0</v>
      </c>
      <c r="X799" s="114">
        <f>INT(OR(COUNTIF(IDS_genetics_UE_Ancestry!$C$2:$C$737,$A799)))</f>
        <v>0</v>
      </c>
      <c r="Y799" s="114">
        <f>INT(OR(COUNTIF(IDS_genetics_UE_Ancestry!$D$2:$D$761,$A799)))</f>
        <v>0</v>
      </c>
      <c r="Z799" s="113">
        <f>INT(OR(COUNTIF(IDS_genetics_UE_Ancestry!$A$2:$A$303,$A799),COUNTIF(IDS_genetics_UE_Ancestry!$B$2:$B$705,$A799),COUNTIF(IDS_genetics_UE_Ancestry!$C$2:$C$737,$A799),COUNTIF(IDS_genetics_UE_Ancestry!$D$2:$D$761,$A799)))</f>
        <v>0</v>
      </c>
      <c r="AA799" s="114">
        <v>798</v>
      </c>
      <c r="AB799" s="114">
        <v>0</v>
      </c>
      <c r="AD799" s="115"/>
    </row>
    <row r="800" spans="1:30" s="37" customFormat="1" ht="15.75" hidden="1" x14ac:dyDescent="0.25">
      <c r="A800" s="34" t="s">
        <v>847</v>
      </c>
      <c r="B800" s="120">
        <v>6605</v>
      </c>
      <c r="C800" s="34" t="s">
        <v>31</v>
      </c>
      <c r="D800" s="34" t="s">
        <v>32</v>
      </c>
      <c r="E800" s="34" t="s">
        <v>40</v>
      </c>
      <c r="F800" s="103">
        <f>idasearch_ADNI3!G800</f>
        <v>43390</v>
      </c>
      <c r="G800" s="104">
        <f>idasearch_ADNI3!H800</f>
        <v>76.400000000000006</v>
      </c>
      <c r="H800" s="104" t="str">
        <f>idasearch_ADNI3!D800</f>
        <v>M</v>
      </c>
      <c r="I800" s="34">
        <v>1</v>
      </c>
      <c r="J800" s="34">
        <v>1</v>
      </c>
      <c r="K800" s="7">
        <v>1</v>
      </c>
      <c r="L800" s="83">
        <v>0</v>
      </c>
      <c r="M800" s="34">
        <v>0</v>
      </c>
      <c r="N800" s="34">
        <v>0</v>
      </c>
      <c r="O800" s="34">
        <v>0</v>
      </c>
      <c r="P800" s="34">
        <v>0</v>
      </c>
      <c r="Q800" s="34">
        <v>0</v>
      </c>
      <c r="R800" s="34">
        <v>0</v>
      </c>
      <c r="S800" s="34">
        <v>0</v>
      </c>
      <c r="T800" s="36">
        <f>INT(OR(COUNTIF(IDS_with_genetics!$A$2:$A$328,$A800),COUNTIF(IDS_with_genetics!$B$2:$B$758,$A800),COUNTIF(IDS_with_genetics!$F$2:$F$794,$A800),COUNTIF(IDS_with_genetics!$D$2:$D$813,$A800)))</f>
        <v>0</v>
      </c>
      <c r="U800" s="36">
        <f>COUNTIF(IDS_with_PRS!$A$1:$A$1582,ADNI3!$A800)</f>
        <v>0</v>
      </c>
      <c r="V800" s="37">
        <f>INT(OR(COUNTIF(IDS_genetics_UE_Ancestry!$A$2:$A$303,$A800)))</f>
        <v>0</v>
      </c>
      <c r="W800" s="37">
        <f>INT(OR(COUNTIF(IDS_genetics_UE_Ancestry!$B$2:$B$705,$A800)))</f>
        <v>0</v>
      </c>
      <c r="X800" s="37">
        <f>INT(OR(COUNTIF(IDS_genetics_UE_Ancestry!$C$2:$C$737,$A800)))</f>
        <v>0</v>
      </c>
      <c r="Y800" s="37">
        <f>INT(OR(COUNTIF(IDS_genetics_UE_Ancestry!$D$2:$D$761,$A800)))</f>
        <v>0</v>
      </c>
      <c r="Z800" s="36">
        <f>INT(OR(COUNTIF(IDS_genetics_UE_Ancestry!$A$2:$A$303,$A800),COUNTIF(IDS_genetics_UE_Ancestry!$B$2:$B$705,$A800),COUNTIF(IDS_genetics_UE_Ancestry!$C$2:$C$737,$A800),COUNTIF(IDS_genetics_UE_Ancestry!$D$2:$D$761,$A800)))</f>
        <v>0</v>
      </c>
      <c r="AA800">
        <v>799</v>
      </c>
      <c r="AB800" s="37">
        <v>1</v>
      </c>
    </row>
    <row r="801" spans="1:30" s="37" customFormat="1" ht="15.75" hidden="1" x14ac:dyDescent="0.25">
      <c r="A801" s="34" t="s">
        <v>848</v>
      </c>
      <c r="B801" s="120">
        <v>6686</v>
      </c>
      <c r="C801" s="34" t="s">
        <v>31</v>
      </c>
      <c r="D801" s="34" t="s">
        <v>32</v>
      </c>
      <c r="E801" s="34" t="s">
        <v>33</v>
      </c>
      <c r="F801" s="103">
        <f>idasearch_ADNI3!G801</f>
        <v>43516</v>
      </c>
      <c r="G801" s="104">
        <f>idasearch_ADNI3!H801</f>
        <v>79.2</v>
      </c>
      <c r="H801" s="104" t="str">
        <f>idasearch_ADNI3!D801</f>
        <v>M</v>
      </c>
      <c r="I801" s="34">
        <v>1</v>
      </c>
      <c r="J801" s="34">
        <v>1</v>
      </c>
      <c r="K801" s="7">
        <v>1</v>
      </c>
      <c r="L801" s="83">
        <v>0</v>
      </c>
      <c r="M801" s="34">
        <v>0</v>
      </c>
      <c r="N801" s="34">
        <v>0</v>
      </c>
      <c r="O801" s="34">
        <v>0</v>
      </c>
      <c r="P801" s="34">
        <v>0</v>
      </c>
      <c r="Q801" s="34">
        <v>0</v>
      </c>
      <c r="R801" s="34">
        <v>0</v>
      </c>
      <c r="S801" s="34">
        <v>0</v>
      </c>
      <c r="T801" s="36">
        <f>INT(OR(COUNTIF(IDS_with_genetics!$A$2:$A$328,$A801),COUNTIF(IDS_with_genetics!$B$2:$B$758,$A801),COUNTIF(IDS_with_genetics!$F$2:$F$794,$A801),COUNTIF(IDS_with_genetics!$D$2:$D$813,$A801)))</f>
        <v>0</v>
      </c>
      <c r="U801" s="36">
        <f>COUNTIF(IDS_with_PRS!$A$1:$A$1582,ADNI3!$A801)</f>
        <v>0</v>
      </c>
      <c r="V801" s="37">
        <f>INT(OR(COUNTIF(IDS_genetics_UE_Ancestry!$A$2:$A$303,$A801)))</f>
        <v>0</v>
      </c>
      <c r="W801" s="37">
        <f>INT(OR(COUNTIF(IDS_genetics_UE_Ancestry!$B$2:$B$705,$A801)))</f>
        <v>0</v>
      </c>
      <c r="X801" s="37">
        <f>INT(OR(COUNTIF(IDS_genetics_UE_Ancestry!$C$2:$C$737,$A801)))</f>
        <v>0</v>
      </c>
      <c r="Y801" s="37">
        <f>INT(OR(COUNTIF(IDS_genetics_UE_Ancestry!$D$2:$D$761,$A801)))</f>
        <v>0</v>
      </c>
      <c r="Z801" s="36">
        <f>INT(OR(COUNTIF(IDS_genetics_UE_Ancestry!$A$2:$A$303,$A801),COUNTIF(IDS_genetics_UE_Ancestry!$B$2:$B$705,$A801),COUNTIF(IDS_genetics_UE_Ancestry!$C$2:$C$737,$A801),COUNTIF(IDS_genetics_UE_Ancestry!$D$2:$D$761,$A801)))</f>
        <v>0</v>
      </c>
      <c r="AA801">
        <v>800</v>
      </c>
      <c r="AB801" s="37">
        <v>1</v>
      </c>
    </row>
    <row r="802" spans="1:30" s="37" customFormat="1" ht="15.75" hidden="1" x14ac:dyDescent="0.25">
      <c r="A802" s="34" t="s">
        <v>849</v>
      </c>
      <c r="B802" s="120">
        <v>6764</v>
      </c>
      <c r="C802" s="34" t="s">
        <v>31</v>
      </c>
      <c r="D802" s="34" t="s">
        <v>32</v>
      </c>
      <c r="E802" s="34" t="s">
        <v>40</v>
      </c>
      <c r="F802" s="103">
        <f>idasearch_ADNI3!G802</f>
        <v>43662</v>
      </c>
      <c r="G802" s="104">
        <f>idasearch_ADNI3!H802</f>
        <v>71.900000000000006</v>
      </c>
      <c r="H802" s="104" t="str">
        <f>idasearch_ADNI3!D802</f>
        <v>M</v>
      </c>
      <c r="I802" s="34">
        <v>1</v>
      </c>
      <c r="J802" s="34">
        <v>1</v>
      </c>
      <c r="K802" s="7">
        <v>1</v>
      </c>
      <c r="L802" s="83">
        <v>0</v>
      </c>
      <c r="M802" s="34">
        <v>0</v>
      </c>
      <c r="N802" s="34">
        <v>0</v>
      </c>
      <c r="O802" s="34">
        <v>0</v>
      </c>
      <c r="P802" s="34">
        <v>0</v>
      </c>
      <c r="Q802" s="34">
        <v>0</v>
      </c>
      <c r="R802" s="34">
        <v>0</v>
      </c>
      <c r="S802" s="34">
        <v>0</v>
      </c>
      <c r="T802" s="36">
        <f>INT(OR(COUNTIF(IDS_with_genetics!$A$2:$A$328,$A802),COUNTIF(IDS_with_genetics!$B$2:$B$758,$A802),COUNTIF(IDS_with_genetics!$F$2:$F$794,$A802),COUNTIF(IDS_with_genetics!$D$2:$D$813,$A802)))</f>
        <v>0</v>
      </c>
      <c r="U802" s="36">
        <f>COUNTIF(IDS_with_PRS!$A$1:$A$1582,ADNI3!$A802)</f>
        <v>0</v>
      </c>
      <c r="V802" s="37">
        <f>INT(OR(COUNTIF(IDS_genetics_UE_Ancestry!$A$2:$A$303,$A802)))</f>
        <v>0</v>
      </c>
      <c r="W802" s="37">
        <f>INT(OR(COUNTIF(IDS_genetics_UE_Ancestry!$B$2:$B$705,$A802)))</f>
        <v>0</v>
      </c>
      <c r="X802" s="37">
        <f>INT(OR(COUNTIF(IDS_genetics_UE_Ancestry!$C$2:$C$737,$A802)))</f>
        <v>0</v>
      </c>
      <c r="Y802" s="37">
        <f>INT(OR(COUNTIF(IDS_genetics_UE_Ancestry!$D$2:$D$761,$A802)))</f>
        <v>0</v>
      </c>
      <c r="Z802" s="36">
        <f>INT(OR(COUNTIF(IDS_genetics_UE_Ancestry!$A$2:$A$303,$A802),COUNTIF(IDS_genetics_UE_Ancestry!$B$2:$B$705,$A802),COUNTIF(IDS_genetics_UE_Ancestry!$C$2:$C$737,$A802),COUNTIF(IDS_genetics_UE_Ancestry!$D$2:$D$761,$A802)))</f>
        <v>0</v>
      </c>
      <c r="AA802">
        <v>801</v>
      </c>
      <c r="AB802" s="37">
        <v>1</v>
      </c>
    </row>
    <row r="803" spans="1:30" s="37" customFormat="1" ht="15.75" hidden="1" x14ac:dyDescent="0.25">
      <c r="A803" s="34" t="s">
        <v>850</v>
      </c>
      <c r="B803" s="120">
        <v>6392</v>
      </c>
      <c r="C803" s="34" t="s">
        <v>31</v>
      </c>
      <c r="D803" s="34" t="s">
        <v>32</v>
      </c>
      <c r="E803" s="34" t="s">
        <v>32</v>
      </c>
      <c r="F803" s="103">
        <f>idasearch_ADNI3!G803</f>
        <v>43250</v>
      </c>
      <c r="G803" s="104">
        <f>idasearch_ADNI3!H803</f>
        <v>88.8</v>
      </c>
      <c r="H803" s="104" t="str">
        <f>idasearch_ADNI3!D803</f>
        <v>M</v>
      </c>
      <c r="I803" s="34">
        <v>1</v>
      </c>
      <c r="J803" s="34">
        <v>1</v>
      </c>
      <c r="K803" s="7">
        <v>1</v>
      </c>
      <c r="L803" s="83">
        <v>0</v>
      </c>
      <c r="M803" s="34">
        <v>0</v>
      </c>
      <c r="N803" s="34">
        <v>0</v>
      </c>
      <c r="O803" s="34">
        <v>0</v>
      </c>
      <c r="P803" s="34">
        <v>0</v>
      </c>
      <c r="Q803" s="34">
        <v>0</v>
      </c>
      <c r="R803" s="34">
        <v>0</v>
      </c>
      <c r="S803" s="34">
        <v>0</v>
      </c>
      <c r="T803" s="36">
        <f>INT(OR(COUNTIF(IDS_with_genetics!$A$2:$A$328,$A803),COUNTIF(IDS_with_genetics!$B$2:$B$758,$A803),COUNTIF(IDS_with_genetics!$F$2:$F$794,$A803),COUNTIF(IDS_with_genetics!$D$2:$D$813,$A803)))</f>
        <v>0</v>
      </c>
      <c r="U803" s="36">
        <f>COUNTIF(IDS_with_PRS!$A$1:$A$1582,ADNI3!$A803)</f>
        <v>0</v>
      </c>
      <c r="V803" s="37">
        <f>INT(OR(COUNTIF(IDS_genetics_UE_Ancestry!$A$2:$A$303,$A803)))</f>
        <v>0</v>
      </c>
      <c r="W803" s="37">
        <f>INT(OR(COUNTIF(IDS_genetics_UE_Ancestry!$B$2:$B$705,$A803)))</f>
        <v>0</v>
      </c>
      <c r="X803" s="37">
        <f>INT(OR(COUNTIF(IDS_genetics_UE_Ancestry!$C$2:$C$737,$A803)))</f>
        <v>0</v>
      </c>
      <c r="Y803" s="37">
        <f>INT(OR(COUNTIF(IDS_genetics_UE_Ancestry!$D$2:$D$761,$A803)))</f>
        <v>0</v>
      </c>
      <c r="Z803" s="36">
        <f>INT(OR(COUNTIF(IDS_genetics_UE_Ancestry!$A$2:$A$303,$A803),COUNTIF(IDS_genetics_UE_Ancestry!$B$2:$B$705,$A803),COUNTIF(IDS_genetics_UE_Ancestry!$C$2:$C$737,$A803),COUNTIF(IDS_genetics_UE_Ancestry!$D$2:$D$761,$A803)))</f>
        <v>0</v>
      </c>
      <c r="AA803">
        <v>802</v>
      </c>
      <c r="AB803" s="37">
        <v>1</v>
      </c>
    </row>
    <row r="804" spans="1:30" s="37" customFormat="1" ht="15.75" hidden="1" x14ac:dyDescent="0.25">
      <c r="A804" s="34" t="s">
        <v>851</v>
      </c>
      <c r="B804" s="120">
        <v>6803</v>
      </c>
      <c r="C804" s="34" t="s">
        <v>31</v>
      </c>
      <c r="D804" s="34" t="s">
        <v>32</v>
      </c>
      <c r="E804" s="34" t="s">
        <v>33</v>
      </c>
      <c r="F804" s="103">
        <f>idasearch_ADNI3!G804</f>
        <v>43724</v>
      </c>
      <c r="G804" s="104">
        <f>idasearch_ADNI3!H804</f>
        <v>75.099999999999994</v>
      </c>
      <c r="H804" s="104" t="str">
        <f>idasearch_ADNI3!D804</f>
        <v>F</v>
      </c>
      <c r="I804" s="34">
        <v>1</v>
      </c>
      <c r="J804" s="34">
        <v>1</v>
      </c>
      <c r="K804" s="7">
        <v>1</v>
      </c>
      <c r="L804" s="83">
        <v>1</v>
      </c>
      <c r="M804" s="34">
        <v>0</v>
      </c>
      <c r="N804" s="34">
        <v>0</v>
      </c>
      <c r="O804" s="34">
        <v>0</v>
      </c>
      <c r="P804" s="34">
        <v>0</v>
      </c>
      <c r="Q804" s="34">
        <v>0</v>
      </c>
      <c r="R804" s="34">
        <v>0</v>
      </c>
      <c r="S804" s="34">
        <v>0</v>
      </c>
      <c r="T804" s="36">
        <f>INT(OR(COUNTIF(IDS_with_genetics!$A$2:$A$328,$A804),COUNTIF(IDS_with_genetics!$B$2:$B$758,$A804),COUNTIF(IDS_with_genetics!$F$2:$F$794,$A804),COUNTIF(IDS_with_genetics!$D$2:$D$813,$A804)))</f>
        <v>0</v>
      </c>
      <c r="U804" s="36">
        <f>COUNTIF(IDS_with_PRS!$A$1:$A$1582,ADNI3!$A804)</f>
        <v>0</v>
      </c>
      <c r="V804" s="37">
        <f>INT(OR(COUNTIF(IDS_genetics_UE_Ancestry!$A$2:$A$303,$A804)))</f>
        <v>0</v>
      </c>
      <c r="W804" s="37">
        <f>INT(OR(COUNTIF(IDS_genetics_UE_Ancestry!$B$2:$B$705,$A804)))</f>
        <v>0</v>
      </c>
      <c r="X804" s="37">
        <f>INT(OR(COUNTIF(IDS_genetics_UE_Ancestry!$C$2:$C$737,$A804)))</f>
        <v>0</v>
      </c>
      <c r="Y804" s="37">
        <f>INT(OR(COUNTIF(IDS_genetics_UE_Ancestry!$D$2:$D$761,$A804)))</f>
        <v>0</v>
      </c>
      <c r="Z804" s="36">
        <f>INT(OR(COUNTIF(IDS_genetics_UE_Ancestry!$A$2:$A$303,$A804),COUNTIF(IDS_genetics_UE_Ancestry!$B$2:$B$705,$A804),COUNTIF(IDS_genetics_UE_Ancestry!$C$2:$C$737,$A804),COUNTIF(IDS_genetics_UE_Ancestry!$D$2:$D$761,$A804)))</f>
        <v>0</v>
      </c>
      <c r="AA804">
        <v>803</v>
      </c>
      <c r="AB804" s="37">
        <v>1</v>
      </c>
    </row>
    <row r="805" spans="1:30" ht="15.75" x14ac:dyDescent="0.25">
      <c r="A805" t="s">
        <v>852</v>
      </c>
      <c r="B805" s="120">
        <v>2201</v>
      </c>
      <c r="C805" s="7" t="s">
        <v>31</v>
      </c>
      <c r="D805" s="1" t="s">
        <v>32</v>
      </c>
      <c r="E805" s="1" t="s">
        <v>40</v>
      </c>
      <c r="F805" s="10">
        <f>idasearch_ADNI3!G805</f>
        <v>43014</v>
      </c>
      <c r="G805" s="93">
        <f>idasearch_ADNI3!H805</f>
        <v>70.5</v>
      </c>
      <c r="H805" s="94" t="str">
        <f>idasearch_ADNI3!D805</f>
        <v>F</v>
      </c>
      <c r="I805">
        <v>1</v>
      </c>
      <c r="J805">
        <v>1</v>
      </c>
      <c r="K805" s="7">
        <v>0</v>
      </c>
      <c r="L805" s="75">
        <v>0</v>
      </c>
      <c r="M805">
        <v>1</v>
      </c>
      <c r="N805">
        <v>1</v>
      </c>
      <c r="O805">
        <v>0</v>
      </c>
      <c r="P805">
        <v>1</v>
      </c>
      <c r="Q805">
        <v>1</v>
      </c>
      <c r="R805">
        <v>0</v>
      </c>
      <c r="S805">
        <v>0</v>
      </c>
      <c r="T805" s="11">
        <f>INT(OR(COUNTIF(IDS_with_genetics!$A$2:$A$328,$A805),COUNTIF(IDS_with_genetics!$B$2:$B$758,$A805),COUNTIF(IDS_with_genetics!$F$2:$F$794,$A805),COUNTIF(IDS_with_genetics!$D$2:$D$813,$A805)))</f>
        <v>1</v>
      </c>
      <c r="U805" s="11">
        <f>COUNTIF(IDS_with_PRS!$A$1:$A$1582,ADNI3!$A805)</f>
        <v>1</v>
      </c>
      <c r="V805">
        <f>INT(OR(COUNTIF(IDS_genetics_UE_Ancestry!$A$2:$A$303,$A805)))</f>
        <v>0</v>
      </c>
      <c r="W805">
        <f>INT(OR(COUNTIF(IDS_genetics_UE_Ancestry!$B$2:$B$705,$A805)))</f>
        <v>0</v>
      </c>
      <c r="X805">
        <f>INT(OR(COUNTIF(IDS_genetics_UE_Ancestry!$C$2:$C$737,$A805)))</f>
        <v>0</v>
      </c>
      <c r="Y805">
        <f>INT(OR(COUNTIF(IDS_genetics_UE_Ancestry!$D$2:$D$761,$A805)))</f>
        <v>0</v>
      </c>
      <c r="Z805" s="11">
        <f>INT(OR(COUNTIF(IDS_genetics_UE_Ancestry!$A$2:$A$303,$A805),COUNTIF(IDS_genetics_UE_Ancestry!$B$2:$B$705,$A805),COUNTIF(IDS_genetics_UE_Ancestry!$C$2:$C$737,$A805),COUNTIF(IDS_genetics_UE_Ancestry!$D$2:$D$761,$A805)))</f>
        <v>0</v>
      </c>
      <c r="AA805">
        <v>804</v>
      </c>
    </row>
    <row r="806" spans="1:30" s="27" customFormat="1" ht="15.75" hidden="1" x14ac:dyDescent="0.25">
      <c r="A806" s="27" t="s">
        <v>853</v>
      </c>
      <c r="B806" s="121">
        <v>4404</v>
      </c>
      <c r="C806" s="25" t="s">
        <v>31</v>
      </c>
      <c r="D806" s="42" t="s">
        <v>32</v>
      </c>
      <c r="E806" s="42" t="s">
        <v>40</v>
      </c>
      <c r="F806" s="108">
        <f>idasearch_ADNI3!G806</f>
        <v>43096</v>
      </c>
      <c r="G806" s="109">
        <f>idasearch_ADNI3!H806</f>
        <v>88.6</v>
      </c>
      <c r="H806" s="97" t="str">
        <f>idasearch_ADNI3!D806</f>
        <v>F</v>
      </c>
      <c r="I806" s="27">
        <v>1</v>
      </c>
      <c r="J806" s="27">
        <v>1</v>
      </c>
      <c r="K806" s="25">
        <v>0</v>
      </c>
      <c r="L806" s="80">
        <v>0</v>
      </c>
      <c r="M806" s="27">
        <v>1</v>
      </c>
      <c r="N806" s="27">
        <v>1</v>
      </c>
      <c r="O806" s="27">
        <v>0</v>
      </c>
      <c r="P806" s="27">
        <v>0</v>
      </c>
      <c r="Q806" s="27">
        <v>0</v>
      </c>
      <c r="R806" s="27">
        <v>0</v>
      </c>
      <c r="S806" s="27">
        <v>0</v>
      </c>
      <c r="T806" s="26">
        <f>INT(OR(COUNTIF(IDS_with_genetics!$A$2:$A$328,$A806),COUNTIF(IDS_with_genetics!$B$2:$B$758,$A806),COUNTIF(IDS_with_genetics!$F$2:$F$794,$A806),COUNTIF(IDS_with_genetics!$D$2:$D$813,$A806)))</f>
        <v>1</v>
      </c>
      <c r="U806" s="26">
        <f>COUNTIF(IDS_with_PRS!$A$1:$A$1582,ADNI3!$A806)</f>
        <v>1</v>
      </c>
      <c r="V806" s="27">
        <f>INT(OR(COUNTIF(IDS_genetics_UE_Ancestry!$A$2:$A$303,$A806)))</f>
        <v>0</v>
      </c>
      <c r="W806" s="27">
        <f>INT(OR(COUNTIF(IDS_genetics_UE_Ancestry!$B$2:$B$705,$A806)))</f>
        <v>0</v>
      </c>
      <c r="X806" s="27">
        <f>INT(OR(COUNTIF(IDS_genetics_UE_Ancestry!$C$2:$C$737,$A806)))</f>
        <v>0</v>
      </c>
      <c r="Y806" s="27">
        <f>INT(OR(COUNTIF(IDS_genetics_UE_Ancestry!$D$2:$D$761,$A806)))</f>
        <v>0</v>
      </c>
      <c r="Z806" s="26">
        <f>INT(OR(COUNTIF(IDS_genetics_UE_Ancestry!$A$2:$A$303,$A806),COUNTIF(IDS_genetics_UE_Ancestry!$B$2:$B$705,$A806),COUNTIF(IDS_genetics_UE_Ancestry!$C$2:$C$737,$A806),COUNTIF(IDS_genetics_UE_Ancestry!$D$2:$D$761,$A806)))</f>
        <v>0</v>
      </c>
      <c r="AA806" s="27">
        <v>805</v>
      </c>
      <c r="AD806" s="27" t="s">
        <v>854</v>
      </c>
    </row>
    <row r="807" spans="1:30" ht="15.75" hidden="1" x14ac:dyDescent="0.25">
      <c r="A807" t="s">
        <v>855</v>
      </c>
      <c r="B807" s="120">
        <v>6404</v>
      </c>
      <c r="C807" s="7" t="s">
        <v>31</v>
      </c>
      <c r="D807" s="1" t="s">
        <v>35</v>
      </c>
      <c r="E807" s="1" t="s">
        <v>44</v>
      </c>
      <c r="F807" s="92">
        <f>idasearch_ADNI3!G807</f>
        <v>43249</v>
      </c>
      <c r="G807" s="94">
        <f>idasearch_ADNI3!H807</f>
        <v>66.099999999999994</v>
      </c>
      <c r="H807" s="94" t="str">
        <f>idasearch_ADNI3!D807</f>
        <v>M</v>
      </c>
      <c r="I807">
        <v>0</v>
      </c>
      <c r="J807">
        <v>0</v>
      </c>
      <c r="K807" s="7">
        <v>0</v>
      </c>
      <c r="L807" s="75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 s="11">
        <f>INT(OR(COUNTIF(IDS_with_genetics!$A$2:$A$328,$A807),COUNTIF(IDS_with_genetics!$B$2:$B$758,$A807),COUNTIF(IDS_with_genetics!$F$2:$F$794,$A807),COUNTIF(IDS_with_genetics!$D$2:$D$813,$A807)))</f>
        <v>1</v>
      </c>
      <c r="U807" s="11">
        <f>COUNTIF(IDS_with_PRS!$A$1:$A$1582,ADNI3!$A807)</f>
        <v>1</v>
      </c>
      <c r="V807">
        <f>INT(OR(COUNTIF(IDS_genetics_UE_Ancestry!$A$2:$A$303,$A807)))</f>
        <v>0</v>
      </c>
      <c r="W807">
        <f>INT(OR(COUNTIF(IDS_genetics_UE_Ancestry!$B$2:$B$705,$A807)))</f>
        <v>0</v>
      </c>
      <c r="X807">
        <f>INT(OR(COUNTIF(IDS_genetics_UE_Ancestry!$C$2:$C$737,$A807)))</f>
        <v>0</v>
      </c>
      <c r="Y807">
        <f>INT(OR(COUNTIF(IDS_genetics_UE_Ancestry!$D$2:$D$761,$A807)))</f>
        <v>0</v>
      </c>
      <c r="Z807" s="11">
        <f>INT(OR(COUNTIF(IDS_genetics_UE_Ancestry!$A$2:$A$303,$A807),COUNTIF(IDS_genetics_UE_Ancestry!$B$2:$B$705,$A807),COUNTIF(IDS_genetics_UE_Ancestry!$C$2:$C$737,$A807),COUNTIF(IDS_genetics_UE_Ancestry!$D$2:$D$761,$A807)))</f>
        <v>0</v>
      </c>
      <c r="AA807">
        <v>806</v>
      </c>
    </row>
    <row r="808" spans="1:30" ht="15.75" hidden="1" x14ac:dyDescent="0.25">
      <c r="A808" t="s">
        <v>856</v>
      </c>
      <c r="B808" s="120">
        <v>6680</v>
      </c>
      <c r="C808" s="7" t="s">
        <v>31</v>
      </c>
      <c r="D808" s="1" t="s">
        <v>35</v>
      </c>
      <c r="E808" s="1" t="s">
        <v>44</v>
      </c>
      <c r="F808" s="92">
        <f>idasearch_ADNI3!G808</f>
        <v>43559</v>
      </c>
      <c r="G808" s="94">
        <f>idasearch_ADNI3!H808</f>
        <v>64.3</v>
      </c>
      <c r="H808" s="94" t="str">
        <f>idasearch_ADNI3!D808</f>
        <v>M</v>
      </c>
      <c r="I808">
        <v>0</v>
      </c>
      <c r="J808">
        <v>0</v>
      </c>
      <c r="K808" s="7">
        <v>0</v>
      </c>
      <c r="L808" s="75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 s="11">
        <f>INT(OR(COUNTIF(IDS_with_genetics!$A$2:$A$328,$A808),COUNTIF(IDS_with_genetics!$B$2:$B$758,$A808),COUNTIF(IDS_with_genetics!$F$2:$F$794,$A808),COUNTIF(IDS_with_genetics!$D$2:$D$813,$A808)))</f>
        <v>0</v>
      </c>
      <c r="U808" s="11">
        <f>COUNTIF(IDS_with_PRS!$A$1:$A$1582,ADNI3!$A808)</f>
        <v>0</v>
      </c>
      <c r="V808">
        <f>INT(OR(COUNTIF(IDS_genetics_UE_Ancestry!$A$2:$A$303,$A808)))</f>
        <v>0</v>
      </c>
      <c r="W808">
        <f>INT(OR(COUNTIF(IDS_genetics_UE_Ancestry!$B$2:$B$705,$A808)))</f>
        <v>0</v>
      </c>
      <c r="X808">
        <f>INT(OR(COUNTIF(IDS_genetics_UE_Ancestry!$C$2:$C$737,$A808)))</f>
        <v>0</v>
      </c>
      <c r="Y808">
        <f>INT(OR(COUNTIF(IDS_genetics_UE_Ancestry!$D$2:$D$761,$A808)))</f>
        <v>0</v>
      </c>
      <c r="Z808" s="11">
        <f>INT(OR(COUNTIF(IDS_genetics_UE_Ancestry!$A$2:$A$303,$A808),COUNTIF(IDS_genetics_UE_Ancestry!$B$2:$B$705,$A808),COUNTIF(IDS_genetics_UE_Ancestry!$C$2:$C$737,$A808),COUNTIF(IDS_genetics_UE_Ancestry!$D$2:$D$761,$A808)))</f>
        <v>0</v>
      </c>
      <c r="AA808">
        <v>807</v>
      </c>
    </row>
    <row r="809" spans="1:30" ht="15.75" hidden="1" x14ac:dyDescent="0.25">
      <c r="A809" t="s">
        <v>857</v>
      </c>
      <c r="B809" s="120">
        <v>4441</v>
      </c>
      <c r="C809" s="7" t="s">
        <v>31</v>
      </c>
      <c r="D809" s="1" t="s">
        <v>35</v>
      </c>
      <c r="E809" s="1" t="s">
        <v>35</v>
      </c>
      <c r="F809" s="92">
        <f>idasearch_ADNI3!G809</f>
        <v>43565</v>
      </c>
      <c r="G809" s="94">
        <f>idasearch_ADNI3!H809</f>
        <v>76</v>
      </c>
      <c r="H809" s="94" t="str">
        <f>idasearch_ADNI3!D809</f>
        <v>F</v>
      </c>
      <c r="I809">
        <v>1</v>
      </c>
      <c r="J809">
        <v>1</v>
      </c>
      <c r="K809" s="7">
        <v>1</v>
      </c>
      <c r="L809" s="75">
        <v>0</v>
      </c>
      <c r="M809">
        <v>1</v>
      </c>
      <c r="N809">
        <v>1</v>
      </c>
      <c r="O809">
        <v>0</v>
      </c>
      <c r="P809">
        <v>0</v>
      </c>
      <c r="Q809">
        <v>0</v>
      </c>
      <c r="R809">
        <v>0</v>
      </c>
      <c r="S809">
        <v>0</v>
      </c>
      <c r="T809" s="11">
        <f>INT(OR(COUNTIF(IDS_with_genetics!$A$2:$A$328,$A809),COUNTIF(IDS_with_genetics!$B$2:$B$758,$A809),COUNTIF(IDS_with_genetics!$F$2:$F$794,$A809),COUNTIF(IDS_with_genetics!$D$2:$D$813,$A809)))</f>
        <v>1</v>
      </c>
      <c r="U809" s="11">
        <f>COUNTIF(IDS_with_PRS!$A$1:$A$1582,ADNI3!$A809)</f>
        <v>1</v>
      </c>
      <c r="V809">
        <f>INT(OR(COUNTIF(IDS_genetics_UE_Ancestry!$A$2:$A$303,$A809)))</f>
        <v>0</v>
      </c>
      <c r="W809">
        <f>INT(OR(COUNTIF(IDS_genetics_UE_Ancestry!$B$2:$B$705,$A809)))</f>
        <v>0</v>
      </c>
      <c r="X809">
        <f>INT(OR(COUNTIF(IDS_genetics_UE_Ancestry!$C$2:$C$737,$A809)))</f>
        <v>0</v>
      </c>
      <c r="Y809">
        <f>INT(OR(COUNTIF(IDS_genetics_UE_Ancestry!$D$2:$D$761,$A809)))</f>
        <v>0</v>
      </c>
      <c r="Z809" s="11">
        <f>INT(OR(COUNTIF(IDS_genetics_UE_Ancestry!$A$2:$A$303,$A809),COUNTIF(IDS_genetics_UE_Ancestry!$B$2:$B$705,$A809),COUNTIF(IDS_genetics_UE_Ancestry!$C$2:$C$737,$A809),COUNTIF(IDS_genetics_UE_Ancestry!$D$2:$D$761,$A809)))</f>
        <v>0</v>
      </c>
      <c r="AA809">
        <v>808</v>
      </c>
    </row>
    <row r="810" spans="1:30" ht="15.75" hidden="1" x14ac:dyDescent="0.25">
      <c r="A810" t="s">
        <v>858</v>
      </c>
      <c r="B810" s="120">
        <v>6092</v>
      </c>
      <c r="C810" s="7" t="s">
        <v>31</v>
      </c>
      <c r="D810" s="1" t="s">
        <v>35</v>
      </c>
      <c r="E810" s="1" t="s">
        <v>35</v>
      </c>
      <c r="F810" s="92">
        <f>idasearch_ADNI3!G810</f>
        <v>43077</v>
      </c>
      <c r="G810" s="94">
        <f>idasearch_ADNI3!H810</f>
        <v>64.8</v>
      </c>
      <c r="H810" s="94" t="str">
        <f>idasearch_ADNI3!D810</f>
        <v>F</v>
      </c>
      <c r="I810">
        <v>1</v>
      </c>
      <c r="J810">
        <v>1</v>
      </c>
      <c r="K810" s="7">
        <v>1</v>
      </c>
      <c r="L810" s="75">
        <v>0</v>
      </c>
      <c r="M810">
        <v>1</v>
      </c>
      <c r="N810">
        <v>1</v>
      </c>
      <c r="O810">
        <v>0</v>
      </c>
      <c r="P810">
        <v>0</v>
      </c>
      <c r="Q810">
        <v>0</v>
      </c>
      <c r="R810">
        <v>0</v>
      </c>
      <c r="S810">
        <v>0</v>
      </c>
      <c r="T810" s="11">
        <f>INT(OR(COUNTIF(IDS_with_genetics!$A$2:$A$328,$A810),COUNTIF(IDS_with_genetics!$B$2:$B$758,$A810),COUNTIF(IDS_with_genetics!$F$2:$F$794,$A810),COUNTIF(IDS_with_genetics!$D$2:$D$813,$A810)))</f>
        <v>0</v>
      </c>
      <c r="U810" s="11">
        <f>COUNTIF(IDS_with_PRS!$A$1:$A$1582,ADNI3!$A810)</f>
        <v>0</v>
      </c>
      <c r="V810">
        <f>INT(OR(COUNTIF(IDS_genetics_UE_Ancestry!$A$2:$A$303,$A810)))</f>
        <v>0</v>
      </c>
      <c r="W810">
        <f>INT(OR(COUNTIF(IDS_genetics_UE_Ancestry!$B$2:$B$705,$A810)))</f>
        <v>0</v>
      </c>
      <c r="X810">
        <f>INT(OR(COUNTIF(IDS_genetics_UE_Ancestry!$C$2:$C$737,$A810)))</f>
        <v>0</v>
      </c>
      <c r="Y810">
        <f>INT(OR(COUNTIF(IDS_genetics_UE_Ancestry!$D$2:$D$761,$A810)))</f>
        <v>0</v>
      </c>
      <c r="Z810" s="11">
        <f>INT(OR(COUNTIF(IDS_genetics_UE_Ancestry!$A$2:$A$303,$A810),COUNTIF(IDS_genetics_UE_Ancestry!$B$2:$B$705,$A810),COUNTIF(IDS_genetics_UE_Ancestry!$C$2:$C$737,$A810),COUNTIF(IDS_genetics_UE_Ancestry!$D$2:$D$761,$A810)))</f>
        <v>0</v>
      </c>
      <c r="AA810">
        <v>809</v>
      </c>
    </row>
    <row r="811" spans="1:30" ht="15.75" hidden="1" x14ac:dyDescent="0.25">
      <c r="A811" t="s">
        <v>859</v>
      </c>
      <c r="B811" s="120">
        <v>6257</v>
      </c>
      <c r="C811" s="7" t="s">
        <v>31</v>
      </c>
      <c r="D811" s="1" t="s">
        <v>35</v>
      </c>
      <c r="E811" s="1" t="s">
        <v>44</v>
      </c>
      <c r="F811" s="92">
        <f>idasearch_ADNI3!G811</f>
        <v>43174</v>
      </c>
      <c r="G811" s="94">
        <f>idasearch_ADNI3!H811</f>
        <v>62.1</v>
      </c>
      <c r="H811" s="94" t="str">
        <f>idasearch_ADNI3!D811</f>
        <v>M</v>
      </c>
      <c r="I811">
        <v>0</v>
      </c>
      <c r="J811">
        <v>0</v>
      </c>
      <c r="K811" s="7">
        <v>0</v>
      </c>
      <c r="L811" s="75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 s="11">
        <f>INT(OR(COUNTIF(IDS_with_genetics!$A$2:$A$328,$A811),COUNTIF(IDS_with_genetics!$B$2:$B$758,$A811),COUNTIF(IDS_with_genetics!$F$2:$F$794,$A811),COUNTIF(IDS_with_genetics!$D$2:$D$813,$A811)))</f>
        <v>0</v>
      </c>
      <c r="U811" s="11">
        <f>COUNTIF(IDS_with_PRS!$A$1:$A$1582,ADNI3!$A811)</f>
        <v>0</v>
      </c>
      <c r="V811">
        <f>INT(OR(COUNTIF(IDS_genetics_UE_Ancestry!$A$2:$A$303,$A811)))</f>
        <v>0</v>
      </c>
      <c r="W811">
        <f>INT(OR(COUNTIF(IDS_genetics_UE_Ancestry!$B$2:$B$705,$A811)))</f>
        <v>0</v>
      </c>
      <c r="X811">
        <f>INT(OR(COUNTIF(IDS_genetics_UE_Ancestry!$C$2:$C$737,$A811)))</f>
        <v>0</v>
      </c>
      <c r="Y811">
        <f>INT(OR(COUNTIF(IDS_genetics_UE_Ancestry!$D$2:$D$761,$A811)))</f>
        <v>0</v>
      </c>
      <c r="Z811" s="11">
        <f>INT(OR(COUNTIF(IDS_genetics_UE_Ancestry!$A$2:$A$303,$A811),COUNTIF(IDS_genetics_UE_Ancestry!$B$2:$B$705,$A811),COUNTIF(IDS_genetics_UE_Ancestry!$C$2:$C$737,$A811),COUNTIF(IDS_genetics_UE_Ancestry!$D$2:$D$761,$A811)))</f>
        <v>0</v>
      </c>
      <c r="AA811">
        <v>810</v>
      </c>
    </row>
    <row r="812" spans="1:30" ht="15.75" hidden="1" x14ac:dyDescent="0.25">
      <c r="A812" t="s">
        <v>860</v>
      </c>
      <c r="B812" s="120">
        <v>6490</v>
      </c>
      <c r="C812" s="7" t="s">
        <v>31</v>
      </c>
      <c r="D812" s="1" t="s">
        <v>35</v>
      </c>
      <c r="E812" s="1" t="s">
        <v>35</v>
      </c>
      <c r="F812" s="92">
        <f>idasearch_ADNI3!G812</f>
        <v>43340</v>
      </c>
      <c r="G812" s="94">
        <f>idasearch_ADNI3!H812</f>
        <v>60.7</v>
      </c>
      <c r="H812" s="94" t="str">
        <f>idasearch_ADNI3!D812</f>
        <v>F</v>
      </c>
      <c r="I812">
        <v>1</v>
      </c>
      <c r="J812">
        <v>1</v>
      </c>
      <c r="K812" s="7">
        <v>0</v>
      </c>
      <c r="L812" s="75">
        <v>0</v>
      </c>
      <c r="M812">
        <v>1</v>
      </c>
      <c r="N812">
        <v>1</v>
      </c>
      <c r="O812">
        <v>0</v>
      </c>
      <c r="P812">
        <v>0</v>
      </c>
      <c r="Q812">
        <v>0</v>
      </c>
      <c r="R812">
        <v>0</v>
      </c>
      <c r="S812">
        <v>0</v>
      </c>
      <c r="T812" s="11">
        <f>INT(OR(COUNTIF(IDS_with_genetics!$A$2:$A$328,$A812),COUNTIF(IDS_with_genetics!$B$2:$B$758,$A812),COUNTIF(IDS_with_genetics!$F$2:$F$794,$A812),COUNTIF(IDS_with_genetics!$D$2:$D$813,$A812)))</f>
        <v>0</v>
      </c>
      <c r="U812" s="11">
        <f>COUNTIF(IDS_with_PRS!$A$1:$A$1582,ADNI3!$A812)</f>
        <v>0</v>
      </c>
      <c r="V812">
        <f>INT(OR(COUNTIF(IDS_genetics_UE_Ancestry!$A$2:$A$303,$A812)))</f>
        <v>0</v>
      </c>
      <c r="W812">
        <f>INT(OR(COUNTIF(IDS_genetics_UE_Ancestry!$B$2:$B$705,$A812)))</f>
        <v>0</v>
      </c>
      <c r="X812">
        <f>INT(OR(COUNTIF(IDS_genetics_UE_Ancestry!$C$2:$C$737,$A812)))</f>
        <v>0</v>
      </c>
      <c r="Y812">
        <f>INT(OR(COUNTIF(IDS_genetics_UE_Ancestry!$D$2:$D$761,$A812)))</f>
        <v>0</v>
      </c>
      <c r="Z812" s="11">
        <f>INT(OR(COUNTIF(IDS_genetics_UE_Ancestry!$A$2:$A$303,$A812),COUNTIF(IDS_genetics_UE_Ancestry!$B$2:$B$705,$A812),COUNTIF(IDS_genetics_UE_Ancestry!$C$2:$C$737,$A812),COUNTIF(IDS_genetics_UE_Ancestry!$D$2:$D$761,$A812)))</f>
        <v>0</v>
      </c>
      <c r="AA812">
        <v>811</v>
      </c>
    </row>
    <row r="813" spans="1:30" ht="15.75" hidden="1" x14ac:dyDescent="0.25">
      <c r="A813" t="s">
        <v>861</v>
      </c>
      <c r="B813" s="120">
        <v>6644</v>
      </c>
      <c r="C813" s="7" t="s">
        <v>31</v>
      </c>
      <c r="D813" s="1" t="s">
        <v>35</v>
      </c>
      <c r="E813" s="1" t="s">
        <v>44</v>
      </c>
      <c r="F813" s="92">
        <f>idasearch_ADNI3!G813</f>
        <v>43438</v>
      </c>
      <c r="G813" s="94">
        <f>idasearch_ADNI3!H813</f>
        <v>86.1</v>
      </c>
      <c r="H813" s="94" t="str">
        <f>idasearch_ADNI3!D813</f>
        <v>M</v>
      </c>
      <c r="I813">
        <v>0</v>
      </c>
      <c r="J813">
        <v>0</v>
      </c>
      <c r="K813" s="7">
        <v>0</v>
      </c>
      <c r="L813" s="75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 s="11">
        <f>INT(OR(COUNTIF(IDS_with_genetics!$A$2:$A$328,$A813),COUNTIF(IDS_with_genetics!$B$2:$B$758,$A813),COUNTIF(IDS_with_genetics!$F$2:$F$794,$A813),COUNTIF(IDS_with_genetics!$D$2:$D$813,$A813)))</f>
        <v>0</v>
      </c>
      <c r="U813" s="11">
        <f>COUNTIF(IDS_with_PRS!$A$1:$A$1582,ADNI3!$A813)</f>
        <v>0</v>
      </c>
      <c r="V813">
        <f>INT(OR(COUNTIF(IDS_genetics_UE_Ancestry!$A$2:$A$303,$A813)))</f>
        <v>0</v>
      </c>
      <c r="W813">
        <f>INT(OR(COUNTIF(IDS_genetics_UE_Ancestry!$B$2:$B$705,$A813)))</f>
        <v>0</v>
      </c>
      <c r="X813">
        <f>INT(OR(COUNTIF(IDS_genetics_UE_Ancestry!$C$2:$C$737,$A813)))</f>
        <v>0</v>
      </c>
      <c r="Y813">
        <f>INT(OR(COUNTIF(IDS_genetics_UE_Ancestry!$D$2:$D$761,$A813)))</f>
        <v>0</v>
      </c>
      <c r="Z813" s="11">
        <f>INT(OR(COUNTIF(IDS_genetics_UE_Ancestry!$A$2:$A$303,$A813),COUNTIF(IDS_genetics_UE_Ancestry!$B$2:$B$705,$A813),COUNTIF(IDS_genetics_UE_Ancestry!$C$2:$C$737,$A813),COUNTIF(IDS_genetics_UE_Ancestry!$D$2:$D$761,$A813)))</f>
        <v>0</v>
      </c>
      <c r="AA813">
        <v>812</v>
      </c>
    </row>
    <row r="814" spans="1:30" ht="15.75" hidden="1" x14ac:dyDescent="0.25">
      <c r="A814" t="s">
        <v>862</v>
      </c>
      <c r="B814" s="120">
        <v>6915</v>
      </c>
      <c r="C814" s="7" t="s">
        <v>31</v>
      </c>
      <c r="D814" s="1" t="s">
        <v>35</v>
      </c>
      <c r="E814" s="1" t="s">
        <v>44</v>
      </c>
      <c r="F814" s="92">
        <f>idasearch_ADNI3!G814</f>
        <v>44274</v>
      </c>
      <c r="G814" s="94">
        <f>idasearch_ADNI3!H814</f>
        <v>63.2</v>
      </c>
      <c r="H814" s="94" t="str">
        <f>idasearch_ADNI3!D814</f>
        <v>F</v>
      </c>
      <c r="I814">
        <v>0</v>
      </c>
      <c r="J814">
        <v>0</v>
      </c>
      <c r="K814" s="7">
        <v>0</v>
      </c>
      <c r="L814" s="75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 s="11">
        <f>INT(OR(COUNTIF(IDS_with_genetics!$A$2:$A$328,$A814),COUNTIF(IDS_with_genetics!$B$2:$B$758,$A814),COUNTIF(IDS_with_genetics!$F$2:$F$794,$A814),COUNTIF(IDS_with_genetics!$D$2:$D$813,$A814)))</f>
        <v>0</v>
      </c>
      <c r="U814" s="11">
        <f>COUNTIF(IDS_with_PRS!$A$1:$A$1582,ADNI3!$A814)</f>
        <v>0</v>
      </c>
      <c r="V814">
        <f>INT(OR(COUNTIF(IDS_genetics_UE_Ancestry!$A$2:$A$303,$A814)))</f>
        <v>0</v>
      </c>
      <c r="W814">
        <f>INT(OR(COUNTIF(IDS_genetics_UE_Ancestry!$B$2:$B$705,$A814)))</f>
        <v>0</v>
      </c>
      <c r="X814">
        <f>INT(OR(COUNTIF(IDS_genetics_UE_Ancestry!$C$2:$C$737,$A814)))</f>
        <v>0</v>
      </c>
      <c r="Y814">
        <f>INT(OR(COUNTIF(IDS_genetics_UE_Ancestry!$D$2:$D$761,$A814)))</f>
        <v>0</v>
      </c>
      <c r="Z814" s="11">
        <f>INT(OR(COUNTIF(IDS_genetics_UE_Ancestry!$A$2:$A$303,$A814),COUNTIF(IDS_genetics_UE_Ancestry!$B$2:$B$705,$A814),COUNTIF(IDS_genetics_UE_Ancestry!$C$2:$C$737,$A814),COUNTIF(IDS_genetics_UE_Ancestry!$D$2:$D$761,$A814)))</f>
        <v>0</v>
      </c>
      <c r="AA814">
        <v>813</v>
      </c>
    </row>
    <row r="815" spans="1:30" ht="15.75" hidden="1" x14ac:dyDescent="0.25">
      <c r="A815" t="s">
        <v>863</v>
      </c>
      <c r="B815" s="120">
        <v>6924</v>
      </c>
      <c r="C815" s="7" t="s">
        <v>31</v>
      </c>
      <c r="D815" s="1" t="s">
        <v>35</v>
      </c>
      <c r="E815" s="1" t="s">
        <v>35</v>
      </c>
      <c r="F815" s="92">
        <f>idasearch_ADNI3!G815</f>
        <v>44285</v>
      </c>
      <c r="G815" s="94">
        <f>idasearch_ADNI3!H815</f>
        <v>60.2</v>
      </c>
      <c r="H815" s="94" t="str">
        <f>idasearch_ADNI3!D815</f>
        <v>F</v>
      </c>
      <c r="I815">
        <v>1</v>
      </c>
      <c r="J815">
        <v>1</v>
      </c>
      <c r="K815" s="7">
        <v>0</v>
      </c>
      <c r="L815" s="75">
        <v>0</v>
      </c>
      <c r="M815">
        <v>1</v>
      </c>
      <c r="N815">
        <v>1</v>
      </c>
      <c r="O815">
        <v>0</v>
      </c>
      <c r="P815">
        <v>0</v>
      </c>
      <c r="Q815">
        <v>0</v>
      </c>
      <c r="R815">
        <v>0</v>
      </c>
      <c r="S815">
        <v>0</v>
      </c>
      <c r="T815" s="11">
        <f>INT(OR(COUNTIF(IDS_with_genetics!$A$2:$A$328,$A815),COUNTIF(IDS_with_genetics!$B$2:$B$758,$A815),COUNTIF(IDS_with_genetics!$F$2:$F$794,$A815),COUNTIF(IDS_with_genetics!$D$2:$D$813,$A815)))</f>
        <v>0</v>
      </c>
      <c r="U815" s="11">
        <f>COUNTIF(IDS_with_PRS!$A$1:$A$1582,ADNI3!$A815)</f>
        <v>0</v>
      </c>
      <c r="V815">
        <f>INT(OR(COUNTIF(IDS_genetics_UE_Ancestry!$A$2:$A$303,$A815)))</f>
        <v>0</v>
      </c>
      <c r="W815">
        <f>INT(OR(COUNTIF(IDS_genetics_UE_Ancestry!$B$2:$B$705,$A815)))</f>
        <v>0</v>
      </c>
      <c r="X815">
        <f>INT(OR(COUNTIF(IDS_genetics_UE_Ancestry!$C$2:$C$737,$A815)))</f>
        <v>0</v>
      </c>
      <c r="Y815">
        <f>INT(OR(COUNTIF(IDS_genetics_UE_Ancestry!$D$2:$D$761,$A815)))</f>
        <v>0</v>
      </c>
      <c r="Z815" s="11">
        <f>INT(OR(COUNTIF(IDS_genetics_UE_Ancestry!$A$2:$A$303,$A815),COUNTIF(IDS_genetics_UE_Ancestry!$B$2:$B$705,$A815),COUNTIF(IDS_genetics_UE_Ancestry!$C$2:$C$737,$A815),COUNTIF(IDS_genetics_UE_Ancestry!$D$2:$D$761,$A815)))</f>
        <v>0</v>
      </c>
      <c r="AA815">
        <v>814</v>
      </c>
    </row>
    <row r="816" spans="1:30" ht="15.75" hidden="1" x14ac:dyDescent="0.25">
      <c r="A816" t="s">
        <v>864</v>
      </c>
      <c r="B816" s="120">
        <v>6959</v>
      </c>
      <c r="C816" s="7" t="s">
        <v>31</v>
      </c>
      <c r="D816" s="1" t="s">
        <v>35</v>
      </c>
      <c r="E816" s="1" t="s">
        <v>35</v>
      </c>
      <c r="F816" s="92">
        <f>idasearch_ADNI3!G816</f>
        <v>44363</v>
      </c>
      <c r="G816" s="94">
        <f>idasearch_ADNI3!H816</f>
        <v>64.599999999999994</v>
      </c>
      <c r="H816" s="94" t="str">
        <f>idasearch_ADNI3!D816</f>
        <v>M</v>
      </c>
      <c r="I816">
        <v>1</v>
      </c>
      <c r="J816">
        <v>1</v>
      </c>
      <c r="K816" s="7">
        <v>0</v>
      </c>
      <c r="L816" s="75">
        <v>0</v>
      </c>
      <c r="M816">
        <v>1</v>
      </c>
      <c r="N816">
        <v>1</v>
      </c>
      <c r="O816">
        <v>0</v>
      </c>
      <c r="P816">
        <v>0</v>
      </c>
      <c r="Q816">
        <v>0</v>
      </c>
      <c r="R816">
        <v>0</v>
      </c>
      <c r="S816">
        <v>0</v>
      </c>
      <c r="T816" s="11">
        <f>INT(OR(COUNTIF(IDS_with_genetics!$A$2:$A$328,$A816),COUNTIF(IDS_with_genetics!$B$2:$B$758,$A816),COUNTIF(IDS_with_genetics!$F$2:$F$794,$A816),COUNTIF(IDS_with_genetics!$D$2:$D$813,$A816)))</f>
        <v>0</v>
      </c>
      <c r="U816" s="11">
        <f>COUNTIF(IDS_with_PRS!$A$1:$A$1582,ADNI3!$A816)</f>
        <v>0</v>
      </c>
      <c r="V816">
        <f>INT(OR(COUNTIF(IDS_genetics_UE_Ancestry!$A$2:$A$303,$A816)))</f>
        <v>0</v>
      </c>
      <c r="W816">
        <f>INT(OR(COUNTIF(IDS_genetics_UE_Ancestry!$B$2:$B$705,$A816)))</f>
        <v>0</v>
      </c>
      <c r="X816">
        <f>INT(OR(COUNTIF(IDS_genetics_UE_Ancestry!$C$2:$C$737,$A816)))</f>
        <v>0</v>
      </c>
      <c r="Y816">
        <f>INT(OR(COUNTIF(IDS_genetics_UE_Ancestry!$D$2:$D$761,$A816)))</f>
        <v>0</v>
      </c>
      <c r="Z816" s="11">
        <f>INT(OR(COUNTIF(IDS_genetics_UE_Ancestry!$A$2:$A$303,$A816),COUNTIF(IDS_genetics_UE_Ancestry!$B$2:$B$705,$A816),COUNTIF(IDS_genetics_UE_Ancestry!$C$2:$C$737,$A816),COUNTIF(IDS_genetics_UE_Ancestry!$D$2:$D$761,$A816)))</f>
        <v>0</v>
      </c>
      <c r="AA816">
        <v>815</v>
      </c>
    </row>
    <row r="817" spans="1:28" ht="15.75" hidden="1" x14ac:dyDescent="0.25">
      <c r="A817" t="s">
        <v>865</v>
      </c>
      <c r="B817" s="120">
        <v>6996</v>
      </c>
      <c r="C817" s="7" t="s">
        <v>31</v>
      </c>
      <c r="D817" s="1" t="s">
        <v>35</v>
      </c>
      <c r="E817" s="1" t="s">
        <v>44</v>
      </c>
      <c r="F817" s="92">
        <f>idasearch_ADNI3!G817</f>
        <v>44431</v>
      </c>
      <c r="G817" s="94">
        <f>idasearch_ADNI3!H817</f>
        <v>64.599999999999994</v>
      </c>
      <c r="H817" s="94" t="str">
        <f>idasearch_ADNI3!D817</f>
        <v>F</v>
      </c>
      <c r="I817">
        <v>0</v>
      </c>
      <c r="J817">
        <v>0</v>
      </c>
      <c r="K817" s="7">
        <v>0</v>
      </c>
      <c r="L817" s="75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 s="11">
        <f>INT(OR(COUNTIF(IDS_with_genetics!$A$2:$A$328,$A817),COUNTIF(IDS_with_genetics!$B$2:$B$758,$A817),COUNTIF(IDS_with_genetics!$F$2:$F$794,$A817),COUNTIF(IDS_with_genetics!$D$2:$D$813,$A817)))</f>
        <v>0</v>
      </c>
      <c r="U817" s="11">
        <f>COUNTIF(IDS_with_PRS!$A$1:$A$1582,ADNI3!$A817)</f>
        <v>0</v>
      </c>
      <c r="V817">
        <f>INT(OR(COUNTIF(IDS_genetics_UE_Ancestry!$A$2:$A$303,$A817)))</f>
        <v>0</v>
      </c>
      <c r="W817">
        <f>INT(OR(COUNTIF(IDS_genetics_UE_Ancestry!$B$2:$B$705,$A817)))</f>
        <v>0</v>
      </c>
      <c r="X817">
        <f>INT(OR(COUNTIF(IDS_genetics_UE_Ancestry!$C$2:$C$737,$A817)))</f>
        <v>0</v>
      </c>
      <c r="Y817">
        <f>INT(OR(COUNTIF(IDS_genetics_UE_Ancestry!$D$2:$D$761,$A817)))</f>
        <v>0</v>
      </c>
      <c r="Z817" s="11">
        <f>INT(OR(COUNTIF(IDS_genetics_UE_Ancestry!$A$2:$A$303,$A817),COUNTIF(IDS_genetics_UE_Ancestry!$B$2:$B$705,$A817),COUNTIF(IDS_genetics_UE_Ancestry!$C$2:$C$737,$A817),COUNTIF(IDS_genetics_UE_Ancestry!$D$2:$D$761,$A817)))</f>
        <v>0</v>
      </c>
      <c r="AA817">
        <v>816</v>
      </c>
    </row>
    <row r="818" spans="1:28" ht="15.75" hidden="1" x14ac:dyDescent="0.25">
      <c r="A818" t="s">
        <v>866</v>
      </c>
      <c r="B818" s="120">
        <v>7010</v>
      </c>
      <c r="C818" s="7" t="s">
        <v>31</v>
      </c>
      <c r="D818" s="1" t="s">
        <v>35</v>
      </c>
      <c r="E818" s="1" t="s">
        <v>44</v>
      </c>
      <c r="F818" s="92">
        <f>idasearch_ADNI3!G818</f>
        <v>44462</v>
      </c>
      <c r="G818" s="94">
        <f>idasearch_ADNI3!H818</f>
        <v>59.3</v>
      </c>
      <c r="H818" s="94" t="str">
        <f>idasearch_ADNI3!D818</f>
        <v>M</v>
      </c>
      <c r="I818">
        <v>0</v>
      </c>
      <c r="J818">
        <v>0</v>
      </c>
      <c r="K818" s="7">
        <v>0</v>
      </c>
      <c r="L818" s="75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 s="11">
        <f>INT(OR(COUNTIF(IDS_with_genetics!$A$2:$A$328,$A818),COUNTIF(IDS_with_genetics!$B$2:$B$758,$A818),COUNTIF(IDS_with_genetics!$F$2:$F$794,$A818),COUNTIF(IDS_with_genetics!$D$2:$D$813,$A818)))</f>
        <v>0</v>
      </c>
      <c r="U818" s="11">
        <f>COUNTIF(IDS_with_PRS!$A$1:$A$1582,ADNI3!$A818)</f>
        <v>0</v>
      </c>
      <c r="V818">
        <f>INT(OR(COUNTIF(IDS_genetics_UE_Ancestry!$A$2:$A$303,$A818)))</f>
        <v>0</v>
      </c>
      <c r="W818">
        <f>INT(OR(COUNTIF(IDS_genetics_UE_Ancestry!$B$2:$B$705,$A818)))</f>
        <v>0</v>
      </c>
      <c r="X818">
        <f>INT(OR(COUNTIF(IDS_genetics_UE_Ancestry!$C$2:$C$737,$A818)))</f>
        <v>0</v>
      </c>
      <c r="Y818">
        <f>INT(OR(COUNTIF(IDS_genetics_UE_Ancestry!$D$2:$D$761,$A818)))</f>
        <v>0</v>
      </c>
      <c r="Z818" s="11">
        <f>INT(OR(COUNTIF(IDS_genetics_UE_Ancestry!$A$2:$A$303,$A818),COUNTIF(IDS_genetics_UE_Ancestry!$B$2:$B$705,$A818),COUNTIF(IDS_genetics_UE_Ancestry!$C$2:$C$737,$A818),COUNTIF(IDS_genetics_UE_Ancestry!$D$2:$D$761,$A818)))</f>
        <v>0</v>
      </c>
      <c r="AA818">
        <v>817</v>
      </c>
    </row>
    <row r="819" spans="1:28" ht="15.75" hidden="1" x14ac:dyDescent="0.25">
      <c r="A819" t="s">
        <v>867</v>
      </c>
      <c r="B819" s="120">
        <v>602</v>
      </c>
      <c r="C819" s="7" t="s">
        <v>31</v>
      </c>
      <c r="D819" s="1" t="s">
        <v>35</v>
      </c>
      <c r="E819" s="1" t="s">
        <v>35</v>
      </c>
      <c r="F819" s="92">
        <f>idasearch_ADNI3!G819</f>
        <v>43038</v>
      </c>
      <c r="G819" s="94">
        <f>idasearch_ADNI3!H819</f>
        <v>82.2</v>
      </c>
      <c r="H819" s="94" t="str">
        <f>idasearch_ADNI3!D819</f>
        <v>M</v>
      </c>
      <c r="I819">
        <v>1</v>
      </c>
      <c r="J819">
        <v>1</v>
      </c>
      <c r="K819" s="7">
        <v>0</v>
      </c>
      <c r="L819" s="75">
        <v>0</v>
      </c>
      <c r="M819">
        <v>1</v>
      </c>
      <c r="N819">
        <v>1</v>
      </c>
      <c r="O819">
        <v>0</v>
      </c>
      <c r="P819">
        <v>0</v>
      </c>
      <c r="Q819">
        <v>0</v>
      </c>
      <c r="R819">
        <v>0</v>
      </c>
      <c r="S819">
        <v>0</v>
      </c>
      <c r="T819" s="11">
        <f>INT(OR(COUNTIF(IDS_with_genetics!$A$2:$A$328,$A819),COUNTIF(IDS_with_genetics!$B$2:$B$758,$A819),COUNTIF(IDS_with_genetics!$F$2:$F$794,$A819),COUNTIF(IDS_with_genetics!$D$2:$D$813,$A819)))</f>
        <v>1</v>
      </c>
      <c r="U819" s="11">
        <f>COUNTIF(IDS_with_PRS!$A$1:$A$1582,ADNI3!$A819)</f>
        <v>1</v>
      </c>
      <c r="V819">
        <f>INT(OR(COUNTIF(IDS_genetics_UE_Ancestry!$A$2:$A$303,$A819)))</f>
        <v>0</v>
      </c>
      <c r="W819">
        <f>INT(OR(COUNTIF(IDS_genetics_UE_Ancestry!$B$2:$B$705,$A819)))</f>
        <v>1</v>
      </c>
      <c r="X819">
        <f>INT(OR(COUNTIF(IDS_genetics_UE_Ancestry!$C$2:$C$737,$A819)))</f>
        <v>0</v>
      </c>
      <c r="Y819">
        <f>INT(OR(COUNTIF(IDS_genetics_UE_Ancestry!$D$2:$D$761,$A819)))</f>
        <v>1</v>
      </c>
      <c r="Z819" s="11">
        <f>INT(OR(COUNTIF(IDS_genetics_UE_Ancestry!$A$2:$A$303,$A819),COUNTIF(IDS_genetics_UE_Ancestry!$B$2:$B$705,$A819),COUNTIF(IDS_genetics_UE_Ancestry!$C$2:$C$737,$A819),COUNTIF(IDS_genetics_UE_Ancestry!$D$2:$D$761,$A819)))</f>
        <v>1</v>
      </c>
      <c r="AA819">
        <v>818</v>
      </c>
    </row>
    <row r="820" spans="1:28" ht="15.75" hidden="1" x14ac:dyDescent="0.25">
      <c r="A820" t="s">
        <v>868</v>
      </c>
      <c r="B820" s="120">
        <v>610</v>
      </c>
      <c r="C820" s="7" t="s">
        <v>31</v>
      </c>
      <c r="D820" s="1" t="s">
        <v>35</v>
      </c>
      <c r="E820" s="1" t="s">
        <v>35</v>
      </c>
      <c r="F820" s="92">
        <f>idasearch_ADNI3!G820</f>
        <v>42998</v>
      </c>
      <c r="G820" s="94">
        <f>idasearch_ADNI3!H820</f>
        <v>90.4</v>
      </c>
      <c r="H820" s="94" t="str">
        <f>idasearch_ADNI3!D820</f>
        <v>M</v>
      </c>
      <c r="I820">
        <v>1</v>
      </c>
      <c r="J820">
        <v>1</v>
      </c>
      <c r="K820" s="7">
        <v>0</v>
      </c>
      <c r="L820" s="75">
        <v>0</v>
      </c>
      <c r="M820">
        <v>1</v>
      </c>
      <c r="N820">
        <v>1</v>
      </c>
      <c r="O820">
        <v>0</v>
      </c>
      <c r="P820">
        <v>0</v>
      </c>
      <c r="Q820">
        <v>0</v>
      </c>
      <c r="R820">
        <v>0</v>
      </c>
      <c r="S820">
        <v>0</v>
      </c>
      <c r="T820" s="11">
        <f>INT(OR(COUNTIF(IDS_with_genetics!$A$2:$A$328,$A820),COUNTIF(IDS_with_genetics!$B$2:$B$758,$A820),COUNTIF(IDS_with_genetics!$F$2:$F$794,$A820),COUNTIF(IDS_with_genetics!$D$2:$D$813,$A820)))</f>
        <v>1</v>
      </c>
      <c r="U820" s="11">
        <f>COUNTIF(IDS_with_PRS!$A$1:$A$1582,ADNI3!$A820)</f>
        <v>0</v>
      </c>
      <c r="V820">
        <f>INT(OR(COUNTIF(IDS_genetics_UE_Ancestry!$A$2:$A$303,$A820)))</f>
        <v>0</v>
      </c>
      <c r="W820">
        <f>INT(OR(COUNTIF(IDS_genetics_UE_Ancestry!$B$2:$B$705,$A820)))</f>
        <v>1</v>
      </c>
      <c r="X820">
        <f>INT(OR(COUNTIF(IDS_genetics_UE_Ancestry!$C$2:$C$737,$A820)))</f>
        <v>0</v>
      </c>
      <c r="Y820">
        <f>INT(OR(COUNTIF(IDS_genetics_UE_Ancestry!$D$2:$D$761,$A820)))</f>
        <v>1</v>
      </c>
      <c r="Z820" s="11">
        <f>INT(OR(COUNTIF(IDS_genetics_UE_Ancestry!$A$2:$A$303,$A820),COUNTIF(IDS_genetics_UE_Ancestry!$B$2:$B$705,$A820),COUNTIF(IDS_genetics_UE_Ancestry!$C$2:$C$737,$A820),COUNTIF(IDS_genetics_UE_Ancestry!$D$2:$D$761,$A820)))</f>
        <v>1</v>
      </c>
      <c r="AA820">
        <v>819</v>
      </c>
    </row>
    <row r="821" spans="1:28" ht="15.75" hidden="1" x14ac:dyDescent="0.25">
      <c r="A821" t="s">
        <v>869</v>
      </c>
      <c r="B821" s="120">
        <v>6093</v>
      </c>
      <c r="C821" s="7" t="s">
        <v>31</v>
      </c>
      <c r="D821" s="1" t="s">
        <v>35</v>
      </c>
      <c r="E821" s="1" t="s">
        <v>35</v>
      </c>
      <c r="F821" s="92">
        <f>idasearch_ADNI3!G821</f>
        <v>43035</v>
      </c>
      <c r="G821" s="94">
        <f>idasearch_ADNI3!H821</f>
        <v>61.7</v>
      </c>
      <c r="H821" s="94" t="str">
        <f>idasearch_ADNI3!D821</f>
        <v>F</v>
      </c>
      <c r="I821">
        <v>1</v>
      </c>
      <c r="J821">
        <v>1</v>
      </c>
      <c r="K821" s="7">
        <v>0</v>
      </c>
      <c r="L821" s="75">
        <v>0</v>
      </c>
      <c r="M821">
        <v>1</v>
      </c>
      <c r="N821">
        <v>1</v>
      </c>
      <c r="O821">
        <v>0</v>
      </c>
      <c r="P821">
        <v>0</v>
      </c>
      <c r="Q821">
        <v>0</v>
      </c>
      <c r="R821">
        <v>0</v>
      </c>
      <c r="S821">
        <v>0</v>
      </c>
      <c r="T821" s="11">
        <f>INT(OR(COUNTIF(IDS_with_genetics!$A$2:$A$328,$A821),COUNTIF(IDS_with_genetics!$B$2:$B$758,$A821),COUNTIF(IDS_with_genetics!$F$2:$F$794,$A821),COUNTIF(IDS_with_genetics!$D$2:$D$813,$A821)))</f>
        <v>0</v>
      </c>
      <c r="U821" s="11">
        <f>COUNTIF(IDS_with_PRS!$A$1:$A$1582,ADNI3!$A821)</f>
        <v>0</v>
      </c>
      <c r="V821">
        <f>INT(OR(COUNTIF(IDS_genetics_UE_Ancestry!$A$2:$A$303,$A821)))</f>
        <v>0</v>
      </c>
      <c r="W821">
        <f>INT(OR(COUNTIF(IDS_genetics_UE_Ancestry!$B$2:$B$705,$A821)))</f>
        <v>0</v>
      </c>
      <c r="X821">
        <f>INT(OR(COUNTIF(IDS_genetics_UE_Ancestry!$C$2:$C$737,$A821)))</f>
        <v>0</v>
      </c>
      <c r="Y821">
        <f>INT(OR(COUNTIF(IDS_genetics_UE_Ancestry!$D$2:$D$761,$A821)))</f>
        <v>0</v>
      </c>
      <c r="Z821" s="11">
        <f>INT(OR(COUNTIF(IDS_genetics_UE_Ancestry!$A$2:$A$303,$A821),COUNTIF(IDS_genetics_UE_Ancestry!$B$2:$B$705,$A821),COUNTIF(IDS_genetics_UE_Ancestry!$C$2:$C$737,$A821),COUNTIF(IDS_genetics_UE_Ancestry!$D$2:$D$761,$A821)))</f>
        <v>0</v>
      </c>
      <c r="AA821">
        <v>820</v>
      </c>
    </row>
    <row r="822" spans="1:28" ht="15.75" hidden="1" x14ac:dyDescent="0.25">
      <c r="A822" t="s">
        <v>870</v>
      </c>
      <c r="B822" s="120">
        <v>498</v>
      </c>
      <c r="C822" s="7" t="s">
        <v>31</v>
      </c>
      <c r="D822" s="1" t="s">
        <v>35</v>
      </c>
      <c r="E822" s="1" t="s">
        <v>35</v>
      </c>
      <c r="F822" s="92">
        <f>idasearch_ADNI3!G822</f>
        <v>43045</v>
      </c>
      <c r="G822" s="94">
        <f>idasearch_ADNI3!H822</f>
        <v>81.900000000000006</v>
      </c>
      <c r="H822" s="94" t="str">
        <f>idasearch_ADNI3!D822</f>
        <v>M</v>
      </c>
      <c r="I822">
        <v>1</v>
      </c>
      <c r="J822">
        <v>1</v>
      </c>
      <c r="K822" s="7">
        <v>0</v>
      </c>
      <c r="L822" s="75">
        <v>0</v>
      </c>
      <c r="M822">
        <v>1</v>
      </c>
      <c r="N822">
        <v>1</v>
      </c>
      <c r="O822">
        <v>0</v>
      </c>
      <c r="P822">
        <v>0</v>
      </c>
      <c r="Q822">
        <v>0</v>
      </c>
      <c r="R822">
        <v>0</v>
      </c>
      <c r="S822">
        <v>0</v>
      </c>
      <c r="T822" s="11">
        <f>INT(OR(COUNTIF(IDS_with_genetics!$A$2:$A$328,$A822),COUNTIF(IDS_with_genetics!$B$2:$B$758,$A822),COUNTIF(IDS_with_genetics!$F$2:$F$794,$A822),COUNTIF(IDS_with_genetics!$D$2:$D$813,$A822)))</f>
        <v>1</v>
      </c>
      <c r="U822" s="11">
        <f>COUNTIF(IDS_with_PRS!$A$1:$A$1582,ADNI3!$A822)</f>
        <v>0</v>
      </c>
      <c r="V822">
        <f>INT(OR(COUNTIF(IDS_genetics_UE_Ancestry!$A$2:$A$303,$A822)))</f>
        <v>0</v>
      </c>
      <c r="W822">
        <f>INT(OR(COUNTIF(IDS_genetics_UE_Ancestry!$B$2:$B$705,$A822)))</f>
        <v>1</v>
      </c>
      <c r="X822">
        <f>INT(OR(COUNTIF(IDS_genetics_UE_Ancestry!$C$2:$C$737,$A822)))</f>
        <v>0</v>
      </c>
      <c r="Y822">
        <f>INT(OR(COUNTIF(IDS_genetics_UE_Ancestry!$D$2:$D$761,$A822)))</f>
        <v>1</v>
      </c>
      <c r="Z822" s="11">
        <f>INT(OR(COUNTIF(IDS_genetics_UE_Ancestry!$A$2:$A$303,$A822),COUNTIF(IDS_genetics_UE_Ancestry!$B$2:$B$705,$A822),COUNTIF(IDS_genetics_UE_Ancestry!$C$2:$C$737,$A822),COUNTIF(IDS_genetics_UE_Ancestry!$D$2:$D$761,$A822)))</f>
        <v>1</v>
      </c>
      <c r="AA822">
        <v>821</v>
      </c>
    </row>
    <row r="823" spans="1:28" ht="15.75" hidden="1" x14ac:dyDescent="0.25">
      <c r="A823" t="s">
        <v>871</v>
      </c>
      <c r="B823" s="120">
        <v>731</v>
      </c>
      <c r="C823" s="7" t="s">
        <v>31</v>
      </c>
      <c r="D823" s="1" t="s">
        <v>35</v>
      </c>
      <c r="E823" s="1" t="s">
        <v>35</v>
      </c>
      <c r="F823" s="92">
        <f>idasearch_ADNI3!G823</f>
        <v>42996</v>
      </c>
      <c r="G823" s="94">
        <f>idasearch_ADNI3!H823</f>
        <v>82.7</v>
      </c>
      <c r="H823" s="94" t="str">
        <f>idasearch_ADNI3!D823</f>
        <v>M</v>
      </c>
      <c r="I823">
        <v>1</v>
      </c>
      <c r="J823">
        <v>1</v>
      </c>
      <c r="K823" s="7">
        <v>0</v>
      </c>
      <c r="L823" s="75">
        <v>0</v>
      </c>
      <c r="M823">
        <v>1</v>
      </c>
      <c r="N823">
        <v>1</v>
      </c>
      <c r="O823">
        <v>0</v>
      </c>
      <c r="P823">
        <v>0</v>
      </c>
      <c r="Q823">
        <v>0</v>
      </c>
      <c r="R823">
        <v>0</v>
      </c>
      <c r="S823">
        <v>0</v>
      </c>
      <c r="T823" s="11">
        <f>INT(OR(COUNTIF(IDS_with_genetics!$A$2:$A$328,$A823),COUNTIF(IDS_with_genetics!$B$2:$B$758,$A823),COUNTIF(IDS_with_genetics!$F$2:$F$794,$A823),COUNTIF(IDS_with_genetics!$D$2:$D$813,$A823)))</f>
        <v>1</v>
      </c>
      <c r="U823" s="11">
        <f>COUNTIF(IDS_with_PRS!$A$1:$A$1582,ADNI3!$A823)</f>
        <v>0</v>
      </c>
      <c r="V823">
        <f>INT(OR(COUNTIF(IDS_genetics_UE_Ancestry!$A$2:$A$303,$A823)))</f>
        <v>0</v>
      </c>
      <c r="W823">
        <f>INT(OR(COUNTIF(IDS_genetics_UE_Ancestry!$B$2:$B$705,$A823)))</f>
        <v>1</v>
      </c>
      <c r="X823">
        <f>INT(OR(COUNTIF(IDS_genetics_UE_Ancestry!$C$2:$C$737,$A823)))</f>
        <v>0</v>
      </c>
      <c r="Y823">
        <f>INT(OR(COUNTIF(IDS_genetics_UE_Ancestry!$D$2:$D$761,$A823)))</f>
        <v>1</v>
      </c>
      <c r="Z823" s="11">
        <f>INT(OR(COUNTIF(IDS_genetics_UE_Ancestry!$A$2:$A$303,$A823),COUNTIF(IDS_genetics_UE_Ancestry!$B$2:$B$705,$A823),COUNTIF(IDS_genetics_UE_Ancestry!$C$2:$C$737,$A823),COUNTIF(IDS_genetics_UE_Ancestry!$D$2:$D$761,$A823)))</f>
        <v>1</v>
      </c>
      <c r="AA823">
        <v>822</v>
      </c>
    </row>
    <row r="824" spans="1:28" s="45" customFormat="1" ht="15.75" hidden="1" x14ac:dyDescent="0.25">
      <c r="A824" s="45" t="s">
        <v>872</v>
      </c>
      <c r="B824" s="120">
        <v>1222</v>
      </c>
      <c r="C824" s="43" t="s">
        <v>31</v>
      </c>
      <c r="D824" s="117" t="s">
        <v>35</v>
      </c>
      <c r="E824" s="117" t="s">
        <v>35</v>
      </c>
      <c r="F824" s="103">
        <f>idasearch_ADNI3!G824</f>
        <v>43117</v>
      </c>
      <c r="G824" s="104">
        <f>idasearch_ADNI3!H824</f>
        <v>84.4</v>
      </c>
      <c r="H824" s="104" t="str">
        <f>idasearch_ADNI3!D824</f>
        <v>F</v>
      </c>
      <c r="I824" s="45">
        <v>0</v>
      </c>
      <c r="J824" s="45">
        <v>0</v>
      </c>
      <c r="K824" s="7">
        <v>0</v>
      </c>
      <c r="L824" s="83">
        <v>0</v>
      </c>
      <c r="M824" s="45">
        <v>0</v>
      </c>
      <c r="N824" s="45">
        <v>0</v>
      </c>
      <c r="O824" s="45">
        <v>0</v>
      </c>
      <c r="P824" s="45">
        <v>0</v>
      </c>
      <c r="Q824" s="45">
        <v>0</v>
      </c>
      <c r="R824" s="45">
        <v>0</v>
      </c>
      <c r="S824" s="45">
        <v>0</v>
      </c>
      <c r="T824" s="44">
        <f>INT(OR(COUNTIF(IDS_with_genetics!$A$2:$A$328,$A824),COUNTIF(IDS_with_genetics!$B$2:$B$758,$A824),COUNTIF(IDS_with_genetics!$F$2:$F$794,$A824),COUNTIF(IDS_with_genetics!$D$2:$D$813,$A824)))</f>
        <v>1</v>
      </c>
      <c r="U824" s="44">
        <f>COUNTIF(IDS_with_PRS!$A$1:$A$1582,ADNI3!$A824)</f>
        <v>1</v>
      </c>
      <c r="V824" s="45">
        <f>INT(OR(COUNTIF(IDS_genetics_UE_Ancestry!$A$2:$A$303,$A824)))</f>
        <v>0</v>
      </c>
      <c r="W824" s="45">
        <f>INT(OR(COUNTIF(IDS_genetics_UE_Ancestry!$B$2:$B$705,$A824)))</f>
        <v>0</v>
      </c>
      <c r="X824" s="45">
        <f>INT(OR(COUNTIF(IDS_genetics_UE_Ancestry!$C$2:$C$737,$A824)))</f>
        <v>0</v>
      </c>
      <c r="Y824" s="45">
        <f>INT(OR(COUNTIF(IDS_genetics_UE_Ancestry!$D$2:$D$761,$A824)))</f>
        <v>0</v>
      </c>
      <c r="Z824" s="44">
        <f>INT(OR(COUNTIF(IDS_genetics_UE_Ancestry!$A$2:$A$303,$A824),COUNTIF(IDS_genetics_UE_Ancestry!$B$2:$B$705,$A824),COUNTIF(IDS_genetics_UE_Ancestry!$C$2:$C$737,$A824),COUNTIF(IDS_genetics_UE_Ancestry!$D$2:$D$761,$A824)))</f>
        <v>0</v>
      </c>
      <c r="AA824" s="45">
        <v>823</v>
      </c>
      <c r="AB824" s="45">
        <v>1</v>
      </c>
    </row>
    <row r="825" spans="1:28" s="45" customFormat="1" ht="15.75" hidden="1" x14ac:dyDescent="0.25">
      <c r="A825" s="45" t="s">
        <v>873</v>
      </c>
      <c r="B825" s="120">
        <v>6521</v>
      </c>
      <c r="C825" s="43" t="s">
        <v>31</v>
      </c>
      <c r="D825" s="117" t="s">
        <v>35</v>
      </c>
      <c r="E825" s="117" t="s">
        <v>35</v>
      </c>
      <c r="F825" s="103">
        <f>idasearch_ADNI3!G825</f>
        <v>43298</v>
      </c>
      <c r="G825" s="104">
        <f>idasearch_ADNI3!H825</f>
        <v>66.400000000000006</v>
      </c>
      <c r="H825" s="104" t="str">
        <f>idasearch_ADNI3!D825</f>
        <v>F</v>
      </c>
      <c r="I825" s="45">
        <v>0</v>
      </c>
      <c r="J825" s="45">
        <v>0</v>
      </c>
      <c r="K825" s="7">
        <v>0</v>
      </c>
      <c r="L825" s="83">
        <v>0</v>
      </c>
      <c r="M825" s="45">
        <v>0</v>
      </c>
      <c r="N825" s="45">
        <v>0</v>
      </c>
      <c r="O825" s="45">
        <v>0</v>
      </c>
      <c r="P825" s="45">
        <v>0</v>
      </c>
      <c r="Q825" s="45">
        <v>0</v>
      </c>
      <c r="R825" s="45">
        <v>0</v>
      </c>
      <c r="S825" s="45">
        <v>0</v>
      </c>
      <c r="T825" s="44">
        <f>INT(OR(COUNTIF(IDS_with_genetics!$A$2:$A$328,$A825),COUNTIF(IDS_with_genetics!$B$2:$B$758,$A825),COUNTIF(IDS_with_genetics!$F$2:$F$794,$A825),COUNTIF(IDS_with_genetics!$D$2:$D$813,$A825)))</f>
        <v>0</v>
      </c>
      <c r="U825" s="44">
        <f>COUNTIF(IDS_with_PRS!$A$1:$A$1582,ADNI3!$A825)</f>
        <v>0</v>
      </c>
      <c r="V825" s="45">
        <f>INT(OR(COUNTIF(IDS_genetics_UE_Ancestry!$A$2:$A$303,$A825)))</f>
        <v>0</v>
      </c>
      <c r="W825" s="45">
        <f>INT(OR(COUNTIF(IDS_genetics_UE_Ancestry!$B$2:$B$705,$A825)))</f>
        <v>0</v>
      </c>
      <c r="X825" s="45">
        <f>INT(OR(COUNTIF(IDS_genetics_UE_Ancestry!$C$2:$C$737,$A825)))</f>
        <v>0</v>
      </c>
      <c r="Y825" s="45">
        <f>INT(OR(COUNTIF(IDS_genetics_UE_Ancestry!$D$2:$D$761,$A825)))</f>
        <v>0</v>
      </c>
      <c r="Z825" s="44">
        <f>INT(OR(COUNTIF(IDS_genetics_UE_Ancestry!$A$2:$A$303,$A825),COUNTIF(IDS_genetics_UE_Ancestry!$B$2:$B$705,$A825),COUNTIF(IDS_genetics_UE_Ancestry!$C$2:$C$737,$A825),COUNTIF(IDS_genetics_UE_Ancestry!$D$2:$D$761,$A825)))</f>
        <v>0</v>
      </c>
      <c r="AA825" s="45">
        <v>824</v>
      </c>
      <c r="AB825" s="45">
        <v>1</v>
      </c>
    </row>
    <row r="826" spans="1:28" ht="15.75" hidden="1" x14ac:dyDescent="0.25">
      <c r="A826" t="s">
        <v>874</v>
      </c>
      <c r="B826" s="120">
        <v>751</v>
      </c>
      <c r="C826" s="7" t="s">
        <v>31</v>
      </c>
      <c r="D826" s="1" t="s">
        <v>35</v>
      </c>
      <c r="E826" s="1" t="s">
        <v>35</v>
      </c>
      <c r="F826" s="92">
        <f>idasearch_ADNI3!G826</f>
        <v>42934</v>
      </c>
      <c r="G826" s="94">
        <f>idasearch_ADNI3!H826</f>
        <v>81.900000000000006</v>
      </c>
      <c r="H826" s="94" t="str">
        <f>idasearch_ADNI3!D826</f>
        <v>M</v>
      </c>
      <c r="I826">
        <v>1</v>
      </c>
      <c r="J826">
        <v>1</v>
      </c>
      <c r="K826" s="7">
        <v>0</v>
      </c>
      <c r="L826" s="75">
        <v>0</v>
      </c>
      <c r="M826">
        <v>1</v>
      </c>
      <c r="N826">
        <v>1</v>
      </c>
      <c r="O826">
        <v>0</v>
      </c>
      <c r="P826">
        <v>0</v>
      </c>
      <c r="Q826">
        <v>0</v>
      </c>
      <c r="R826">
        <v>0</v>
      </c>
      <c r="S826">
        <v>0</v>
      </c>
      <c r="T826" s="11">
        <f>INT(OR(COUNTIF(IDS_with_genetics!$A$2:$A$328,$A826),COUNTIF(IDS_with_genetics!$B$2:$B$758,$A826),COUNTIF(IDS_with_genetics!$F$2:$F$794,$A826),COUNTIF(IDS_with_genetics!$D$2:$D$813,$A826)))</f>
        <v>1</v>
      </c>
      <c r="U826" s="11">
        <f>COUNTIF(IDS_with_PRS!$A$1:$A$1582,ADNI3!$A826)</f>
        <v>0</v>
      </c>
      <c r="V826">
        <f>INT(OR(COUNTIF(IDS_genetics_UE_Ancestry!$A$2:$A$303,$A826)))</f>
        <v>0</v>
      </c>
      <c r="W826">
        <f>INT(OR(COUNTIF(IDS_genetics_UE_Ancestry!$B$2:$B$705,$A826)))</f>
        <v>1</v>
      </c>
      <c r="X826">
        <f>INT(OR(COUNTIF(IDS_genetics_UE_Ancestry!$C$2:$C$737,$A826)))</f>
        <v>0</v>
      </c>
      <c r="Y826">
        <f>INT(OR(COUNTIF(IDS_genetics_UE_Ancestry!$D$2:$D$761,$A826)))</f>
        <v>0</v>
      </c>
      <c r="Z826" s="11">
        <f>INT(OR(COUNTIF(IDS_genetics_UE_Ancestry!$A$2:$A$303,$A826),COUNTIF(IDS_genetics_UE_Ancestry!$B$2:$B$705,$A826),COUNTIF(IDS_genetics_UE_Ancestry!$C$2:$C$737,$A826),COUNTIF(IDS_genetics_UE_Ancestry!$D$2:$D$761,$A826)))</f>
        <v>1</v>
      </c>
      <c r="AA826">
        <v>825</v>
      </c>
    </row>
    <row r="827" spans="1:28" ht="15.75" hidden="1" x14ac:dyDescent="0.25">
      <c r="A827" t="s">
        <v>875</v>
      </c>
      <c r="B827" s="120">
        <v>6286</v>
      </c>
      <c r="C827" s="7" t="s">
        <v>31</v>
      </c>
      <c r="D827" s="1" t="s">
        <v>35</v>
      </c>
      <c r="E827" s="1" t="s">
        <v>35</v>
      </c>
      <c r="F827" s="92">
        <f>idasearch_ADNI3!G827</f>
        <v>43215</v>
      </c>
      <c r="G827" s="94">
        <f>idasearch_ADNI3!H827</f>
        <v>70.900000000000006</v>
      </c>
      <c r="H827" s="94" t="str">
        <f>idasearch_ADNI3!D827</f>
        <v>F</v>
      </c>
      <c r="I827">
        <v>1</v>
      </c>
      <c r="J827">
        <v>1</v>
      </c>
      <c r="K827" s="7">
        <v>0</v>
      </c>
      <c r="L827" s="75">
        <v>0</v>
      </c>
      <c r="M827">
        <v>1</v>
      </c>
      <c r="N827">
        <v>1</v>
      </c>
      <c r="O827">
        <v>0</v>
      </c>
      <c r="P827">
        <v>0</v>
      </c>
      <c r="Q827">
        <v>0</v>
      </c>
      <c r="R827">
        <v>0</v>
      </c>
      <c r="S827">
        <v>0</v>
      </c>
      <c r="T827" s="11">
        <f>INT(OR(COUNTIF(IDS_with_genetics!$A$2:$A$328,$A827),COUNTIF(IDS_with_genetics!$B$2:$B$758,$A827),COUNTIF(IDS_with_genetics!$F$2:$F$794,$A827),COUNTIF(IDS_with_genetics!$D$2:$D$813,$A827)))</f>
        <v>0</v>
      </c>
      <c r="U827" s="11">
        <f>COUNTIF(IDS_with_PRS!$A$1:$A$1582,ADNI3!$A827)</f>
        <v>0</v>
      </c>
      <c r="V827">
        <f>INT(OR(COUNTIF(IDS_genetics_UE_Ancestry!$A$2:$A$303,$A827)))</f>
        <v>0</v>
      </c>
      <c r="W827">
        <f>INT(OR(COUNTIF(IDS_genetics_UE_Ancestry!$B$2:$B$705,$A827)))</f>
        <v>0</v>
      </c>
      <c r="X827">
        <f>INT(OR(COUNTIF(IDS_genetics_UE_Ancestry!$C$2:$C$737,$A827)))</f>
        <v>0</v>
      </c>
      <c r="Y827">
        <f>INT(OR(COUNTIF(IDS_genetics_UE_Ancestry!$D$2:$D$761,$A827)))</f>
        <v>0</v>
      </c>
      <c r="Z827" s="11">
        <f>INT(OR(COUNTIF(IDS_genetics_UE_Ancestry!$A$2:$A$303,$A827),COUNTIF(IDS_genetics_UE_Ancestry!$B$2:$B$705,$A827),COUNTIF(IDS_genetics_UE_Ancestry!$C$2:$C$737,$A827),COUNTIF(IDS_genetics_UE_Ancestry!$D$2:$D$761,$A827)))</f>
        <v>0</v>
      </c>
      <c r="AA827">
        <v>826</v>
      </c>
    </row>
    <row r="828" spans="1:28" ht="15.75" hidden="1" x14ac:dyDescent="0.25">
      <c r="A828" t="s">
        <v>876</v>
      </c>
      <c r="B828" s="120">
        <v>419</v>
      </c>
      <c r="C828" s="7" t="s">
        <v>31</v>
      </c>
      <c r="D828" s="1" t="s">
        <v>35</v>
      </c>
      <c r="E828" s="1" t="s">
        <v>35</v>
      </c>
      <c r="F828" s="92">
        <f>idasearch_ADNI3!G828</f>
        <v>43609</v>
      </c>
      <c r="G828" s="94">
        <f>idasearch_ADNI3!H828</f>
        <v>83.3</v>
      </c>
      <c r="H828" s="94" t="str">
        <f>idasearch_ADNI3!D828</f>
        <v>M</v>
      </c>
      <c r="I828">
        <v>1</v>
      </c>
      <c r="J828">
        <v>1</v>
      </c>
      <c r="K828" s="7">
        <v>0</v>
      </c>
      <c r="L828" s="75">
        <v>0</v>
      </c>
      <c r="M828">
        <v>1</v>
      </c>
      <c r="N828">
        <v>1</v>
      </c>
      <c r="O828">
        <v>0</v>
      </c>
      <c r="P828">
        <v>0</v>
      </c>
      <c r="Q828">
        <v>0</v>
      </c>
      <c r="R828">
        <v>0</v>
      </c>
      <c r="S828">
        <v>0</v>
      </c>
      <c r="T828" s="11">
        <f>INT(OR(COUNTIF(IDS_with_genetics!$A$2:$A$328,$A828),COUNTIF(IDS_with_genetics!$B$2:$B$758,$A828),COUNTIF(IDS_with_genetics!$F$2:$F$794,$A828),COUNTIF(IDS_with_genetics!$D$2:$D$813,$A828)))</f>
        <v>1</v>
      </c>
      <c r="U828" s="11">
        <f>COUNTIF(IDS_with_PRS!$A$1:$A$1582,ADNI3!$A828)</f>
        <v>0</v>
      </c>
      <c r="V828">
        <f>INT(OR(COUNTIF(IDS_genetics_UE_Ancestry!$A$2:$A$303,$A828)))</f>
        <v>0</v>
      </c>
      <c r="W828">
        <f>INT(OR(COUNTIF(IDS_genetics_UE_Ancestry!$B$2:$B$705,$A828)))</f>
        <v>1</v>
      </c>
      <c r="X828">
        <f>INT(OR(COUNTIF(IDS_genetics_UE_Ancestry!$C$2:$C$737,$A828)))</f>
        <v>0</v>
      </c>
      <c r="Y828">
        <f>INT(OR(COUNTIF(IDS_genetics_UE_Ancestry!$D$2:$D$761,$A828)))</f>
        <v>0</v>
      </c>
      <c r="Z828" s="11">
        <f>INT(OR(COUNTIF(IDS_genetics_UE_Ancestry!$A$2:$A$303,$A828),COUNTIF(IDS_genetics_UE_Ancestry!$B$2:$B$705,$A828),COUNTIF(IDS_genetics_UE_Ancestry!$C$2:$C$737,$A828),COUNTIF(IDS_genetics_UE_Ancestry!$D$2:$D$761,$A828)))</f>
        <v>1</v>
      </c>
      <c r="AA828">
        <v>827</v>
      </c>
    </row>
    <row r="829" spans="1:28" ht="15.75" hidden="1" x14ac:dyDescent="0.25">
      <c r="A829" t="s">
        <v>877</v>
      </c>
      <c r="B829" s="120">
        <v>6567</v>
      </c>
      <c r="C829" s="7" t="s">
        <v>31</v>
      </c>
      <c r="D829" s="1" t="s">
        <v>35</v>
      </c>
      <c r="E829" s="1" t="s">
        <v>35</v>
      </c>
      <c r="F829" s="92">
        <f>idasearch_ADNI3!G829</f>
        <v>43328</v>
      </c>
      <c r="G829" s="94">
        <f>idasearch_ADNI3!H829</f>
        <v>61</v>
      </c>
      <c r="H829" s="94" t="str">
        <f>idasearch_ADNI3!D829</f>
        <v>M</v>
      </c>
      <c r="I829">
        <v>1</v>
      </c>
      <c r="J829">
        <v>1</v>
      </c>
      <c r="K829" s="7">
        <v>0</v>
      </c>
      <c r="L829" s="75">
        <v>0</v>
      </c>
      <c r="M829">
        <v>1</v>
      </c>
      <c r="N829">
        <v>1</v>
      </c>
      <c r="O829">
        <v>0</v>
      </c>
      <c r="P829">
        <v>0</v>
      </c>
      <c r="Q829">
        <v>0</v>
      </c>
      <c r="R829">
        <v>0</v>
      </c>
      <c r="S829">
        <v>0</v>
      </c>
      <c r="T829" s="11">
        <f>INT(OR(COUNTIF(IDS_with_genetics!$A$2:$A$328,$A829),COUNTIF(IDS_with_genetics!$B$2:$B$758,$A829),COUNTIF(IDS_with_genetics!$F$2:$F$794,$A829),COUNTIF(IDS_with_genetics!$D$2:$D$813,$A829)))</f>
        <v>0</v>
      </c>
      <c r="U829" s="11">
        <f>COUNTIF(IDS_with_PRS!$A$1:$A$1582,ADNI3!$A829)</f>
        <v>0</v>
      </c>
      <c r="V829">
        <f>INT(OR(COUNTIF(IDS_genetics_UE_Ancestry!$A$2:$A$303,$A829)))</f>
        <v>0</v>
      </c>
      <c r="W829">
        <f>INT(OR(COUNTIF(IDS_genetics_UE_Ancestry!$B$2:$B$705,$A829)))</f>
        <v>0</v>
      </c>
      <c r="X829">
        <f>INT(OR(COUNTIF(IDS_genetics_UE_Ancestry!$C$2:$C$737,$A829)))</f>
        <v>0</v>
      </c>
      <c r="Y829">
        <f>INT(OR(COUNTIF(IDS_genetics_UE_Ancestry!$D$2:$D$761,$A829)))</f>
        <v>0</v>
      </c>
      <c r="Z829" s="11">
        <f>INT(OR(COUNTIF(IDS_genetics_UE_Ancestry!$A$2:$A$303,$A829),COUNTIF(IDS_genetics_UE_Ancestry!$B$2:$B$705,$A829),COUNTIF(IDS_genetics_UE_Ancestry!$C$2:$C$737,$A829),COUNTIF(IDS_genetics_UE_Ancestry!$D$2:$D$761,$A829)))</f>
        <v>0</v>
      </c>
      <c r="AA829">
        <v>828</v>
      </c>
    </row>
    <row r="830" spans="1:28" ht="15.75" hidden="1" x14ac:dyDescent="0.25">
      <c r="A830" t="s">
        <v>878</v>
      </c>
      <c r="B830" s="120">
        <v>21</v>
      </c>
      <c r="C830" s="7" t="s">
        <v>31</v>
      </c>
      <c r="D830" s="1" t="s">
        <v>35</v>
      </c>
      <c r="E830" s="1" t="s">
        <v>35</v>
      </c>
      <c r="F830" s="92">
        <f>idasearch_ADNI3!G830</f>
        <v>43125</v>
      </c>
      <c r="G830" s="94">
        <f>idasearch_ADNI3!H830</f>
        <v>84.9</v>
      </c>
      <c r="H830" s="94" t="str">
        <f>idasearch_ADNI3!D830</f>
        <v>F</v>
      </c>
      <c r="I830">
        <v>1</v>
      </c>
      <c r="J830">
        <v>1</v>
      </c>
      <c r="K830" s="7">
        <v>0</v>
      </c>
      <c r="L830" s="75">
        <v>0</v>
      </c>
      <c r="M830">
        <v>1</v>
      </c>
      <c r="N830">
        <v>1</v>
      </c>
      <c r="O830">
        <v>0</v>
      </c>
      <c r="P830">
        <v>0</v>
      </c>
      <c r="Q830">
        <v>0</v>
      </c>
      <c r="R830">
        <v>0</v>
      </c>
      <c r="S830">
        <v>0</v>
      </c>
      <c r="T830" s="11">
        <f>INT(OR(COUNTIF(IDS_with_genetics!$A$2:$A$328,$A830),COUNTIF(IDS_with_genetics!$B$2:$B$758,$A830),COUNTIF(IDS_with_genetics!$F$2:$F$794,$A830),COUNTIF(IDS_with_genetics!$D$2:$D$813,$A830)))</f>
        <v>1</v>
      </c>
      <c r="U830" s="11">
        <f>COUNTIF(IDS_with_PRS!$A$1:$A$1582,ADNI3!$A830)</f>
        <v>1</v>
      </c>
      <c r="V830">
        <f>INT(OR(COUNTIF(IDS_genetics_UE_Ancestry!$A$2:$A$303,$A830)))</f>
        <v>0</v>
      </c>
      <c r="W830">
        <f>INT(OR(COUNTIF(IDS_genetics_UE_Ancestry!$B$2:$B$705,$A830)))</f>
        <v>0</v>
      </c>
      <c r="X830">
        <f>INT(OR(COUNTIF(IDS_genetics_UE_Ancestry!$C$2:$C$737,$A830)))</f>
        <v>0</v>
      </c>
      <c r="Y830">
        <f>INT(OR(COUNTIF(IDS_genetics_UE_Ancestry!$D$2:$D$761,$A830)))</f>
        <v>0</v>
      </c>
      <c r="Z830" s="11">
        <f>INT(OR(COUNTIF(IDS_genetics_UE_Ancestry!$A$2:$A$303,$A830),COUNTIF(IDS_genetics_UE_Ancestry!$B$2:$B$705,$A830),COUNTIF(IDS_genetics_UE_Ancestry!$C$2:$C$737,$A830),COUNTIF(IDS_genetics_UE_Ancestry!$D$2:$D$761,$A830)))</f>
        <v>0</v>
      </c>
      <c r="AA830">
        <v>829</v>
      </c>
    </row>
    <row r="831" spans="1:28" ht="15.75" hidden="1" x14ac:dyDescent="0.25">
      <c r="A831" t="s">
        <v>879</v>
      </c>
      <c r="B831" s="120">
        <v>6714</v>
      </c>
      <c r="C831" s="7" t="s">
        <v>31</v>
      </c>
      <c r="D831" s="1" t="s">
        <v>35</v>
      </c>
      <c r="E831" s="1" t="s">
        <v>44</v>
      </c>
      <c r="F831" s="92">
        <f>idasearch_ADNI3!G831</f>
        <v>43567</v>
      </c>
      <c r="G831" s="94">
        <f>idasearch_ADNI3!H831</f>
        <v>63.4</v>
      </c>
      <c r="H831" s="94" t="str">
        <f>idasearch_ADNI3!D831</f>
        <v>F</v>
      </c>
      <c r="I831">
        <v>0</v>
      </c>
      <c r="J831">
        <v>0</v>
      </c>
      <c r="K831" s="7">
        <v>0</v>
      </c>
      <c r="L831" s="75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 s="11">
        <f>INT(OR(COUNTIF(IDS_with_genetics!$A$2:$A$328,$A831),COUNTIF(IDS_with_genetics!$B$2:$B$758,$A831),COUNTIF(IDS_with_genetics!$F$2:$F$794,$A831),COUNTIF(IDS_with_genetics!$D$2:$D$813,$A831)))</f>
        <v>0</v>
      </c>
      <c r="U831" s="11">
        <f>COUNTIF(IDS_with_PRS!$A$1:$A$1582,ADNI3!$A831)</f>
        <v>0</v>
      </c>
      <c r="V831">
        <f>INT(OR(COUNTIF(IDS_genetics_UE_Ancestry!$A$2:$A$303,$A831)))</f>
        <v>0</v>
      </c>
      <c r="W831">
        <f>INT(OR(COUNTIF(IDS_genetics_UE_Ancestry!$B$2:$B$705,$A831)))</f>
        <v>0</v>
      </c>
      <c r="X831">
        <f>INT(OR(COUNTIF(IDS_genetics_UE_Ancestry!$C$2:$C$737,$A831)))</f>
        <v>0</v>
      </c>
      <c r="Y831">
        <f>INT(OR(COUNTIF(IDS_genetics_UE_Ancestry!$D$2:$D$761,$A831)))</f>
        <v>0</v>
      </c>
      <c r="Z831" s="11">
        <f>INT(OR(COUNTIF(IDS_genetics_UE_Ancestry!$A$2:$A$303,$A831),COUNTIF(IDS_genetics_UE_Ancestry!$B$2:$B$705,$A831),COUNTIF(IDS_genetics_UE_Ancestry!$C$2:$C$737,$A831),COUNTIF(IDS_genetics_UE_Ancestry!$D$2:$D$761,$A831)))</f>
        <v>0</v>
      </c>
      <c r="AA831">
        <v>830</v>
      </c>
    </row>
    <row r="832" spans="1:28" ht="15.75" hidden="1" x14ac:dyDescent="0.25">
      <c r="A832" t="s">
        <v>880</v>
      </c>
      <c r="B832" s="120">
        <v>6780</v>
      </c>
      <c r="C832" s="7" t="s">
        <v>31</v>
      </c>
      <c r="D832" s="1" t="s">
        <v>35</v>
      </c>
      <c r="E832" s="1" t="s">
        <v>44</v>
      </c>
      <c r="F832" s="92">
        <f>idasearch_ADNI3!G832</f>
        <v>43685</v>
      </c>
      <c r="G832" s="94">
        <f>idasearch_ADNI3!H832</f>
        <v>63.4</v>
      </c>
      <c r="H832" s="94" t="str">
        <f>idasearch_ADNI3!D832</f>
        <v>F</v>
      </c>
      <c r="I832">
        <v>0</v>
      </c>
      <c r="J832">
        <v>0</v>
      </c>
      <c r="K832" s="7">
        <v>0</v>
      </c>
      <c r="L832" s="75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 s="11">
        <f>INT(OR(COUNTIF(IDS_with_genetics!$A$2:$A$328,$A832),COUNTIF(IDS_with_genetics!$B$2:$B$758,$A832),COUNTIF(IDS_with_genetics!$F$2:$F$794,$A832),COUNTIF(IDS_with_genetics!$D$2:$D$813,$A832)))</f>
        <v>0</v>
      </c>
      <c r="U832" s="11">
        <f>COUNTIF(IDS_with_PRS!$A$1:$A$1582,ADNI3!$A832)</f>
        <v>0</v>
      </c>
      <c r="V832">
        <f>INT(OR(COUNTIF(IDS_genetics_UE_Ancestry!$A$2:$A$303,$A832)))</f>
        <v>0</v>
      </c>
      <c r="W832">
        <f>INT(OR(COUNTIF(IDS_genetics_UE_Ancestry!$B$2:$B$705,$A832)))</f>
        <v>0</v>
      </c>
      <c r="X832">
        <f>INT(OR(COUNTIF(IDS_genetics_UE_Ancestry!$C$2:$C$737,$A832)))</f>
        <v>0</v>
      </c>
      <c r="Y832">
        <f>INT(OR(COUNTIF(IDS_genetics_UE_Ancestry!$D$2:$D$761,$A832)))</f>
        <v>0</v>
      </c>
      <c r="Z832" s="11">
        <f>INT(OR(COUNTIF(IDS_genetics_UE_Ancestry!$A$2:$A$303,$A832),COUNTIF(IDS_genetics_UE_Ancestry!$B$2:$B$705,$A832),COUNTIF(IDS_genetics_UE_Ancestry!$C$2:$C$737,$A832),COUNTIF(IDS_genetics_UE_Ancestry!$D$2:$D$761,$A832)))</f>
        <v>0</v>
      </c>
      <c r="AA832">
        <v>831</v>
      </c>
    </row>
    <row r="833" spans="1:27" ht="15.75" hidden="1" x14ac:dyDescent="0.25">
      <c r="A833" t="s">
        <v>881</v>
      </c>
      <c r="B833" s="120">
        <v>4576</v>
      </c>
      <c r="C833" s="7" t="s">
        <v>31</v>
      </c>
      <c r="D833" s="1" t="s">
        <v>35</v>
      </c>
      <c r="E833" s="1" t="s">
        <v>35</v>
      </c>
      <c r="F833" s="92">
        <f>idasearch_ADNI3!G833</f>
        <v>42979</v>
      </c>
      <c r="G833" s="94">
        <f>idasearch_ADNI3!H833</f>
        <v>76</v>
      </c>
      <c r="H833" s="94" t="str">
        <f>idasearch_ADNI3!D833</f>
        <v>F</v>
      </c>
      <c r="I833">
        <v>1</v>
      </c>
      <c r="J833">
        <v>1</v>
      </c>
      <c r="K833" s="7">
        <v>0</v>
      </c>
      <c r="L833" s="75">
        <v>0</v>
      </c>
      <c r="M833">
        <v>1</v>
      </c>
      <c r="N833">
        <v>1</v>
      </c>
      <c r="O833">
        <v>0</v>
      </c>
      <c r="P833">
        <v>0</v>
      </c>
      <c r="Q833">
        <v>0</v>
      </c>
      <c r="R833">
        <v>0</v>
      </c>
      <c r="S833">
        <v>0</v>
      </c>
      <c r="T833" s="11">
        <f>INT(OR(COUNTIF(IDS_with_genetics!$A$2:$A$328,$A833),COUNTIF(IDS_with_genetics!$B$2:$B$758,$A833),COUNTIF(IDS_with_genetics!$F$2:$F$794,$A833),COUNTIF(IDS_with_genetics!$D$2:$D$813,$A833)))</f>
        <v>1</v>
      </c>
      <c r="U833" s="11">
        <f>COUNTIF(IDS_with_PRS!$A$1:$A$1582,ADNI3!$A833)</f>
        <v>1</v>
      </c>
      <c r="V833">
        <f>INT(OR(COUNTIF(IDS_genetics_UE_Ancestry!$A$2:$A$303,$A833)))</f>
        <v>0</v>
      </c>
      <c r="W833">
        <f>INT(OR(COUNTIF(IDS_genetics_UE_Ancestry!$B$2:$B$705,$A833)))</f>
        <v>0</v>
      </c>
      <c r="X833">
        <f>INT(OR(COUNTIF(IDS_genetics_UE_Ancestry!$C$2:$C$737,$A833)))</f>
        <v>0</v>
      </c>
      <c r="Y833">
        <f>INT(OR(COUNTIF(IDS_genetics_UE_Ancestry!$D$2:$D$761,$A833)))</f>
        <v>0</v>
      </c>
      <c r="Z833" s="11">
        <f>INT(OR(COUNTIF(IDS_genetics_UE_Ancestry!$A$2:$A$303,$A833),COUNTIF(IDS_genetics_UE_Ancestry!$B$2:$B$705,$A833),COUNTIF(IDS_genetics_UE_Ancestry!$C$2:$C$737,$A833),COUNTIF(IDS_genetics_UE_Ancestry!$D$2:$D$761,$A833)))</f>
        <v>0</v>
      </c>
      <c r="AA833">
        <v>832</v>
      </c>
    </row>
    <row r="834" spans="1:27" ht="15.75" hidden="1" x14ac:dyDescent="0.25">
      <c r="A834" t="s">
        <v>882</v>
      </c>
      <c r="B834" s="120">
        <v>6076</v>
      </c>
      <c r="C834" s="7" t="s">
        <v>31</v>
      </c>
      <c r="D834" s="1" t="s">
        <v>35</v>
      </c>
      <c r="E834" s="1" t="s">
        <v>44</v>
      </c>
      <c r="F834" s="92">
        <f>idasearch_ADNI3!G834</f>
        <v>43000</v>
      </c>
      <c r="G834" s="94">
        <f>idasearch_ADNI3!H834</f>
        <v>58.7</v>
      </c>
      <c r="H834" s="94" t="str">
        <f>idasearch_ADNI3!D834</f>
        <v>F</v>
      </c>
      <c r="I834">
        <v>0</v>
      </c>
      <c r="J834">
        <v>0</v>
      </c>
      <c r="K834" s="7">
        <v>0</v>
      </c>
      <c r="L834" s="75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 s="11">
        <f>INT(OR(COUNTIF(IDS_with_genetics!$A$2:$A$328,$A834),COUNTIF(IDS_with_genetics!$B$2:$B$758,$A834),COUNTIF(IDS_with_genetics!$F$2:$F$794,$A834),COUNTIF(IDS_with_genetics!$D$2:$D$813,$A834)))</f>
        <v>1</v>
      </c>
      <c r="U834" s="11">
        <f>COUNTIF(IDS_with_PRS!$A$1:$A$1582,ADNI3!$A834)</f>
        <v>1</v>
      </c>
      <c r="V834">
        <f>INT(OR(COUNTIF(IDS_genetics_UE_Ancestry!$A$2:$A$303,$A834)))</f>
        <v>1</v>
      </c>
      <c r="W834">
        <f>INT(OR(COUNTIF(IDS_genetics_UE_Ancestry!$B$2:$B$705,$A834)))</f>
        <v>0</v>
      </c>
      <c r="X834">
        <f>INT(OR(COUNTIF(IDS_genetics_UE_Ancestry!$C$2:$C$737,$A834)))</f>
        <v>0</v>
      </c>
      <c r="Y834">
        <f>INT(OR(COUNTIF(IDS_genetics_UE_Ancestry!$D$2:$D$761,$A834)))</f>
        <v>0</v>
      </c>
      <c r="Z834" s="11">
        <f>INT(OR(COUNTIF(IDS_genetics_UE_Ancestry!$A$2:$A$303,$A834),COUNTIF(IDS_genetics_UE_Ancestry!$B$2:$B$705,$A834),COUNTIF(IDS_genetics_UE_Ancestry!$C$2:$C$737,$A834),COUNTIF(IDS_genetics_UE_Ancestry!$D$2:$D$761,$A834)))</f>
        <v>1</v>
      </c>
      <c r="AA834">
        <v>833</v>
      </c>
    </row>
    <row r="835" spans="1:27" ht="15.75" hidden="1" x14ac:dyDescent="0.25">
      <c r="A835" t="s">
        <v>883</v>
      </c>
      <c r="B835" s="120">
        <v>6210</v>
      </c>
      <c r="C835" s="7" t="s">
        <v>31</v>
      </c>
      <c r="D835" s="1" t="s">
        <v>35</v>
      </c>
      <c r="E835" s="1" t="s">
        <v>35</v>
      </c>
      <c r="F835" s="92">
        <f>idasearch_ADNI3!G835</f>
        <v>43161</v>
      </c>
      <c r="G835" s="94">
        <f>idasearch_ADNI3!H835</f>
        <v>66.7</v>
      </c>
      <c r="H835" s="94" t="str">
        <f>idasearch_ADNI3!D835</f>
        <v>F</v>
      </c>
      <c r="I835">
        <v>1</v>
      </c>
      <c r="J835">
        <v>1</v>
      </c>
      <c r="K835" s="7">
        <v>0</v>
      </c>
      <c r="L835" s="75">
        <v>0</v>
      </c>
      <c r="M835">
        <v>1</v>
      </c>
      <c r="N835">
        <v>1</v>
      </c>
      <c r="O835">
        <v>0</v>
      </c>
      <c r="P835">
        <v>0</v>
      </c>
      <c r="Q835">
        <v>0</v>
      </c>
      <c r="R835">
        <v>0</v>
      </c>
      <c r="S835">
        <v>0</v>
      </c>
      <c r="T835" s="11">
        <f>INT(OR(COUNTIF(IDS_with_genetics!$A$2:$A$328,$A835),COUNTIF(IDS_with_genetics!$B$2:$B$758,$A835),COUNTIF(IDS_with_genetics!$F$2:$F$794,$A835),COUNTIF(IDS_with_genetics!$D$2:$D$813,$A835)))</f>
        <v>0</v>
      </c>
      <c r="U835" s="11">
        <f>COUNTIF(IDS_with_PRS!$A$1:$A$1582,ADNI3!$A835)</f>
        <v>0</v>
      </c>
      <c r="V835">
        <f>INT(OR(COUNTIF(IDS_genetics_UE_Ancestry!$A$2:$A$303,$A835)))</f>
        <v>0</v>
      </c>
      <c r="W835">
        <f>INT(OR(COUNTIF(IDS_genetics_UE_Ancestry!$B$2:$B$705,$A835)))</f>
        <v>0</v>
      </c>
      <c r="X835">
        <f>INT(OR(COUNTIF(IDS_genetics_UE_Ancestry!$C$2:$C$737,$A835)))</f>
        <v>0</v>
      </c>
      <c r="Y835">
        <f>INT(OR(COUNTIF(IDS_genetics_UE_Ancestry!$D$2:$D$761,$A835)))</f>
        <v>0</v>
      </c>
      <c r="Z835" s="11">
        <f>INT(OR(COUNTIF(IDS_genetics_UE_Ancestry!$A$2:$A$303,$A835),COUNTIF(IDS_genetics_UE_Ancestry!$B$2:$B$705,$A835),COUNTIF(IDS_genetics_UE_Ancestry!$C$2:$C$737,$A835),COUNTIF(IDS_genetics_UE_Ancestry!$D$2:$D$761,$A835)))</f>
        <v>0</v>
      </c>
      <c r="AA835">
        <v>834</v>
      </c>
    </row>
    <row r="836" spans="1:27" ht="15.75" hidden="1" x14ac:dyDescent="0.25">
      <c r="A836" t="s">
        <v>884</v>
      </c>
      <c r="B836" s="120">
        <v>6366</v>
      </c>
      <c r="C836" s="7" t="s">
        <v>31</v>
      </c>
      <c r="D836" s="1" t="s">
        <v>35</v>
      </c>
      <c r="E836" s="1" t="s">
        <v>35</v>
      </c>
      <c r="F836" s="92">
        <f>idasearch_ADNI3!G836</f>
        <v>43244</v>
      </c>
      <c r="G836" s="94">
        <f>idasearch_ADNI3!H836</f>
        <v>58.7</v>
      </c>
      <c r="H836" s="94" t="str">
        <f>idasearch_ADNI3!D836</f>
        <v>M</v>
      </c>
      <c r="I836">
        <v>1</v>
      </c>
      <c r="J836">
        <v>1</v>
      </c>
      <c r="K836" s="7">
        <v>0</v>
      </c>
      <c r="L836" s="75">
        <v>0</v>
      </c>
      <c r="M836">
        <v>1</v>
      </c>
      <c r="N836">
        <v>1</v>
      </c>
      <c r="O836">
        <v>0</v>
      </c>
      <c r="P836">
        <v>0</v>
      </c>
      <c r="Q836">
        <v>0</v>
      </c>
      <c r="R836">
        <v>0</v>
      </c>
      <c r="S836">
        <v>0</v>
      </c>
      <c r="T836" s="11">
        <f>INT(OR(COUNTIF(IDS_with_genetics!$A$2:$A$328,$A836),COUNTIF(IDS_with_genetics!$B$2:$B$758,$A836),COUNTIF(IDS_with_genetics!$F$2:$F$794,$A836),COUNTIF(IDS_with_genetics!$D$2:$D$813,$A836)))</f>
        <v>0</v>
      </c>
      <c r="U836" s="11">
        <f>COUNTIF(IDS_with_PRS!$A$1:$A$1582,ADNI3!$A836)</f>
        <v>0</v>
      </c>
      <c r="V836">
        <f>INT(OR(COUNTIF(IDS_genetics_UE_Ancestry!$A$2:$A$303,$A836)))</f>
        <v>0</v>
      </c>
      <c r="W836">
        <f>INT(OR(COUNTIF(IDS_genetics_UE_Ancestry!$B$2:$B$705,$A836)))</f>
        <v>0</v>
      </c>
      <c r="X836">
        <f>INT(OR(COUNTIF(IDS_genetics_UE_Ancestry!$C$2:$C$737,$A836)))</f>
        <v>0</v>
      </c>
      <c r="Y836">
        <f>INT(OR(COUNTIF(IDS_genetics_UE_Ancestry!$D$2:$D$761,$A836)))</f>
        <v>0</v>
      </c>
      <c r="Z836" s="11">
        <f>INT(OR(COUNTIF(IDS_genetics_UE_Ancestry!$A$2:$A$303,$A836),COUNTIF(IDS_genetics_UE_Ancestry!$B$2:$B$705,$A836),COUNTIF(IDS_genetics_UE_Ancestry!$C$2:$C$737,$A836),COUNTIF(IDS_genetics_UE_Ancestry!$D$2:$D$761,$A836)))</f>
        <v>0</v>
      </c>
      <c r="AA836">
        <v>835</v>
      </c>
    </row>
    <row r="837" spans="1:27" ht="15.75" hidden="1" x14ac:dyDescent="0.25">
      <c r="A837" t="s">
        <v>885</v>
      </c>
      <c r="B837" s="120">
        <v>6831</v>
      </c>
      <c r="C837" s="7" t="s">
        <v>31</v>
      </c>
      <c r="D837" s="1" t="s">
        <v>35</v>
      </c>
      <c r="E837" s="1" t="s">
        <v>44</v>
      </c>
      <c r="F837" s="92">
        <f>idasearch_ADNI3!G837</f>
        <v>43776</v>
      </c>
      <c r="G837" s="94">
        <f>idasearch_ADNI3!H837</f>
        <v>76.3</v>
      </c>
      <c r="H837" s="94" t="str">
        <f>idasearch_ADNI3!D837</f>
        <v>F</v>
      </c>
      <c r="I837">
        <v>0</v>
      </c>
      <c r="J837">
        <v>0</v>
      </c>
      <c r="K837" s="7">
        <v>0</v>
      </c>
      <c r="L837" s="75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 s="11">
        <f>INT(OR(COUNTIF(IDS_with_genetics!$A$2:$A$328,$A837),COUNTIF(IDS_with_genetics!$B$2:$B$758,$A837),COUNTIF(IDS_with_genetics!$F$2:$F$794,$A837),COUNTIF(IDS_with_genetics!$D$2:$D$813,$A837)))</f>
        <v>0</v>
      </c>
      <c r="U837" s="11">
        <f>COUNTIF(IDS_with_PRS!$A$1:$A$1582,ADNI3!$A837)</f>
        <v>0</v>
      </c>
      <c r="V837">
        <f>INT(OR(COUNTIF(IDS_genetics_UE_Ancestry!$A$2:$A$303,$A837)))</f>
        <v>0</v>
      </c>
      <c r="W837">
        <f>INT(OR(COUNTIF(IDS_genetics_UE_Ancestry!$B$2:$B$705,$A837)))</f>
        <v>0</v>
      </c>
      <c r="X837">
        <f>INT(OR(COUNTIF(IDS_genetics_UE_Ancestry!$C$2:$C$737,$A837)))</f>
        <v>0</v>
      </c>
      <c r="Y837">
        <f>INT(OR(COUNTIF(IDS_genetics_UE_Ancestry!$D$2:$D$761,$A837)))</f>
        <v>0</v>
      </c>
      <c r="Z837" s="11">
        <f>INT(OR(COUNTIF(IDS_genetics_UE_Ancestry!$A$2:$A$303,$A837),COUNTIF(IDS_genetics_UE_Ancestry!$B$2:$B$705,$A837),COUNTIF(IDS_genetics_UE_Ancestry!$C$2:$C$737,$A837),COUNTIF(IDS_genetics_UE_Ancestry!$D$2:$D$761,$A837)))</f>
        <v>0</v>
      </c>
      <c r="AA837">
        <v>836</v>
      </c>
    </row>
    <row r="838" spans="1:27" ht="15.75" hidden="1" x14ac:dyDescent="0.25">
      <c r="A838" t="s">
        <v>886</v>
      </c>
      <c r="B838" s="120">
        <v>6920</v>
      </c>
      <c r="C838" s="7" t="s">
        <v>31</v>
      </c>
      <c r="D838" s="1" t="s">
        <v>35</v>
      </c>
      <c r="E838" s="1" t="s">
        <v>44</v>
      </c>
      <c r="F838" s="92">
        <f>idasearch_ADNI3!G838</f>
        <v>44284</v>
      </c>
      <c r="G838" s="94">
        <f>idasearch_ADNI3!H838</f>
        <v>65.400000000000006</v>
      </c>
      <c r="H838" s="94" t="str">
        <f>idasearch_ADNI3!D838</f>
        <v>F</v>
      </c>
      <c r="I838">
        <v>0</v>
      </c>
      <c r="J838">
        <v>0</v>
      </c>
      <c r="K838" s="7">
        <v>0</v>
      </c>
      <c r="L838" s="75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 s="11">
        <f>INT(OR(COUNTIF(IDS_with_genetics!$A$2:$A$328,$A838),COUNTIF(IDS_with_genetics!$B$2:$B$758,$A838),COUNTIF(IDS_with_genetics!$F$2:$F$794,$A838),COUNTIF(IDS_with_genetics!$D$2:$D$813,$A838)))</f>
        <v>0</v>
      </c>
      <c r="U838" s="11">
        <f>COUNTIF(IDS_with_PRS!$A$1:$A$1582,ADNI3!$A838)</f>
        <v>0</v>
      </c>
      <c r="V838">
        <f>INT(OR(COUNTIF(IDS_genetics_UE_Ancestry!$A$2:$A$303,$A838)))</f>
        <v>0</v>
      </c>
      <c r="W838">
        <f>INT(OR(COUNTIF(IDS_genetics_UE_Ancestry!$B$2:$B$705,$A838)))</f>
        <v>0</v>
      </c>
      <c r="X838">
        <f>INT(OR(COUNTIF(IDS_genetics_UE_Ancestry!$C$2:$C$737,$A838)))</f>
        <v>0</v>
      </c>
      <c r="Y838">
        <f>INT(OR(COUNTIF(IDS_genetics_UE_Ancestry!$D$2:$D$761,$A838)))</f>
        <v>0</v>
      </c>
      <c r="Z838" s="11">
        <f>INT(OR(COUNTIF(IDS_genetics_UE_Ancestry!$A$2:$A$303,$A838),COUNTIF(IDS_genetics_UE_Ancestry!$B$2:$B$705,$A838),COUNTIF(IDS_genetics_UE_Ancestry!$C$2:$C$737,$A838),COUNTIF(IDS_genetics_UE_Ancestry!$D$2:$D$761,$A838)))</f>
        <v>0</v>
      </c>
      <c r="AA838">
        <v>837</v>
      </c>
    </row>
    <row r="839" spans="1:27" ht="15.75" hidden="1" x14ac:dyDescent="0.25">
      <c r="A839" t="s">
        <v>887</v>
      </c>
      <c r="B839" s="120">
        <v>6935</v>
      </c>
      <c r="C839" s="7" t="s">
        <v>31</v>
      </c>
      <c r="D839" s="1" t="s">
        <v>35</v>
      </c>
      <c r="E839" s="1" t="s">
        <v>35</v>
      </c>
      <c r="F839" s="92">
        <f>idasearch_ADNI3!G839</f>
        <v>44322</v>
      </c>
      <c r="G839" s="94">
        <f>idasearch_ADNI3!H839</f>
        <v>70.400000000000006</v>
      </c>
      <c r="H839" s="94" t="str">
        <f>idasearch_ADNI3!D839</f>
        <v>F</v>
      </c>
      <c r="I839">
        <v>1</v>
      </c>
      <c r="J839">
        <v>1</v>
      </c>
      <c r="K839" s="7">
        <v>0</v>
      </c>
      <c r="L839" s="75">
        <v>0</v>
      </c>
      <c r="M839">
        <v>1</v>
      </c>
      <c r="N839">
        <v>1</v>
      </c>
      <c r="O839">
        <v>0</v>
      </c>
      <c r="P839">
        <v>0</v>
      </c>
      <c r="Q839">
        <v>0</v>
      </c>
      <c r="R839">
        <v>0</v>
      </c>
      <c r="S839">
        <v>0</v>
      </c>
      <c r="T839" s="11">
        <f>INT(OR(COUNTIF(IDS_with_genetics!$A$2:$A$328,$A839),COUNTIF(IDS_with_genetics!$B$2:$B$758,$A839),COUNTIF(IDS_with_genetics!$F$2:$F$794,$A839),COUNTIF(IDS_with_genetics!$D$2:$D$813,$A839)))</f>
        <v>0</v>
      </c>
      <c r="U839" s="11">
        <f>COUNTIF(IDS_with_PRS!$A$1:$A$1582,ADNI3!$A839)</f>
        <v>0</v>
      </c>
      <c r="V839">
        <f>INT(OR(COUNTIF(IDS_genetics_UE_Ancestry!$A$2:$A$303,$A839)))</f>
        <v>0</v>
      </c>
      <c r="W839">
        <f>INT(OR(COUNTIF(IDS_genetics_UE_Ancestry!$B$2:$B$705,$A839)))</f>
        <v>0</v>
      </c>
      <c r="X839">
        <f>INT(OR(COUNTIF(IDS_genetics_UE_Ancestry!$C$2:$C$737,$A839)))</f>
        <v>0</v>
      </c>
      <c r="Y839">
        <f>INT(OR(COUNTIF(IDS_genetics_UE_Ancestry!$D$2:$D$761,$A839)))</f>
        <v>0</v>
      </c>
      <c r="Z839" s="11">
        <f>INT(OR(COUNTIF(IDS_genetics_UE_Ancestry!$A$2:$A$303,$A839),COUNTIF(IDS_genetics_UE_Ancestry!$B$2:$B$705,$A839),COUNTIF(IDS_genetics_UE_Ancestry!$C$2:$C$737,$A839),COUNTIF(IDS_genetics_UE_Ancestry!$D$2:$D$761,$A839)))</f>
        <v>0</v>
      </c>
      <c r="AA839">
        <v>838</v>
      </c>
    </row>
    <row r="840" spans="1:27" ht="15.75" hidden="1" x14ac:dyDescent="0.25">
      <c r="A840" t="s">
        <v>888</v>
      </c>
      <c r="B840" s="120">
        <v>6988</v>
      </c>
      <c r="C840" s="7" t="s">
        <v>31</v>
      </c>
      <c r="D840" s="1" t="s">
        <v>35</v>
      </c>
      <c r="E840" s="1" t="s">
        <v>35</v>
      </c>
      <c r="F840" s="92">
        <f>idasearch_ADNI3!G840</f>
        <v>44425</v>
      </c>
      <c r="G840" s="94">
        <f>idasearch_ADNI3!H840</f>
        <v>83.3</v>
      </c>
      <c r="H840" s="94" t="str">
        <f>idasearch_ADNI3!D840</f>
        <v>F</v>
      </c>
      <c r="I840">
        <v>1</v>
      </c>
      <c r="J840">
        <v>1</v>
      </c>
      <c r="K840" s="7">
        <v>0</v>
      </c>
      <c r="L840" s="75">
        <v>0</v>
      </c>
      <c r="M840">
        <v>1</v>
      </c>
      <c r="N840">
        <v>1</v>
      </c>
      <c r="O840">
        <v>0</v>
      </c>
      <c r="P840">
        <v>0</v>
      </c>
      <c r="Q840">
        <v>0</v>
      </c>
      <c r="R840">
        <v>0</v>
      </c>
      <c r="S840">
        <v>0</v>
      </c>
      <c r="T840" s="11">
        <f>INT(OR(COUNTIF(IDS_with_genetics!$A$2:$A$328,$A840),COUNTIF(IDS_with_genetics!$B$2:$B$758,$A840),COUNTIF(IDS_with_genetics!$F$2:$F$794,$A840),COUNTIF(IDS_with_genetics!$D$2:$D$813,$A840)))</f>
        <v>0</v>
      </c>
      <c r="U840" s="11">
        <f>COUNTIF(IDS_with_PRS!$A$1:$A$1582,ADNI3!$A840)</f>
        <v>0</v>
      </c>
      <c r="V840">
        <f>INT(OR(COUNTIF(IDS_genetics_UE_Ancestry!$A$2:$A$303,$A840)))</f>
        <v>0</v>
      </c>
      <c r="W840">
        <f>INT(OR(COUNTIF(IDS_genetics_UE_Ancestry!$B$2:$B$705,$A840)))</f>
        <v>0</v>
      </c>
      <c r="X840">
        <f>INT(OR(COUNTIF(IDS_genetics_UE_Ancestry!$C$2:$C$737,$A840)))</f>
        <v>0</v>
      </c>
      <c r="Y840">
        <f>INT(OR(COUNTIF(IDS_genetics_UE_Ancestry!$D$2:$D$761,$A840)))</f>
        <v>0</v>
      </c>
      <c r="Z840" s="11">
        <f>INT(OR(COUNTIF(IDS_genetics_UE_Ancestry!$A$2:$A$303,$A840),COUNTIF(IDS_genetics_UE_Ancestry!$B$2:$B$705,$A840),COUNTIF(IDS_genetics_UE_Ancestry!$C$2:$C$737,$A840),COUNTIF(IDS_genetics_UE_Ancestry!$D$2:$D$761,$A840)))</f>
        <v>0</v>
      </c>
      <c r="AA840">
        <v>839</v>
      </c>
    </row>
    <row r="841" spans="1:27" ht="15.75" hidden="1" x14ac:dyDescent="0.25">
      <c r="A841" t="s">
        <v>889</v>
      </c>
      <c r="B841" s="120">
        <v>6449</v>
      </c>
      <c r="C841" s="7" t="s">
        <v>31</v>
      </c>
      <c r="D841" s="1" t="s">
        <v>35</v>
      </c>
      <c r="E841" s="1" t="s">
        <v>44</v>
      </c>
      <c r="F841" s="92">
        <f>idasearch_ADNI3!G841</f>
        <v>44041</v>
      </c>
      <c r="G841" s="94">
        <f>idasearch_ADNI3!H841</f>
        <v>68</v>
      </c>
      <c r="H841" s="94" t="str">
        <f>idasearch_ADNI3!D841</f>
        <v>F</v>
      </c>
      <c r="I841">
        <v>0</v>
      </c>
      <c r="J841">
        <v>0</v>
      </c>
      <c r="K841" s="7">
        <v>0</v>
      </c>
      <c r="L841" s="75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 s="11">
        <f>INT(OR(COUNTIF(IDS_with_genetics!$A$2:$A$328,$A841),COUNTIF(IDS_with_genetics!$B$2:$B$758,$A841),COUNTIF(IDS_with_genetics!$F$2:$F$794,$A841),COUNTIF(IDS_with_genetics!$D$2:$D$813,$A841)))</f>
        <v>0</v>
      </c>
      <c r="U841" s="11">
        <f>COUNTIF(IDS_with_PRS!$A$1:$A$1582,ADNI3!$A841)</f>
        <v>0</v>
      </c>
      <c r="V841">
        <f>INT(OR(COUNTIF(IDS_genetics_UE_Ancestry!$A$2:$A$303,$A841)))</f>
        <v>0</v>
      </c>
      <c r="W841">
        <f>INT(OR(COUNTIF(IDS_genetics_UE_Ancestry!$B$2:$B$705,$A841)))</f>
        <v>0</v>
      </c>
      <c r="X841">
        <f>INT(OR(COUNTIF(IDS_genetics_UE_Ancestry!$C$2:$C$737,$A841)))</f>
        <v>0</v>
      </c>
      <c r="Y841">
        <f>INT(OR(COUNTIF(IDS_genetics_UE_Ancestry!$D$2:$D$761,$A841)))</f>
        <v>0</v>
      </c>
      <c r="Z841" s="11">
        <f>INT(OR(COUNTIF(IDS_genetics_UE_Ancestry!$A$2:$A$303,$A841),COUNTIF(IDS_genetics_UE_Ancestry!$B$2:$B$705,$A841),COUNTIF(IDS_genetics_UE_Ancestry!$C$2:$C$737,$A841),COUNTIF(IDS_genetics_UE_Ancestry!$D$2:$D$761,$A841)))</f>
        <v>0</v>
      </c>
      <c r="AA841">
        <v>840</v>
      </c>
    </row>
    <row r="842" spans="1:27" ht="15.75" hidden="1" x14ac:dyDescent="0.25">
      <c r="A842" t="s">
        <v>890</v>
      </c>
      <c r="B842" s="120">
        <v>337</v>
      </c>
      <c r="C842" s="7" t="s">
        <v>31</v>
      </c>
      <c r="D842" s="1" t="s">
        <v>35</v>
      </c>
      <c r="E842" s="1" t="s">
        <v>35</v>
      </c>
      <c r="F842" s="92">
        <f>idasearch_ADNI3!G842</f>
        <v>42886</v>
      </c>
      <c r="G842" s="94">
        <f>idasearch_ADNI3!H842</f>
        <v>87</v>
      </c>
      <c r="H842" s="94" t="str">
        <f>idasearch_ADNI3!D842</f>
        <v>M</v>
      </c>
      <c r="I842">
        <v>1</v>
      </c>
      <c r="J842">
        <v>1</v>
      </c>
      <c r="K842" s="7">
        <v>0</v>
      </c>
      <c r="L842" s="75">
        <v>0</v>
      </c>
      <c r="M842">
        <v>1</v>
      </c>
      <c r="N842">
        <v>1</v>
      </c>
      <c r="O842">
        <v>0</v>
      </c>
      <c r="P842">
        <v>0</v>
      </c>
      <c r="Q842">
        <v>0</v>
      </c>
      <c r="R842">
        <v>0</v>
      </c>
      <c r="S842">
        <v>0</v>
      </c>
      <c r="T842" s="11">
        <f>INT(OR(COUNTIF(IDS_with_genetics!$A$2:$A$328,$A842),COUNTIF(IDS_with_genetics!$B$2:$B$758,$A842),COUNTIF(IDS_with_genetics!$F$2:$F$794,$A842),COUNTIF(IDS_with_genetics!$D$2:$D$813,$A842)))</f>
        <v>1</v>
      </c>
      <c r="U842" s="11">
        <f>COUNTIF(IDS_with_PRS!$A$1:$A$1582,ADNI3!$A842)</f>
        <v>0</v>
      </c>
      <c r="V842">
        <f>INT(OR(COUNTIF(IDS_genetics_UE_Ancestry!$A$2:$A$303,$A842)))</f>
        <v>0</v>
      </c>
      <c r="W842">
        <f>INT(OR(COUNTIF(IDS_genetics_UE_Ancestry!$B$2:$B$705,$A842)))</f>
        <v>1</v>
      </c>
      <c r="X842">
        <f>INT(OR(COUNTIF(IDS_genetics_UE_Ancestry!$C$2:$C$737,$A842)))</f>
        <v>0</v>
      </c>
      <c r="Y842">
        <f>INT(OR(COUNTIF(IDS_genetics_UE_Ancestry!$D$2:$D$761,$A842)))</f>
        <v>1</v>
      </c>
      <c r="Z842" s="11">
        <f>INT(OR(COUNTIF(IDS_genetics_UE_Ancestry!$A$2:$A$303,$A842),COUNTIF(IDS_genetics_UE_Ancestry!$B$2:$B$705,$A842),COUNTIF(IDS_genetics_UE_Ancestry!$C$2:$C$737,$A842),COUNTIF(IDS_genetics_UE_Ancestry!$D$2:$D$761,$A842)))</f>
        <v>1</v>
      </c>
      <c r="AA842">
        <v>841</v>
      </c>
    </row>
    <row r="843" spans="1:27" ht="15.75" hidden="1" x14ac:dyDescent="0.25">
      <c r="A843" t="s">
        <v>891</v>
      </c>
      <c r="B843" s="120">
        <v>6896</v>
      </c>
      <c r="C843" s="7" t="s">
        <v>31</v>
      </c>
      <c r="D843" s="1" t="s">
        <v>35</v>
      </c>
      <c r="E843" s="1" t="s">
        <v>35</v>
      </c>
      <c r="F843" s="92">
        <f>idasearch_ADNI3!G843</f>
        <v>44200</v>
      </c>
      <c r="G843" s="94">
        <f>idasearch_ADNI3!H843</f>
        <v>64.8</v>
      </c>
      <c r="H843" s="94" t="str">
        <f>idasearch_ADNI3!D843</f>
        <v>M</v>
      </c>
      <c r="I843">
        <v>1</v>
      </c>
      <c r="J843">
        <v>1</v>
      </c>
      <c r="K843" s="7">
        <v>0</v>
      </c>
      <c r="L843" s="75">
        <v>0</v>
      </c>
      <c r="M843">
        <v>1</v>
      </c>
      <c r="N843">
        <v>1</v>
      </c>
      <c r="O843">
        <v>0</v>
      </c>
      <c r="P843">
        <v>0</v>
      </c>
      <c r="Q843">
        <v>0</v>
      </c>
      <c r="R843">
        <v>0</v>
      </c>
      <c r="S843">
        <v>0</v>
      </c>
      <c r="T843" s="11">
        <f>INT(OR(COUNTIF(IDS_with_genetics!$A$2:$A$328,$A843),COUNTIF(IDS_with_genetics!$B$2:$B$758,$A843),COUNTIF(IDS_with_genetics!$F$2:$F$794,$A843),COUNTIF(IDS_with_genetics!$D$2:$D$813,$A843)))</f>
        <v>0</v>
      </c>
      <c r="U843" s="11">
        <f>COUNTIF(IDS_with_PRS!$A$1:$A$1582,ADNI3!$A843)</f>
        <v>0</v>
      </c>
      <c r="V843">
        <f>INT(OR(COUNTIF(IDS_genetics_UE_Ancestry!$A$2:$A$303,$A843)))</f>
        <v>0</v>
      </c>
      <c r="W843">
        <f>INT(OR(COUNTIF(IDS_genetics_UE_Ancestry!$B$2:$B$705,$A843)))</f>
        <v>0</v>
      </c>
      <c r="X843">
        <f>INT(OR(COUNTIF(IDS_genetics_UE_Ancestry!$C$2:$C$737,$A843)))</f>
        <v>0</v>
      </c>
      <c r="Y843">
        <f>INT(OR(COUNTIF(IDS_genetics_UE_Ancestry!$D$2:$D$761,$A843)))</f>
        <v>0</v>
      </c>
      <c r="Z843" s="11">
        <f>INT(OR(COUNTIF(IDS_genetics_UE_Ancestry!$A$2:$A$303,$A843),COUNTIF(IDS_genetics_UE_Ancestry!$B$2:$B$705,$A843),COUNTIF(IDS_genetics_UE_Ancestry!$C$2:$C$737,$A843),COUNTIF(IDS_genetics_UE_Ancestry!$D$2:$D$761,$A843)))</f>
        <v>0</v>
      </c>
      <c r="AA843">
        <v>842</v>
      </c>
    </row>
    <row r="844" spans="1:27" ht="15.75" hidden="1" x14ac:dyDescent="0.25">
      <c r="A844" t="s">
        <v>892</v>
      </c>
      <c r="B844" s="120">
        <v>6910</v>
      </c>
      <c r="C844" s="7" t="s">
        <v>31</v>
      </c>
      <c r="D844" s="1" t="s">
        <v>35</v>
      </c>
      <c r="E844" s="1" t="s">
        <v>35</v>
      </c>
      <c r="F844" s="92">
        <f>idasearch_ADNI3!G844</f>
        <v>44258</v>
      </c>
      <c r="G844" s="94">
        <f>idasearch_ADNI3!H844</f>
        <v>76.599999999999994</v>
      </c>
      <c r="H844" s="94" t="str">
        <f>idasearch_ADNI3!D844</f>
        <v>F</v>
      </c>
      <c r="I844">
        <v>1</v>
      </c>
      <c r="J844">
        <v>1</v>
      </c>
      <c r="K844" s="7">
        <v>0</v>
      </c>
      <c r="L844" s="75">
        <v>0</v>
      </c>
      <c r="M844">
        <v>1</v>
      </c>
      <c r="N844">
        <v>1</v>
      </c>
      <c r="O844">
        <v>0</v>
      </c>
      <c r="P844">
        <v>0</v>
      </c>
      <c r="Q844">
        <v>0</v>
      </c>
      <c r="R844">
        <v>0</v>
      </c>
      <c r="S844">
        <v>0</v>
      </c>
      <c r="T844" s="11">
        <f>INT(OR(COUNTIF(IDS_with_genetics!$A$2:$A$328,$A844),COUNTIF(IDS_with_genetics!$B$2:$B$758,$A844),COUNTIF(IDS_with_genetics!$F$2:$F$794,$A844),COUNTIF(IDS_with_genetics!$D$2:$D$813,$A844)))</f>
        <v>0</v>
      </c>
      <c r="U844" s="11">
        <f>COUNTIF(IDS_with_PRS!$A$1:$A$1582,ADNI3!$A844)</f>
        <v>0</v>
      </c>
      <c r="V844">
        <f>INT(OR(COUNTIF(IDS_genetics_UE_Ancestry!$A$2:$A$303,$A844)))</f>
        <v>0</v>
      </c>
      <c r="W844">
        <f>INT(OR(COUNTIF(IDS_genetics_UE_Ancestry!$B$2:$B$705,$A844)))</f>
        <v>0</v>
      </c>
      <c r="X844">
        <f>INT(OR(COUNTIF(IDS_genetics_UE_Ancestry!$C$2:$C$737,$A844)))</f>
        <v>0</v>
      </c>
      <c r="Y844">
        <f>INT(OR(COUNTIF(IDS_genetics_UE_Ancestry!$D$2:$D$761,$A844)))</f>
        <v>0</v>
      </c>
      <c r="Z844" s="11">
        <f>INT(OR(COUNTIF(IDS_genetics_UE_Ancestry!$A$2:$A$303,$A844),COUNTIF(IDS_genetics_UE_Ancestry!$B$2:$B$705,$A844),COUNTIF(IDS_genetics_UE_Ancestry!$C$2:$C$737,$A844),COUNTIF(IDS_genetics_UE_Ancestry!$D$2:$D$761,$A844)))</f>
        <v>0</v>
      </c>
      <c r="AA844">
        <v>843</v>
      </c>
    </row>
    <row r="845" spans="1:27" ht="15.75" hidden="1" x14ac:dyDescent="0.25">
      <c r="A845" t="s">
        <v>893</v>
      </c>
      <c r="B845" s="120">
        <v>6914</v>
      </c>
      <c r="C845" s="7" t="s">
        <v>31</v>
      </c>
      <c r="D845" s="1" t="s">
        <v>35</v>
      </c>
      <c r="E845" s="1" t="s">
        <v>35</v>
      </c>
      <c r="F845" s="92">
        <f>idasearch_ADNI3!G845</f>
        <v>44271</v>
      </c>
      <c r="G845" s="94">
        <f>idasearch_ADNI3!H845</f>
        <v>70</v>
      </c>
      <c r="H845" s="94" t="str">
        <f>idasearch_ADNI3!D845</f>
        <v>M</v>
      </c>
      <c r="I845">
        <v>1</v>
      </c>
      <c r="J845">
        <v>1</v>
      </c>
      <c r="K845" s="7">
        <v>0</v>
      </c>
      <c r="L845" s="75">
        <v>0</v>
      </c>
      <c r="M845">
        <v>1</v>
      </c>
      <c r="N845">
        <v>1</v>
      </c>
      <c r="O845">
        <v>0</v>
      </c>
      <c r="P845">
        <v>0</v>
      </c>
      <c r="Q845">
        <v>0</v>
      </c>
      <c r="R845">
        <v>0</v>
      </c>
      <c r="S845">
        <v>0</v>
      </c>
      <c r="T845" s="11">
        <f>INT(OR(COUNTIF(IDS_with_genetics!$A$2:$A$328,$A845),COUNTIF(IDS_with_genetics!$B$2:$B$758,$A845),COUNTIF(IDS_with_genetics!$F$2:$F$794,$A845),COUNTIF(IDS_with_genetics!$D$2:$D$813,$A845)))</f>
        <v>0</v>
      </c>
      <c r="U845" s="11">
        <f>COUNTIF(IDS_with_PRS!$A$1:$A$1582,ADNI3!$A845)</f>
        <v>0</v>
      </c>
      <c r="V845">
        <f>INT(OR(COUNTIF(IDS_genetics_UE_Ancestry!$A$2:$A$303,$A845)))</f>
        <v>0</v>
      </c>
      <c r="W845">
        <f>INT(OR(COUNTIF(IDS_genetics_UE_Ancestry!$B$2:$B$705,$A845)))</f>
        <v>0</v>
      </c>
      <c r="X845">
        <f>INT(OR(COUNTIF(IDS_genetics_UE_Ancestry!$C$2:$C$737,$A845)))</f>
        <v>0</v>
      </c>
      <c r="Y845">
        <f>INT(OR(COUNTIF(IDS_genetics_UE_Ancestry!$D$2:$D$761,$A845)))</f>
        <v>0</v>
      </c>
      <c r="Z845" s="11">
        <f>INT(OR(COUNTIF(IDS_genetics_UE_Ancestry!$A$2:$A$303,$A845),COUNTIF(IDS_genetics_UE_Ancestry!$B$2:$B$705,$A845),COUNTIF(IDS_genetics_UE_Ancestry!$C$2:$C$737,$A845),COUNTIF(IDS_genetics_UE_Ancestry!$D$2:$D$761,$A845)))</f>
        <v>0</v>
      </c>
      <c r="AA845">
        <v>844</v>
      </c>
    </row>
    <row r="846" spans="1:27" ht="15.75" hidden="1" x14ac:dyDescent="0.25">
      <c r="A846" t="s">
        <v>894</v>
      </c>
      <c r="B846" s="120">
        <v>6918</v>
      </c>
      <c r="C846" s="7" t="s">
        <v>31</v>
      </c>
      <c r="D846" s="1" t="s">
        <v>35</v>
      </c>
      <c r="E846" s="1" t="s">
        <v>35</v>
      </c>
      <c r="F846" s="92">
        <f>idasearch_ADNI3!G846</f>
        <v>44277</v>
      </c>
      <c r="G846" s="94">
        <f>idasearch_ADNI3!H846</f>
        <v>57.5</v>
      </c>
      <c r="H846" s="94" t="str">
        <f>idasearch_ADNI3!D846</f>
        <v>M</v>
      </c>
      <c r="I846">
        <v>1</v>
      </c>
      <c r="J846">
        <v>1</v>
      </c>
      <c r="K846" s="7">
        <v>0</v>
      </c>
      <c r="L846" s="75">
        <v>0</v>
      </c>
      <c r="M846">
        <v>1</v>
      </c>
      <c r="N846">
        <v>1</v>
      </c>
      <c r="O846">
        <v>0</v>
      </c>
      <c r="P846">
        <v>0</v>
      </c>
      <c r="Q846">
        <v>0</v>
      </c>
      <c r="R846">
        <v>0</v>
      </c>
      <c r="S846">
        <v>0</v>
      </c>
      <c r="T846" s="11">
        <f>INT(OR(COUNTIF(IDS_with_genetics!$A$2:$A$328,$A846),COUNTIF(IDS_with_genetics!$B$2:$B$758,$A846),COUNTIF(IDS_with_genetics!$F$2:$F$794,$A846),COUNTIF(IDS_with_genetics!$D$2:$D$813,$A846)))</f>
        <v>0</v>
      </c>
      <c r="U846" s="11">
        <f>COUNTIF(IDS_with_PRS!$A$1:$A$1582,ADNI3!$A846)</f>
        <v>0</v>
      </c>
      <c r="V846">
        <f>INT(OR(COUNTIF(IDS_genetics_UE_Ancestry!$A$2:$A$303,$A846)))</f>
        <v>0</v>
      </c>
      <c r="W846">
        <f>INT(OR(COUNTIF(IDS_genetics_UE_Ancestry!$B$2:$B$705,$A846)))</f>
        <v>0</v>
      </c>
      <c r="X846">
        <f>INT(OR(COUNTIF(IDS_genetics_UE_Ancestry!$C$2:$C$737,$A846)))</f>
        <v>0</v>
      </c>
      <c r="Y846">
        <f>INT(OR(COUNTIF(IDS_genetics_UE_Ancestry!$D$2:$D$761,$A846)))</f>
        <v>0</v>
      </c>
      <c r="Z846" s="11">
        <f>INT(OR(COUNTIF(IDS_genetics_UE_Ancestry!$A$2:$A$303,$A846),COUNTIF(IDS_genetics_UE_Ancestry!$B$2:$B$705,$A846),COUNTIF(IDS_genetics_UE_Ancestry!$C$2:$C$737,$A846),COUNTIF(IDS_genetics_UE_Ancestry!$D$2:$D$761,$A846)))</f>
        <v>0</v>
      </c>
      <c r="AA846">
        <v>845</v>
      </c>
    </row>
    <row r="847" spans="1:27" ht="15.75" hidden="1" x14ac:dyDescent="0.25">
      <c r="A847" t="s">
        <v>895</v>
      </c>
      <c r="B847" s="120">
        <v>6940</v>
      </c>
      <c r="C847" s="7" t="s">
        <v>31</v>
      </c>
      <c r="D847" s="1" t="s">
        <v>35</v>
      </c>
      <c r="E847" s="1" t="s">
        <v>35</v>
      </c>
      <c r="F847" s="92">
        <f>idasearch_ADNI3!G847</f>
        <v>44326</v>
      </c>
      <c r="G847" s="94">
        <f>idasearch_ADNI3!H847</f>
        <v>72.400000000000006</v>
      </c>
      <c r="H847" s="94" t="str">
        <f>idasearch_ADNI3!D847</f>
        <v>M</v>
      </c>
      <c r="I847">
        <v>1</v>
      </c>
      <c r="J847">
        <v>1</v>
      </c>
      <c r="K847" s="7">
        <v>0</v>
      </c>
      <c r="L847" s="75">
        <v>0</v>
      </c>
      <c r="M847">
        <v>1</v>
      </c>
      <c r="N847">
        <v>1</v>
      </c>
      <c r="O847">
        <v>0</v>
      </c>
      <c r="P847">
        <v>0</v>
      </c>
      <c r="Q847">
        <v>0</v>
      </c>
      <c r="R847">
        <v>0</v>
      </c>
      <c r="S847">
        <v>0</v>
      </c>
      <c r="T847" s="11">
        <f>INT(OR(COUNTIF(IDS_with_genetics!$A$2:$A$328,$A847),COUNTIF(IDS_with_genetics!$B$2:$B$758,$A847),COUNTIF(IDS_with_genetics!$F$2:$F$794,$A847),COUNTIF(IDS_with_genetics!$D$2:$D$813,$A847)))</f>
        <v>0</v>
      </c>
      <c r="U847" s="11">
        <f>COUNTIF(IDS_with_PRS!$A$1:$A$1582,ADNI3!$A847)</f>
        <v>0</v>
      </c>
      <c r="V847">
        <f>INT(OR(COUNTIF(IDS_genetics_UE_Ancestry!$A$2:$A$303,$A847)))</f>
        <v>0</v>
      </c>
      <c r="W847">
        <f>INT(OR(COUNTIF(IDS_genetics_UE_Ancestry!$B$2:$B$705,$A847)))</f>
        <v>0</v>
      </c>
      <c r="X847">
        <f>INT(OR(COUNTIF(IDS_genetics_UE_Ancestry!$C$2:$C$737,$A847)))</f>
        <v>0</v>
      </c>
      <c r="Y847">
        <f>INT(OR(COUNTIF(IDS_genetics_UE_Ancestry!$D$2:$D$761,$A847)))</f>
        <v>0</v>
      </c>
      <c r="Z847" s="11">
        <f>INT(OR(COUNTIF(IDS_genetics_UE_Ancestry!$A$2:$A$303,$A847),COUNTIF(IDS_genetics_UE_Ancestry!$B$2:$B$705,$A847),COUNTIF(IDS_genetics_UE_Ancestry!$C$2:$C$737,$A847),COUNTIF(IDS_genetics_UE_Ancestry!$D$2:$D$761,$A847)))</f>
        <v>0</v>
      </c>
      <c r="AA847">
        <v>846</v>
      </c>
    </row>
    <row r="848" spans="1:27" ht="15.75" hidden="1" x14ac:dyDescent="0.25">
      <c r="A848" t="s">
        <v>896</v>
      </c>
      <c r="B848" s="120">
        <v>6987</v>
      </c>
      <c r="C848" s="7" t="s">
        <v>31</v>
      </c>
      <c r="D848" s="1" t="s">
        <v>35</v>
      </c>
      <c r="E848" s="1" t="s">
        <v>35</v>
      </c>
      <c r="F848" s="92">
        <f>idasearch_ADNI3!G848</f>
        <v>44411</v>
      </c>
      <c r="G848" s="94">
        <f>idasearch_ADNI3!H848</f>
        <v>65.5</v>
      </c>
      <c r="H848" s="94" t="str">
        <f>idasearch_ADNI3!D848</f>
        <v>F</v>
      </c>
      <c r="I848">
        <v>1</v>
      </c>
      <c r="J848">
        <v>1</v>
      </c>
      <c r="K848" s="7">
        <v>0</v>
      </c>
      <c r="L848" s="75">
        <v>0</v>
      </c>
      <c r="M848">
        <v>1</v>
      </c>
      <c r="N848">
        <v>1</v>
      </c>
      <c r="O848">
        <v>0</v>
      </c>
      <c r="P848">
        <v>0</v>
      </c>
      <c r="Q848">
        <v>0</v>
      </c>
      <c r="R848">
        <v>0</v>
      </c>
      <c r="S848">
        <v>0</v>
      </c>
      <c r="T848" s="11">
        <f>INT(OR(COUNTIF(IDS_with_genetics!$A$2:$A$328,$A848),COUNTIF(IDS_with_genetics!$B$2:$B$758,$A848),COUNTIF(IDS_with_genetics!$F$2:$F$794,$A848),COUNTIF(IDS_with_genetics!$D$2:$D$813,$A848)))</f>
        <v>0</v>
      </c>
      <c r="U848" s="11">
        <f>COUNTIF(IDS_with_PRS!$A$1:$A$1582,ADNI3!$A848)</f>
        <v>0</v>
      </c>
      <c r="V848">
        <f>INT(OR(COUNTIF(IDS_genetics_UE_Ancestry!$A$2:$A$303,$A848)))</f>
        <v>0</v>
      </c>
      <c r="W848">
        <f>INT(OR(COUNTIF(IDS_genetics_UE_Ancestry!$B$2:$B$705,$A848)))</f>
        <v>0</v>
      </c>
      <c r="X848">
        <f>INT(OR(COUNTIF(IDS_genetics_UE_Ancestry!$C$2:$C$737,$A848)))</f>
        <v>0</v>
      </c>
      <c r="Y848">
        <f>INT(OR(COUNTIF(IDS_genetics_UE_Ancestry!$D$2:$D$761,$A848)))</f>
        <v>0</v>
      </c>
      <c r="Z848" s="11">
        <f>INT(OR(COUNTIF(IDS_genetics_UE_Ancestry!$A$2:$A$303,$A848),COUNTIF(IDS_genetics_UE_Ancestry!$B$2:$B$705,$A848),COUNTIF(IDS_genetics_UE_Ancestry!$C$2:$C$737,$A848),COUNTIF(IDS_genetics_UE_Ancestry!$D$2:$D$761,$A848)))</f>
        <v>0</v>
      </c>
      <c r="AA848">
        <v>847</v>
      </c>
    </row>
    <row r="849" spans="1:28" ht="15.75" hidden="1" x14ac:dyDescent="0.25">
      <c r="A849" t="s">
        <v>897</v>
      </c>
      <c r="B849" s="120">
        <v>6994</v>
      </c>
      <c r="C849" s="7" t="s">
        <v>31</v>
      </c>
      <c r="D849" s="1" t="s">
        <v>35</v>
      </c>
      <c r="E849" s="1" t="s">
        <v>35</v>
      </c>
      <c r="F849" s="92">
        <f>idasearch_ADNI3!G849</f>
        <v>44438</v>
      </c>
      <c r="G849" s="94">
        <f>idasearch_ADNI3!H849</f>
        <v>61.5</v>
      </c>
      <c r="H849" s="94" t="str">
        <f>idasearch_ADNI3!D849</f>
        <v>F</v>
      </c>
      <c r="I849">
        <v>1</v>
      </c>
      <c r="J849">
        <v>1</v>
      </c>
      <c r="K849" s="7">
        <v>0</v>
      </c>
      <c r="L849" s="75">
        <v>0</v>
      </c>
      <c r="M849">
        <v>1</v>
      </c>
      <c r="N849">
        <v>1</v>
      </c>
      <c r="O849">
        <v>0</v>
      </c>
      <c r="P849">
        <v>0</v>
      </c>
      <c r="Q849">
        <v>0</v>
      </c>
      <c r="R849">
        <v>0</v>
      </c>
      <c r="S849">
        <v>0</v>
      </c>
      <c r="T849" s="11">
        <f>INT(OR(COUNTIF(IDS_with_genetics!$A$2:$A$328,$A849),COUNTIF(IDS_with_genetics!$B$2:$B$758,$A849),COUNTIF(IDS_with_genetics!$F$2:$F$794,$A849),COUNTIF(IDS_with_genetics!$D$2:$D$813,$A849)))</f>
        <v>0</v>
      </c>
      <c r="U849" s="11">
        <f>COUNTIF(IDS_with_PRS!$A$1:$A$1582,ADNI3!$A849)</f>
        <v>0</v>
      </c>
      <c r="V849">
        <f>INT(OR(COUNTIF(IDS_genetics_UE_Ancestry!$A$2:$A$303,$A849)))</f>
        <v>0</v>
      </c>
      <c r="W849">
        <f>INT(OR(COUNTIF(IDS_genetics_UE_Ancestry!$B$2:$B$705,$A849)))</f>
        <v>0</v>
      </c>
      <c r="X849">
        <f>INT(OR(COUNTIF(IDS_genetics_UE_Ancestry!$C$2:$C$737,$A849)))</f>
        <v>0</v>
      </c>
      <c r="Y849">
        <f>INT(OR(COUNTIF(IDS_genetics_UE_Ancestry!$D$2:$D$761,$A849)))</f>
        <v>0</v>
      </c>
      <c r="Z849" s="11">
        <f>INT(OR(COUNTIF(IDS_genetics_UE_Ancestry!$A$2:$A$303,$A849),COUNTIF(IDS_genetics_UE_Ancestry!$B$2:$B$705,$A849),COUNTIF(IDS_genetics_UE_Ancestry!$C$2:$C$737,$A849),COUNTIF(IDS_genetics_UE_Ancestry!$D$2:$D$761,$A849)))</f>
        <v>0</v>
      </c>
      <c r="AA849">
        <v>848</v>
      </c>
    </row>
    <row r="850" spans="1:28" s="45" customFormat="1" ht="15.75" hidden="1" x14ac:dyDescent="0.25">
      <c r="A850" s="45" t="s">
        <v>898</v>
      </c>
      <c r="B850" s="120">
        <v>6797</v>
      </c>
      <c r="C850" s="43" t="s">
        <v>31</v>
      </c>
      <c r="D850" s="117" t="s">
        <v>35</v>
      </c>
      <c r="E850" s="117" t="s">
        <v>35</v>
      </c>
      <c r="F850" s="103">
        <f>idasearch_ADNI3!G850</f>
        <v>43705</v>
      </c>
      <c r="G850" s="104">
        <f>idasearch_ADNI3!H850</f>
        <v>67.2</v>
      </c>
      <c r="H850" s="104" t="str">
        <f>idasearch_ADNI3!D850</f>
        <v>F</v>
      </c>
      <c r="I850" s="45">
        <v>0</v>
      </c>
      <c r="J850" s="45">
        <v>0</v>
      </c>
      <c r="K850" s="7">
        <v>0</v>
      </c>
      <c r="L850" s="83">
        <v>0</v>
      </c>
      <c r="M850" s="45">
        <v>0</v>
      </c>
      <c r="N850" s="45">
        <v>0</v>
      </c>
      <c r="O850" s="45">
        <v>0</v>
      </c>
      <c r="P850" s="45">
        <v>0</v>
      </c>
      <c r="Q850" s="45">
        <v>0</v>
      </c>
      <c r="R850" s="45">
        <v>0</v>
      </c>
      <c r="S850" s="45">
        <v>0</v>
      </c>
      <c r="T850" s="44">
        <f>INT(OR(COUNTIF(IDS_with_genetics!$A$2:$A$328,$A850),COUNTIF(IDS_with_genetics!$B$2:$B$758,$A850),COUNTIF(IDS_with_genetics!$F$2:$F$794,$A850),COUNTIF(IDS_with_genetics!$D$2:$D$813,$A850)))</f>
        <v>0</v>
      </c>
      <c r="U850" s="44">
        <f>COUNTIF(IDS_with_PRS!$A$1:$A$1582,ADNI3!$A850)</f>
        <v>0</v>
      </c>
      <c r="V850" s="45">
        <f>INT(OR(COUNTIF(IDS_genetics_UE_Ancestry!$A$2:$A$303,$A850)))</f>
        <v>0</v>
      </c>
      <c r="W850" s="45">
        <f>INT(OR(COUNTIF(IDS_genetics_UE_Ancestry!$B$2:$B$705,$A850)))</f>
        <v>0</v>
      </c>
      <c r="X850" s="45">
        <f>INT(OR(COUNTIF(IDS_genetics_UE_Ancestry!$C$2:$C$737,$A850)))</f>
        <v>0</v>
      </c>
      <c r="Y850" s="45">
        <f>INT(OR(COUNTIF(IDS_genetics_UE_Ancestry!$D$2:$D$761,$A850)))</f>
        <v>0</v>
      </c>
      <c r="Z850" s="44">
        <f>INT(OR(COUNTIF(IDS_genetics_UE_Ancestry!$A$2:$A$303,$A850),COUNTIF(IDS_genetics_UE_Ancestry!$B$2:$B$705,$A850),COUNTIF(IDS_genetics_UE_Ancestry!$C$2:$C$737,$A850),COUNTIF(IDS_genetics_UE_Ancestry!$D$2:$D$761,$A850)))</f>
        <v>0</v>
      </c>
      <c r="AA850" s="45">
        <v>849</v>
      </c>
      <c r="AB850" s="45">
        <v>1</v>
      </c>
    </row>
    <row r="851" spans="1:28" ht="15.75" hidden="1" x14ac:dyDescent="0.25">
      <c r="A851" t="s">
        <v>899</v>
      </c>
      <c r="B851" s="120">
        <v>6822</v>
      </c>
      <c r="C851" s="7" t="s">
        <v>31</v>
      </c>
      <c r="D851" s="1" t="s">
        <v>35</v>
      </c>
      <c r="E851" s="1" t="s">
        <v>44</v>
      </c>
      <c r="F851" s="92">
        <f>idasearch_ADNI3!G851</f>
        <v>43741</v>
      </c>
      <c r="G851" s="94">
        <f>idasearch_ADNI3!H851</f>
        <v>61.7</v>
      </c>
      <c r="H851" s="94" t="str">
        <f>idasearch_ADNI3!D851</f>
        <v>F</v>
      </c>
      <c r="I851">
        <v>0</v>
      </c>
      <c r="J851">
        <v>0</v>
      </c>
      <c r="K851" s="7">
        <v>0</v>
      </c>
      <c r="L851" s="75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 s="11">
        <f>INT(OR(COUNTIF(IDS_with_genetics!$A$2:$A$328,$A851),COUNTIF(IDS_with_genetics!$B$2:$B$758,$A851),COUNTIF(IDS_with_genetics!$F$2:$F$794,$A851),COUNTIF(IDS_with_genetics!$D$2:$D$813,$A851)))</f>
        <v>0</v>
      </c>
      <c r="U851" s="11">
        <f>COUNTIF(IDS_with_PRS!$A$1:$A$1582,ADNI3!$A851)</f>
        <v>0</v>
      </c>
      <c r="V851">
        <f>INT(OR(COUNTIF(IDS_genetics_UE_Ancestry!$A$2:$A$303,$A851)))</f>
        <v>0</v>
      </c>
      <c r="W851">
        <f>INT(OR(COUNTIF(IDS_genetics_UE_Ancestry!$B$2:$B$705,$A851)))</f>
        <v>0</v>
      </c>
      <c r="X851">
        <f>INT(OR(COUNTIF(IDS_genetics_UE_Ancestry!$C$2:$C$737,$A851)))</f>
        <v>0</v>
      </c>
      <c r="Y851">
        <f>INT(OR(COUNTIF(IDS_genetics_UE_Ancestry!$D$2:$D$761,$A851)))</f>
        <v>0</v>
      </c>
      <c r="Z851" s="11">
        <f>INT(OR(COUNTIF(IDS_genetics_UE_Ancestry!$A$2:$A$303,$A851),COUNTIF(IDS_genetics_UE_Ancestry!$B$2:$B$705,$A851),COUNTIF(IDS_genetics_UE_Ancestry!$C$2:$C$737,$A851),COUNTIF(IDS_genetics_UE_Ancestry!$D$2:$D$761,$A851)))</f>
        <v>0</v>
      </c>
      <c r="AA851">
        <v>850</v>
      </c>
    </row>
    <row r="852" spans="1:28" s="45" customFormat="1" ht="15.75" hidden="1" x14ac:dyDescent="0.25">
      <c r="A852" s="45" t="s">
        <v>900</v>
      </c>
      <c r="B852" s="120">
        <v>31</v>
      </c>
      <c r="C852" s="43" t="s">
        <v>31</v>
      </c>
      <c r="D852" s="117" t="s">
        <v>35</v>
      </c>
      <c r="E852" s="117" t="s">
        <v>35</v>
      </c>
      <c r="F852" s="103">
        <f>idasearch_ADNI3!G852</f>
        <v>43207</v>
      </c>
      <c r="G852" s="104">
        <f>idasearch_ADNI3!H852</f>
        <v>90.3</v>
      </c>
      <c r="H852" s="104" t="str">
        <f>idasearch_ADNI3!D852</f>
        <v>F</v>
      </c>
      <c r="I852" s="45">
        <v>0</v>
      </c>
      <c r="J852" s="45">
        <v>0</v>
      </c>
      <c r="K852" s="7">
        <v>0</v>
      </c>
      <c r="L852" s="83">
        <v>0</v>
      </c>
      <c r="M852" s="45">
        <v>0</v>
      </c>
      <c r="N852" s="45">
        <v>0</v>
      </c>
      <c r="O852" s="45">
        <v>0</v>
      </c>
      <c r="P852" s="45">
        <v>0</v>
      </c>
      <c r="Q852" s="45">
        <v>0</v>
      </c>
      <c r="R852" s="45">
        <v>0</v>
      </c>
      <c r="S852" s="45">
        <v>0</v>
      </c>
      <c r="T852" s="44">
        <f>INT(OR(COUNTIF(IDS_with_genetics!$A$2:$A$328,$A852),COUNTIF(IDS_with_genetics!$B$2:$B$758,$A852),COUNTIF(IDS_with_genetics!$F$2:$F$794,$A852),COUNTIF(IDS_with_genetics!$D$2:$D$813,$A852)))</f>
        <v>1</v>
      </c>
      <c r="U852" s="44">
        <f>COUNTIF(IDS_with_PRS!$A$1:$A$1582,ADNI3!$A852)</f>
        <v>1</v>
      </c>
      <c r="V852" s="45">
        <f>INT(OR(COUNTIF(IDS_genetics_UE_Ancestry!$A$2:$A$303,$A852)))</f>
        <v>0</v>
      </c>
      <c r="W852" s="45">
        <f>INT(OR(COUNTIF(IDS_genetics_UE_Ancestry!$B$2:$B$705,$A852)))</f>
        <v>1</v>
      </c>
      <c r="X852" s="45">
        <f>INT(OR(COUNTIF(IDS_genetics_UE_Ancestry!$C$2:$C$737,$A852)))</f>
        <v>0</v>
      </c>
      <c r="Y852" s="45">
        <f>INT(OR(COUNTIF(IDS_genetics_UE_Ancestry!$D$2:$D$761,$A852)))</f>
        <v>1</v>
      </c>
      <c r="Z852" s="44">
        <f>INT(OR(COUNTIF(IDS_genetics_UE_Ancestry!$A$2:$A$303,$A852),COUNTIF(IDS_genetics_UE_Ancestry!$B$2:$B$705,$A852),COUNTIF(IDS_genetics_UE_Ancestry!$C$2:$C$737,$A852),COUNTIF(IDS_genetics_UE_Ancestry!$D$2:$D$761,$A852)))</f>
        <v>1</v>
      </c>
      <c r="AA852" s="45">
        <v>851</v>
      </c>
      <c r="AB852" s="45">
        <v>1</v>
      </c>
    </row>
    <row r="853" spans="1:28" ht="15.75" hidden="1" x14ac:dyDescent="0.25">
      <c r="A853" t="s">
        <v>901</v>
      </c>
      <c r="B853" s="120">
        <v>1190</v>
      </c>
      <c r="C853" s="7" t="s">
        <v>31</v>
      </c>
      <c r="D853" s="1" t="s">
        <v>35</v>
      </c>
      <c r="E853" s="1" t="s">
        <v>35</v>
      </c>
      <c r="F853" s="92">
        <f>idasearch_ADNI3!G853</f>
        <v>43031</v>
      </c>
      <c r="G853" s="94">
        <f>idasearch_ADNI3!H853</f>
        <v>87.4</v>
      </c>
      <c r="H853" s="94" t="str">
        <f>idasearch_ADNI3!D853</f>
        <v>F</v>
      </c>
      <c r="I853">
        <v>1</v>
      </c>
      <c r="J853">
        <v>1</v>
      </c>
      <c r="K853" s="7">
        <v>0</v>
      </c>
      <c r="L853" s="75">
        <v>0</v>
      </c>
      <c r="M853">
        <v>1</v>
      </c>
      <c r="N853">
        <v>1</v>
      </c>
      <c r="O853">
        <v>0</v>
      </c>
      <c r="P853">
        <v>0</v>
      </c>
      <c r="Q853">
        <v>0</v>
      </c>
      <c r="R853">
        <v>0</v>
      </c>
      <c r="S853">
        <v>0</v>
      </c>
      <c r="T853" s="11">
        <f>INT(OR(COUNTIF(IDS_with_genetics!$A$2:$A$328,$A853),COUNTIF(IDS_with_genetics!$B$2:$B$758,$A853),COUNTIF(IDS_with_genetics!$F$2:$F$794,$A853),COUNTIF(IDS_with_genetics!$D$2:$D$813,$A853)))</f>
        <v>1</v>
      </c>
      <c r="U853" s="11">
        <f>COUNTIF(IDS_with_PRS!$A$1:$A$1582,ADNI3!$A853)</f>
        <v>0</v>
      </c>
      <c r="V853">
        <f>INT(OR(COUNTIF(IDS_genetics_UE_Ancestry!$A$2:$A$303,$A853)))</f>
        <v>0</v>
      </c>
      <c r="W853">
        <f>INT(OR(COUNTIF(IDS_genetics_UE_Ancestry!$B$2:$B$705,$A853)))</f>
        <v>1</v>
      </c>
      <c r="X853">
        <f>INT(OR(COUNTIF(IDS_genetics_UE_Ancestry!$C$2:$C$737,$A853)))</f>
        <v>0</v>
      </c>
      <c r="Y853">
        <f>INT(OR(COUNTIF(IDS_genetics_UE_Ancestry!$D$2:$D$761,$A853)))</f>
        <v>1</v>
      </c>
      <c r="Z853" s="11">
        <f>INT(OR(COUNTIF(IDS_genetics_UE_Ancestry!$A$2:$A$303,$A853),COUNTIF(IDS_genetics_UE_Ancestry!$B$2:$B$705,$A853),COUNTIF(IDS_genetics_UE_Ancestry!$C$2:$C$737,$A853),COUNTIF(IDS_genetics_UE_Ancestry!$D$2:$D$761,$A853)))</f>
        <v>1</v>
      </c>
      <c r="AA853">
        <v>852</v>
      </c>
    </row>
    <row r="854" spans="1:28" s="45" customFormat="1" ht="15.75" hidden="1" x14ac:dyDescent="0.25">
      <c r="A854" s="45" t="s">
        <v>902</v>
      </c>
      <c r="B854" s="120">
        <v>6795</v>
      </c>
      <c r="C854" s="43" t="s">
        <v>31</v>
      </c>
      <c r="D854" s="117" t="s">
        <v>35</v>
      </c>
      <c r="E854" s="117" t="s">
        <v>35</v>
      </c>
      <c r="F854" s="103">
        <f>idasearch_ADNI3!G854</f>
        <v>43683</v>
      </c>
      <c r="G854" s="104">
        <f>idasearch_ADNI3!H854</f>
        <v>68.2</v>
      </c>
      <c r="H854" s="104" t="str">
        <f>idasearch_ADNI3!D854</f>
        <v>F</v>
      </c>
      <c r="I854" s="45">
        <v>0</v>
      </c>
      <c r="J854" s="45">
        <v>0</v>
      </c>
      <c r="K854" s="7">
        <v>0</v>
      </c>
      <c r="L854" s="83">
        <v>0</v>
      </c>
      <c r="M854" s="45">
        <v>0</v>
      </c>
      <c r="N854" s="45">
        <v>0</v>
      </c>
      <c r="O854" s="45">
        <v>0</v>
      </c>
      <c r="P854" s="45">
        <v>0</v>
      </c>
      <c r="Q854" s="45">
        <v>0</v>
      </c>
      <c r="R854" s="45">
        <v>0</v>
      </c>
      <c r="S854" s="45">
        <v>0</v>
      </c>
      <c r="T854" s="44">
        <f>INT(OR(COUNTIF(IDS_with_genetics!$A$2:$A$328,$A854),COUNTIF(IDS_with_genetics!$B$2:$B$758,$A854),COUNTIF(IDS_with_genetics!$F$2:$F$794,$A854),COUNTIF(IDS_with_genetics!$D$2:$D$813,$A854)))</f>
        <v>0</v>
      </c>
      <c r="U854" s="44">
        <f>COUNTIF(IDS_with_PRS!$A$1:$A$1582,ADNI3!$A854)</f>
        <v>0</v>
      </c>
      <c r="V854" s="45">
        <f>INT(OR(COUNTIF(IDS_genetics_UE_Ancestry!$A$2:$A$303,$A854)))</f>
        <v>0</v>
      </c>
      <c r="W854" s="45">
        <f>INT(OR(COUNTIF(IDS_genetics_UE_Ancestry!$B$2:$B$705,$A854)))</f>
        <v>0</v>
      </c>
      <c r="X854" s="45">
        <f>INT(OR(COUNTIF(IDS_genetics_UE_Ancestry!$C$2:$C$737,$A854)))</f>
        <v>0</v>
      </c>
      <c r="Y854" s="45">
        <f>INT(OR(COUNTIF(IDS_genetics_UE_Ancestry!$D$2:$D$761,$A854)))</f>
        <v>0</v>
      </c>
      <c r="Z854" s="44">
        <f>INT(OR(COUNTIF(IDS_genetics_UE_Ancestry!$A$2:$A$303,$A854),COUNTIF(IDS_genetics_UE_Ancestry!$B$2:$B$705,$A854),COUNTIF(IDS_genetics_UE_Ancestry!$C$2:$C$737,$A854),COUNTIF(IDS_genetics_UE_Ancestry!$D$2:$D$761,$A854)))</f>
        <v>0</v>
      </c>
      <c r="AA854" s="45">
        <v>853</v>
      </c>
      <c r="AB854" s="45">
        <v>1</v>
      </c>
    </row>
    <row r="855" spans="1:28" ht="15.75" hidden="1" x14ac:dyDescent="0.25">
      <c r="A855" t="s">
        <v>903</v>
      </c>
      <c r="B855" s="120">
        <v>74</v>
      </c>
      <c r="C855" s="7" t="s">
        <v>31</v>
      </c>
      <c r="D855" s="1" t="s">
        <v>35</v>
      </c>
      <c r="E855" s="1" t="s">
        <v>35</v>
      </c>
      <c r="F855" s="92">
        <f>idasearch_ADNI3!G855</f>
        <v>43489</v>
      </c>
      <c r="G855" s="94">
        <f>idasearch_ADNI3!H855</f>
        <v>91.3</v>
      </c>
      <c r="H855" s="94" t="str">
        <f>idasearch_ADNI3!D855</f>
        <v>M</v>
      </c>
      <c r="I855">
        <v>1</v>
      </c>
      <c r="J855">
        <v>1</v>
      </c>
      <c r="K855" s="7">
        <v>0</v>
      </c>
      <c r="L855" s="75">
        <v>0</v>
      </c>
      <c r="M855">
        <v>1</v>
      </c>
      <c r="N855">
        <v>1</v>
      </c>
      <c r="O855">
        <v>0</v>
      </c>
      <c r="P855">
        <v>0</v>
      </c>
      <c r="Q855">
        <v>0</v>
      </c>
      <c r="R855">
        <v>0</v>
      </c>
      <c r="S855">
        <v>0</v>
      </c>
      <c r="T855" s="11">
        <f>INT(OR(COUNTIF(IDS_with_genetics!$A$2:$A$328,$A855),COUNTIF(IDS_with_genetics!$B$2:$B$758,$A855),COUNTIF(IDS_with_genetics!$F$2:$F$794,$A855),COUNTIF(IDS_with_genetics!$D$2:$D$813,$A855)))</f>
        <v>1</v>
      </c>
      <c r="U855" s="11">
        <f>COUNTIF(IDS_with_PRS!$A$1:$A$1582,ADNI3!$A855)</f>
        <v>0</v>
      </c>
      <c r="V855">
        <f>INT(OR(COUNTIF(IDS_genetics_UE_Ancestry!$A$2:$A$303,$A855)))</f>
        <v>0</v>
      </c>
      <c r="W855">
        <f>INT(OR(COUNTIF(IDS_genetics_UE_Ancestry!$B$2:$B$705,$A855)))</f>
        <v>1</v>
      </c>
      <c r="X855">
        <f>INT(OR(COUNTIF(IDS_genetics_UE_Ancestry!$C$2:$C$737,$A855)))</f>
        <v>0</v>
      </c>
      <c r="Y855">
        <f>INT(OR(COUNTIF(IDS_genetics_UE_Ancestry!$D$2:$D$761,$A855)))</f>
        <v>1</v>
      </c>
      <c r="Z855" s="11">
        <f>INT(OR(COUNTIF(IDS_genetics_UE_Ancestry!$A$2:$A$303,$A855),COUNTIF(IDS_genetics_UE_Ancestry!$B$2:$B$705,$A855),COUNTIF(IDS_genetics_UE_Ancestry!$C$2:$C$737,$A855),COUNTIF(IDS_genetics_UE_Ancestry!$D$2:$D$761,$A855)))</f>
        <v>1</v>
      </c>
      <c r="AA855">
        <v>854</v>
      </c>
    </row>
    <row r="856" spans="1:28" ht="15.75" hidden="1" x14ac:dyDescent="0.25">
      <c r="A856" t="s">
        <v>904</v>
      </c>
      <c r="B856" s="120">
        <v>120</v>
      </c>
      <c r="C856" s="7" t="s">
        <v>31</v>
      </c>
      <c r="D856" s="1" t="s">
        <v>35</v>
      </c>
      <c r="E856" s="1" t="s">
        <v>35</v>
      </c>
      <c r="F856" s="92">
        <f>idasearch_ADNI3!G856</f>
        <v>42838</v>
      </c>
      <c r="G856" s="94">
        <f>idasearch_ADNI3!H856</f>
        <v>83.2</v>
      </c>
      <c r="H856" s="94" t="str">
        <f>idasearch_ADNI3!D856</f>
        <v>M</v>
      </c>
      <c r="I856">
        <v>1</v>
      </c>
      <c r="J856">
        <v>1</v>
      </c>
      <c r="K856" s="7">
        <v>0</v>
      </c>
      <c r="L856" s="75">
        <v>0</v>
      </c>
      <c r="M856">
        <v>1</v>
      </c>
      <c r="N856">
        <v>1</v>
      </c>
      <c r="O856">
        <v>0</v>
      </c>
      <c r="P856">
        <v>0</v>
      </c>
      <c r="Q856">
        <v>0</v>
      </c>
      <c r="R856">
        <v>0</v>
      </c>
      <c r="S856">
        <v>0</v>
      </c>
      <c r="T856" s="11">
        <f>INT(OR(COUNTIF(IDS_with_genetics!$A$2:$A$328,$A856),COUNTIF(IDS_with_genetics!$B$2:$B$758,$A856),COUNTIF(IDS_with_genetics!$F$2:$F$794,$A856),COUNTIF(IDS_with_genetics!$D$2:$D$813,$A856)))</f>
        <v>1</v>
      </c>
      <c r="U856" s="11">
        <f>COUNTIF(IDS_with_PRS!$A$1:$A$1582,ADNI3!$A856)</f>
        <v>0</v>
      </c>
      <c r="V856">
        <f>INT(OR(COUNTIF(IDS_genetics_UE_Ancestry!$A$2:$A$303,$A856)))</f>
        <v>0</v>
      </c>
      <c r="W856">
        <f>INT(OR(COUNTIF(IDS_genetics_UE_Ancestry!$B$2:$B$705,$A856)))</f>
        <v>1</v>
      </c>
      <c r="X856">
        <f>INT(OR(COUNTIF(IDS_genetics_UE_Ancestry!$C$2:$C$737,$A856)))</f>
        <v>0</v>
      </c>
      <c r="Y856">
        <f>INT(OR(COUNTIF(IDS_genetics_UE_Ancestry!$D$2:$D$761,$A856)))</f>
        <v>1</v>
      </c>
      <c r="Z856" s="11">
        <f>INT(OR(COUNTIF(IDS_genetics_UE_Ancestry!$A$2:$A$303,$A856),COUNTIF(IDS_genetics_UE_Ancestry!$B$2:$B$705,$A856),COUNTIF(IDS_genetics_UE_Ancestry!$C$2:$C$737,$A856),COUNTIF(IDS_genetics_UE_Ancestry!$D$2:$D$761,$A856)))</f>
        <v>1</v>
      </c>
      <c r="AA856">
        <v>855</v>
      </c>
    </row>
    <row r="857" spans="1:28" ht="15.75" hidden="1" x14ac:dyDescent="0.25">
      <c r="A857" t="s">
        <v>905</v>
      </c>
      <c r="B857" s="120">
        <v>4384</v>
      </c>
      <c r="C857" s="7" t="s">
        <v>31</v>
      </c>
      <c r="D857" s="1" t="s">
        <v>35</v>
      </c>
      <c r="E857" s="1" t="s">
        <v>35</v>
      </c>
      <c r="F857" s="10">
        <f>idasearch_ADNI3!G857</f>
        <v>43215</v>
      </c>
      <c r="G857" s="93">
        <f>idasearch_ADNI3!H857</f>
        <v>68.7</v>
      </c>
      <c r="H857" s="94" t="str">
        <f>idasearch_ADNI3!D857</f>
        <v>M</v>
      </c>
      <c r="I857">
        <v>1</v>
      </c>
      <c r="J857">
        <v>1</v>
      </c>
      <c r="K857" s="7">
        <v>0</v>
      </c>
      <c r="L857" s="75">
        <v>0</v>
      </c>
      <c r="M857">
        <v>1</v>
      </c>
      <c r="N857">
        <v>1</v>
      </c>
      <c r="O857">
        <v>0</v>
      </c>
      <c r="P857">
        <v>0</v>
      </c>
      <c r="Q857">
        <v>0</v>
      </c>
      <c r="R857">
        <v>0</v>
      </c>
      <c r="S857">
        <v>0</v>
      </c>
      <c r="T857" s="11">
        <f>INT(OR(COUNTIF(IDS_with_genetics!$A$2:$A$328,$A857),COUNTIF(IDS_with_genetics!$B$2:$B$758,$A857),COUNTIF(IDS_with_genetics!$F$2:$F$794,$A857),COUNTIF(IDS_with_genetics!$D$2:$D$813,$A857)))</f>
        <v>1</v>
      </c>
      <c r="U857" s="11">
        <f>COUNTIF(IDS_with_PRS!$A$1:$A$1582,ADNI3!$A857)</f>
        <v>1</v>
      </c>
      <c r="V857">
        <f>INT(OR(COUNTIF(IDS_genetics_UE_Ancestry!$A$2:$A$303,$A857)))</f>
        <v>0</v>
      </c>
      <c r="W857">
        <f>INT(OR(COUNTIF(IDS_genetics_UE_Ancestry!$B$2:$B$705,$A857)))</f>
        <v>0</v>
      </c>
      <c r="X857">
        <f>INT(OR(COUNTIF(IDS_genetics_UE_Ancestry!$C$2:$C$737,$A857)))</f>
        <v>0</v>
      </c>
      <c r="Y857">
        <f>INT(OR(COUNTIF(IDS_genetics_UE_Ancestry!$D$2:$D$761,$A857)))</f>
        <v>0</v>
      </c>
      <c r="Z857" s="11">
        <f>INT(OR(COUNTIF(IDS_genetics_UE_Ancestry!$A$2:$A$303,$A857),COUNTIF(IDS_genetics_UE_Ancestry!$B$2:$B$705,$A857),COUNTIF(IDS_genetics_UE_Ancestry!$C$2:$C$737,$A857),COUNTIF(IDS_genetics_UE_Ancestry!$D$2:$D$761,$A857)))</f>
        <v>0</v>
      </c>
      <c r="AA857">
        <v>856</v>
      </c>
    </row>
    <row r="858" spans="1:28" ht="15.75" hidden="1" x14ac:dyDescent="0.25">
      <c r="A858" t="s">
        <v>906</v>
      </c>
      <c r="B858" s="120">
        <v>618</v>
      </c>
      <c r="C858" s="7" t="s">
        <v>31</v>
      </c>
      <c r="D858" s="1" t="s">
        <v>35</v>
      </c>
      <c r="E858" s="1" t="s">
        <v>35</v>
      </c>
      <c r="F858" s="10">
        <f>idasearch_ADNI3!G858</f>
        <v>43728</v>
      </c>
      <c r="G858" s="93">
        <f>idasearch_ADNI3!H858</f>
        <v>88.2</v>
      </c>
      <c r="H858" s="94" t="str">
        <f>idasearch_ADNI3!D858</f>
        <v>M</v>
      </c>
      <c r="I858">
        <v>1</v>
      </c>
      <c r="J858">
        <v>1</v>
      </c>
      <c r="K858" s="7">
        <v>0</v>
      </c>
      <c r="L858" s="75">
        <v>0</v>
      </c>
      <c r="M858">
        <v>1</v>
      </c>
      <c r="N858">
        <v>1</v>
      </c>
      <c r="O858">
        <v>0</v>
      </c>
      <c r="P858">
        <v>0</v>
      </c>
      <c r="Q858">
        <v>0</v>
      </c>
      <c r="R858">
        <v>0</v>
      </c>
      <c r="S858">
        <v>0</v>
      </c>
      <c r="T858" s="11">
        <f>INT(OR(COUNTIF(IDS_with_genetics!$A$2:$A$328,$A858),COUNTIF(IDS_with_genetics!$B$2:$B$758,$A858),COUNTIF(IDS_with_genetics!$F$2:$F$794,$A858),COUNTIF(IDS_with_genetics!$D$2:$D$813,$A858)))</f>
        <v>1</v>
      </c>
      <c r="U858" s="11">
        <f>COUNTIF(IDS_with_PRS!$A$1:$A$1582,ADNI3!$A858)</f>
        <v>0</v>
      </c>
      <c r="V858">
        <f>INT(OR(COUNTIF(IDS_genetics_UE_Ancestry!$A$2:$A$303,$A858)))</f>
        <v>0</v>
      </c>
      <c r="W858">
        <f>INT(OR(COUNTIF(IDS_genetics_UE_Ancestry!$B$2:$B$705,$A858)))</f>
        <v>1</v>
      </c>
      <c r="X858">
        <f>INT(OR(COUNTIF(IDS_genetics_UE_Ancestry!$C$2:$C$737,$A858)))</f>
        <v>0</v>
      </c>
      <c r="Y858">
        <f>INT(OR(COUNTIF(IDS_genetics_UE_Ancestry!$D$2:$D$761,$A858)))</f>
        <v>1</v>
      </c>
      <c r="Z858" s="11">
        <f>INT(OR(COUNTIF(IDS_genetics_UE_Ancestry!$A$2:$A$303,$A858),COUNTIF(IDS_genetics_UE_Ancestry!$B$2:$B$705,$A858),COUNTIF(IDS_genetics_UE_Ancestry!$C$2:$C$737,$A858),COUNTIF(IDS_genetics_UE_Ancestry!$D$2:$D$761,$A858)))</f>
        <v>1</v>
      </c>
      <c r="AA858">
        <v>857</v>
      </c>
    </row>
    <row r="859" spans="1:28" ht="15.75" hidden="1" x14ac:dyDescent="0.25">
      <c r="A859" t="s">
        <v>907</v>
      </c>
      <c r="B859" s="120">
        <v>4021</v>
      </c>
      <c r="C859" s="7" t="s">
        <v>31</v>
      </c>
      <c r="D859" s="1" t="s">
        <v>35</v>
      </c>
      <c r="E859" s="1" t="s">
        <v>35</v>
      </c>
      <c r="F859" s="10">
        <f>idasearch_ADNI3!G859</f>
        <v>43447</v>
      </c>
      <c r="G859" s="93">
        <f>idasearch_ADNI3!H859</f>
        <v>74.2</v>
      </c>
      <c r="H859" s="94" t="str">
        <f>idasearch_ADNI3!D859</f>
        <v>M</v>
      </c>
      <c r="I859">
        <v>1</v>
      </c>
      <c r="J859">
        <v>1</v>
      </c>
      <c r="K859" s="7">
        <v>0</v>
      </c>
      <c r="L859" s="75">
        <v>0</v>
      </c>
      <c r="M859">
        <v>1</v>
      </c>
      <c r="N859">
        <v>1</v>
      </c>
      <c r="O859">
        <v>0</v>
      </c>
      <c r="P859">
        <v>0</v>
      </c>
      <c r="Q859">
        <v>0</v>
      </c>
      <c r="R859">
        <v>0</v>
      </c>
      <c r="S859">
        <v>0</v>
      </c>
      <c r="T859" s="11">
        <f>INT(OR(COUNTIF(IDS_with_genetics!$A$2:$A$328,$A859),COUNTIF(IDS_with_genetics!$B$2:$B$758,$A859),COUNTIF(IDS_with_genetics!$F$2:$F$794,$A859),COUNTIF(IDS_with_genetics!$D$2:$D$813,$A859)))</f>
        <v>1</v>
      </c>
      <c r="U859" s="11">
        <f>COUNTIF(IDS_with_PRS!$A$1:$A$1582,ADNI3!$A859)</f>
        <v>1</v>
      </c>
      <c r="V859">
        <f>INT(OR(COUNTIF(IDS_genetics_UE_Ancestry!$A$2:$A$303,$A859)))</f>
        <v>0</v>
      </c>
      <c r="W859">
        <f>INT(OR(COUNTIF(IDS_genetics_UE_Ancestry!$B$2:$B$705,$A859)))</f>
        <v>0</v>
      </c>
      <c r="X859">
        <f>INT(OR(COUNTIF(IDS_genetics_UE_Ancestry!$C$2:$C$737,$A859)))</f>
        <v>0</v>
      </c>
      <c r="Y859">
        <f>INT(OR(COUNTIF(IDS_genetics_UE_Ancestry!$D$2:$D$761,$A859)))</f>
        <v>0</v>
      </c>
      <c r="Z859" s="11">
        <f>INT(OR(COUNTIF(IDS_genetics_UE_Ancestry!$A$2:$A$303,$A859),COUNTIF(IDS_genetics_UE_Ancestry!$B$2:$B$705,$A859),COUNTIF(IDS_genetics_UE_Ancestry!$C$2:$C$737,$A859),COUNTIF(IDS_genetics_UE_Ancestry!$D$2:$D$761,$A859)))</f>
        <v>0</v>
      </c>
      <c r="AA859">
        <v>858</v>
      </c>
    </row>
    <row r="860" spans="1:28" ht="15.75" hidden="1" x14ac:dyDescent="0.25">
      <c r="A860" t="s">
        <v>908</v>
      </c>
      <c r="B860" s="120">
        <v>677</v>
      </c>
      <c r="C860" s="7" t="s">
        <v>31</v>
      </c>
      <c r="D860" s="1" t="s">
        <v>35</v>
      </c>
      <c r="E860" s="1" t="s">
        <v>35</v>
      </c>
      <c r="F860" s="10">
        <f>idasearch_ADNI3!G860</f>
        <v>43685</v>
      </c>
      <c r="G860" s="93">
        <f>idasearch_ADNI3!H860</f>
        <v>84</v>
      </c>
      <c r="H860" s="94" t="str">
        <f>idasearch_ADNI3!D860</f>
        <v>M</v>
      </c>
      <c r="I860">
        <v>1</v>
      </c>
      <c r="J860">
        <v>1</v>
      </c>
      <c r="K860" s="7">
        <v>0</v>
      </c>
      <c r="L860" s="75">
        <v>0</v>
      </c>
      <c r="M860">
        <v>1</v>
      </c>
      <c r="N860">
        <v>1</v>
      </c>
      <c r="O860">
        <v>0</v>
      </c>
      <c r="P860">
        <v>0</v>
      </c>
      <c r="Q860">
        <v>0</v>
      </c>
      <c r="R860">
        <v>0</v>
      </c>
      <c r="S860">
        <v>0</v>
      </c>
      <c r="T860" s="11">
        <f>INT(OR(COUNTIF(IDS_with_genetics!$A$2:$A$328,$A860),COUNTIF(IDS_with_genetics!$B$2:$B$758,$A860),COUNTIF(IDS_with_genetics!$F$2:$F$794,$A860),COUNTIF(IDS_with_genetics!$D$2:$D$813,$A860)))</f>
        <v>1</v>
      </c>
      <c r="U860" s="11">
        <f>COUNTIF(IDS_with_PRS!$A$1:$A$1582,ADNI3!$A860)</f>
        <v>1</v>
      </c>
      <c r="V860">
        <f>INT(OR(COUNTIF(IDS_genetics_UE_Ancestry!$A$2:$A$303,$A860)))</f>
        <v>0</v>
      </c>
      <c r="W860">
        <f>INT(OR(COUNTIF(IDS_genetics_UE_Ancestry!$B$2:$B$705,$A860)))</f>
        <v>1</v>
      </c>
      <c r="X860">
        <f>INT(OR(COUNTIF(IDS_genetics_UE_Ancestry!$C$2:$C$737,$A860)))</f>
        <v>0</v>
      </c>
      <c r="Y860">
        <f>INT(OR(COUNTIF(IDS_genetics_UE_Ancestry!$D$2:$D$761,$A860)))</f>
        <v>1</v>
      </c>
      <c r="Z860" s="11">
        <f>INT(OR(COUNTIF(IDS_genetics_UE_Ancestry!$A$2:$A$303,$A860),COUNTIF(IDS_genetics_UE_Ancestry!$B$2:$B$705,$A860),COUNTIF(IDS_genetics_UE_Ancestry!$C$2:$C$737,$A860),COUNTIF(IDS_genetics_UE_Ancestry!$D$2:$D$761,$A860)))</f>
        <v>1</v>
      </c>
      <c r="AA860">
        <v>859</v>
      </c>
    </row>
    <row r="861" spans="1:28" ht="15.75" hidden="1" x14ac:dyDescent="0.25">
      <c r="A861" t="s">
        <v>909</v>
      </c>
      <c r="B861" s="120">
        <v>4277</v>
      </c>
      <c r="C861" s="7" t="s">
        <v>31</v>
      </c>
      <c r="D861" s="1" t="s">
        <v>35</v>
      </c>
      <c r="E861" s="1" t="s">
        <v>35</v>
      </c>
      <c r="F861" s="10">
        <f>idasearch_ADNI3!G861</f>
        <v>42949</v>
      </c>
      <c r="G861" s="93">
        <f>idasearch_ADNI3!H861</f>
        <v>77.3</v>
      </c>
      <c r="H861" s="94" t="str">
        <f>idasearch_ADNI3!D861</f>
        <v>F</v>
      </c>
      <c r="I861">
        <v>1</v>
      </c>
      <c r="J861">
        <v>1</v>
      </c>
      <c r="K861" s="7">
        <v>0</v>
      </c>
      <c r="L861" s="75">
        <v>0</v>
      </c>
      <c r="M861">
        <v>1</v>
      </c>
      <c r="N861">
        <v>1</v>
      </c>
      <c r="O861">
        <v>0</v>
      </c>
      <c r="P861">
        <v>0</v>
      </c>
      <c r="Q861">
        <v>0</v>
      </c>
      <c r="R861">
        <v>0</v>
      </c>
      <c r="S861">
        <v>0</v>
      </c>
      <c r="T861" s="11">
        <f>INT(OR(COUNTIF(IDS_with_genetics!$A$2:$A$328,$A861),COUNTIF(IDS_with_genetics!$B$2:$B$758,$A861),COUNTIF(IDS_with_genetics!$F$2:$F$794,$A861),COUNTIF(IDS_with_genetics!$D$2:$D$813,$A861)))</f>
        <v>1</v>
      </c>
      <c r="U861" s="11">
        <f>COUNTIF(IDS_with_PRS!$A$1:$A$1582,ADNI3!$A861)</f>
        <v>1</v>
      </c>
      <c r="V861">
        <f>INT(OR(COUNTIF(IDS_genetics_UE_Ancestry!$A$2:$A$303,$A861)))</f>
        <v>0</v>
      </c>
      <c r="W861">
        <f>INT(OR(COUNTIF(IDS_genetics_UE_Ancestry!$B$2:$B$705,$A861)))</f>
        <v>0</v>
      </c>
      <c r="X861">
        <f>INT(OR(COUNTIF(IDS_genetics_UE_Ancestry!$C$2:$C$737,$A861)))</f>
        <v>0</v>
      </c>
      <c r="Y861">
        <f>INT(OR(COUNTIF(IDS_genetics_UE_Ancestry!$D$2:$D$761,$A861)))</f>
        <v>0</v>
      </c>
      <c r="Z861" s="11">
        <f>INT(OR(COUNTIF(IDS_genetics_UE_Ancestry!$A$2:$A$303,$A861),COUNTIF(IDS_genetics_UE_Ancestry!$B$2:$B$705,$A861),COUNTIF(IDS_genetics_UE_Ancestry!$C$2:$C$737,$A861),COUNTIF(IDS_genetics_UE_Ancestry!$D$2:$D$761,$A861)))</f>
        <v>0</v>
      </c>
      <c r="AA861">
        <v>860</v>
      </c>
    </row>
    <row r="862" spans="1:28" ht="15.75" hidden="1" x14ac:dyDescent="0.25">
      <c r="A862" t="s">
        <v>910</v>
      </c>
      <c r="B862" s="120">
        <v>6699</v>
      </c>
      <c r="C862" s="7" t="s">
        <v>31</v>
      </c>
      <c r="D862" s="1" t="s">
        <v>35</v>
      </c>
      <c r="E862" s="1" t="s">
        <v>44</v>
      </c>
      <c r="F862" s="10">
        <f>idasearch_ADNI3!G862</f>
        <v>43551</v>
      </c>
      <c r="G862" s="93">
        <f>idasearch_ADNI3!H862</f>
        <v>67.099999999999994</v>
      </c>
      <c r="H862" s="94" t="str">
        <f>idasearch_ADNI3!D862</f>
        <v>M</v>
      </c>
      <c r="I862">
        <v>0</v>
      </c>
      <c r="J862">
        <v>0</v>
      </c>
      <c r="K862" s="7">
        <v>0</v>
      </c>
      <c r="L862" s="75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 s="11">
        <f>INT(OR(COUNTIF(IDS_with_genetics!$A$2:$A$328,$A862),COUNTIF(IDS_with_genetics!$B$2:$B$758,$A862),COUNTIF(IDS_with_genetics!$F$2:$F$794,$A862),COUNTIF(IDS_with_genetics!$D$2:$D$813,$A862)))</f>
        <v>0</v>
      </c>
      <c r="U862" s="11">
        <f>COUNTIF(IDS_with_PRS!$A$1:$A$1582,ADNI3!$A862)</f>
        <v>0</v>
      </c>
      <c r="V862">
        <f>INT(OR(COUNTIF(IDS_genetics_UE_Ancestry!$A$2:$A$303,$A862)))</f>
        <v>0</v>
      </c>
      <c r="W862">
        <f>INT(OR(COUNTIF(IDS_genetics_UE_Ancestry!$B$2:$B$705,$A862)))</f>
        <v>0</v>
      </c>
      <c r="X862">
        <f>INT(OR(COUNTIF(IDS_genetics_UE_Ancestry!$C$2:$C$737,$A862)))</f>
        <v>0</v>
      </c>
      <c r="Y862">
        <f>INT(OR(COUNTIF(IDS_genetics_UE_Ancestry!$D$2:$D$761,$A862)))</f>
        <v>0</v>
      </c>
      <c r="Z862" s="11">
        <f>INT(OR(COUNTIF(IDS_genetics_UE_Ancestry!$A$2:$A$303,$A862),COUNTIF(IDS_genetics_UE_Ancestry!$B$2:$B$705,$A862),COUNTIF(IDS_genetics_UE_Ancestry!$C$2:$C$737,$A862),COUNTIF(IDS_genetics_UE_Ancestry!$D$2:$D$761,$A862)))</f>
        <v>0</v>
      </c>
      <c r="AA862">
        <v>861</v>
      </c>
    </row>
    <row r="863" spans="1:28" ht="15.75" hidden="1" x14ac:dyDescent="0.25">
      <c r="A863" t="s">
        <v>911</v>
      </c>
      <c r="B863" s="120">
        <v>6701</v>
      </c>
      <c r="C863" s="7" t="s">
        <v>31</v>
      </c>
      <c r="D863" s="1" t="s">
        <v>35</v>
      </c>
      <c r="E863" s="1" t="s">
        <v>35</v>
      </c>
      <c r="F863" s="10">
        <f>idasearch_ADNI3!G863</f>
        <v>43570</v>
      </c>
      <c r="G863" s="93">
        <f>idasearch_ADNI3!H863</f>
        <v>71.2</v>
      </c>
      <c r="H863" s="94" t="str">
        <f>idasearch_ADNI3!D863</f>
        <v>F</v>
      </c>
      <c r="I863">
        <v>1</v>
      </c>
      <c r="J863">
        <v>1</v>
      </c>
      <c r="K863" s="7">
        <v>0</v>
      </c>
      <c r="L863" s="75">
        <v>0</v>
      </c>
      <c r="M863">
        <v>1</v>
      </c>
      <c r="N863">
        <v>1</v>
      </c>
      <c r="O863">
        <v>0</v>
      </c>
      <c r="P863">
        <v>0</v>
      </c>
      <c r="Q863">
        <v>0</v>
      </c>
      <c r="R863">
        <v>0</v>
      </c>
      <c r="S863">
        <v>0</v>
      </c>
      <c r="T863" s="11">
        <f>INT(OR(COUNTIF(IDS_with_genetics!$A$2:$A$328,$A863),COUNTIF(IDS_with_genetics!$B$2:$B$758,$A863),COUNTIF(IDS_with_genetics!$F$2:$F$794,$A863),COUNTIF(IDS_with_genetics!$D$2:$D$813,$A863)))</f>
        <v>0</v>
      </c>
      <c r="U863" s="11">
        <f>COUNTIF(IDS_with_PRS!$A$1:$A$1582,ADNI3!$A863)</f>
        <v>0</v>
      </c>
      <c r="V863">
        <f>INT(OR(COUNTIF(IDS_genetics_UE_Ancestry!$A$2:$A$303,$A863)))</f>
        <v>0</v>
      </c>
      <c r="W863">
        <f>INT(OR(COUNTIF(IDS_genetics_UE_Ancestry!$B$2:$B$705,$A863)))</f>
        <v>0</v>
      </c>
      <c r="X863">
        <f>INT(OR(COUNTIF(IDS_genetics_UE_Ancestry!$C$2:$C$737,$A863)))</f>
        <v>0</v>
      </c>
      <c r="Y863">
        <f>INT(OR(COUNTIF(IDS_genetics_UE_Ancestry!$D$2:$D$761,$A863)))</f>
        <v>0</v>
      </c>
      <c r="Z863" s="11">
        <f>INT(OR(COUNTIF(IDS_genetics_UE_Ancestry!$A$2:$A$303,$A863),COUNTIF(IDS_genetics_UE_Ancestry!$B$2:$B$705,$A863),COUNTIF(IDS_genetics_UE_Ancestry!$C$2:$C$737,$A863),COUNTIF(IDS_genetics_UE_Ancestry!$D$2:$D$761,$A863)))</f>
        <v>0</v>
      </c>
      <c r="AA863">
        <v>862</v>
      </c>
    </row>
    <row r="864" spans="1:28" ht="15.75" hidden="1" x14ac:dyDescent="0.25">
      <c r="A864" t="s">
        <v>912</v>
      </c>
      <c r="B864" s="120">
        <v>6709</v>
      </c>
      <c r="C864" s="7" t="s">
        <v>31</v>
      </c>
      <c r="D864" s="1" t="s">
        <v>35</v>
      </c>
      <c r="E864" s="1" t="s">
        <v>35</v>
      </c>
      <c r="F864" s="10">
        <f>idasearch_ADNI3!G864</f>
        <v>43564</v>
      </c>
      <c r="G864" s="93">
        <f>idasearch_ADNI3!H864</f>
        <v>68.599999999999994</v>
      </c>
      <c r="H864" s="94" t="str">
        <f>idasearch_ADNI3!D864</f>
        <v>F</v>
      </c>
      <c r="I864">
        <v>1</v>
      </c>
      <c r="J864">
        <v>1</v>
      </c>
      <c r="K864" s="7">
        <v>0</v>
      </c>
      <c r="L864" s="75">
        <v>0</v>
      </c>
      <c r="M864">
        <v>1</v>
      </c>
      <c r="N864">
        <v>1</v>
      </c>
      <c r="O864">
        <v>0</v>
      </c>
      <c r="P864">
        <v>0</v>
      </c>
      <c r="Q864">
        <v>0</v>
      </c>
      <c r="R864">
        <v>0</v>
      </c>
      <c r="S864">
        <v>0</v>
      </c>
      <c r="T864" s="11">
        <f>INT(OR(COUNTIF(IDS_with_genetics!$A$2:$A$328,$A864),COUNTIF(IDS_with_genetics!$B$2:$B$758,$A864),COUNTIF(IDS_with_genetics!$F$2:$F$794,$A864),COUNTIF(IDS_with_genetics!$D$2:$D$813,$A864)))</f>
        <v>0</v>
      </c>
      <c r="U864" s="11">
        <f>COUNTIF(IDS_with_PRS!$A$1:$A$1582,ADNI3!$A864)</f>
        <v>0</v>
      </c>
      <c r="V864">
        <f>INT(OR(COUNTIF(IDS_genetics_UE_Ancestry!$A$2:$A$303,$A864)))</f>
        <v>0</v>
      </c>
      <c r="W864">
        <f>INT(OR(COUNTIF(IDS_genetics_UE_Ancestry!$B$2:$B$705,$A864)))</f>
        <v>0</v>
      </c>
      <c r="X864">
        <f>INT(OR(COUNTIF(IDS_genetics_UE_Ancestry!$C$2:$C$737,$A864)))</f>
        <v>0</v>
      </c>
      <c r="Y864">
        <f>INT(OR(COUNTIF(IDS_genetics_UE_Ancestry!$D$2:$D$761,$A864)))</f>
        <v>0</v>
      </c>
      <c r="Z864" s="11">
        <f>INT(OR(COUNTIF(IDS_genetics_UE_Ancestry!$A$2:$A$303,$A864),COUNTIF(IDS_genetics_UE_Ancestry!$B$2:$B$705,$A864),COUNTIF(IDS_genetics_UE_Ancestry!$C$2:$C$737,$A864),COUNTIF(IDS_genetics_UE_Ancestry!$D$2:$D$761,$A864)))</f>
        <v>0</v>
      </c>
      <c r="AA864">
        <v>863</v>
      </c>
    </row>
    <row r="865" spans="1:27" ht="15.75" hidden="1" x14ac:dyDescent="0.25">
      <c r="A865" t="s">
        <v>913</v>
      </c>
      <c r="B865" s="120">
        <v>6717</v>
      </c>
      <c r="C865" s="7" t="s">
        <v>31</v>
      </c>
      <c r="D865" s="1" t="s">
        <v>35</v>
      </c>
      <c r="E865" s="1" t="s">
        <v>44</v>
      </c>
      <c r="F865" s="10">
        <f>idasearch_ADNI3!G865</f>
        <v>43578</v>
      </c>
      <c r="G865" s="93">
        <f>idasearch_ADNI3!H865</f>
        <v>74.8</v>
      </c>
      <c r="H865" s="94" t="str">
        <f>idasearch_ADNI3!D865</f>
        <v>M</v>
      </c>
      <c r="I865">
        <v>0</v>
      </c>
      <c r="J865">
        <v>0</v>
      </c>
      <c r="K865" s="7">
        <v>0</v>
      </c>
      <c r="L865" s="7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 s="11">
        <f>INT(OR(COUNTIF(IDS_with_genetics!$A$2:$A$328,$A865),COUNTIF(IDS_with_genetics!$B$2:$B$758,$A865),COUNTIF(IDS_with_genetics!$F$2:$F$794,$A865),COUNTIF(IDS_with_genetics!$D$2:$D$813,$A865)))</f>
        <v>0</v>
      </c>
      <c r="U865" s="11">
        <f>COUNTIF(IDS_with_PRS!$A$1:$A$1582,ADNI3!$A865)</f>
        <v>0</v>
      </c>
      <c r="V865">
        <f>INT(OR(COUNTIF(IDS_genetics_UE_Ancestry!$A$2:$A$303,$A865)))</f>
        <v>0</v>
      </c>
      <c r="W865">
        <f>INT(OR(COUNTIF(IDS_genetics_UE_Ancestry!$B$2:$B$705,$A865)))</f>
        <v>0</v>
      </c>
      <c r="X865">
        <f>INT(OR(COUNTIF(IDS_genetics_UE_Ancestry!$C$2:$C$737,$A865)))</f>
        <v>0</v>
      </c>
      <c r="Y865">
        <f>INT(OR(COUNTIF(IDS_genetics_UE_Ancestry!$D$2:$D$761,$A865)))</f>
        <v>0</v>
      </c>
      <c r="Z865" s="11">
        <f>INT(OR(COUNTIF(IDS_genetics_UE_Ancestry!$A$2:$A$303,$A865),COUNTIF(IDS_genetics_UE_Ancestry!$B$2:$B$705,$A865),COUNTIF(IDS_genetics_UE_Ancestry!$C$2:$C$737,$A865),COUNTIF(IDS_genetics_UE_Ancestry!$D$2:$D$761,$A865)))</f>
        <v>0</v>
      </c>
      <c r="AA865">
        <v>864</v>
      </c>
    </row>
    <row r="866" spans="1:27" ht="15.75" hidden="1" x14ac:dyDescent="0.25">
      <c r="A866" t="s">
        <v>914</v>
      </c>
      <c r="B866" s="120">
        <v>156</v>
      </c>
      <c r="C866" s="7" t="s">
        <v>31</v>
      </c>
      <c r="D866" s="1" t="s">
        <v>35</v>
      </c>
      <c r="E866" s="1" t="s">
        <v>35</v>
      </c>
      <c r="F866" s="10">
        <f>idasearch_ADNI3!G866</f>
        <v>43027</v>
      </c>
      <c r="G866" s="93">
        <f>idasearch_ADNI3!H866</f>
        <v>85.8</v>
      </c>
      <c r="H866" s="94" t="str">
        <f>idasearch_ADNI3!D866</f>
        <v>M</v>
      </c>
      <c r="I866">
        <v>1</v>
      </c>
      <c r="J866">
        <v>1</v>
      </c>
      <c r="K866" s="7">
        <v>0</v>
      </c>
      <c r="L866" s="75">
        <v>0</v>
      </c>
      <c r="M866">
        <v>1</v>
      </c>
      <c r="N866">
        <v>1</v>
      </c>
      <c r="O866">
        <v>0</v>
      </c>
      <c r="P866">
        <v>0</v>
      </c>
      <c r="Q866">
        <v>0</v>
      </c>
      <c r="R866">
        <v>0</v>
      </c>
      <c r="S866">
        <v>0</v>
      </c>
      <c r="T866" s="11">
        <f>INT(OR(COUNTIF(IDS_with_genetics!$A$2:$A$328,$A866),COUNTIF(IDS_with_genetics!$B$2:$B$758,$A866),COUNTIF(IDS_with_genetics!$F$2:$F$794,$A866),COUNTIF(IDS_with_genetics!$D$2:$D$813,$A866)))</f>
        <v>1</v>
      </c>
      <c r="U866" s="11">
        <f>COUNTIF(IDS_with_PRS!$A$1:$A$1582,ADNI3!$A866)</f>
        <v>1</v>
      </c>
      <c r="V866">
        <f>INT(OR(COUNTIF(IDS_genetics_UE_Ancestry!$A$2:$A$303,$A866)))</f>
        <v>0</v>
      </c>
      <c r="W866">
        <f>INT(OR(COUNTIF(IDS_genetics_UE_Ancestry!$B$2:$B$705,$A866)))</f>
        <v>1</v>
      </c>
      <c r="X866">
        <f>INT(OR(COUNTIF(IDS_genetics_UE_Ancestry!$C$2:$C$737,$A866)))</f>
        <v>0</v>
      </c>
      <c r="Y866">
        <f>INT(OR(COUNTIF(IDS_genetics_UE_Ancestry!$D$2:$D$761,$A866)))</f>
        <v>1</v>
      </c>
      <c r="Z866" s="11">
        <f>INT(OR(COUNTIF(IDS_genetics_UE_Ancestry!$A$2:$A$303,$A866),COUNTIF(IDS_genetics_UE_Ancestry!$B$2:$B$705,$A866),COUNTIF(IDS_genetics_UE_Ancestry!$C$2:$C$737,$A866),COUNTIF(IDS_genetics_UE_Ancestry!$D$2:$D$761,$A866)))</f>
        <v>1</v>
      </c>
      <c r="AA866">
        <v>865</v>
      </c>
    </row>
    <row r="867" spans="1:27" ht="15.75" hidden="1" x14ac:dyDescent="0.25">
      <c r="A867" t="s">
        <v>915</v>
      </c>
      <c r="B867" s="120">
        <v>555</v>
      </c>
      <c r="C867" s="7" t="s">
        <v>31</v>
      </c>
      <c r="D867" s="1" t="s">
        <v>35</v>
      </c>
      <c r="E867" s="1" t="s">
        <v>35</v>
      </c>
      <c r="F867" s="10">
        <f>idasearch_ADNI3!G867</f>
        <v>43132</v>
      </c>
      <c r="G867" s="93">
        <f>idasearch_ADNI3!H867</f>
        <v>88.3</v>
      </c>
      <c r="H867" s="94" t="str">
        <f>idasearch_ADNI3!D867</f>
        <v>M</v>
      </c>
      <c r="I867">
        <v>1</v>
      </c>
      <c r="J867">
        <v>1</v>
      </c>
      <c r="K867" s="7">
        <v>0</v>
      </c>
      <c r="L867" s="75">
        <v>0</v>
      </c>
      <c r="M867">
        <v>1</v>
      </c>
      <c r="N867">
        <v>1</v>
      </c>
      <c r="O867">
        <v>0</v>
      </c>
      <c r="P867">
        <v>0</v>
      </c>
      <c r="Q867">
        <v>0</v>
      </c>
      <c r="R867">
        <v>0</v>
      </c>
      <c r="S867">
        <v>0</v>
      </c>
      <c r="T867" s="11">
        <f>INT(OR(COUNTIF(IDS_with_genetics!$A$2:$A$328,$A867),COUNTIF(IDS_with_genetics!$B$2:$B$758,$A867),COUNTIF(IDS_with_genetics!$F$2:$F$794,$A867),COUNTIF(IDS_with_genetics!$D$2:$D$813,$A867)))</f>
        <v>1</v>
      </c>
      <c r="U867" s="11">
        <f>COUNTIF(IDS_with_PRS!$A$1:$A$1582,ADNI3!$A867)</f>
        <v>0</v>
      </c>
      <c r="V867">
        <f>INT(OR(COUNTIF(IDS_genetics_UE_Ancestry!$A$2:$A$303,$A867)))</f>
        <v>0</v>
      </c>
      <c r="W867">
        <f>INT(OR(COUNTIF(IDS_genetics_UE_Ancestry!$B$2:$B$705,$A867)))</f>
        <v>1</v>
      </c>
      <c r="X867">
        <f>INT(OR(COUNTIF(IDS_genetics_UE_Ancestry!$C$2:$C$737,$A867)))</f>
        <v>0</v>
      </c>
      <c r="Y867">
        <f>INT(OR(COUNTIF(IDS_genetics_UE_Ancestry!$D$2:$D$761,$A867)))</f>
        <v>1</v>
      </c>
      <c r="Z867" s="11">
        <f>INT(OR(COUNTIF(IDS_genetics_UE_Ancestry!$A$2:$A$303,$A867),COUNTIF(IDS_genetics_UE_Ancestry!$B$2:$B$705,$A867),COUNTIF(IDS_genetics_UE_Ancestry!$C$2:$C$737,$A867),COUNTIF(IDS_genetics_UE_Ancestry!$D$2:$D$761,$A867)))</f>
        <v>1</v>
      </c>
      <c r="AA867">
        <v>866</v>
      </c>
    </row>
    <row r="868" spans="1:27" ht="15.75" hidden="1" x14ac:dyDescent="0.25">
      <c r="A868" t="s">
        <v>916</v>
      </c>
      <c r="B868" s="120">
        <v>6156</v>
      </c>
      <c r="C868" s="7" t="s">
        <v>31</v>
      </c>
      <c r="D868" s="1" t="s">
        <v>35</v>
      </c>
      <c r="E868" s="1" t="s">
        <v>35</v>
      </c>
      <c r="F868" s="10">
        <f>idasearch_ADNI3!G868</f>
        <v>43089</v>
      </c>
      <c r="G868" s="93">
        <f>idasearch_ADNI3!H868</f>
        <v>75.8</v>
      </c>
      <c r="H868" s="94" t="str">
        <f>idasearch_ADNI3!D868</f>
        <v>M</v>
      </c>
      <c r="I868">
        <v>1</v>
      </c>
      <c r="J868">
        <v>1</v>
      </c>
      <c r="K868" s="7">
        <v>0</v>
      </c>
      <c r="L868" s="75">
        <v>0</v>
      </c>
      <c r="M868">
        <v>1</v>
      </c>
      <c r="N868">
        <v>1</v>
      </c>
      <c r="O868">
        <v>0</v>
      </c>
      <c r="P868">
        <v>0</v>
      </c>
      <c r="Q868">
        <v>0</v>
      </c>
      <c r="R868">
        <v>0</v>
      </c>
      <c r="S868">
        <v>0</v>
      </c>
      <c r="T868" s="11">
        <f>INT(OR(COUNTIF(IDS_with_genetics!$A$2:$A$328,$A868),COUNTIF(IDS_with_genetics!$B$2:$B$758,$A868),COUNTIF(IDS_with_genetics!$F$2:$F$794,$A868),COUNTIF(IDS_with_genetics!$D$2:$D$813,$A868)))</f>
        <v>0</v>
      </c>
      <c r="U868" s="11">
        <f>COUNTIF(IDS_with_PRS!$A$1:$A$1582,ADNI3!$A868)</f>
        <v>0</v>
      </c>
      <c r="V868">
        <f>INT(OR(COUNTIF(IDS_genetics_UE_Ancestry!$A$2:$A$303,$A868)))</f>
        <v>0</v>
      </c>
      <c r="W868">
        <f>INT(OR(COUNTIF(IDS_genetics_UE_Ancestry!$B$2:$B$705,$A868)))</f>
        <v>0</v>
      </c>
      <c r="X868">
        <f>INT(OR(COUNTIF(IDS_genetics_UE_Ancestry!$C$2:$C$737,$A868)))</f>
        <v>0</v>
      </c>
      <c r="Y868">
        <f>INT(OR(COUNTIF(IDS_genetics_UE_Ancestry!$D$2:$D$761,$A868)))</f>
        <v>0</v>
      </c>
      <c r="Z868" s="11">
        <f>INT(OR(COUNTIF(IDS_genetics_UE_Ancestry!$A$2:$A$303,$A868),COUNTIF(IDS_genetics_UE_Ancestry!$B$2:$B$705,$A868),COUNTIF(IDS_genetics_UE_Ancestry!$C$2:$C$737,$A868),COUNTIF(IDS_genetics_UE_Ancestry!$D$2:$D$761,$A868)))</f>
        <v>0</v>
      </c>
      <c r="AA868">
        <v>867</v>
      </c>
    </row>
    <row r="869" spans="1:27" ht="15.75" hidden="1" x14ac:dyDescent="0.25">
      <c r="A869" t="s">
        <v>917</v>
      </c>
      <c r="B869" s="120">
        <v>6160</v>
      </c>
      <c r="C869" s="7" t="s">
        <v>31</v>
      </c>
      <c r="D869" s="1" t="s">
        <v>35</v>
      </c>
      <c r="E869" s="1" t="s">
        <v>35</v>
      </c>
      <c r="F869" s="10">
        <f>idasearch_ADNI3!G869</f>
        <v>43105</v>
      </c>
      <c r="G869" s="93">
        <f>idasearch_ADNI3!H869</f>
        <v>60.7</v>
      </c>
      <c r="H869" s="94" t="str">
        <f>idasearch_ADNI3!D869</f>
        <v>M</v>
      </c>
      <c r="I869">
        <v>1</v>
      </c>
      <c r="J869">
        <v>1</v>
      </c>
      <c r="K869" s="7">
        <v>0</v>
      </c>
      <c r="L869" s="75">
        <v>0</v>
      </c>
      <c r="M869">
        <v>1</v>
      </c>
      <c r="N869">
        <v>1</v>
      </c>
      <c r="O869">
        <v>0</v>
      </c>
      <c r="P869">
        <v>0</v>
      </c>
      <c r="Q869">
        <v>0</v>
      </c>
      <c r="R869">
        <v>0</v>
      </c>
      <c r="S869">
        <v>0</v>
      </c>
      <c r="T869" s="11">
        <f>INT(OR(COUNTIF(IDS_with_genetics!$A$2:$A$328,$A869),COUNTIF(IDS_with_genetics!$B$2:$B$758,$A869),COUNTIF(IDS_with_genetics!$F$2:$F$794,$A869),COUNTIF(IDS_with_genetics!$D$2:$D$813,$A869)))</f>
        <v>0</v>
      </c>
      <c r="U869" s="11">
        <f>COUNTIF(IDS_with_PRS!$A$1:$A$1582,ADNI3!$A869)</f>
        <v>0</v>
      </c>
      <c r="V869">
        <f>INT(OR(COUNTIF(IDS_genetics_UE_Ancestry!$A$2:$A$303,$A869)))</f>
        <v>0</v>
      </c>
      <c r="W869">
        <f>INT(OR(COUNTIF(IDS_genetics_UE_Ancestry!$B$2:$B$705,$A869)))</f>
        <v>0</v>
      </c>
      <c r="X869">
        <f>INT(OR(COUNTIF(IDS_genetics_UE_Ancestry!$C$2:$C$737,$A869)))</f>
        <v>0</v>
      </c>
      <c r="Y869">
        <f>INT(OR(COUNTIF(IDS_genetics_UE_Ancestry!$D$2:$D$761,$A869)))</f>
        <v>0</v>
      </c>
      <c r="Z869" s="11">
        <f>INT(OR(COUNTIF(IDS_genetics_UE_Ancestry!$A$2:$A$303,$A869),COUNTIF(IDS_genetics_UE_Ancestry!$B$2:$B$705,$A869),COUNTIF(IDS_genetics_UE_Ancestry!$C$2:$C$737,$A869),COUNTIF(IDS_genetics_UE_Ancestry!$D$2:$D$761,$A869)))</f>
        <v>0</v>
      </c>
      <c r="AA869">
        <v>868</v>
      </c>
    </row>
    <row r="870" spans="1:27" ht="15.75" hidden="1" x14ac:dyDescent="0.25">
      <c r="A870" t="s">
        <v>918</v>
      </c>
      <c r="B870" s="120">
        <v>6195</v>
      </c>
      <c r="C870" s="7" t="s">
        <v>31</v>
      </c>
      <c r="D870" s="1" t="s">
        <v>35</v>
      </c>
      <c r="E870" s="1" t="s">
        <v>35</v>
      </c>
      <c r="F870" s="10">
        <f>idasearch_ADNI3!G870</f>
        <v>43138</v>
      </c>
      <c r="G870" s="93">
        <f>idasearch_ADNI3!H870</f>
        <v>70.2</v>
      </c>
      <c r="H870" s="94" t="str">
        <f>idasearch_ADNI3!D870</f>
        <v>F</v>
      </c>
      <c r="I870">
        <v>1</v>
      </c>
      <c r="J870">
        <v>1</v>
      </c>
      <c r="K870" s="7">
        <v>0</v>
      </c>
      <c r="L870" s="75">
        <v>0</v>
      </c>
      <c r="M870">
        <v>1</v>
      </c>
      <c r="N870">
        <v>1</v>
      </c>
      <c r="O870">
        <v>0</v>
      </c>
      <c r="P870">
        <v>0</v>
      </c>
      <c r="Q870">
        <v>0</v>
      </c>
      <c r="R870">
        <v>0</v>
      </c>
      <c r="S870">
        <v>0</v>
      </c>
      <c r="T870" s="11">
        <f>INT(OR(COUNTIF(IDS_with_genetics!$A$2:$A$328,$A870),COUNTIF(IDS_with_genetics!$B$2:$B$758,$A870),COUNTIF(IDS_with_genetics!$F$2:$F$794,$A870),COUNTIF(IDS_with_genetics!$D$2:$D$813,$A870)))</f>
        <v>0</v>
      </c>
      <c r="U870" s="11">
        <f>COUNTIF(IDS_with_PRS!$A$1:$A$1582,ADNI3!$A870)</f>
        <v>0</v>
      </c>
      <c r="V870">
        <f>INT(OR(COUNTIF(IDS_genetics_UE_Ancestry!$A$2:$A$303,$A870)))</f>
        <v>0</v>
      </c>
      <c r="W870">
        <f>INT(OR(COUNTIF(IDS_genetics_UE_Ancestry!$B$2:$B$705,$A870)))</f>
        <v>0</v>
      </c>
      <c r="X870">
        <f>INT(OR(COUNTIF(IDS_genetics_UE_Ancestry!$C$2:$C$737,$A870)))</f>
        <v>0</v>
      </c>
      <c r="Y870">
        <f>INT(OR(COUNTIF(IDS_genetics_UE_Ancestry!$D$2:$D$761,$A870)))</f>
        <v>0</v>
      </c>
      <c r="Z870" s="11">
        <f>INT(OR(COUNTIF(IDS_genetics_UE_Ancestry!$A$2:$A$303,$A870),COUNTIF(IDS_genetics_UE_Ancestry!$B$2:$B$705,$A870),COUNTIF(IDS_genetics_UE_Ancestry!$C$2:$C$737,$A870),COUNTIF(IDS_genetics_UE_Ancestry!$D$2:$D$761,$A870)))</f>
        <v>0</v>
      </c>
      <c r="AA870">
        <v>869</v>
      </c>
    </row>
    <row r="871" spans="1:27" ht="15.75" hidden="1" x14ac:dyDescent="0.25">
      <c r="A871" t="s">
        <v>919</v>
      </c>
      <c r="B871" s="120">
        <v>6551</v>
      </c>
      <c r="C871" s="7" t="s">
        <v>31</v>
      </c>
      <c r="D871" s="1" t="s">
        <v>35</v>
      </c>
      <c r="E871" s="1" t="s">
        <v>35</v>
      </c>
      <c r="F871" s="10">
        <f>idasearch_ADNI3!G871</f>
        <v>43327</v>
      </c>
      <c r="G871" s="93">
        <f>idasearch_ADNI3!H871</f>
        <v>72.8</v>
      </c>
      <c r="H871" s="94" t="str">
        <f>idasearch_ADNI3!D871</f>
        <v>F</v>
      </c>
      <c r="I871">
        <v>1</v>
      </c>
      <c r="J871">
        <v>1</v>
      </c>
      <c r="K871" s="7">
        <v>0</v>
      </c>
      <c r="L871" s="75">
        <v>0</v>
      </c>
      <c r="M871">
        <v>1</v>
      </c>
      <c r="N871">
        <v>1</v>
      </c>
      <c r="O871">
        <v>0</v>
      </c>
      <c r="P871">
        <v>0</v>
      </c>
      <c r="Q871">
        <v>0</v>
      </c>
      <c r="R871">
        <v>0</v>
      </c>
      <c r="S871">
        <v>0</v>
      </c>
      <c r="T871" s="11">
        <f>INT(OR(COUNTIF(IDS_with_genetics!$A$2:$A$328,$A871),COUNTIF(IDS_with_genetics!$B$2:$B$758,$A871),COUNTIF(IDS_with_genetics!$F$2:$F$794,$A871),COUNTIF(IDS_with_genetics!$D$2:$D$813,$A871)))</f>
        <v>0</v>
      </c>
      <c r="U871" s="11">
        <f>COUNTIF(IDS_with_PRS!$A$1:$A$1582,ADNI3!$A871)</f>
        <v>0</v>
      </c>
      <c r="V871">
        <f>INT(OR(COUNTIF(IDS_genetics_UE_Ancestry!$A$2:$A$303,$A871)))</f>
        <v>0</v>
      </c>
      <c r="W871">
        <f>INT(OR(COUNTIF(IDS_genetics_UE_Ancestry!$B$2:$B$705,$A871)))</f>
        <v>0</v>
      </c>
      <c r="X871">
        <f>INT(OR(COUNTIF(IDS_genetics_UE_Ancestry!$C$2:$C$737,$A871)))</f>
        <v>0</v>
      </c>
      <c r="Y871">
        <f>INT(OR(COUNTIF(IDS_genetics_UE_Ancestry!$D$2:$D$761,$A871)))</f>
        <v>0</v>
      </c>
      <c r="Z871" s="11">
        <f>INT(OR(COUNTIF(IDS_genetics_UE_Ancestry!$A$2:$A$303,$A871),COUNTIF(IDS_genetics_UE_Ancestry!$B$2:$B$705,$A871),COUNTIF(IDS_genetics_UE_Ancestry!$C$2:$C$737,$A871),COUNTIF(IDS_genetics_UE_Ancestry!$D$2:$D$761,$A871)))</f>
        <v>0</v>
      </c>
      <c r="AA871">
        <v>870</v>
      </c>
    </row>
    <row r="872" spans="1:27" ht="15.75" hidden="1" x14ac:dyDescent="0.25">
      <c r="A872" t="s">
        <v>920</v>
      </c>
      <c r="B872" s="120">
        <v>6722</v>
      </c>
      <c r="C872" s="7" t="s">
        <v>31</v>
      </c>
      <c r="D872" s="1" t="s">
        <v>35</v>
      </c>
      <c r="E872" s="1" t="s">
        <v>44</v>
      </c>
      <c r="F872" s="10">
        <f>idasearch_ADNI3!G872</f>
        <v>43580</v>
      </c>
      <c r="G872" s="93">
        <f>idasearch_ADNI3!H872</f>
        <v>80.8</v>
      </c>
      <c r="H872" s="94" t="str">
        <f>idasearch_ADNI3!D872</f>
        <v>F</v>
      </c>
      <c r="I872">
        <v>0</v>
      </c>
      <c r="J872">
        <v>0</v>
      </c>
      <c r="K872" s="7">
        <v>0</v>
      </c>
      <c r="L872" s="75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 s="11">
        <f>INT(OR(COUNTIF(IDS_with_genetics!$A$2:$A$328,$A872),COUNTIF(IDS_with_genetics!$B$2:$B$758,$A872),COUNTIF(IDS_with_genetics!$F$2:$F$794,$A872),COUNTIF(IDS_with_genetics!$D$2:$D$813,$A872)))</f>
        <v>0</v>
      </c>
      <c r="U872" s="11">
        <f>COUNTIF(IDS_with_PRS!$A$1:$A$1582,ADNI3!$A872)</f>
        <v>0</v>
      </c>
      <c r="V872">
        <f>INT(OR(COUNTIF(IDS_genetics_UE_Ancestry!$A$2:$A$303,$A872)))</f>
        <v>0</v>
      </c>
      <c r="W872">
        <f>INT(OR(COUNTIF(IDS_genetics_UE_Ancestry!$B$2:$B$705,$A872)))</f>
        <v>0</v>
      </c>
      <c r="X872">
        <f>INT(OR(COUNTIF(IDS_genetics_UE_Ancestry!$C$2:$C$737,$A872)))</f>
        <v>0</v>
      </c>
      <c r="Y872">
        <f>INT(OR(COUNTIF(IDS_genetics_UE_Ancestry!$D$2:$D$761,$A872)))</f>
        <v>0</v>
      </c>
      <c r="Z872" s="11">
        <f>INT(OR(COUNTIF(IDS_genetics_UE_Ancestry!$A$2:$A$303,$A872),COUNTIF(IDS_genetics_UE_Ancestry!$B$2:$B$705,$A872),COUNTIF(IDS_genetics_UE_Ancestry!$C$2:$C$737,$A872),COUNTIF(IDS_genetics_UE_Ancestry!$D$2:$D$761,$A872)))</f>
        <v>0</v>
      </c>
      <c r="AA872">
        <v>871</v>
      </c>
    </row>
    <row r="873" spans="1:27" ht="15.75" hidden="1" x14ac:dyDescent="0.25">
      <c r="A873" t="s">
        <v>921</v>
      </c>
      <c r="B873" s="120">
        <v>6730</v>
      </c>
      <c r="C873" s="7" t="s">
        <v>31</v>
      </c>
      <c r="D873" s="1" t="s">
        <v>35</v>
      </c>
      <c r="E873" s="1" t="s">
        <v>44</v>
      </c>
      <c r="F873" s="10">
        <f>idasearch_ADNI3!G873</f>
        <v>43634</v>
      </c>
      <c r="G873" s="93">
        <f>idasearch_ADNI3!H873</f>
        <v>74</v>
      </c>
      <c r="H873" s="94" t="str">
        <f>idasearch_ADNI3!D873</f>
        <v>M</v>
      </c>
      <c r="I873">
        <v>0</v>
      </c>
      <c r="J873">
        <v>0</v>
      </c>
      <c r="K873" s="7">
        <v>0</v>
      </c>
      <c r="L873" s="75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 s="11">
        <f>INT(OR(COUNTIF(IDS_with_genetics!$A$2:$A$328,$A873),COUNTIF(IDS_with_genetics!$B$2:$B$758,$A873),COUNTIF(IDS_with_genetics!$F$2:$F$794,$A873),COUNTIF(IDS_with_genetics!$D$2:$D$813,$A873)))</f>
        <v>0</v>
      </c>
      <c r="U873" s="11">
        <f>COUNTIF(IDS_with_PRS!$A$1:$A$1582,ADNI3!$A873)</f>
        <v>0</v>
      </c>
      <c r="V873">
        <f>INT(OR(COUNTIF(IDS_genetics_UE_Ancestry!$A$2:$A$303,$A873)))</f>
        <v>0</v>
      </c>
      <c r="W873">
        <f>INT(OR(COUNTIF(IDS_genetics_UE_Ancestry!$B$2:$B$705,$A873)))</f>
        <v>0</v>
      </c>
      <c r="X873">
        <f>INT(OR(COUNTIF(IDS_genetics_UE_Ancestry!$C$2:$C$737,$A873)))</f>
        <v>0</v>
      </c>
      <c r="Y873">
        <f>INT(OR(COUNTIF(IDS_genetics_UE_Ancestry!$D$2:$D$761,$A873)))</f>
        <v>0</v>
      </c>
      <c r="Z873" s="11">
        <f>INT(OR(COUNTIF(IDS_genetics_UE_Ancestry!$A$2:$A$303,$A873),COUNTIF(IDS_genetics_UE_Ancestry!$B$2:$B$705,$A873),COUNTIF(IDS_genetics_UE_Ancestry!$C$2:$C$737,$A873),COUNTIF(IDS_genetics_UE_Ancestry!$D$2:$D$761,$A873)))</f>
        <v>0</v>
      </c>
      <c r="AA873">
        <v>872</v>
      </c>
    </row>
    <row r="874" spans="1:27" ht="15.75" hidden="1" x14ac:dyDescent="0.25">
      <c r="A874" t="s">
        <v>922</v>
      </c>
      <c r="B874" s="120">
        <v>6739</v>
      </c>
      <c r="C874" s="7" t="s">
        <v>31</v>
      </c>
      <c r="D874" s="1" t="s">
        <v>35</v>
      </c>
      <c r="E874" s="1" t="s">
        <v>44</v>
      </c>
      <c r="F874" s="10">
        <f>idasearch_ADNI3!G874</f>
        <v>43622</v>
      </c>
      <c r="G874" s="93">
        <f>idasearch_ADNI3!H874</f>
        <v>68.099999999999994</v>
      </c>
      <c r="H874" s="94" t="str">
        <f>idasearch_ADNI3!D874</f>
        <v>F</v>
      </c>
      <c r="I874">
        <v>0</v>
      </c>
      <c r="J874">
        <v>0</v>
      </c>
      <c r="K874" s="7">
        <v>0</v>
      </c>
      <c r="L874" s="75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 s="11">
        <f>INT(OR(COUNTIF(IDS_with_genetics!$A$2:$A$328,$A874),COUNTIF(IDS_with_genetics!$B$2:$B$758,$A874),COUNTIF(IDS_with_genetics!$F$2:$F$794,$A874),COUNTIF(IDS_with_genetics!$D$2:$D$813,$A874)))</f>
        <v>0</v>
      </c>
      <c r="U874" s="11">
        <f>COUNTIF(IDS_with_PRS!$A$1:$A$1582,ADNI3!$A874)</f>
        <v>0</v>
      </c>
      <c r="V874">
        <f>INT(OR(COUNTIF(IDS_genetics_UE_Ancestry!$A$2:$A$303,$A874)))</f>
        <v>0</v>
      </c>
      <c r="W874">
        <f>INT(OR(COUNTIF(IDS_genetics_UE_Ancestry!$B$2:$B$705,$A874)))</f>
        <v>0</v>
      </c>
      <c r="X874">
        <f>INT(OR(COUNTIF(IDS_genetics_UE_Ancestry!$C$2:$C$737,$A874)))</f>
        <v>0</v>
      </c>
      <c r="Y874">
        <f>INT(OR(COUNTIF(IDS_genetics_UE_Ancestry!$D$2:$D$761,$A874)))</f>
        <v>0</v>
      </c>
      <c r="Z874" s="11">
        <f>INT(OR(COUNTIF(IDS_genetics_UE_Ancestry!$A$2:$A$303,$A874),COUNTIF(IDS_genetics_UE_Ancestry!$B$2:$B$705,$A874),COUNTIF(IDS_genetics_UE_Ancestry!$C$2:$C$737,$A874),COUNTIF(IDS_genetics_UE_Ancestry!$D$2:$D$761,$A874)))</f>
        <v>0</v>
      </c>
      <c r="AA874">
        <v>873</v>
      </c>
    </row>
    <row r="875" spans="1:27" ht="15.75" hidden="1" x14ac:dyDescent="0.25">
      <c r="A875" t="s">
        <v>923</v>
      </c>
      <c r="B875" s="120">
        <v>6751</v>
      </c>
      <c r="C875" s="7" t="s">
        <v>31</v>
      </c>
      <c r="D875" s="1" t="s">
        <v>35</v>
      </c>
      <c r="E875" s="1" t="s">
        <v>44</v>
      </c>
      <c r="F875" s="10">
        <f>idasearch_ADNI3!G875</f>
        <v>43643</v>
      </c>
      <c r="G875" s="93">
        <f>idasearch_ADNI3!H875</f>
        <v>67.8</v>
      </c>
      <c r="H875" s="94" t="str">
        <f>idasearch_ADNI3!D875</f>
        <v>F</v>
      </c>
      <c r="I875">
        <v>0</v>
      </c>
      <c r="J875">
        <v>0</v>
      </c>
      <c r="K875" s="7">
        <v>0</v>
      </c>
      <c r="L875" s="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 s="11">
        <f>INT(OR(COUNTIF(IDS_with_genetics!$A$2:$A$328,$A875),COUNTIF(IDS_with_genetics!$B$2:$B$758,$A875),COUNTIF(IDS_with_genetics!$F$2:$F$794,$A875),COUNTIF(IDS_with_genetics!$D$2:$D$813,$A875)))</f>
        <v>0</v>
      </c>
      <c r="U875" s="11">
        <f>COUNTIF(IDS_with_PRS!$A$1:$A$1582,ADNI3!$A875)</f>
        <v>0</v>
      </c>
      <c r="V875">
        <f>INT(OR(COUNTIF(IDS_genetics_UE_Ancestry!$A$2:$A$303,$A875)))</f>
        <v>0</v>
      </c>
      <c r="W875">
        <f>INT(OR(COUNTIF(IDS_genetics_UE_Ancestry!$B$2:$B$705,$A875)))</f>
        <v>0</v>
      </c>
      <c r="X875">
        <f>INT(OR(COUNTIF(IDS_genetics_UE_Ancestry!$C$2:$C$737,$A875)))</f>
        <v>0</v>
      </c>
      <c r="Y875">
        <f>INT(OR(COUNTIF(IDS_genetics_UE_Ancestry!$D$2:$D$761,$A875)))</f>
        <v>0</v>
      </c>
      <c r="Z875" s="11">
        <f>INT(OR(COUNTIF(IDS_genetics_UE_Ancestry!$A$2:$A$303,$A875),COUNTIF(IDS_genetics_UE_Ancestry!$B$2:$B$705,$A875),COUNTIF(IDS_genetics_UE_Ancestry!$C$2:$C$737,$A875),COUNTIF(IDS_genetics_UE_Ancestry!$D$2:$D$761,$A875)))</f>
        <v>0</v>
      </c>
      <c r="AA875">
        <v>874</v>
      </c>
    </row>
    <row r="876" spans="1:27" ht="15.75" hidden="1" x14ac:dyDescent="0.25">
      <c r="A876" t="s">
        <v>924</v>
      </c>
      <c r="B876" s="120">
        <v>6948</v>
      </c>
      <c r="C876" s="7" t="s">
        <v>31</v>
      </c>
      <c r="D876" s="1" t="s">
        <v>35</v>
      </c>
      <c r="E876" s="1" t="s">
        <v>44</v>
      </c>
      <c r="F876" s="10">
        <f>idasearch_ADNI3!G876</f>
        <v>44337</v>
      </c>
      <c r="G876" s="93">
        <f>idasearch_ADNI3!H876</f>
        <v>69.7</v>
      </c>
      <c r="H876" s="94" t="str">
        <f>idasearch_ADNI3!D876</f>
        <v>M</v>
      </c>
      <c r="I876">
        <v>0</v>
      </c>
      <c r="J876">
        <v>0</v>
      </c>
      <c r="K876" s="7">
        <v>0</v>
      </c>
      <c r="L876" s="75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 s="11">
        <f>INT(OR(COUNTIF(IDS_with_genetics!$A$2:$A$328,$A876),COUNTIF(IDS_with_genetics!$B$2:$B$758,$A876),COUNTIF(IDS_with_genetics!$F$2:$F$794,$A876),COUNTIF(IDS_with_genetics!$D$2:$D$813,$A876)))</f>
        <v>0</v>
      </c>
      <c r="U876" s="11">
        <f>COUNTIF(IDS_with_PRS!$A$1:$A$1582,ADNI3!$A876)</f>
        <v>0</v>
      </c>
      <c r="V876">
        <f>INT(OR(COUNTIF(IDS_genetics_UE_Ancestry!$A$2:$A$303,$A876)))</f>
        <v>0</v>
      </c>
      <c r="W876">
        <f>INT(OR(COUNTIF(IDS_genetics_UE_Ancestry!$B$2:$B$705,$A876)))</f>
        <v>0</v>
      </c>
      <c r="X876">
        <f>INT(OR(COUNTIF(IDS_genetics_UE_Ancestry!$C$2:$C$737,$A876)))</f>
        <v>0</v>
      </c>
      <c r="Y876">
        <f>INT(OR(COUNTIF(IDS_genetics_UE_Ancestry!$D$2:$D$761,$A876)))</f>
        <v>0</v>
      </c>
      <c r="Z876" s="11">
        <f>INT(OR(COUNTIF(IDS_genetics_UE_Ancestry!$A$2:$A$303,$A876),COUNTIF(IDS_genetics_UE_Ancestry!$B$2:$B$705,$A876),COUNTIF(IDS_genetics_UE_Ancestry!$C$2:$C$737,$A876),COUNTIF(IDS_genetics_UE_Ancestry!$D$2:$D$761,$A876)))</f>
        <v>0</v>
      </c>
      <c r="AA876">
        <v>875</v>
      </c>
    </row>
    <row r="877" spans="1:27" ht="15.75" hidden="1" x14ac:dyDescent="0.25">
      <c r="A877" t="s">
        <v>925</v>
      </c>
      <c r="B877" s="120">
        <v>6950</v>
      </c>
      <c r="C877" s="7" t="s">
        <v>31</v>
      </c>
      <c r="D877" s="1" t="s">
        <v>35</v>
      </c>
      <c r="E877" s="1" t="s">
        <v>35</v>
      </c>
      <c r="F877" s="10">
        <f>idasearch_ADNI3!G877</f>
        <v>44343</v>
      </c>
      <c r="G877" s="93">
        <f>idasearch_ADNI3!H877</f>
        <v>74.8</v>
      </c>
      <c r="H877" s="94" t="str">
        <f>idasearch_ADNI3!D877</f>
        <v>F</v>
      </c>
      <c r="I877">
        <v>1</v>
      </c>
      <c r="J877">
        <v>1</v>
      </c>
      <c r="K877" s="7">
        <v>0</v>
      </c>
      <c r="L877" s="75">
        <v>0</v>
      </c>
      <c r="M877">
        <v>1</v>
      </c>
      <c r="N877">
        <v>1</v>
      </c>
      <c r="O877">
        <v>0</v>
      </c>
      <c r="P877">
        <v>0</v>
      </c>
      <c r="Q877">
        <v>0</v>
      </c>
      <c r="R877">
        <v>0</v>
      </c>
      <c r="S877">
        <v>0</v>
      </c>
      <c r="T877" s="11">
        <f>INT(OR(COUNTIF(IDS_with_genetics!$A$2:$A$328,$A877),COUNTIF(IDS_with_genetics!$B$2:$B$758,$A877),COUNTIF(IDS_with_genetics!$F$2:$F$794,$A877),COUNTIF(IDS_with_genetics!$D$2:$D$813,$A877)))</f>
        <v>0</v>
      </c>
      <c r="U877" s="11">
        <f>COUNTIF(IDS_with_PRS!$A$1:$A$1582,ADNI3!$A877)</f>
        <v>0</v>
      </c>
      <c r="V877">
        <f>INT(OR(COUNTIF(IDS_genetics_UE_Ancestry!$A$2:$A$303,$A877)))</f>
        <v>0</v>
      </c>
      <c r="W877">
        <f>INT(OR(COUNTIF(IDS_genetics_UE_Ancestry!$B$2:$B$705,$A877)))</f>
        <v>0</v>
      </c>
      <c r="X877">
        <f>INT(OR(COUNTIF(IDS_genetics_UE_Ancestry!$C$2:$C$737,$A877)))</f>
        <v>0</v>
      </c>
      <c r="Y877">
        <f>INT(OR(COUNTIF(IDS_genetics_UE_Ancestry!$D$2:$D$761,$A877)))</f>
        <v>0</v>
      </c>
      <c r="Z877" s="11">
        <f>INT(OR(COUNTIF(IDS_genetics_UE_Ancestry!$A$2:$A$303,$A877),COUNTIF(IDS_genetics_UE_Ancestry!$B$2:$B$705,$A877),COUNTIF(IDS_genetics_UE_Ancestry!$C$2:$C$737,$A877),COUNTIF(IDS_genetics_UE_Ancestry!$D$2:$D$761,$A877)))</f>
        <v>0</v>
      </c>
      <c r="AA877">
        <v>876</v>
      </c>
    </row>
    <row r="878" spans="1:27" ht="15.75" hidden="1" x14ac:dyDescent="0.25">
      <c r="A878" t="s">
        <v>926</v>
      </c>
      <c r="B878" s="120">
        <v>6967</v>
      </c>
      <c r="C878" s="7" t="s">
        <v>31</v>
      </c>
      <c r="D878" s="1" t="s">
        <v>35</v>
      </c>
      <c r="E878" s="1" t="s">
        <v>35</v>
      </c>
      <c r="F878" s="10">
        <f>idasearch_ADNI3!G878</f>
        <v>44377</v>
      </c>
      <c r="G878" s="93">
        <f>idasearch_ADNI3!H878</f>
        <v>70.3</v>
      </c>
      <c r="H878" s="94" t="str">
        <f>idasearch_ADNI3!D878</f>
        <v>F</v>
      </c>
      <c r="I878">
        <v>1</v>
      </c>
      <c r="J878">
        <v>1</v>
      </c>
      <c r="K878" s="7">
        <v>0</v>
      </c>
      <c r="L878" s="75">
        <v>0</v>
      </c>
      <c r="M878">
        <v>1</v>
      </c>
      <c r="N878">
        <v>1</v>
      </c>
      <c r="O878">
        <v>0</v>
      </c>
      <c r="P878">
        <v>0</v>
      </c>
      <c r="Q878">
        <v>0</v>
      </c>
      <c r="R878">
        <v>0</v>
      </c>
      <c r="S878">
        <v>0</v>
      </c>
      <c r="T878" s="11">
        <f>INT(OR(COUNTIF(IDS_with_genetics!$A$2:$A$328,$A878),COUNTIF(IDS_with_genetics!$B$2:$B$758,$A878),COUNTIF(IDS_with_genetics!$F$2:$F$794,$A878),COUNTIF(IDS_with_genetics!$D$2:$D$813,$A878)))</f>
        <v>0</v>
      </c>
      <c r="U878" s="11">
        <f>COUNTIF(IDS_with_PRS!$A$1:$A$1582,ADNI3!$A878)</f>
        <v>0</v>
      </c>
      <c r="V878">
        <f>INT(OR(COUNTIF(IDS_genetics_UE_Ancestry!$A$2:$A$303,$A878)))</f>
        <v>0</v>
      </c>
      <c r="W878">
        <f>INT(OR(COUNTIF(IDS_genetics_UE_Ancestry!$B$2:$B$705,$A878)))</f>
        <v>0</v>
      </c>
      <c r="X878">
        <f>INT(OR(COUNTIF(IDS_genetics_UE_Ancestry!$C$2:$C$737,$A878)))</f>
        <v>0</v>
      </c>
      <c r="Y878">
        <f>INT(OR(COUNTIF(IDS_genetics_UE_Ancestry!$D$2:$D$761,$A878)))</f>
        <v>0</v>
      </c>
      <c r="Z878" s="11">
        <f>INT(OR(COUNTIF(IDS_genetics_UE_Ancestry!$A$2:$A$303,$A878),COUNTIF(IDS_genetics_UE_Ancestry!$B$2:$B$705,$A878),COUNTIF(IDS_genetics_UE_Ancestry!$C$2:$C$737,$A878),COUNTIF(IDS_genetics_UE_Ancestry!$D$2:$D$761,$A878)))</f>
        <v>0</v>
      </c>
      <c r="AA878">
        <v>877</v>
      </c>
    </row>
    <row r="879" spans="1:27" ht="15.75" hidden="1" x14ac:dyDescent="0.25">
      <c r="A879" t="s">
        <v>927</v>
      </c>
      <c r="B879" s="120">
        <v>6999</v>
      </c>
      <c r="C879" s="7" t="s">
        <v>31</v>
      </c>
      <c r="D879" s="1" t="s">
        <v>35</v>
      </c>
      <c r="E879" s="1" t="s">
        <v>44</v>
      </c>
      <c r="F879" s="10">
        <f>idasearch_ADNI3!G879</f>
        <v>44453</v>
      </c>
      <c r="G879" s="93">
        <f>idasearch_ADNI3!H879</f>
        <v>70.099999999999994</v>
      </c>
      <c r="H879" s="94" t="str">
        <f>idasearch_ADNI3!D879</f>
        <v>M</v>
      </c>
      <c r="I879">
        <v>0</v>
      </c>
      <c r="J879">
        <v>0</v>
      </c>
      <c r="K879" s="7">
        <v>0</v>
      </c>
      <c r="L879" s="75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 s="11">
        <f>INT(OR(COUNTIF(IDS_with_genetics!$A$2:$A$328,$A879),COUNTIF(IDS_with_genetics!$B$2:$B$758,$A879),COUNTIF(IDS_with_genetics!$F$2:$F$794,$A879),COUNTIF(IDS_with_genetics!$D$2:$D$813,$A879)))</f>
        <v>0</v>
      </c>
      <c r="U879" s="11">
        <f>COUNTIF(IDS_with_PRS!$A$1:$A$1582,ADNI3!$A879)</f>
        <v>0</v>
      </c>
      <c r="V879">
        <f>INT(OR(COUNTIF(IDS_genetics_UE_Ancestry!$A$2:$A$303,$A879)))</f>
        <v>0</v>
      </c>
      <c r="W879">
        <f>INT(OR(COUNTIF(IDS_genetics_UE_Ancestry!$B$2:$B$705,$A879)))</f>
        <v>0</v>
      </c>
      <c r="X879">
        <f>INT(OR(COUNTIF(IDS_genetics_UE_Ancestry!$C$2:$C$737,$A879)))</f>
        <v>0</v>
      </c>
      <c r="Y879">
        <f>INT(OR(COUNTIF(IDS_genetics_UE_Ancestry!$D$2:$D$761,$A879)))</f>
        <v>0</v>
      </c>
      <c r="Z879" s="11">
        <f>INT(OR(COUNTIF(IDS_genetics_UE_Ancestry!$A$2:$A$303,$A879),COUNTIF(IDS_genetics_UE_Ancestry!$B$2:$B$705,$A879),COUNTIF(IDS_genetics_UE_Ancestry!$C$2:$C$737,$A879),COUNTIF(IDS_genetics_UE_Ancestry!$D$2:$D$761,$A879)))</f>
        <v>0</v>
      </c>
      <c r="AA879">
        <v>878</v>
      </c>
    </row>
    <row r="880" spans="1:27" ht="15.75" hidden="1" x14ac:dyDescent="0.25">
      <c r="A880" t="s">
        <v>928</v>
      </c>
      <c r="B880" s="120">
        <v>303</v>
      </c>
      <c r="C880" s="7" t="s">
        <v>31</v>
      </c>
      <c r="D880" s="1" t="s">
        <v>35</v>
      </c>
      <c r="E880" s="1" t="s">
        <v>35</v>
      </c>
      <c r="F880" s="10">
        <f>idasearch_ADNI3!G880</f>
        <v>42866</v>
      </c>
      <c r="G880" s="93">
        <f>idasearch_ADNI3!H880</f>
        <v>95.4</v>
      </c>
      <c r="H880" s="94" t="str">
        <f>idasearch_ADNI3!D880</f>
        <v>M</v>
      </c>
      <c r="I880">
        <v>1</v>
      </c>
      <c r="J880">
        <v>1</v>
      </c>
      <c r="K880" s="7">
        <v>0</v>
      </c>
      <c r="L880" s="75">
        <v>0</v>
      </c>
      <c r="M880">
        <v>1</v>
      </c>
      <c r="N880">
        <v>1</v>
      </c>
      <c r="O880">
        <v>0</v>
      </c>
      <c r="P880">
        <v>0</v>
      </c>
      <c r="Q880">
        <v>0</v>
      </c>
      <c r="R880">
        <v>0</v>
      </c>
      <c r="S880">
        <v>0</v>
      </c>
      <c r="T880" s="11">
        <f>INT(OR(COUNTIF(IDS_with_genetics!$A$2:$A$328,$A880),COUNTIF(IDS_with_genetics!$B$2:$B$758,$A880),COUNTIF(IDS_with_genetics!$F$2:$F$794,$A880),COUNTIF(IDS_with_genetics!$D$2:$D$813,$A880)))</f>
        <v>1</v>
      </c>
      <c r="U880" s="11">
        <f>COUNTIF(IDS_with_PRS!$A$1:$A$1582,ADNI3!$A880)</f>
        <v>0</v>
      </c>
      <c r="V880">
        <f>INT(OR(COUNTIF(IDS_genetics_UE_Ancestry!$A$2:$A$303,$A880)))</f>
        <v>0</v>
      </c>
      <c r="W880">
        <f>INT(OR(COUNTIF(IDS_genetics_UE_Ancestry!$B$2:$B$705,$A880)))</f>
        <v>1</v>
      </c>
      <c r="X880">
        <f>INT(OR(COUNTIF(IDS_genetics_UE_Ancestry!$C$2:$C$737,$A880)))</f>
        <v>0</v>
      </c>
      <c r="Y880">
        <f>INT(OR(COUNTIF(IDS_genetics_UE_Ancestry!$D$2:$D$761,$A880)))</f>
        <v>1</v>
      </c>
      <c r="Z880" s="11">
        <f>INT(OR(COUNTIF(IDS_genetics_UE_Ancestry!$A$2:$A$303,$A880),COUNTIF(IDS_genetics_UE_Ancestry!$B$2:$B$705,$A880),COUNTIF(IDS_genetics_UE_Ancestry!$C$2:$C$737,$A880),COUNTIF(IDS_genetics_UE_Ancestry!$D$2:$D$761,$A880)))</f>
        <v>1</v>
      </c>
      <c r="AA880">
        <v>879</v>
      </c>
    </row>
    <row r="881" spans="1:28" ht="15.75" hidden="1" x14ac:dyDescent="0.25">
      <c r="A881" t="s">
        <v>929</v>
      </c>
      <c r="B881" s="120">
        <v>454</v>
      </c>
      <c r="C881" s="7" t="s">
        <v>31</v>
      </c>
      <c r="D881" s="1" t="s">
        <v>35</v>
      </c>
      <c r="E881" s="1" t="s">
        <v>35</v>
      </c>
      <c r="F881" s="10">
        <f>idasearch_ADNI3!G881</f>
        <v>42984</v>
      </c>
      <c r="G881" s="93">
        <f>idasearch_ADNI3!H881</f>
        <v>93.2</v>
      </c>
      <c r="H881" s="94" t="str">
        <f>idasearch_ADNI3!D881</f>
        <v>F</v>
      </c>
      <c r="I881">
        <v>1</v>
      </c>
      <c r="J881">
        <v>1</v>
      </c>
      <c r="K881" s="7">
        <v>0</v>
      </c>
      <c r="L881" s="75">
        <v>0</v>
      </c>
      <c r="M881">
        <v>1</v>
      </c>
      <c r="N881">
        <v>1</v>
      </c>
      <c r="O881">
        <v>0</v>
      </c>
      <c r="P881">
        <v>0</v>
      </c>
      <c r="Q881">
        <v>0</v>
      </c>
      <c r="R881">
        <v>0</v>
      </c>
      <c r="S881">
        <v>0</v>
      </c>
      <c r="T881" s="11">
        <f>INT(OR(COUNTIF(IDS_with_genetics!$A$2:$A$328,$A881),COUNTIF(IDS_with_genetics!$B$2:$B$758,$A881),COUNTIF(IDS_with_genetics!$F$2:$F$794,$A881),COUNTIF(IDS_with_genetics!$D$2:$D$813,$A881)))</f>
        <v>1</v>
      </c>
      <c r="U881" s="11">
        <f>COUNTIF(IDS_with_PRS!$A$1:$A$1582,ADNI3!$A881)</f>
        <v>0</v>
      </c>
      <c r="V881">
        <f>INT(OR(COUNTIF(IDS_genetics_UE_Ancestry!$A$2:$A$303,$A881)))</f>
        <v>0</v>
      </c>
      <c r="W881">
        <f>INT(OR(COUNTIF(IDS_genetics_UE_Ancestry!$B$2:$B$705,$A881)))</f>
        <v>1</v>
      </c>
      <c r="X881">
        <f>INT(OR(COUNTIF(IDS_genetics_UE_Ancestry!$C$2:$C$737,$A881)))</f>
        <v>0</v>
      </c>
      <c r="Y881">
        <f>INT(OR(COUNTIF(IDS_genetics_UE_Ancestry!$D$2:$D$761,$A881)))</f>
        <v>1</v>
      </c>
      <c r="Z881" s="11">
        <f>INT(OR(COUNTIF(IDS_genetics_UE_Ancestry!$A$2:$A$303,$A881),COUNTIF(IDS_genetics_UE_Ancestry!$B$2:$B$705,$A881),COUNTIF(IDS_genetics_UE_Ancestry!$C$2:$C$737,$A881),COUNTIF(IDS_genetics_UE_Ancestry!$D$2:$D$761,$A881)))</f>
        <v>1</v>
      </c>
      <c r="AA881">
        <v>880</v>
      </c>
    </row>
    <row r="882" spans="1:28" ht="15.75" hidden="1" x14ac:dyDescent="0.25">
      <c r="A882" t="s">
        <v>930</v>
      </c>
      <c r="B882" s="120">
        <v>6032</v>
      </c>
      <c r="C882" s="7" t="s">
        <v>31</v>
      </c>
      <c r="D882" s="1" t="s">
        <v>35</v>
      </c>
      <c r="E882" s="1" t="s">
        <v>44</v>
      </c>
      <c r="F882" s="10">
        <f>idasearch_ADNI3!G882</f>
        <v>42901</v>
      </c>
      <c r="G882" s="93">
        <f>idasearch_ADNI3!H882</f>
        <v>66.3</v>
      </c>
      <c r="H882" s="94" t="str">
        <f>idasearch_ADNI3!D882</f>
        <v>F</v>
      </c>
      <c r="I882">
        <v>0</v>
      </c>
      <c r="J882">
        <v>0</v>
      </c>
      <c r="K882" s="7">
        <v>0</v>
      </c>
      <c r="L882" s="75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 s="11">
        <f>INT(OR(COUNTIF(IDS_with_genetics!$A$2:$A$328,$A882),COUNTIF(IDS_with_genetics!$B$2:$B$758,$A882),COUNTIF(IDS_with_genetics!$F$2:$F$794,$A882),COUNTIF(IDS_with_genetics!$D$2:$D$813,$A882)))</f>
        <v>1</v>
      </c>
      <c r="U882" s="11">
        <f>COUNTIF(IDS_with_PRS!$A$1:$A$1582,ADNI3!$A882)</f>
        <v>1</v>
      </c>
      <c r="V882">
        <f>INT(OR(COUNTIF(IDS_genetics_UE_Ancestry!$A$2:$A$303,$A882)))</f>
        <v>1</v>
      </c>
      <c r="W882">
        <f>INT(OR(COUNTIF(IDS_genetics_UE_Ancestry!$B$2:$B$705,$A882)))</f>
        <v>0</v>
      </c>
      <c r="X882">
        <f>INT(OR(COUNTIF(IDS_genetics_UE_Ancestry!$C$2:$C$737,$A882)))</f>
        <v>0</v>
      </c>
      <c r="Y882">
        <f>INT(OR(COUNTIF(IDS_genetics_UE_Ancestry!$D$2:$D$761,$A882)))</f>
        <v>0</v>
      </c>
      <c r="Z882" s="11">
        <f>INT(OR(COUNTIF(IDS_genetics_UE_Ancestry!$A$2:$A$303,$A882),COUNTIF(IDS_genetics_UE_Ancestry!$B$2:$B$705,$A882),COUNTIF(IDS_genetics_UE_Ancestry!$C$2:$C$737,$A882),COUNTIF(IDS_genetics_UE_Ancestry!$D$2:$D$761,$A882)))</f>
        <v>1</v>
      </c>
      <c r="AA882">
        <v>881</v>
      </c>
    </row>
    <row r="883" spans="1:28" ht="15.75" hidden="1" x14ac:dyDescent="0.25">
      <c r="A883" t="s">
        <v>931</v>
      </c>
      <c r="B883" s="120">
        <v>6144</v>
      </c>
      <c r="C883" s="7" t="s">
        <v>31</v>
      </c>
      <c r="D883" s="1" t="s">
        <v>35</v>
      </c>
      <c r="E883" s="1" t="s">
        <v>35</v>
      </c>
      <c r="F883" s="10">
        <f>idasearch_ADNI3!G883</f>
        <v>43081</v>
      </c>
      <c r="G883" s="93">
        <f>idasearch_ADNI3!H883</f>
        <v>65.099999999999994</v>
      </c>
      <c r="H883" s="94" t="str">
        <f>idasearch_ADNI3!D883</f>
        <v>F</v>
      </c>
      <c r="I883">
        <v>1</v>
      </c>
      <c r="J883">
        <v>1</v>
      </c>
      <c r="K883" s="7">
        <v>0</v>
      </c>
      <c r="L883" s="75">
        <v>0</v>
      </c>
      <c r="M883">
        <v>1</v>
      </c>
      <c r="N883">
        <v>1</v>
      </c>
      <c r="O883">
        <v>0</v>
      </c>
      <c r="P883">
        <v>0</v>
      </c>
      <c r="Q883">
        <v>0</v>
      </c>
      <c r="R883">
        <v>0</v>
      </c>
      <c r="S883">
        <v>0</v>
      </c>
      <c r="T883" s="11">
        <f>INT(OR(COUNTIF(IDS_with_genetics!$A$2:$A$328,$A883),COUNTIF(IDS_with_genetics!$B$2:$B$758,$A883),COUNTIF(IDS_with_genetics!$F$2:$F$794,$A883),COUNTIF(IDS_with_genetics!$D$2:$D$813,$A883)))</f>
        <v>1</v>
      </c>
      <c r="U883" s="11">
        <f>COUNTIF(IDS_with_PRS!$A$1:$A$1582,ADNI3!$A883)</f>
        <v>1</v>
      </c>
      <c r="V883">
        <f>INT(OR(COUNTIF(IDS_genetics_UE_Ancestry!$A$2:$A$303,$A883)))</f>
        <v>1</v>
      </c>
      <c r="W883">
        <f>INT(OR(COUNTIF(IDS_genetics_UE_Ancestry!$B$2:$B$705,$A883)))</f>
        <v>0</v>
      </c>
      <c r="X883">
        <f>INT(OR(COUNTIF(IDS_genetics_UE_Ancestry!$C$2:$C$737,$A883)))</f>
        <v>0</v>
      </c>
      <c r="Y883">
        <f>INT(OR(COUNTIF(IDS_genetics_UE_Ancestry!$D$2:$D$761,$A883)))</f>
        <v>0</v>
      </c>
      <c r="Z883" s="11">
        <f>INT(OR(COUNTIF(IDS_genetics_UE_Ancestry!$A$2:$A$303,$A883),COUNTIF(IDS_genetics_UE_Ancestry!$B$2:$B$705,$A883),COUNTIF(IDS_genetics_UE_Ancestry!$C$2:$C$737,$A883),COUNTIF(IDS_genetics_UE_Ancestry!$D$2:$D$761,$A883)))</f>
        <v>1</v>
      </c>
      <c r="AA883">
        <v>882</v>
      </c>
    </row>
    <row r="884" spans="1:28" ht="15.75" hidden="1" x14ac:dyDescent="0.25">
      <c r="A884" t="s">
        <v>932</v>
      </c>
      <c r="B884" s="120">
        <v>6951</v>
      </c>
      <c r="C884" s="7" t="s">
        <v>31</v>
      </c>
      <c r="D884" s="1" t="s">
        <v>35</v>
      </c>
      <c r="E884" s="1" t="s">
        <v>35</v>
      </c>
      <c r="F884" s="10">
        <f>idasearch_ADNI3!G884</f>
        <v>44446</v>
      </c>
      <c r="G884" s="93">
        <f>idasearch_ADNI3!H884</f>
        <v>54.9</v>
      </c>
      <c r="H884" s="94" t="str">
        <f>idasearch_ADNI3!D884</f>
        <v>F</v>
      </c>
      <c r="I884">
        <v>0</v>
      </c>
      <c r="J884">
        <v>0</v>
      </c>
      <c r="K884" s="7">
        <v>0</v>
      </c>
      <c r="L884" s="75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 s="11">
        <f>INT(OR(COUNTIF(IDS_with_genetics!$A$2:$A$328,$A884),COUNTIF(IDS_with_genetics!$B$2:$B$758,$A884),COUNTIF(IDS_with_genetics!$F$2:$F$794,$A884),COUNTIF(IDS_with_genetics!$D$2:$D$813,$A884)))</f>
        <v>0</v>
      </c>
      <c r="U884" s="11">
        <f>COUNTIF(IDS_with_PRS!$A$1:$A$1582,ADNI3!$A884)</f>
        <v>0</v>
      </c>
      <c r="V884">
        <f>INT(OR(COUNTIF(IDS_genetics_UE_Ancestry!$A$2:$A$303,$A884)))</f>
        <v>0</v>
      </c>
      <c r="W884">
        <f>INT(OR(COUNTIF(IDS_genetics_UE_Ancestry!$B$2:$B$705,$A884)))</f>
        <v>0</v>
      </c>
      <c r="X884">
        <f>INT(OR(COUNTIF(IDS_genetics_UE_Ancestry!$C$2:$C$737,$A884)))</f>
        <v>0</v>
      </c>
      <c r="Y884">
        <f>INT(OR(COUNTIF(IDS_genetics_UE_Ancestry!$D$2:$D$761,$A884)))</f>
        <v>0</v>
      </c>
      <c r="Z884" s="11">
        <f>INT(OR(COUNTIF(IDS_genetics_UE_Ancestry!$A$2:$A$303,$A884),COUNTIF(IDS_genetics_UE_Ancestry!$B$2:$B$705,$A884),COUNTIF(IDS_genetics_UE_Ancestry!$C$2:$C$737,$A884),COUNTIF(IDS_genetics_UE_Ancestry!$D$2:$D$761,$A884)))</f>
        <v>0</v>
      </c>
      <c r="AA884">
        <v>883</v>
      </c>
    </row>
    <row r="885" spans="1:28" ht="15.75" hidden="1" x14ac:dyDescent="0.25">
      <c r="A885" t="s">
        <v>933</v>
      </c>
      <c r="B885" s="120">
        <v>6956</v>
      </c>
      <c r="C885" s="7" t="s">
        <v>31</v>
      </c>
      <c r="D885" s="1" t="s">
        <v>35</v>
      </c>
      <c r="E885" s="1" t="s">
        <v>44</v>
      </c>
      <c r="F885" s="10">
        <f>idasearch_ADNI3!G885</f>
        <v>44378</v>
      </c>
      <c r="G885" s="93">
        <f>idasearch_ADNI3!H885</f>
        <v>65.2</v>
      </c>
      <c r="H885" s="94" t="str">
        <f>idasearch_ADNI3!D885</f>
        <v>M</v>
      </c>
      <c r="I885">
        <v>0</v>
      </c>
      <c r="J885">
        <v>0</v>
      </c>
      <c r="K885" s="7">
        <v>0</v>
      </c>
      <c r="L885" s="7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 s="11">
        <f>INT(OR(COUNTIF(IDS_with_genetics!$A$2:$A$328,$A885),COUNTIF(IDS_with_genetics!$B$2:$B$758,$A885),COUNTIF(IDS_with_genetics!$F$2:$F$794,$A885),COUNTIF(IDS_with_genetics!$D$2:$D$813,$A885)))</f>
        <v>0</v>
      </c>
      <c r="U885" s="11">
        <f>COUNTIF(IDS_with_PRS!$A$1:$A$1582,ADNI3!$A885)</f>
        <v>0</v>
      </c>
      <c r="V885">
        <f>INT(OR(COUNTIF(IDS_genetics_UE_Ancestry!$A$2:$A$303,$A885)))</f>
        <v>0</v>
      </c>
      <c r="W885">
        <f>INT(OR(COUNTIF(IDS_genetics_UE_Ancestry!$B$2:$B$705,$A885)))</f>
        <v>0</v>
      </c>
      <c r="X885">
        <f>INT(OR(COUNTIF(IDS_genetics_UE_Ancestry!$C$2:$C$737,$A885)))</f>
        <v>0</v>
      </c>
      <c r="Y885">
        <f>INT(OR(COUNTIF(IDS_genetics_UE_Ancestry!$D$2:$D$761,$A885)))</f>
        <v>0</v>
      </c>
      <c r="Z885" s="11">
        <f>INT(OR(COUNTIF(IDS_genetics_UE_Ancestry!$A$2:$A$303,$A885),COUNTIF(IDS_genetics_UE_Ancestry!$B$2:$B$705,$A885),COUNTIF(IDS_genetics_UE_Ancestry!$C$2:$C$737,$A885),COUNTIF(IDS_genetics_UE_Ancestry!$D$2:$D$761,$A885)))</f>
        <v>0</v>
      </c>
      <c r="AA885">
        <v>884</v>
      </c>
    </row>
    <row r="886" spans="1:28" s="45" customFormat="1" ht="15.75" hidden="1" x14ac:dyDescent="0.25">
      <c r="A886" s="45" t="s">
        <v>934</v>
      </c>
      <c r="B886" s="126">
        <v>6977</v>
      </c>
      <c r="C886" s="43" t="s">
        <v>31</v>
      </c>
      <c r="D886" s="117" t="s">
        <v>35</v>
      </c>
      <c r="E886" s="117" t="s">
        <v>44</v>
      </c>
      <c r="F886" s="105">
        <f>idasearch_ADNI3!G886</f>
        <v>44418</v>
      </c>
      <c r="G886" s="106">
        <f>idasearch_ADNI3!H886</f>
        <v>56.9</v>
      </c>
      <c r="H886" s="104" t="str">
        <f>idasearch_ADNI3!D886</f>
        <v>F</v>
      </c>
      <c r="I886" s="45">
        <v>0</v>
      </c>
      <c r="J886" s="45">
        <v>0</v>
      </c>
      <c r="K886" s="7">
        <v>0</v>
      </c>
      <c r="L886" s="83">
        <v>0</v>
      </c>
      <c r="M886" s="45">
        <v>0</v>
      </c>
      <c r="N886" s="45">
        <v>0</v>
      </c>
      <c r="O886" s="45">
        <v>0</v>
      </c>
      <c r="P886" s="45">
        <v>0</v>
      </c>
      <c r="Q886" s="45">
        <v>0</v>
      </c>
      <c r="R886" s="45">
        <v>0</v>
      </c>
      <c r="S886" s="45">
        <v>0</v>
      </c>
      <c r="T886" s="44">
        <f>INT(OR(COUNTIF(IDS_with_genetics!$A$2:$A$328,$A886),COUNTIF(IDS_with_genetics!$B$2:$B$758,$A886),COUNTIF(IDS_with_genetics!$F$2:$F$794,$A886),COUNTIF(IDS_with_genetics!$D$2:$D$813,$A886)))</f>
        <v>0</v>
      </c>
      <c r="U886" s="44">
        <f>COUNTIF(IDS_with_PRS!$A$1:$A$1582,ADNI3!$A886)</f>
        <v>0</v>
      </c>
      <c r="V886" s="45">
        <f>INT(OR(COUNTIF(IDS_genetics_UE_Ancestry!$A$2:$A$303,$A886)))</f>
        <v>0</v>
      </c>
      <c r="W886" s="45">
        <f>INT(OR(COUNTIF(IDS_genetics_UE_Ancestry!$B$2:$B$705,$A886)))</f>
        <v>0</v>
      </c>
      <c r="X886" s="45">
        <f>INT(OR(COUNTIF(IDS_genetics_UE_Ancestry!$C$2:$C$737,$A886)))</f>
        <v>0</v>
      </c>
      <c r="Y886" s="45">
        <f>INT(OR(COUNTIF(IDS_genetics_UE_Ancestry!$D$2:$D$761,$A886)))</f>
        <v>0</v>
      </c>
      <c r="Z886" s="44">
        <f>INT(OR(COUNTIF(IDS_genetics_UE_Ancestry!$A$2:$A$303,$A886),COUNTIF(IDS_genetics_UE_Ancestry!$B$2:$B$705,$A886),COUNTIF(IDS_genetics_UE_Ancestry!$C$2:$C$737,$A886),COUNTIF(IDS_genetics_UE_Ancestry!$D$2:$D$761,$A886)))</f>
        <v>0</v>
      </c>
      <c r="AA886" s="45">
        <v>885</v>
      </c>
      <c r="AB886" s="45">
        <v>1</v>
      </c>
    </row>
    <row r="887" spans="1:28" s="45" customFormat="1" ht="15.75" hidden="1" x14ac:dyDescent="0.25">
      <c r="A887" s="45" t="s">
        <v>935</v>
      </c>
      <c r="B887" s="126">
        <v>6992</v>
      </c>
      <c r="C887" s="43" t="s">
        <v>31</v>
      </c>
      <c r="D887" s="117" t="s">
        <v>35</v>
      </c>
      <c r="E887" s="117" t="s">
        <v>35</v>
      </c>
      <c r="F887" s="105">
        <f>idasearch_ADNI3!G887</f>
        <v>44509</v>
      </c>
      <c r="G887" s="106">
        <f>idasearch_ADNI3!H887</f>
        <v>52.8</v>
      </c>
      <c r="H887" s="104" t="str">
        <f>idasearch_ADNI3!D887</f>
        <v>F</v>
      </c>
      <c r="I887" s="45">
        <v>0</v>
      </c>
      <c r="J887" s="45">
        <v>0</v>
      </c>
      <c r="K887" s="7">
        <v>0</v>
      </c>
      <c r="L887" s="83">
        <v>0</v>
      </c>
      <c r="M887" s="45">
        <v>0</v>
      </c>
      <c r="N887" s="45">
        <v>0</v>
      </c>
      <c r="O887" s="45">
        <v>0</v>
      </c>
      <c r="P887" s="45">
        <v>0</v>
      </c>
      <c r="Q887" s="45">
        <v>0</v>
      </c>
      <c r="R887" s="45">
        <v>0</v>
      </c>
      <c r="S887" s="45">
        <v>0</v>
      </c>
      <c r="T887" s="44">
        <f>INT(OR(COUNTIF(IDS_with_genetics!$A$2:$A$328,$A887),COUNTIF(IDS_with_genetics!$B$2:$B$758,$A887),COUNTIF(IDS_with_genetics!$F$2:$F$794,$A887),COUNTIF(IDS_with_genetics!$D$2:$D$813,$A887)))</f>
        <v>0</v>
      </c>
      <c r="U887" s="44">
        <f>COUNTIF(IDS_with_PRS!$A$1:$A$1582,ADNI3!$A887)</f>
        <v>0</v>
      </c>
      <c r="V887" s="45">
        <f>INT(OR(COUNTIF(IDS_genetics_UE_Ancestry!$A$2:$A$303,$A887)))</f>
        <v>0</v>
      </c>
      <c r="W887" s="45">
        <f>INT(OR(COUNTIF(IDS_genetics_UE_Ancestry!$B$2:$B$705,$A887)))</f>
        <v>0</v>
      </c>
      <c r="X887" s="45">
        <f>INT(OR(COUNTIF(IDS_genetics_UE_Ancestry!$C$2:$C$737,$A887)))</f>
        <v>0</v>
      </c>
      <c r="Y887" s="45">
        <f>INT(OR(COUNTIF(IDS_genetics_UE_Ancestry!$D$2:$D$761,$A887)))</f>
        <v>0</v>
      </c>
      <c r="Z887" s="44">
        <f>INT(OR(COUNTIF(IDS_genetics_UE_Ancestry!$A$2:$A$303,$A887),COUNTIF(IDS_genetics_UE_Ancestry!$B$2:$B$705,$A887),COUNTIF(IDS_genetics_UE_Ancestry!$C$2:$C$737,$A887),COUNTIF(IDS_genetics_UE_Ancestry!$D$2:$D$761,$A887)))</f>
        <v>0</v>
      </c>
      <c r="AA887" s="45">
        <v>886</v>
      </c>
      <c r="AB887" s="45">
        <v>1</v>
      </c>
    </row>
    <row r="888" spans="1:28" s="45" customFormat="1" ht="15.75" hidden="1" x14ac:dyDescent="0.25">
      <c r="A888" s="45" t="s">
        <v>936</v>
      </c>
      <c r="B888" s="126">
        <v>6993</v>
      </c>
      <c r="C888" s="43" t="s">
        <v>31</v>
      </c>
      <c r="D888" s="117" t="s">
        <v>35</v>
      </c>
      <c r="E888" s="117" t="s">
        <v>35</v>
      </c>
      <c r="F888" s="105">
        <f>idasearch_ADNI3!G888</f>
        <v>44449</v>
      </c>
      <c r="G888" s="106">
        <f>idasearch_ADNI3!H888</f>
        <v>57.8</v>
      </c>
      <c r="H888" s="104" t="str">
        <f>idasearch_ADNI3!D888</f>
        <v>M</v>
      </c>
      <c r="I888" s="45">
        <v>0</v>
      </c>
      <c r="J888" s="45">
        <v>0</v>
      </c>
      <c r="K888" s="7">
        <v>0</v>
      </c>
      <c r="L888" s="83">
        <v>0</v>
      </c>
      <c r="M888" s="45">
        <v>0</v>
      </c>
      <c r="N888" s="45">
        <v>0</v>
      </c>
      <c r="O888" s="45">
        <v>0</v>
      </c>
      <c r="P888" s="45">
        <v>0</v>
      </c>
      <c r="Q888" s="45">
        <v>0</v>
      </c>
      <c r="R888" s="45">
        <v>0</v>
      </c>
      <c r="S888" s="45">
        <v>0</v>
      </c>
      <c r="T888" s="44">
        <f>INT(OR(COUNTIF(IDS_with_genetics!$A$2:$A$328,$A888),COUNTIF(IDS_with_genetics!$B$2:$B$758,$A888),COUNTIF(IDS_with_genetics!$F$2:$F$794,$A888),COUNTIF(IDS_with_genetics!$D$2:$D$813,$A888)))</f>
        <v>0</v>
      </c>
      <c r="U888" s="44">
        <f>COUNTIF(IDS_with_PRS!$A$1:$A$1582,ADNI3!$A888)</f>
        <v>0</v>
      </c>
      <c r="V888" s="45">
        <f>INT(OR(COUNTIF(IDS_genetics_UE_Ancestry!$A$2:$A$303,$A888)))</f>
        <v>0</v>
      </c>
      <c r="W888" s="45">
        <f>INT(OR(COUNTIF(IDS_genetics_UE_Ancestry!$B$2:$B$705,$A888)))</f>
        <v>0</v>
      </c>
      <c r="X888" s="45">
        <f>INT(OR(COUNTIF(IDS_genetics_UE_Ancestry!$C$2:$C$737,$A888)))</f>
        <v>0</v>
      </c>
      <c r="Y888" s="45">
        <f>INT(OR(COUNTIF(IDS_genetics_UE_Ancestry!$D$2:$D$761,$A888)))</f>
        <v>0</v>
      </c>
      <c r="Z888" s="44">
        <f>INT(OR(COUNTIF(IDS_genetics_UE_Ancestry!$A$2:$A$303,$A888),COUNTIF(IDS_genetics_UE_Ancestry!$B$2:$B$705,$A888),COUNTIF(IDS_genetics_UE_Ancestry!$C$2:$C$737,$A888),COUNTIF(IDS_genetics_UE_Ancestry!$D$2:$D$761,$A888)))</f>
        <v>0</v>
      </c>
      <c r="AA888" s="45">
        <v>887</v>
      </c>
      <c r="AB888" s="45">
        <v>1</v>
      </c>
    </row>
    <row r="889" spans="1:28" s="45" customFormat="1" ht="15.75" hidden="1" x14ac:dyDescent="0.25">
      <c r="A889" s="45" t="s">
        <v>937</v>
      </c>
      <c r="B889" s="126">
        <v>6995</v>
      </c>
      <c r="C889" s="43" t="s">
        <v>31</v>
      </c>
      <c r="D889" s="117" t="s">
        <v>35</v>
      </c>
      <c r="E889" s="117" t="s">
        <v>35</v>
      </c>
      <c r="F889" s="105">
        <f>idasearch_ADNI3!G889</f>
        <v>44461</v>
      </c>
      <c r="G889" s="106">
        <f>idasearch_ADNI3!H889</f>
        <v>58.7</v>
      </c>
      <c r="H889" s="104" t="str">
        <f>idasearch_ADNI3!D889</f>
        <v>F</v>
      </c>
      <c r="I889" s="45">
        <v>0</v>
      </c>
      <c r="J889" s="45">
        <v>0</v>
      </c>
      <c r="K889" s="7">
        <v>0</v>
      </c>
      <c r="L889" s="83">
        <v>0</v>
      </c>
      <c r="M889" s="45">
        <v>0</v>
      </c>
      <c r="N889" s="45">
        <v>0</v>
      </c>
      <c r="O889" s="45">
        <v>0</v>
      </c>
      <c r="P889" s="45">
        <v>0</v>
      </c>
      <c r="Q889" s="45">
        <v>0</v>
      </c>
      <c r="R889" s="45">
        <v>0</v>
      </c>
      <c r="S889" s="45">
        <v>0</v>
      </c>
      <c r="T889" s="44">
        <f>INT(OR(COUNTIF(IDS_with_genetics!$A$2:$A$328,$A889),COUNTIF(IDS_with_genetics!$B$2:$B$758,$A889),COUNTIF(IDS_with_genetics!$F$2:$F$794,$A889),COUNTIF(IDS_with_genetics!$D$2:$D$813,$A889)))</f>
        <v>0</v>
      </c>
      <c r="U889" s="44">
        <f>COUNTIF(IDS_with_PRS!$A$1:$A$1582,ADNI3!$A889)</f>
        <v>0</v>
      </c>
      <c r="V889" s="45">
        <f>INT(OR(COUNTIF(IDS_genetics_UE_Ancestry!$A$2:$A$303,$A889)))</f>
        <v>0</v>
      </c>
      <c r="W889" s="45">
        <f>INT(OR(COUNTIF(IDS_genetics_UE_Ancestry!$B$2:$B$705,$A889)))</f>
        <v>0</v>
      </c>
      <c r="X889" s="45">
        <f>INT(OR(COUNTIF(IDS_genetics_UE_Ancestry!$C$2:$C$737,$A889)))</f>
        <v>0</v>
      </c>
      <c r="Y889" s="45">
        <f>INT(OR(COUNTIF(IDS_genetics_UE_Ancestry!$D$2:$D$761,$A889)))</f>
        <v>0</v>
      </c>
      <c r="Z889" s="44">
        <f>INT(OR(COUNTIF(IDS_genetics_UE_Ancestry!$A$2:$A$303,$A889),COUNTIF(IDS_genetics_UE_Ancestry!$B$2:$B$705,$A889),COUNTIF(IDS_genetics_UE_Ancestry!$C$2:$C$737,$A889),COUNTIF(IDS_genetics_UE_Ancestry!$D$2:$D$761,$A889)))</f>
        <v>0</v>
      </c>
      <c r="AA889" s="45">
        <v>888</v>
      </c>
      <c r="AB889" s="45">
        <v>1</v>
      </c>
    </row>
    <row r="890" spans="1:28" s="45" customFormat="1" ht="15.75" hidden="1" x14ac:dyDescent="0.25">
      <c r="A890" s="45" t="s">
        <v>938</v>
      </c>
      <c r="B890" s="126">
        <v>7006</v>
      </c>
      <c r="C890" s="43" t="s">
        <v>31</v>
      </c>
      <c r="D890" s="117" t="s">
        <v>35</v>
      </c>
      <c r="E890" s="117" t="s">
        <v>35</v>
      </c>
      <c r="F890" s="105">
        <f>idasearch_ADNI3!G890</f>
        <v>44511</v>
      </c>
      <c r="G890" s="106">
        <f>idasearch_ADNI3!H890</f>
        <v>57.9</v>
      </c>
      <c r="H890" s="104" t="str">
        <f>idasearch_ADNI3!D890</f>
        <v>F</v>
      </c>
      <c r="I890" s="45">
        <v>0</v>
      </c>
      <c r="J890" s="45">
        <v>0</v>
      </c>
      <c r="K890" s="7">
        <v>0</v>
      </c>
      <c r="L890" s="83">
        <v>0</v>
      </c>
      <c r="M890" s="45">
        <v>0</v>
      </c>
      <c r="N890" s="45">
        <v>0</v>
      </c>
      <c r="O890" s="45">
        <v>0</v>
      </c>
      <c r="P890" s="45">
        <v>0</v>
      </c>
      <c r="Q890" s="45">
        <v>0</v>
      </c>
      <c r="R890" s="45">
        <v>0</v>
      </c>
      <c r="S890" s="45">
        <v>0</v>
      </c>
      <c r="T890" s="44">
        <f>INT(OR(COUNTIF(IDS_with_genetics!$A$2:$A$328,$A890),COUNTIF(IDS_with_genetics!$B$2:$B$758,$A890),COUNTIF(IDS_with_genetics!$F$2:$F$794,$A890),COUNTIF(IDS_with_genetics!$D$2:$D$813,$A890)))</f>
        <v>0</v>
      </c>
      <c r="U890" s="44">
        <f>COUNTIF(IDS_with_PRS!$A$1:$A$1582,ADNI3!$A890)</f>
        <v>0</v>
      </c>
      <c r="V890" s="45">
        <f>INT(OR(COUNTIF(IDS_genetics_UE_Ancestry!$A$2:$A$303,$A890)))</f>
        <v>0</v>
      </c>
      <c r="W890" s="45">
        <f>INT(OR(COUNTIF(IDS_genetics_UE_Ancestry!$B$2:$B$705,$A890)))</f>
        <v>0</v>
      </c>
      <c r="X890" s="45">
        <f>INT(OR(COUNTIF(IDS_genetics_UE_Ancestry!$C$2:$C$737,$A890)))</f>
        <v>0</v>
      </c>
      <c r="Y890" s="45">
        <f>INT(OR(COUNTIF(IDS_genetics_UE_Ancestry!$D$2:$D$761,$A890)))</f>
        <v>0</v>
      </c>
      <c r="Z890" s="44">
        <f>INT(OR(COUNTIF(IDS_genetics_UE_Ancestry!$A$2:$A$303,$A890),COUNTIF(IDS_genetics_UE_Ancestry!$B$2:$B$705,$A890),COUNTIF(IDS_genetics_UE_Ancestry!$C$2:$C$737,$A890),COUNTIF(IDS_genetics_UE_Ancestry!$D$2:$D$761,$A890)))</f>
        <v>0</v>
      </c>
      <c r="AA890" s="45">
        <v>889</v>
      </c>
      <c r="AB890" s="45">
        <v>1</v>
      </c>
    </row>
    <row r="891" spans="1:28" s="45" customFormat="1" ht="15.75" hidden="1" x14ac:dyDescent="0.25">
      <c r="A891" s="45" t="s">
        <v>939</v>
      </c>
      <c r="B891" s="126">
        <v>7011</v>
      </c>
      <c r="C891" s="43" t="s">
        <v>31</v>
      </c>
      <c r="D891" s="117" t="s">
        <v>35</v>
      </c>
      <c r="E891" s="117" t="s">
        <v>35</v>
      </c>
      <c r="F891" s="105">
        <f>idasearch_ADNI3!G891</f>
        <v>44511</v>
      </c>
      <c r="G891" s="106">
        <f>idasearch_ADNI3!H891</f>
        <v>50.5</v>
      </c>
      <c r="H891" s="104" t="str">
        <f>idasearch_ADNI3!D891</f>
        <v>F</v>
      </c>
      <c r="I891" s="45">
        <v>0</v>
      </c>
      <c r="J891" s="45">
        <v>0</v>
      </c>
      <c r="K891" s="7">
        <v>0</v>
      </c>
      <c r="L891" s="83">
        <v>0</v>
      </c>
      <c r="M891" s="45">
        <v>0</v>
      </c>
      <c r="N891" s="45">
        <v>0</v>
      </c>
      <c r="O891" s="45">
        <v>0</v>
      </c>
      <c r="P891" s="45">
        <v>0</v>
      </c>
      <c r="Q891" s="45">
        <v>0</v>
      </c>
      <c r="R891" s="45">
        <v>0</v>
      </c>
      <c r="S891" s="45">
        <v>0</v>
      </c>
      <c r="T891" s="44">
        <f>INT(OR(COUNTIF(IDS_with_genetics!$A$2:$A$328,$A891),COUNTIF(IDS_with_genetics!$B$2:$B$758,$A891),COUNTIF(IDS_with_genetics!$F$2:$F$794,$A891),COUNTIF(IDS_with_genetics!$D$2:$D$813,$A891)))</f>
        <v>0</v>
      </c>
      <c r="U891" s="44">
        <f>COUNTIF(IDS_with_PRS!$A$1:$A$1582,ADNI3!$A891)</f>
        <v>0</v>
      </c>
      <c r="V891" s="45">
        <f>INT(OR(COUNTIF(IDS_genetics_UE_Ancestry!$A$2:$A$303,$A891)))</f>
        <v>0</v>
      </c>
      <c r="W891" s="45">
        <f>INT(OR(COUNTIF(IDS_genetics_UE_Ancestry!$B$2:$B$705,$A891)))</f>
        <v>0</v>
      </c>
      <c r="X891" s="45">
        <f>INT(OR(COUNTIF(IDS_genetics_UE_Ancestry!$C$2:$C$737,$A891)))</f>
        <v>0</v>
      </c>
      <c r="Y891" s="45">
        <f>INT(OR(COUNTIF(IDS_genetics_UE_Ancestry!$D$2:$D$761,$A891)))</f>
        <v>0</v>
      </c>
      <c r="Z891" s="44">
        <f>INT(OR(COUNTIF(IDS_genetics_UE_Ancestry!$A$2:$A$303,$A891),COUNTIF(IDS_genetics_UE_Ancestry!$B$2:$B$705,$A891),COUNTIF(IDS_genetics_UE_Ancestry!$C$2:$C$737,$A891),COUNTIF(IDS_genetics_UE_Ancestry!$D$2:$D$761,$A891)))</f>
        <v>0</v>
      </c>
      <c r="AA891" s="45">
        <v>890</v>
      </c>
      <c r="AB891" s="45">
        <v>1</v>
      </c>
    </row>
    <row r="892" spans="1:28" ht="15.75" hidden="1" x14ac:dyDescent="0.25">
      <c r="A892" t="s">
        <v>940</v>
      </c>
      <c r="B892" s="120">
        <v>4427</v>
      </c>
      <c r="C892" s="7" t="s">
        <v>31</v>
      </c>
      <c r="D892" s="1" t="s">
        <v>35</v>
      </c>
      <c r="E892" s="1" t="s">
        <v>35</v>
      </c>
      <c r="F892" s="10">
        <f>idasearch_ADNI3!G892</f>
        <v>43017</v>
      </c>
      <c r="G892" s="93">
        <f>idasearch_ADNI3!H892</f>
        <v>77.2</v>
      </c>
      <c r="H892" s="94" t="str">
        <f>idasearch_ADNI3!D892</f>
        <v>M</v>
      </c>
      <c r="I892">
        <v>1</v>
      </c>
      <c r="J892">
        <v>1</v>
      </c>
      <c r="K892" s="7">
        <v>0</v>
      </c>
      <c r="L892" s="75">
        <v>0</v>
      </c>
      <c r="M892">
        <v>1</v>
      </c>
      <c r="N892">
        <v>1</v>
      </c>
      <c r="O892">
        <v>0</v>
      </c>
      <c r="P892">
        <v>0</v>
      </c>
      <c r="Q892">
        <v>0</v>
      </c>
      <c r="R892">
        <v>0</v>
      </c>
      <c r="S892">
        <v>0</v>
      </c>
      <c r="T892" s="11">
        <f>INT(OR(COUNTIF(IDS_with_genetics!$A$2:$A$328,$A892),COUNTIF(IDS_with_genetics!$B$2:$B$758,$A892),COUNTIF(IDS_with_genetics!$F$2:$F$794,$A892),COUNTIF(IDS_with_genetics!$D$2:$D$813,$A892)))</f>
        <v>1</v>
      </c>
      <c r="U892" s="11">
        <f>COUNTIF(IDS_with_PRS!$A$1:$A$1582,ADNI3!$A892)</f>
        <v>1</v>
      </c>
      <c r="V892">
        <f>INT(OR(COUNTIF(IDS_genetics_UE_Ancestry!$A$2:$A$303,$A892)))</f>
        <v>0</v>
      </c>
      <c r="W892">
        <f>INT(OR(COUNTIF(IDS_genetics_UE_Ancestry!$B$2:$B$705,$A892)))</f>
        <v>0</v>
      </c>
      <c r="X892">
        <f>INT(OR(COUNTIF(IDS_genetics_UE_Ancestry!$C$2:$C$737,$A892)))</f>
        <v>0</v>
      </c>
      <c r="Y892">
        <f>INT(OR(COUNTIF(IDS_genetics_UE_Ancestry!$D$2:$D$761,$A892)))</f>
        <v>0</v>
      </c>
      <c r="Z892" s="11">
        <f>INT(OR(COUNTIF(IDS_genetics_UE_Ancestry!$A$2:$A$303,$A892),COUNTIF(IDS_genetics_UE_Ancestry!$B$2:$B$705,$A892),COUNTIF(IDS_genetics_UE_Ancestry!$C$2:$C$737,$A892),COUNTIF(IDS_genetics_UE_Ancestry!$D$2:$D$761,$A892)))</f>
        <v>0</v>
      </c>
      <c r="AA892">
        <v>891</v>
      </c>
    </row>
    <row r="893" spans="1:28" ht="15.75" hidden="1" x14ac:dyDescent="0.25">
      <c r="A893" t="s">
        <v>941</v>
      </c>
      <c r="B893" s="120">
        <v>6136</v>
      </c>
      <c r="C893" s="7" t="s">
        <v>31</v>
      </c>
      <c r="D893" s="1" t="s">
        <v>35</v>
      </c>
      <c r="E893" s="1" t="s">
        <v>35</v>
      </c>
      <c r="F893" s="10">
        <f>idasearch_ADNI3!G893</f>
        <v>43077</v>
      </c>
      <c r="G893" s="93">
        <f>idasearch_ADNI3!H893</f>
        <v>61.2</v>
      </c>
      <c r="H893" s="94" t="str">
        <f>idasearch_ADNI3!D893</f>
        <v>M</v>
      </c>
      <c r="I893">
        <v>1</v>
      </c>
      <c r="J893">
        <v>1</v>
      </c>
      <c r="K893" s="7">
        <v>0</v>
      </c>
      <c r="L893" s="75">
        <v>0</v>
      </c>
      <c r="M893">
        <v>1</v>
      </c>
      <c r="N893">
        <v>1</v>
      </c>
      <c r="O893">
        <v>0</v>
      </c>
      <c r="P893">
        <v>0</v>
      </c>
      <c r="Q893">
        <v>0</v>
      </c>
      <c r="R893">
        <v>0</v>
      </c>
      <c r="S893">
        <v>0</v>
      </c>
      <c r="T893" s="11">
        <f>INT(OR(COUNTIF(IDS_with_genetics!$A$2:$A$328,$A893),COUNTIF(IDS_with_genetics!$B$2:$B$758,$A893),COUNTIF(IDS_with_genetics!$F$2:$F$794,$A893),COUNTIF(IDS_with_genetics!$D$2:$D$813,$A893)))</f>
        <v>1</v>
      </c>
      <c r="U893" s="11">
        <f>COUNTIF(IDS_with_PRS!$A$1:$A$1582,ADNI3!$A893)</f>
        <v>1</v>
      </c>
      <c r="V893">
        <f>INT(OR(COUNTIF(IDS_genetics_UE_Ancestry!$A$2:$A$303,$A893)))</f>
        <v>1</v>
      </c>
      <c r="W893">
        <f>INT(OR(COUNTIF(IDS_genetics_UE_Ancestry!$B$2:$B$705,$A893)))</f>
        <v>0</v>
      </c>
      <c r="X893">
        <f>INT(OR(COUNTIF(IDS_genetics_UE_Ancestry!$C$2:$C$737,$A893)))</f>
        <v>0</v>
      </c>
      <c r="Y893">
        <f>INT(OR(COUNTIF(IDS_genetics_UE_Ancestry!$D$2:$D$761,$A893)))</f>
        <v>0</v>
      </c>
      <c r="Z893" s="11">
        <f>INT(OR(COUNTIF(IDS_genetics_UE_Ancestry!$A$2:$A$303,$A893),COUNTIF(IDS_genetics_UE_Ancestry!$B$2:$B$705,$A893),COUNTIF(IDS_genetics_UE_Ancestry!$C$2:$C$737,$A893),COUNTIF(IDS_genetics_UE_Ancestry!$D$2:$D$761,$A893)))</f>
        <v>1</v>
      </c>
      <c r="AA893">
        <v>892</v>
      </c>
    </row>
    <row r="894" spans="1:28" ht="15.75" hidden="1" x14ac:dyDescent="0.25">
      <c r="A894" t="s">
        <v>942</v>
      </c>
      <c r="B894" s="120">
        <v>6447</v>
      </c>
      <c r="C894" s="7" t="s">
        <v>31</v>
      </c>
      <c r="D894" s="1" t="s">
        <v>35</v>
      </c>
      <c r="E894" s="1" t="s">
        <v>44</v>
      </c>
      <c r="F894" s="10">
        <f>idasearch_ADNI3!G894</f>
        <v>43354</v>
      </c>
      <c r="G894" s="93">
        <f>idasearch_ADNI3!H894</f>
        <v>71.3</v>
      </c>
      <c r="H894" s="94" t="str">
        <f>idasearch_ADNI3!D894</f>
        <v>F</v>
      </c>
      <c r="I894">
        <v>0</v>
      </c>
      <c r="J894">
        <v>0</v>
      </c>
      <c r="K894" s="7">
        <v>0</v>
      </c>
      <c r="L894" s="75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 s="11">
        <f>INT(OR(COUNTIF(IDS_with_genetics!$A$2:$A$328,$A894),COUNTIF(IDS_with_genetics!$B$2:$B$758,$A894),COUNTIF(IDS_with_genetics!$F$2:$F$794,$A894),COUNTIF(IDS_with_genetics!$D$2:$D$813,$A894)))</f>
        <v>0</v>
      </c>
      <c r="U894" s="11">
        <f>COUNTIF(IDS_with_PRS!$A$1:$A$1582,ADNI3!$A894)</f>
        <v>0</v>
      </c>
      <c r="V894">
        <f>INT(OR(COUNTIF(IDS_genetics_UE_Ancestry!$A$2:$A$303,$A894)))</f>
        <v>0</v>
      </c>
      <c r="W894">
        <f>INT(OR(COUNTIF(IDS_genetics_UE_Ancestry!$B$2:$B$705,$A894)))</f>
        <v>0</v>
      </c>
      <c r="X894">
        <f>INT(OR(COUNTIF(IDS_genetics_UE_Ancestry!$C$2:$C$737,$A894)))</f>
        <v>0</v>
      </c>
      <c r="Y894">
        <f>INT(OR(COUNTIF(IDS_genetics_UE_Ancestry!$D$2:$D$761,$A894)))</f>
        <v>0</v>
      </c>
      <c r="Z894" s="11">
        <f>INT(OR(COUNTIF(IDS_genetics_UE_Ancestry!$A$2:$A$303,$A894),COUNTIF(IDS_genetics_UE_Ancestry!$B$2:$B$705,$A894),COUNTIF(IDS_genetics_UE_Ancestry!$C$2:$C$737,$A894),COUNTIF(IDS_genetics_UE_Ancestry!$D$2:$D$761,$A894)))</f>
        <v>0</v>
      </c>
      <c r="AA894">
        <v>893</v>
      </c>
    </row>
    <row r="895" spans="1:28" ht="15.75" hidden="1" x14ac:dyDescent="0.25">
      <c r="A895" t="s">
        <v>943</v>
      </c>
      <c r="B895" s="120">
        <v>6785</v>
      </c>
      <c r="C895" s="7" t="s">
        <v>31</v>
      </c>
      <c r="D895" s="1" t="s">
        <v>35</v>
      </c>
      <c r="E895" s="1" t="s">
        <v>44</v>
      </c>
      <c r="F895" s="10">
        <f>idasearch_ADNI3!G895</f>
        <v>43704</v>
      </c>
      <c r="G895" s="93">
        <f>idasearch_ADNI3!H895</f>
        <v>65.099999999999994</v>
      </c>
      <c r="H895" s="94" t="str">
        <f>idasearch_ADNI3!D895</f>
        <v>F</v>
      </c>
      <c r="I895">
        <v>0</v>
      </c>
      <c r="J895">
        <v>0</v>
      </c>
      <c r="K895" s="7">
        <v>0</v>
      </c>
      <c r="L895" s="7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 s="11">
        <f>INT(OR(COUNTIF(IDS_with_genetics!$A$2:$A$328,$A895),COUNTIF(IDS_with_genetics!$B$2:$B$758,$A895),COUNTIF(IDS_with_genetics!$F$2:$F$794,$A895),COUNTIF(IDS_with_genetics!$D$2:$D$813,$A895)))</f>
        <v>0</v>
      </c>
      <c r="U895" s="11">
        <f>COUNTIF(IDS_with_PRS!$A$1:$A$1582,ADNI3!$A895)</f>
        <v>0</v>
      </c>
      <c r="V895">
        <f>INT(OR(COUNTIF(IDS_genetics_UE_Ancestry!$A$2:$A$303,$A895)))</f>
        <v>0</v>
      </c>
      <c r="W895">
        <f>INT(OR(COUNTIF(IDS_genetics_UE_Ancestry!$B$2:$B$705,$A895)))</f>
        <v>0</v>
      </c>
      <c r="X895">
        <f>INT(OR(COUNTIF(IDS_genetics_UE_Ancestry!$C$2:$C$737,$A895)))</f>
        <v>0</v>
      </c>
      <c r="Y895">
        <f>INT(OR(COUNTIF(IDS_genetics_UE_Ancestry!$D$2:$D$761,$A895)))</f>
        <v>0</v>
      </c>
      <c r="Z895" s="11">
        <f>INT(OR(COUNTIF(IDS_genetics_UE_Ancestry!$A$2:$A$303,$A895),COUNTIF(IDS_genetics_UE_Ancestry!$B$2:$B$705,$A895),COUNTIF(IDS_genetics_UE_Ancestry!$C$2:$C$737,$A895),COUNTIF(IDS_genetics_UE_Ancestry!$D$2:$D$761,$A895)))</f>
        <v>0</v>
      </c>
      <c r="AA895">
        <v>894</v>
      </c>
    </row>
    <row r="896" spans="1:28" ht="15.75" hidden="1" x14ac:dyDescent="0.25">
      <c r="A896" t="s">
        <v>944</v>
      </c>
      <c r="B896" s="120">
        <v>6786</v>
      </c>
      <c r="C896" s="7" t="s">
        <v>31</v>
      </c>
      <c r="D896" s="1" t="s">
        <v>35</v>
      </c>
      <c r="E896" s="1" t="s">
        <v>44</v>
      </c>
      <c r="F896" s="10">
        <f>idasearch_ADNI3!G896</f>
        <v>43704</v>
      </c>
      <c r="G896" s="93">
        <f>idasearch_ADNI3!H896</f>
        <v>87.5</v>
      </c>
      <c r="H896" s="94" t="str">
        <f>idasearch_ADNI3!D896</f>
        <v>F</v>
      </c>
      <c r="I896">
        <v>0</v>
      </c>
      <c r="J896">
        <v>0</v>
      </c>
      <c r="K896" s="7">
        <v>0</v>
      </c>
      <c r="L896" s="75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 s="11">
        <f>INT(OR(COUNTIF(IDS_with_genetics!$A$2:$A$328,$A896),COUNTIF(IDS_with_genetics!$B$2:$B$758,$A896),COUNTIF(IDS_with_genetics!$F$2:$F$794,$A896),COUNTIF(IDS_with_genetics!$D$2:$D$813,$A896)))</f>
        <v>0</v>
      </c>
      <c r="U896" s="11">
        <f>COUNTIF(IDS_with_PRS!$A$1:$A$1582,ADNI3!$A896)</f>
        <v>0</v>
      </c>
      <c r="V896">
        <f>INT(OR(COUNTIF(IDS_genetics_UE_Ancestry!$A$2:$A$303,$A896)))</f>
        <v>0</v>
      </c>
      <c r="W896">
        <f>INT(OR(COUNTIF(IDS_genetics_UE_Ancestry!$B$2:$B$705,$A896)))</f>
        <v>0</v>
      </c>
      <c r="X896">
        <f>INT(OR(COUNTIF(IDS_genetics_UE_Ancestry!$C$2:$C$737,$A896)))</f>
        <v>0</v>
      </c>
      <c r="Y896">
        <f>INT(OR(COUNTIF(IDS_genetics_UE_Ancestry!$D$2:$D$761,$A896)))</f>
        <v>0</v>
      </c>
      <c r="Z896" s="11">
        <f>INT(OR(COUNTIF(IDS_genetics_UE_Ancestry!$A$2:$A$303,$A896),COUNTIF(IDS_genetics_UE_Ancestry!$B$2:$B$705,$A896),COUNTIF(IDS_genetics_UE_Ancestry!$C$2:$C$737,$A896),COUNTIF(IDS_genetics_UE_Ancestry!$D$2:$D$761,$A896)))</f>
        <v>0</v>
      </c>
      <c r="AA896">
        <v>895</v>
      </c>
    </row>
    <row r="897" spans="1:28" ht="15.75" hidden="1" x14ac:dyDescent="0.25">
      <c r="A897" t="s">
        <v>945</v>
      </c>
      <c r="B897" s="120">
        <v>6801</v>
      </c>
      <c r="C897" s="7" t="s">
        <v>31</v>
      </c>
      <c r="D897" s="1" t="s">
        <v>35</v>
      </c>
      <c r="E897" s="1" t="s">
        <v>44</v>
      </c>
      <c r="F897" s="10">
        <f>idasearch_ADNI3!G897</f>
        <v>43725</v>
      </c>
      <c r="G897" s="93">
        <f>idasearch_ADNI3!H897</f>
        <v>61.1</v>
      </c>
      <c r="H897" s="94" t="str">
        <f>idasearch_ADNI3!D897</f>
        <v>F</v>
      </c>
      <c r="I897">
        <v>0</v>
      </c>
      <c r="J897">
        <v>0</v>
      </c>
      <c r="K897" s="7">
        <v>0</v>
      </c>
      <c r="L897" s="75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 s="11">
        <f>INT(OR(COUNTIF(IDS_with_genetics!$A$2:$A$328,$A897),COUNTIF(IDS_with_genetics!$B$2:$B$758,$A897),COUNTIF(IDS_with_genetics!$F$2:$F$794,$A897),COUNTIF(IDS_with_genetics!$D$2:$D$813,$A897)))</f>
        <v>0</v>
      </c>
      <c r="U897" s="11">
        <f>COUNTIF(IDS_with_PRS!$A$1:$A$1582,ADNI3!$A897)</f>
        <v>0</v>
      </c>
      <c r="V897">
        <f>INT(OR(COUNTIF(IDS_genetics_UE_Ancestry!$A$2:$A$303,$A897)))</f>
        <v>0</v>
      </c>
      <c r="W897">
        <f>INT(OR(COUNTIF(IDS_genetics_UE_Ancestry!$B$2:$B$705,$A897)))</f>
        <v>0</v>
      </c>
      <c r="X897">
        <f>INT(OR(COUNTIF(IDS_genetics_UE_Ancestry!$C$2:$C$737,$A897)))</f>
        <v>0</v>
      </c>
      <c r="Y897">
        <f>INT(OR(COUNTIF(IDS_genetics_UE_Ancestry!$D$2:$D$761,$A897)))</f>
        <v>0</v>
      </c>
      <c r="Z897" s="11">
        <f>INT(OR(COUNTIF(IDS_genetics_UE_Ancestry!$A$2:$A$303,$A897),COUNTIF(IDS_genetics_UE_Ancestry!$B$2:$B$705,$A897),COUNTIF(IDS_genetics_UE_Ancestry!$C$2:$C$737,$A897),COUNTIF(IDS_genetics_UE_Ancestry!$D$2:$D$761,$A897)))</f>
        <v>0</v>
      </c>
      <c r="AA897">
        <v>896</v>
      </c>
    </row>
    <row r="898" spans="1:28" ht="15.75" hidden="1" x14ac:dyDescent="0.25">
      <c r="A898" t="s">
        <v>946</v>
      </c>
      <c r="B898" s="120">
        <v>6412</v>
      </c>
      <c r="C898" s="7" t="s">
        <v>31</v>
      </c>
      <c r="D898" s="1" t="s">
        <v>35</v>
      </c>
      <c r="E898" s="1" t="s">
        <v>44</v>
      </c>
      <c r="F898" s="10">
        <f>idasearch_ADNI3!G898</f>
        <v>43313</v>
      </c>
      <c r="G898" s="93">
        <f>idasearch_ADNI3!H898</f>
        <v>67.599999999999994</v>
      </c>
      <c r="H898" s="94" t="str">
        <f>idasearch_ADNI3!D898</f>
        <v>M</v>
      </c>
      <c r="I898">
        <v>0</v>
      </c>
      <c r="J898">
        <v>0</v>
      </c>
      <c r="K898" s="7">
        <v>0</v>
      </c>
      <c r="L898" s="75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 s="11">
        <f>INT(OR(COUNTIF(IDS_with_genetics!$A$2:$A$328,$A898),COUNTIF(IDS_with_genetics!$B$2:$B$758,$A898),COUNTIF(IDS_with_genetics!$F$2:$F$794,$A898),COUNTIF(IDS_with_genetics!$D$2:$D$813,$A898)))</f>
        <v>0</v>
      </c>
      <c r="U898" s="11">
        <f>COUNTIF(IDS_with_PRS!$A$1:$A$1582,ADNI3!$A898)</f>
        <v>0</v>
      </c>
      <c r="V898">
        <f>INT(OR(COUNTIF(IDS_genetics_UE_Ancestry!$A$2:$A$303,$A898)))</f>
        <v>0</v>
      </c>
      <c r="W898">
        <f>INT(OR(COUNTIF(IDS_genetics_UE_Ancestry!$B$2:$B$705,$A898)))</f>
        <v>0</v>
      </c>
      <c r="X898">
        <f>INT(OR(COUNTIF(IDS_genetics_UE_Ancestry!$C$2:$C$737,$A898)))</f>
        <v>0</v>
      </c>
      <c r="Y898">
        <f>INT(OR(COUNTIF(IDS_genetics_UE_Ancestry!$D$2:$D$761,$A898)))</f>
        <v>0</v>
      </c>
      <c r="Z898" s="11">
        <f>INT(OR(COUNTIF(IDS_genetics_UE_Ancestry!$A$2:$A$303,$A898),COUNTIF(IDS_genetics_UE_Ancestry!$B$2:$B$705,$A898),COUNTIF(IDS_genetics_UE_Ancestry!$C$2:$C$737,$A898),COUNTIF(IDS_genetics_UE_Ancestry!$D$2:$D$761,$A898)))</f>
        <v>0</v>
      </c>
      <c r="AA898">
        <v>897</v>
      </c>
    </row>
    <row r="899" spans="1:28" ht="15.75" hidden="1" x14ac:dyDescent="0.25">
      <c r="A899" t="s">
        <v>947</v>
      </c>
      <c r="B899" s="120">
        <v>4578</v>
      </c>
      <c r="C899" s="7" t="s">
        <v>31</v>
      </c>
      <c r="D899" s="1" t="s">
        <v>35</v>
      </c>
      <c r="E899" s="1" t="s">
        <v>35</v>
      </c>
      <c r="F899" s="10">
        <f>idasearch_ADNI3!G899</f>
        <v>44278</v>
      </c>
      <c r="G899" s="93">
        <f>idasearch_ADNI3!H899</f>
        <v>78.2</v>
      </c>
      <c r="H899" s="94" t="str">
        <f>idasearch_ADNI3!D899</f>
        <v>F</v>
      </c>
      <c r="I899">
        <v>1</v>
      </c>
      <c r="J899">
        <v>1</v>
      </c>
      <c r="K899" s="7">
        <v>0</v>
      </c>
      <c r="L899" s="75">
        <v>0</v>
      </c>
      <c r="M899">
        <v>1</v>
      </c>
      <c r="N899">
        <v>1</v>
      </c>
      <c r="O899">
        <v>0</v>
      </c>
      <c r="P899">
        <v>0</v>
      </c>
      <c r="Q899">
        <v>0</v>
      </c>
      <c r="R899">
        <v>0</v>
      </c>
      <c r="S899">
        <v>0</v>
      </c>
      <c r="T899" s="11">
        <f>INT(OR(COUNTIF(IDS_with_genetics!$A$2:$A$328,$A899),COUNTIF(IDS_with_genetics!$B$2:$B$758,$A899),COUNTIF(IDS_with_genetics!$F$2:$F$794,$A899),COUNTIF(IDS_with_genetics!$D$2:$D$813,$A899)))</f>
        <v>1</v>
      </c>
      <c r="U899" s="11">
        <f>COUNTIF(IDS_with_PRS!$A$1:$A$1582,ADNI3!$A899)</f>
        <v>1</v>
      </c>
      <c r="V899">
        <f>INT(OR(COUNTIF(IDS_genetics_UE_Ancestry!$A$2:$A$303,$A899)))</f>
        <v>0</v>
      </c>
      <c r="W899">
        <f>INT(OR(COUNTIF(IDS_genetics_UE_Ancestry!$B$2:$B$705,$A899)))</f>
        <v>0</v>
      </c>
      <c r="X899">
        <f>INT(OR(COUNTIF(IDS_genetics_UE_Ancestry!$C$2:$C$737,$A899)))</f>
        <v>0</v>
      </c>
      <c r="Y899">
        <f>INT(OR(COUNTIF(IDS_genetics_UE_Ancestry!$D$2:$D$761,$A899)))</f>
        <v>1</v>
      </c>
      <c r="Z899" s="11">
        <f>INT(OR(COUNTIF(IDS_genetics_UE_Ancestry!$A$2:$A$303,$A899),COUNTIF(IDS_genetics_UE_Ancestry!$B$2:$B$705,$A899),COUNTIF(IDS_genetics_UE_Ancestry!$C$2:$C$737,$A899),COUNTIF(IDS_genetics_UE_Ancestry!$D$2:$D$761,$A899)))</f>
        <v>1</v>
      </c>
      <c r="AA899">
        <v>898</v>
      </c>
    </row>
    <row r="900" spans="1:28" ht="15.75" hidden="1" x14ac:dyDescent="0.25">
      <c r="A900" t="s">
        <v>948</v>
      </c>
      <c r="B900" s="120">
        <v>934</v>
      </c>
      <c r="C900" s="7" t="s">
        <v>31</v>
      </c>
      <c r="D900" s="1" t="s">
        <v>35</v>
      </c>
      <c r="E900" s="1" t="s">
        <v>35</v>
      </c>
      <c r="F900" s="10">
        <f>idasearch_ADNI3!G900</f>
        <v>43321</v>
      </c>
      <c r="G900" s="93">
        <f>idasearch_ADNI3!H900</f>
        <v>81.900000000000006</v>
      </c>
      <c r="H900" s="94" t="str">
        <f>idasearch_ADNI3!D900</f>
        <v>F</v>
      </c>
      <c r="I900">
        <v>1</v>
      </c>
      <c r="J900">
        <v>1</v>
      </c>
      <c r="K900" s="7">
        <v>0</v>
      </c>
      <c r="L900" s="75">
        <v>0</v>
      </c>
      <c r="M900">
        <v>1</v>
      </c>
      <c r="N900">
        <v>1</v>
      </c>
      <c r="O900">
        <v>0</v>
      </c>
      <c r="P900">
        <v>0</v>
      </c>
      <c r="Q900">
        <v>0</v>
      </c>
      <c r="R900">
        <v>0</v>
      </c>
      <c r="S900">
        <v>0</v>
      </c>
      <c r="T900" s="11">
        <f>INT(OR(COUNTIF(IDS_with_genetics!$A$2:$A$328,$A900),COUNTIF(IDS_with_genetics!$B$2:$B$758,$A900),COUNTIF(IDS_with_genetics!$F$2:$F$794,$A900),COUNTIF(IDS_with_genetics!$D$2:$D$813,$A900)))</f>
        <v>1</v>
      </c>
      <c r="U900" s="11">
        <f>COUNTIF(IDS_with_PRS!$A$1:$A$1582,ADNI3!$A900)</f>
        <v>1</v>
      </c>
      <c r="V900">
        <f>INT(OR(COUNTIF(IDS_genetics_UE_Ancestry!$A$2:$A$303,$A900)))</f>
        <v>0</v>
      </c>
      <c r="W900">
        <f>INT(OR(COUNTIF(IDS_genetics_UE_Ancestry!$B$2:$B$705,$A900)))</f>
        <v>1</v>
      </c>
      <c r="X900">
        <f>INT(OR(COUNTIF(IDS_genetics_UE_Ancestry!$C$2:$C$737,$A900)))</f>
        <v>0</v>
      </c>
      <c r="Y900">
        <f>INT(OR(COUNTIF(IDS_genetics_UE_Ancestry!$D$2:$D$761,$A900)))</f>
        <v>1</v>
      </c>
      <c r="Z900" s="11">
        <f>INT(OR(COUNTIF(IDS_genetics_UE_Ancestry!$A$2:$A$303,$A900),COUNTIF(IDS_genetics_UE_Ancestry!$B$2:$B$705,$A900),COUNTIF(IDS_genetics_UE_Ancestry!$C$2:$C$737,$A900),COUNTIF(IDS_genetics_UE_Ancestry!$D$2:$D$761,$A900)))</f>
        <v>1</v>
      </c>
      <c r="AA900">
        <v>899</v>
      </c>
    </row>
    <row r="901" spans="1:28" s="45" customFormat="1" ht="15.75" hidden="1" x14ac:dyDescent="0.25">
      <c r="A901" s="45" t="s">
        <v>949</v>
      </c>
      <c r="B901" s="126">
        <v>56</v>
      </c>
      <c r="C901" s="43" t="s">
        <v>31</v>
      </c>
      <c r="D901" s="117" t="s">
        <v>35</v>
      </c>
      <c r="E901" s="117" t="s">
        <v>35</v>
      </c>
      <c r="F901" s="105">
        <f>idasearch_ADNI3!G901</f>
        <v>43067</v>
      </c>
      <c r="G901" s="106">
        <f>idasearch_ADNI3!H901</f>
        <v>81.7</v>
      </c>
      <c r="H901" s="104" t="str">
        <f>idasearch_ADNI3!D901</f>
        <v>F</v>
      </c>
      <c r="I901" s="45">
        <v>0</v>
      </c>
      <c r="J901" s="45">
        <v>0</v>
      </c>
      <c r="K901" s="7">
        <v>0</v>
      </c>
      <c r="L901" s="83">
        <v>0</v>
      </c>
      <c r="M901" s="45">
        <v>0</v>
      </c>
      <c r="N901" s="45">
        <v>0</v>
      </c>
      <c r="O901" s="45">
        <v>0</v>
      </c>
      <c r="P901" s="45">
        <v>0</v>
      </c>
      <c r="Q901" s="45">
        <v>0</v>
      </c>
      <c r="R901" s="45">
        <v>0</v>
      </c>
      <c r="S901" s="45">
        <v>0</v>
      </c>
      <c r="T901" s="44">
        <f>INT(OR(COUNTIF(IDS_with_genetics!$A$2:$A$328,$A901),COUNTIF(IDS_with_genetics!$B$2:$B$758,$A901),COUNTIF(IDS_with_genetics!$F$2:$F$794,$A901),COUNTIF(IDS_with_genetics!$D$2:$D$813,$A901)))</f>
        <v>1</v>
      </c>
      <c r="U901" s="44">
        <f>COUNTIF(IDS_with_PRS!$A$1:$A$1582,ADNI3!$A901)</f>
        <v>1</v>
      </c>
      <c r="V901" s="45">
        <f>INT(OR(COUNTIF(IDS_genetics_UE_Ancestry!$A$2:$A$303,$A901)))</f>
        <v>0</v>
      </c>
      <c r="W901" s="45">
        <f>INT(OR(COUNTIF(IDS_genetics_UE_Ancestry!$B$2:$B$705,$A901)))</f>
        <v>0</v>
      </c>
      <c r="X901" s="45">
        <f>INT(OR(COUNTIF(IDS_genetics_UE_Ancestry!$C$2:$C$737,$A901)))</f>
        <v>0</v>
      </c>
      <c r="Y901" s="45">
        <f>INT(OR(COUNTIF(IDS_genetics_UE_Ancestry!$D$2:$D$761,$A901)))</f>
        <v>0</v>
      </c>
      <c r="Z901" s="44">
        <f>INT(OR(COUNTIF(IDS_genetics_UE_Ancestry!$A$2:$A$303,$A901),COUNTIF(IDS_genetics_UE_Ancestry!$B$2:$B$705,$A901),COUNTIF(IDS_genetics_UE_Ancestry!$C$2:$C$737,$A901),COUNTIF(IDS_genetics_UE_Ancestry!$D$2:$D$761,$A901)))</f>
        <v>0</v>
      </c>
      <c r="AA901" s="45">
        <v>900</v>
      </c>
      <c r="AB901" s="45">
        <v>1</v>
      </c>
    </row>
    <row r="902" spans="1:28" s="45" customFormat="1" ht="15.75" hidden="1" x14ac:dyDescent="0.25">
      <c r="A902" s="45" t="s">
        <v>950</v>
      </c>
      <c r="B902" s="126">
        <v>59</v>
      </c>
      <c r="C902" s="43" t="s">
        <v>31</v>
      </c>
      <c r="D902" s="117" t="s">
        <v>35</v>
      </c>
      <c r="E902" s="117" t="s">
        <v>35</v>
      </c>
      <c r="F902" s="105">
        <f>idasearch_ADNI3!G902</f>
        <v>43089</v>
      </c>
      <c r="G902" s="106">
        <f>idasearch_ADNI3!H902</f>
        <v>83</v>
      </c>
      <c r="H902" s="104" t="str">
        <f>idasearch_ADNI3!D902</f>
        <v>F</v>
      </c>
      <c r="I902" s="45">
        <v>0</v>
      </c>
      <c r="J902" s="45">
        <v>0</v>
      </c>
      <c r="K902" s="7">
        <v>0</v>
      </c>
      <c r="L902" s="83">
        <v>0</v>
      </c>
      <c r="M902" s="45">
        <v>0</v>
      </c>
      <c r="N902" s="45">
        <v>0</v>
      </c>
      <c r="O902" s="45">
        <v>0</v>
      </c>
      <c r="P902" s="45">
        <v>0</v>
      </c>
      <c r="Q902" s="45">
        <v>0</v>
      </c>
      <c r="R902" s="45">
        <v>0</v>
      </c>
      <c r="S902" s="45">
        <v>0</v>
      </c>
      <c r="T902" s="44">
        <f>INT(OR(COUNTIF(IDS_with_genetics!$A$2:$A$328,$A902),COUNTIF(IDS_with_genetics!$B$2:$B$758,$A902),COUNTIF(IDS_with_genetics!$F$2:$F$794,$A902),COUNTIF(IDS_with_genetics!$D$2:$D$813,$A902)))</f>
        <v>1</v>
      </c>
      <c r="U902" s="44">
        <f>COUNTIF(IDS_with_PRS!$A$1:$A$1582,ADNI3!$A902)</f>
        <v>1</v>
      </c>
      <c r="V902" s="45">
        <f>INT(OR(COUNTIF(IDS_genetics_UE_Ancestry!$A$2:$A$303,$A902)))</f>
        <v>0</v>
      </c>
      <c r="W902" s="45">
        <f>INT(OR(COUNTIF(IDS_genetics_UE_Ancestry!$B$2:$B$705,$A902)))</f>
        <v>0</v>
      </c>
      <c r="X902" s="45">
        <f>INT(OR(COUNTIF(IDS_genetics_UE_Ancestry!$C$2:$C$737,$A902)))</f>
        <v>0</v>
      </c>
      <c r="Y902" s="45">
        <f>INT(OR(COUNTIF(IDS_genetics_UE_Ancestry!$D$2:$D$761,$A902)))</f>
        <v>0</v>
      </c>
      <c r="Z902" s="44">
        <f>INT(OR(COUNTIF(IDS_genetics_UE_Ancestry!$A$2:$A$303,$A902),COUNTIF(IDS_genetics_UE_Ancestry!$B$2:$B$705,$A902),COUNTIF(IDS_genetics_UE_Ancestry!$C$2:$C$737,$A902),COUNTIF(IDS_genetics_UE_Ancestry!$D$2:$D$761,$A902)))</f>
        <v>0</v>
      </c>
      <c r="AA902" s="45">
        <v>901</v>
      </c>
      <c r="AB902" s="45">
        <v>1</v>
      </c>
    </row>
    <row r="903" spans="1:28" s="45" customFormat="1" ht="15.75" hidden="1" x14ac:dyDescent="0.25">
      <c r="A903" s="45" t="s">
        <v>951</v>
      </c>
      <c r="B903" s="126">
        <v>6443</v>
      </c>
      <c r="C903" s="43" t="s">
        <v>31</v>
      </c>
      <c r="D903" s="117" t="s">
        <v>35</v>
      </c>
      <c r="E903" s="117" t="s">
        <v>35</v>
      </c>
      <c r="F903" s="105">
        <f>idasearch_ADNI3!G903</f>
        <v>43266</v>
      </c>
      <c r="G903" s="106">
        <f>idasearch_ADNI3!H903</f>
        <v>77.5</v>
      </c>
      <c r="H903" s="104" t="str">
        <f>idasearch_ADNI3!D903</f>
        <v>F</v>
      </c>
      <c r="I903" s="45">
        <v>0</v>
      </c>
      <c r="J903" s="45">
        <v>0</v>
      </c>
      <c r="K903" s="7">
        <v>0</v>
      </c>
      <c r="L903" s="83">
        <v>0</v>
      </c>
      <c r="M903" s="45">
        <v>0</v>
      </c>
      <c r="N903" s="45">
        <v>0</v>
      </c>
      <c r="O903" s="45">
        <v>0</v>
      </c>
      <c r="P903" s="45">
        <v>0</v>
      </c>
      <c r="Q903" s="45">
        <v>0</v>
      </c>
      <c r="R903" s="45">
        <v>0</v>
      </c>
      <c r="S903" s="45">
        <v>0</v>
      </c>
      <c r="T903" s="44">
        <f>INT(OR(COUNTIF(IDS_with_genetics!$A$2:$A$328,$A903),COUNTIF(IDS_with_genetics!$B$2:$B$758,$A903),COUNTIF(IDS_with_genetics!$F$2:$F$794,$A903),COUNTIF(IDS_with_genetics!$D$2:$D$813,$A903)))</f>
        <v>0</v>
      </c>
      <c r="U903" s="44">
        <f>COUNTIF(IDS_with_PRS!$A$1:$A$1582,ADNI3!$A903)</f>
        <v>0</v>
      </c>
      <c r="V903" s="45">
        <f>INT(OR(COUNTIF(IDS_genetics_UE_Ancestry!$A$2:$A$303,$A903)))</f>
        <v>0</v>
      </c>
      <c r="W903" s="45">
        <f>INT(OR(COUNTIF(IDS_genetics_UE_Ancestry!$B$2:$B$705,$A903)))</f>
        <v>0</v>
      </c>
      <c r="X903" s="45">
        <f>INT(OR(COUNTIF(IDS_genetics_UE_Ancestry!$C$2:$C$737,$A903)))</f>
        <v>0</v>
      </c>
      <c r="Y903" s="45">
        <f>INT(OR(COUNTIF(IDS_genetics_UE_Ancestry!$D$2:$D$761,$A903)))</f>
        <v>0</v>
      </c>
      <c r="Z903" s="44">
        <f>INT(OR(COUNTIF(IDS_genetics_UE_Ancestry!$A$2:$A$303,$A903),COUNTIF(IDS_genetics_UE_Ancestry!$B$2:$B$705,$A903),COUNTIF(IDS_genetics_UE_Ancestry!$C$2:$C$737,$A903),COUNTIF(IDS_genetics_UE_Ancestry!$D$2:$D$761,$A903)))</f>
        <v>0</v>
      </c>
      <c r="AA903" s="45">
        <v>902</v>
      </c>
      <c r="AB903" s="45">
        <v>1</v>
      </c>
    </row>
    <row r="904" spans="1:28" s="45" customFormat="1" ht="15.75" hidden="1" x14ac:dyDescent="0.25">
      <c r="A904" s="45" t="s">
        <v>952</v>
      </c>
      <c r="B904" s="126">
        <v>6518</v>
      </c>
      <c r="C904" s="43" t="s">
        <v>31</v>
      </c>
      <c r="D904" s="117" t="s">
        <v>35</v>
      </c>
      <c r="E904" s="117" t="s">
        <v>44</v>
      </c>
      <c r="F904" s="105">
        <f>idasearch_ADNI3!G904</f>
        <v>43321</v>
      </c>
      <c r="G904" s="106">
        <f>idasearch_ADNI3!H904</f>
        <v>65.7</v>
      </c>
      <c r="H904" s="104" t="str">
        <f>idasearch_ADNI3!D904</f>
        <v>F</v>
      </c>
      <c r="I904" s="45">
        <v>0</v>
      </c>
      <c r="J904" s="45">
        <v>0</v>
      </c>
      <c r="K904" s="7">
        <v>0</v>
      </c>
      <c r="L904" s="83">
        <v>0</v>
      </c>
      <c r="M904" s="45">
        <v>0</v>
      </c>
      <c r="N904" s="45">
        <v>0</v>
      </c>
      <c r="O904" s="45">
        <v>0</v>
      </c>
      <c r="P904" s="45">
        <v>0</v>
      </c>
      <c r="Q904" s="45">
        <v>0</v>
      </c>
      <c r="R904" s="45">
        <v>0</v>
      </c>
      <c r="S904" s="45">
        <v>0</v>
      </c>
      <c r="T904" s="44">
        <f>INT(OR(COUNTIF(IDS_with_genetics!$A$2:$A$328,$A904),COUNTIF(IDS_with_genetics!$B$2:$B$758,$A904),COUNTIF(IDS_with_genetics!$F$2:$F$794,$A904),COUNTIF(IDS_with_genetics!$D$2:$D$813,$A904)))</f>
        <v>0</v>
      </c>
      <c r="U904" s="44">
        <f>COUNTIF(IDS_with_PRS!$A$1:$A$1582,ADNI3!$A904)</f>
        <v>0</v>
      </c>
      <c r="V904" s="45">
        <f>INT(OR(COUNTIF(IDS_genetics_UE_Ancestry!$A$2:$A$303,$A904)))</f>
        <v>0</v>
      </c>
      <c r="W904" s="45">
        <f>INT(OR(COUNTIF(IDS_genetics_UE_Ancestry!$B$2:$B$705,$A904)))</f>
        <v>0</v>
      </c>
      <c r="X904" s="45">
        <f>INT(OR(COUNTIF(IDS_genetics_UE_Ancestry!$C$2:$C$737,$A904)))</f>
        <v>0</v>
      </c>
      <c r="Y904" s="45">
        <f>INT(OR(COUNTIF(IDS_genetics_UE_Ancestry!$D$2:$D$761,$A904)))</f>
        <v>0</v>
      </c>
      <c r="Z904" s="44">
        <f>INT(OR(COUNTIF(IDS_genetics_UE_Ancestry!$A$2:$A$303,$A904),COUNTIF(IDS_genetics_UE_Ancestry!$B$2:$B$705,$A904),COUNTIF(IDS_genetics_UE_Ancestry!$C$2:$C$737,$A904),COUNTIF(IDS_genetics_UE_Ancestry!$D$2:$D$761,$A904)))</f>
        <v>0</v>
      </c>
      <c r="AA904" s="45">
        <v>903</v>
      </c>
      <c r="AB904" s="45">
        <v>1</v>
      </c>
    </row>
    <row r="905" spans="1:28" s="45" customFormat="1" ht="15.75" hidden="1" x14ac:dyDescent="0.25">
      <c r="A905" s="45" t="s">
        <v>953</v>
      </c>
      <c r="B905" s="126">
        <v>6528</v>
      </c>
      <c r="C905" s="43" t="s">
        <v>31</v>
      </c>
      <c r="D905" s="117" t="s">
        <v>35</v>
      </c>
      <c r="E905" s="117" t="s">
        <v>35</v>
      </c>
      <c r="F905" s="105">
        <f>idasearch_ADNI3!G905</f>
        <v>43320</v>
      </c>
      <c r="G905" s="106">
        <f>idasearch_ADNI3!H905</f>
        <v>65.099999999999994</v>
      </c>
      <c r="H905" s="104" t="str">
        <f>idasearch_ADNI3!D905</f>
        <v>F</v>
      </c>
      <c r="I905" s="45">
        <v>0</v>
      </c>
      <c r="J905" s="45">
        <v>0</v>
      </c>
      <c r="K905" s="7">
        <v>0</v>
      </c>
      <c r="L905" s="83">
        <v>0</v>
      </c>
      <c r="M905" s="45">
        <v>0</v>
      </c>
      <c r="N905" s="45">
        <v>0</v>
      </c>
      <c r="O905" s="45">
        <v>0</v>
      </c>
      <c r="P905" s="45">
        <v>0</v>
      </c>
      <c r="Q905" s="45">
        <v>0</v>
      </c>
      <c r="R905" s="45">
        <v>0</v>
      </c>
      <c r="S905" s="45">
        <v>0</v>
      </c>
      <c r="T905" s="44">
        <f>INT(OR(COUNTIF(IDS_with_genetics!$A$2:$A$328,$A905),COUNTIF(IDS_with_genetics!$B$2:$B$758,$A905),COUNTIF(IDS_with_genetics!$F$2:$F$794,$A905),COUNTIF(IDS_with_genetics!$D$2:$D$813,$A905)))</f>
        <v>0</v>
      </c>
      <c r="U905" s="44">
        <f>COUNTIF(IDS_with_PRS!$A$1:$A$1582,ADNI3!$A905)</f>
        <v>0</v>
      </c>
      <c r="V905" s="45">
        <f>INT(OR(COUNTIF(IDS_genetics_UE_Ancestry!$A$2:$A$303,$A905)))</f>
        <v>0</v>
      </c>
      <c r="W905" s="45">
        <f>INT(OR(COUNTIF(IDS_genetics_UE_Ancestry!$B$2:$B$705,$A905)))</f>
        <v>0</v>
      </c>
      <c r="X905" s="45">
        <f>INT(OR(COUNTIF(IDS_genetics_UE_Ancestry!$C$2:$C$737,$A905)))</f>
        <v>0</v>
      </c>
      <c r="Y905" s="45">
        <f>INT(OR(COUNTIF(IDS_genetics_UE_Ancestry!$D$2:$D$761,$A905)))</f>
        <v>0</v>
      </c>
      <c r="Z905" s="44">
        <f>INT(OR(COUNTIF(IDS_genetics_UE_Ancestry!$A$2:$A$303,$A905),COUNTIF(IDS_genetics_UE_Ancestry!$B$2:$B$705,$A905),COUNTIF(IDS_genetics_UE_Ancestry!$C$2:$C$737,$A905),COUNTIF(IDS_genetics_UE_Ancestry!$D$2:$D$761,$A905)))</f>
        <v>0</v>
      </c>
      <c r="AA905" s="45">
        <v>904</v>
      </c>
      <c r="AB905" s="45">
        <v>1</v>
      </c>
    </row>
    <row r="906" spans="1:28" s="45" customFormat="1" ht="15.75" hidden="1" x14ac:dyDescent="0.25">
      <c r="A906" s="45" t="s">
        <v>954</v>
      </c>
      <c r="B906" s="126">
        <v>6957</v>
      </c>
      <c r="C906" s="43" t="s">
        <v>31</v>
      </c>
      <c r="D906" s="117" t="s">
        <v>35</v>
      </c>
      <c r="E906" s="117" t="s">
        <v>44</v>
      </c>
      <c r="F906" s="105">
        <f>idasearch_ADNI3!G906</f>
        <v>44393</v>
      </c>
      <c r="G906" s="106">
        <f>idasearch_ADNI3!H906</f>
        <v>78</v>
      </c>
      <c r="H906" s="104" t="str">
        <f>idasearch_ADNI3!D906</f>
        <v>M</v>
      </c>
      <c r="I906" s="45">
        <v>0</v>
      </c>
      <c r="J906" s="45">
        <v>0</v>
      </c>
      <c r="K906" s="7">
        <v>0</v>
      </c>
      <c r="L906" s="83">
        <v>0</v>
      </c>
      <c r="M906" s="45">
        <v>0</v>
      </c>
      <c r="N906" s="45">
        <v>0</v>
      </c>
      <c r="O906" s="45">
        <v>0</v>
      </c>
      <c r="P906" s="45">
        <v>0</v>
      </c>
      <c r="Q906" s="45">
        <v>0</v>
      </c>
      <c r="R906" s="45">
        <v>0</v>
      </c>
      <c r="S906" s="45">
        <v>0</v>
      </c>
      <c r="T906" s="44">
        <f>INT(OR(COUNTIF(IDS_with_genetics!$A$2:$A$328,$A906),COUNTIF(IDS_with_genetics!$B$2:$B$758,$A906),COUNTIF(IDS_with_genetics!$F$2:$F$794,$A906),COUNTIF(IDS_with_genetics!$D$2:$D$813,$A906)))</f>
        <v>0</v>
      </c>
      <c r="U906" s="44">
        <f>COUNTIF(IDS_with_PRS!$A$1:$A$1582,ADNI3!$A906)</f>
        <v>0</v>
      </c>
      <c r="V906" s="45">
        <f>INT(OR(COUNTIF(IDS_genetics_UE_Ancestry!$A$2:$A$303,$A906)))</f>
        <v>0</v>
      </c>
      <c r="W906" s="45">
        <f>INT(OR(COUNTIF(IDS_genetics_UE_Ancestry!$B$2:$B$705,$A906)))</f>
        <v>0</v>
      </c>
      <c r="X906" s="45">
        <f>INT(OR(COUNTIF(IDS_genetics_UE_Ancestry!$C$2:$C$737,$A906)))</f>
        <v>0</v>
      </c>
      <c r="Y906" s="45">
        <f>INT(OR(COUNTIF(IDS_genetics_UE_Ancestry!$D$2:$D$761,$A906)))</f>
        <v>0</v>
      </c>
      <c r="Z906" s="44">
        <f>INT(OR(COUNTIF(IDS_genetics_UE_Ancestry!$A$2:$A$303,$A906),COUNTIF(IDS_genetics_UE_Ancestry!$B$2:$B$705,$A906),COUNTIF(IDS_genetics_UE_Ancestry!$C$2:$C$737,$A906),COUNTIF(IDS_genetics_UE_Ancestry!$D$2:$D$761,$A906)))</f>
        <v>0</v>
      </c>
      <c r="AA906" s="45">
        <v>905</v>
      </c>
      <c r="AB906" s="45">
        <v>1</v>
      </c>
    </row>
    <row r="907" spans="1:28" s="45" customFormat="1" ht="15.75" hidden="1" x14ac:dyDescent="0.25">
      <c r="A907" s="45" t="s">
        <v>955</v>
      </c>
      <c r="B907" s="126">
        <v>6958</v>
      </c>
      <c r="C907" s="43" t="s">
        <v>31</v>
      </c>
      <c r="D907" s="117" t="s">
        <v>35</v>
      </c>
      <c r="E907" s="117" t="s">
        <v>35</v>
      </c>
      <c r="F907" s="105">
        <f>idasearch_ADNI3!G907</f>
        <v>44393</v>
      </c>
      <c r="G907" s="106">
        <f>idasearch_ADNI3!H907</f>
        <v>76</v>
      </c>
      <c r="H907" s="104" t="str">
        <f>idasearch_ADNI3!D907</f>
        <v>F</v>
      </c>
      <c r="I907" s="45">
        <v>0</v>
      </c>
      <c r="J907" s="45">
        <v>0</v>
      </c>
      <c r="K907" s="7">
        <v>0</v>
      </c>
      <c r="L907" s="83">
        <v>0</v>
      </c>
      <c r="M907" s="45">
        <v>0</v>
      </c>
      <c r="N907" s="45">
        <v>0</v>
      </c>
      <c r="O907" s="45">
        <v>0</v>
      </c>
      <c r="P907" s="45">
        <v>0</v>
      </c>
      <c r="Q907" s="45">
        <v>0</v>
      </c>
      <c r="R907" s="45">
        <v>0</v>
      </c>
      <c r="S907" s="45">
        <v>0</v>
      </c>
      <c r="T907" s="44">
        <f>INT(OR(COUNTIF(IDS_with_genetics!$A$2:$A$328,$A907),COUNTIF(IDS_with_genetics!$B$2:$B$758,$A907),COUNTIF(IDS_with_genetics!$F$2:$F$794,$A907),COUNTIF(IDS_with_genetics!$D$2:$D$813,$A907)))</f>
        <v>0</v>
      </c>
      <c r="U907" s="44">
        <f>COUNTIF(IDS_with_PRS!$A$1:$A$1582,ADNI3!$A907)</f>
        <v>0</v>
      </c>
      <c r="V907" s="45">
        <f>INT(OR(COUNTIF(IDS_genetics_UE_Ancestry!$A$2:$A$303,$A907)))</f>
        <v>0</v>
      </c>
      <c r="W907" s="45">
        <f>INT(OR(COUNTIF(IDS_genetics_UE_Ancestry!$B$2:$B$705,$A907)))</f>
        <v>0</v>
      </c>
      <c r="X907" s="45">
        <f>INT(OR(COUNTIF(IDS_genetics_UE_Ancestry!$C$2:$C$737,$A907)))</f>
        <v>0</v>
      </c>
      <c r="Y907" s="45">
        <f>INT(OR(COUNTIF(IDS_genetics_UE_Ancestry!$D$2:$D$761,$A907)))</f>
        <v>0</v>
      </c>
      <c r="Z907" s="44">
        <f>INT(OR(COUNTIF(IDS_genetics_UE_Ancestry!$A$2:$A$303,$A907),COUNTIF(IDS_genetics_UE_Ancestry!$B$2:$B$705,$A907),COUNTIF(IDS_genetics_UE_Ancestry!$C$2:$C$737,$A907),COUNTIF(IDS_genetics_UE_Ancestry!$D$2:$D$761,$A907)))</f>
        <v>0</v>
      </c>
      <c r="AA907" s="45">
        <v>906</v>
      </c>
      <c r="AB907" s="45">
        <v>1</v>
      </c>
    </row>
    <row r="908" spans="1:28" ht="15.75" x14ac:dyDescent="0.25">
      <c r="A908" t="s">
        <v>956</v>
      </c>
      <c r="B908" s="120">
        <v>127</v>
      </c>
      <c r="C908" s="7" t="s">
        <v>31</v>
      </c>
      <c r="D908" s="1" t="s">
        <v>35</v>
      </c>
      <c r="E908" s="1" t="s">
        <v>35</v>
      </c>
      <c r="F908" s="10">
        <f>idasearch_ADNI3!G908</f>
        <v>42998</v>
      </c>
      <c r="G908" s="93">
        <f>idasearch_ADNI3!H908</f>
        <v>82.3</v>
      </c>
      <c r="H908" s="94" t="str">
        <f>idasearch_ADNI3!D908</f>
        <v>M</v>
      </c>
      <c r="I908">
        <v>1</v>
      </c>
      <c r="J908">
        <v>1</v>
      </c>
      <c r="K908" s="7">
        <v>0</v>
      </c>
      <c r="L908" s="75">
        <v>0</v>
      </c>
      <c r="M908">
        <v>1</v>
      </c>
      <c r="N908">
        <v>1</v>
      </c>
      <c r="O908">
        <v>0</v>
      </c>
      <c r="P908">
        <v>1</v>
      </c>
      <c r="Q908" s="123">
        <v>1</v>
      </c>
      <c r="R908">
        <v>0</v>
      </c>
      <c r="S908">
        <v>0</v>
      </c>
      <c r="T908" s="11">
        <f>INT(OR(COUNTIF(IDS_with_genetics!$A$2:$A$328,$A908),COUNTIF(IDS_with_genetics!$B$2:$B$758,$A908),COUNTIF(IDS_with_genetics!$F$2:$F$794,$A908),COUNTIF(IDS_with_genetics!$D$2:$D$813,$A908)))</f>
        <v>1</v>
      </c>
      <c r="U908" s="11">
        <f>COUNTIF(IDS_with_PRS!$A$1:$A$1582,ADNI3!$A908)</f>
        <v>1</v>
      </c>
      <c r="V908">
        <f>INT(OR(COUNTIF(IDS_genetics_UE_Ancestry!$A$2:$A$303,$A908)))</f>
        <v>0</v>
      </c>
      <c r="W908">
        <f>INT(OR(COUNTIF(IDS_genetics_UE_Ancestry!$B$2:$B$705,$A908)))</f>
        <v>1</v>
      </c>
      <c r="X908">
        <f>INT(OR(COUNTIF(IDS_genetics_UE_Ancestry!$C$2:$C$737,$A908)))</f>
        <v>0</v>
      </c>
      <c r="Y908">
        <f>INT(OR(COUNTIF(IDS_genetics_UE_Ancestry!$D$2:$D$761,$A908)))</f>
        <v>1</v>
      </c>
      <c r="Z908" s="11">
        <f>INT(OR(COUNTIF(IDS_genetics_UE_Ancestry!$A$2:$A$303,$A908),COUNTIF(IDS_genetics_UE_Ancestry!$B$2:$B$705,$A908),COUNTIF(IDS_genetics_UE_Ancestry!$C$2:$C$737,$A908),COUNTIF(IDS_genetics_UE_Ancestry!$D$2:$D$761,$A908)))</f>
        <v>1</v>
      </c>
      <c r="AA908">
        <v>907</v>
      </c>
    </row>
    <row r="909" spans="1:28" ht="15.75" hidden="1" x14ac:dyDescent="0.25">
      <c r="A909" t="s">
        <v>957</v>
      </c>
      <c r="B909" s="120">
        <v>210</v>
      </c>
      <c r="C909" s="7" t="s">
        <v>31</v>
      </c>
      <c r="D909" s="1" t="s">
        <v>35</v>
      </c>
      <c r="E909" s="1" t="s">
        <v>35</v>
      </c>
      <c r="F909" s="10">
        <f>idasearch_ADNI3!G909</f>
        <v>43068</v>
      </c>
      <c r="G909" s="93">
        <f>idasearch_ADNI3!H909</f>
        <v>84.2</v>
      </c>
      <c r="H909" s="94" t="str">
        <f>idasearch_ADNI3!D909</f>
        <v>F</v>
      </c>
      <c r="I909">
        <v>1</v>
      </c>
      <c r="J909">
        <v>1</v>
      </c>
      <c r="K909" s="7">
        <v>0</v>
      </c>
      <c r="L909" s="75">
        <v>0</v>
      </c>
      <c r="M909">
        <v>1</v>
      </c>
      <c r="N909">
        <v>1</v>
      </c>
      <c r="O909">
        <v>0</v>
      </c>
      <c r="P909">
        <v>0</v>
      </c>
      <c r="Q909">
        <v>0</v>
      </c>
      <c r="R909">
        <v>0</v>
      </c>
      <c r="S909">
        <v>0</v>
      </c>
      <c r="T909" s="11">
        <f>INT(OR(COUNTIF(IDS_with_genetics!$A$2:$A$328,$A909),COUNTIF(IDS_with_genetics!$B$2:$B$758,$A909),COUNTIF(IDS_with_genetics!$F$2:$F$794,$A909),COUNTIF(IDS_with_genetics!$D$2:$D$813,$A909)))</f>
        <v>1</v>
      </c>
      <c r="U909" s="11">
        <f>COUNTIF(IDS_with_PRS!$A$1:$A$1582,ADNI3!$A909)</f>
        <v>0</v>
      </c>
      <c r="V909">
        <f>INT(OR(COUNTIF(IDS_genetics_UE_Ancestry!$A$2:$A$303,$A909)))</f>
        <v>0</v>
      </c>
      <c r="W909">
        <f>INT(OR(COUNTIF(IDS_genetics_UE_Ancestry!$B$2:$B$705,$A909)))</f>
        <v>1</v>
      </c>
      <c r="X909">
        <f>INT(OR(COUNTIF(IDS_genetics_UE_Ancestry!$C$2:$C$737,$A909)))</f>
        <v>0</v>
      </c>
      <c r="Y909">
        <f>INT(OR(COUNTIF(IDS_genetics_UE_Ancestry!$D$2:$D$761,$A909)))</f>
        <v>1</v>
      </c>
      <c r="Z909" s="11">
        <f>INT(OR(COUNTIF(IDS_genetics_UE_Ancestry!$A$2:$A$303,$A909),COUNTIF(IDS_genetics_UE_Ancestry!$B$2:$B$705,$A909),COUNTIF(IDS_genetics_UE_Ancestry!$C$2:$C$737,$A909),COUNTIF(IDS_genetics_UE_Ancestry!$D$2:$D$761,$A909)))</f>
        <v>1</v>
      </c>
      <c r="AA909">
        <v>908</v>
      </c>
    </row>
    <row r="910" spans="1:28" ht="15.75" hidden="1" x14ac:dyDescent="0.25">
      <c r="A910" t="s">
        <v>958</v>
      </c>
      <c r="B910" s="120">
        <v>473</v>
      </c>
      <c r="C910" s="7" t="s">
        <v>31</v>
      </c>
      <c r="D910" s="1" t="s">
        <v>35</v>
      </c>
      <c r="E910" s="1" t="s">
        <v>35</v>
      </c>
      <c r="F910" s="10">
        <f>idasearch_ADNI3!G910</f>
        <v>43054</v>
      </c>
      <c r="G910" s="93">
        <f>idasearch_ADNI3!H910</f>
        <v>84.2</v>
      </c>
      <c r="H910" s="94" t="str">
        <f>idasearch_ADNI3!D910</f>
        <v>M</v>
      </c>
      <c r="I910">
        <v>1</v>
      </c>
      <c r="J910">
        <v>1</v>
      </c>
      <c r="K910" s="7">
        <v>0</v>
      </c>
      <c r="L910" s="75">
        <v>0</v>
      </c>
      <c r="M910">
        <v>1</v>
      </c>
      <c r="N910">
        <v>1</v>
      </c>
      <c r="O910">
        <v>0</v>
      </c>
      <c r="P910">
        <v>0</v>
      </c>
      <c r="Q910">
        <v>0</v>
      </c>
      <c r="R910">
        <v>0</v>
      </c>
      <c r="S910">
        <v>0</v>
      </c>
      <c r="T910" s="11">
        <f>INT(OR(COUNTIF(IDS_with_genetics!$A$2:$A$328,$A910),COUNTIF(IDS_with_genetics!$B$2:$B$758,$A910),COUNTIF(IDS_with_genetics!$F$2:$F$794,$A910),COUNTIF(IDS_with_genetics!$D$2:$D$813,$A910)))</f>
        <v>1</v>
      </c>
      <c r="U910" s="11">
        <f>COUNTIF(IDS_with_PRS!$A$1:$A$1582,ADNI3!$A910)</f>
        <v>0</v>
      </c>
      <c r="V910">
        <f>INT(OR(COUNTIF(IDS_genetics_UE_Ancestry!$A$2:$A$303,$A910)))</f>
        <v>0</v>
      </c>
      <c r="W910">
        <f>INT(OR(COUNTIF(IDS_genetics_UE_Ancestry!$B$2:$B$705,$A910)))</f>
        <v>1</v>
      </c>
      <c r="X910">
        <f>INT(OR(COUNTIF(IDS_genetics_UE_Ancestry!$C$2:$C$737,$A910)))</f>
        <v>0</v>
      </c>
      <c r="Y910">
        <f>INT(OR(COUNTIF(IDS_genetics_UE_Ancestry!$D$2:$D$761,$A910)))</f>
        <v>1</v>
      </c>
      <c r="Z910" s="11">
        <f>INT(OR(COUNTIF(IDS_genetics_UE_Ancestry!$A$2:$A$303,$A910),COUNTIF(IDS_genetics_UE_Ancestry!$B$2:$B$705,$A910),COUNTIF(IDS_genetics_UE_Ancestry!$C$2:$C$737,$A910),COUNTIF(IDS_genetics_UE_Ancestry!$D$2:$D$761,$A910)))</f>
        <v>1</v>
      </c>
      <c r="AA910">
        <v>909</v>
      </c>
    </row>
    <row r="911" spans="1:28" ht="15.75" hidden="1" x14ac:dyDescent="0.25">
      <c r="A911" t="s">
        <v>959</v>
      </c>
      <c r="B911" s="120">
        <v>5040</v>
      </c>
      <c r="C911" s="7" t="s">
        <v>31</v>
      </c>
      <c r="D911" s="1" t="s">
        <v>35</v>
      </c>
      <c r="E911" s="1" t="s">
        <v>35</v>
      </c>
      <c r="F911" s="10">
        <f>idasearch_ADNI3!G911</f>
        <v>43224</v>
      </c>
      <c r="G911" s="93">
        <f>idasearch_ADNI3!H911</f>
        <v>81.400000000000006</v>
      </c>
      <c r="H911" s="94" t="str">
        <f>idasearch_ADNI3!D911</f>
        <v>F</v>
      </c>
      <c r="I911">
        <v>1</v>
      </c>
      <c r="J911">
        <v>1</v>
      </c>
      <c r="K911" s="7">
        <v>0</v>
      </c>
      <c r="L911" s="75">
        <v>0</v>
      </c>
      <c r="M911">
        <v>1</v>
      </c>
      <c r="N911">
        <v>1</v>
      </c>
      <c r="O911">
        <v>0</v>
      </c>
      <c r="P911">
        <v>0</v>
      </c>
      <c r="Q911">
        <v>0</v>
      </c>
      <c r="R911">
        <v>0</v>
      </c>
      <c r="S911">
        <v>0</v>
      </c>
      <c r="T911" s="11">
        <f>INT(OR(COUNTIF(IDS_with_genetics!$A$2:$A$328,$A911),COUNTIF(IDS_with_genetics!$B$2:$B$758,$A911),COUNTIF(IDS_with_genetics!$F$2:$F$794,$A911),COUNTIF(IDS_with_genetics!$D$2:$D$813,$A911)))</f>
        <v>1</v>
      </c>
      <c r="U911" s="11">
        <f>COUNTIF(IDS_with_PRS!$A$1:$A$1582,ADNI3!$A911)</f>
        <v>1</v>
      </c>
      <c r="V911">
        <f>INT(OR(COUNTIF(IDS_genetics_UE_Ancestry!$A$2:$A$303,$A911)))</f>
        <v>0</v>
      </c>
      <c r="W911">
        <f>INT(OR(COUNTIF(IDS_genetics_UE_Ancestry!$B$2:$B$705,$A911)))</f>
        <v>0</v>
      </c>
      <c r="X911">
        <f>INT(OR(COUNTIF(IDS_genetics_UE_Ancestry!$C$2:$C$737,$A911)))</f>
        <v>0</v>
      </c>
      <c r="Y911">
        <f>INT(OR(COUNTIF(IDS_genetics_UE_Ancestry!$D$2:$D$761,$A911)))</f>
        <v>0</v>
      </c>
      <c r="Z911" s="11">
        <f>INT(OR(COUNTIF(IDS_genetics_UE_Ancestry!$A$2:$A$303,$A911),COUNTIF(IDS_genetics_UE_Ancestry!$B$2:$B$705,$A911),COUNTIF(IDS_genetics_UE_Ancestry!$C$2:$C$737,$A911),COUNTIF(IDS_genetics_UE_Ancestry!$D$2:$D$761,$A911)))</f>
        <v>0</v>
      </c>
      <c r="AA911">
        <v>910</v>
      </c>
    </row>
    <row r="912" spans="1:28" ht="15.75" hidden="1" x14ac:dyDescent="0.25">
      <c r="A912" t="s">
        <v>960</v>
      </c>
      <c r="B912" s="120">
        <v>6191</v>
      </c>
      <c r="C912" s="7" t="s">
        <v>31</v>
      </c>
      <c r="D912" s="1" t="s">
        <v>35</v>
      </c>
      <c r="E912" s="1" t="s">
        <v>35</v>
      </c>
      <c r="F912" s="10">
        <f>idasearch_ADNI3!G912</f>
        <v>43130</v>
      </c>
      <c r="G912" s="93">
        <f>idasearch_ADNI3!H912</f>
        <v>55.6</v>
      </c>
      <c r="H912" s="94" t="str">
        <f>idasearch_ADNI3!D912</f>
        <v>F</v>
      </c>
      <c r="I912">
        <v>1</v>
      </c>
      <c r="J912">
        <v>1</v>
      </c>
      <c r="K912" s="7">
        <v>0</v>
      </c>
      <c r="L912" s="75">
        <v>0</v>
      </c>
      <c r="M912">
        <v>1</v>
      </c>
      <c r="N912">
        <v>1</v>
      </c>
      <c r="O912">
        <v>0</v>
      </c>
      <c r="P912">
        <v>0</v>
      </c>
      <c r="Q912">
        <v>0</v>
      </c>
      <c r="R912">
        <v>0</v>
      </c>
      <c r="S912">
        <v>0</v>
      </c>
      <c r="T912" s="11">
        <f>INT(OR(COUNTIF(IDS_with_genetics!$A$2:$A$328,$A912),COUNTIF(IDS_with_genetics!$B$2:$B$758,$A912),COUNTIF(IDS_with_genetics!$F$2:$F$794,$A912),COUNTIF(IDS_with_genetics!$D$2:$D$813,$A912)))</f>
        <v>0</v>
      </c>
      <c r="U912" s="11">
        <f>COUNTIF(IDS_with_PRS!$A$1:$A$1582,ADNI3!$A912)</f>
        <v>0</v>
      </c>
      <c r="V912">
        <f>INT(OR(COUNTIF(IDS_genetics_UE_Ancestry!$A$2:$A$303,$A912)))</f>
        <v>0</v>
      </c>
      <c r="W912">
        <f>INT(OR(COUNTIF(IDS_genetics_UE_Ancestry!$B$2:$B$705,$A912)))</f>
        <v>0</v>
      </c>
      <c r="X912">
        <f>INT(OR(COUNTIF(IDS_genetics_UE_Ancestry!$C$2:$C$737,$A912)))</f>
        <v>0</v>
      </c>
      <c r="Y912">
        <f>INT(OR(COUNTIF(IDS_genetics_UE_Ancestry!$D$2:$D$761,$A912)))</f>
        <v>0</v>
      </c>
      <c r="Z912" s="11">
        <f>INT(OR(COUNTIF(IDS_genetics_UE_Ancestry!$A$2:$A$303,$A912),COUNTIF(IDS_genetics_UE_Ancestry!$B$2:$B$705,$A912),COUNTIF(IDS_genetics_UE_Ancestry!$C$2:$C$737,$A912),COUNTIF(IDS_genetics_UE_Ancestry!$D$2:$D$761,$A912)))</f>
        <v>0</v>
      </c>
      <c r="AA912">
        <v>911</v>
      </c>
    </row>
    <row r="913" spans="1:28" ht="15.75" hidden="1" x14ac:dyDescent="0.25">
      <c r="A913" t="s">
        <v>961</v>
      </c>
      <c r="B913" s="120">
        <v>6542</v>
      </c>
      <c r="C913" s="7" t="s">
        <v>31</v>
      </c>
      <c r="D913" s="1" t="s">
        <v>35</v>
      </c>
      <c r="E913" s="1" t="s">
        <v>35</v>
      </c>
      <c r="F913" s="10">
        <f>idasearch_ADNI3!G913</f>
        <v>43318</v>
      </c>
      <c r="G913" s="93">
        <f>idasearch_ADNI3!H913</f>
        <v>63.2</v>
      </c>
      <c r="H913" s="94" t="str">
        <f>idasearch_ADNI3!D913</f>
        <v>F</v>
      </c>
      <c r="I913">
        <v>1</v>
      </c>
      <c r="J913">
        <v>1</v>
      </c>
      <c r="K913" s="7">
        <v>0</v>
      </c>
      <c r="L913" s="75">
        <v>0</v>
      </c>
      <c r="M913">
        <v>1</v>
      </c>
      <c r="N913">
        <v>1</v>
      </c>
      <c r="O913">
        <v>0</v>
      </c>
      <c r="P913">
        <v>0</v>
      </c>
      <c r="Q913">
        <v>0</v>
      </c>
      <c r="R913">
        <v>0</v>
      </c>
      <c r="S913">
        <v>0</v>
      </c>
      <c r="T913" s="11">
        <f>INT(OR(COUNTIF(IDS_with_genetics!$A$2:$A$328,$A913),COUNTIF(IDS_with_genetics!$B$2:$B$758,$A913),COUNTIF(IDS_with_genetics!$F$2:$F$794,$A913),COUNTIF(IDS_with_genetics!$D$2:$D$813,$A913)))</f>
        <v>1</v>
      </c>
      <c r="U913" s="11">
        <f>COUNTIF(IDS_with_PRS!$A$1:$A$1582,ADNI3!$A913)</f>
        <v>1</v>
      </c>
      <c r="V913">
        <f>INT(OR(COUNTIF(IDS_genetics_UE_Ancestry!$A$2:$A$303,$A913)))</f>
        <v>1</v>
      </c>
      <c r="W913">
        <f>INT(OR(COUNTIF(IDS_genetics_UE_Ancestry!$B$2:$B$705,$A913)))</f>
        <v>0</v>
      </c>
      <c r="X913">
        <f>INT(OR(COUNTIF(IDS_genetics_UE_Ancestry!$C$2:$C$737,$A913)))</f>
        <v>0</v>
      </c>
      <c r="Y913">
        <f>INT(OR(COUNTIF(IDS_genetics_UE_Ancestry!$D$2:$D$761,$A913)))</f>
        <v>0</v>
      </c>
      <c r="Z913" s="11">
        <f>INT(OR(COUNTIF(IDS_genetics_UE_Ancestry!$A$2:$A$303,$A913),COUNTIF(IDS_genetics_UE_Ancestry!$B$2:$B$705,$A913),COUNTIF(IDS_genetics_UE_Ancestry!$C$2:$C$737,$A913),COUNTIF(IDS_genetics_UE_Ancestry!$D$2:$D$761,$A913)))</f>
        <v>1</v>
      </c>
      <c r="AA913">
        <v>912</v>
      </c>
    </row>
    <row r="914" spans="1:28" ht="15.75" hidden="1" x14ac:dyDescent="0.25">
      <c r="A914" t="s">
        <v>962</v>
      </c>
      <c r="B914" s="120">
        <v>6942</v>
      </c>
      <c r="C914" s="7" t="s">
        <v>31</v>
      </c>
      <c r="D914" s="1" t="s">
        <v>35</v>
      </c>
      <c r="E914" s="1" t="s">
        <v>44</v>
      </c>
      <c r="F914" s="10">
        <f>idasearch_ADNI3!G914</f>
        <v>44340</v>
      </c>
      <c r="G914" s="93">
        <f>idasearch_ADNI3!H914</f>
        <v>59.8</v>
      </c>
      <c r="H914" s="94" t="str">
        <f>idasearch_ADNI3!D914</f>
        <v>F</v>
      </c>
      <c r="I914">
        <v>0</v>
      </c>
      <c r="J914">
        <v>0</v>
      </c>
      <c r="K914" s="7">
        <v>0</v>
      </c>
      <c r="L914" s="75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 s="11">
        <f>INT(OR(COUNTIF(IDS_with_genetics!$A$2:$A$328,$A914),COUNTIF(IDS_with_genetics!$B$2:$B$758,$A914),COUNTIF(IDS_with_genetics!$F$2:$F$794,$A914),COUNTIF(IDS_with_genetics!$D$2:$D$813,$A914)))</f>
        <v>0</v>
      </c>
      <c r="U914" s="11">
        <f>COUNTIF(IDS_with_PRS!$A$1:$A$1582,ADNI3!$A914)</f>
        <v>0</v>
      </c>
      <c r="V914">
        <f>INT(OR(COUNTIF(IDS_genetics_UE_Ancestry!$A$2:$A$303,$A914)))</f>
        <v>0</v>
      </c>
      <c r="W914">
        <f>INT(OR(COUNTIF(IDS_genetics_UE_Ancestry!$B$2:$B$705,$A914)))</f>
        <v>0</v>
      </c>
      <c r="X914">
        <f>INT(OR(COUNTIF(IDS_genetics_UE_Ancestry!$C$2:$C$737,$A914)))</f>
        <v>0</v>
      </c>
      <c r="Y914">
        <f>INT(OR(COUNTIF(IDS_genetics_UE_Ancestry!$D$2:$D$761,$A914)))</f>
        <v>0</v>
      </c>
      <c r="Z914" s="11">
        <f>INT(OR(COUNTIF(IDS_genetics_UE_Ancestry!$A$2:$A$303,$A914),COUNTIF(IDS_genetics_UE_Ancestry!$B$2:$B$705,$A914),COUNTIF(IDS_genetics_UE_Ancestry!$C$2:$C$737,$A914),COUNTIF(IDS_genetics_UE_Ancestry!$D$2:$D$761,$A914)))</f>
        <v>0</v>
      </c>
      <c r="AA914">
        <v>913</v>
      </c>
    </row>
    <row r="915" spans="1:28" ht="15.75" hidden="1" x14ac:dyDescent="0.25">
      <c r="A915" t="s">
        <v>963</v>
      </c>
      <c r="B915" s="120">
        <v>6966</v>
      </c>
      <c r="C915" s="7" t="s">
        <v>31</v>
      </c>
      <c r="D915" s="1" t="s">
        <v>35</v>
      </c>
      <c r="E915" s="1" t="s">
        <v>44</v>
      </c>
      <c r="F915" s="10">
        <f>idasearch_ADNI3!G915</f>
        <v>44375</v>
      </c>
      <c r="G915" s="93">
        <f>idasearch_ADNI3!H915</f>
        <v>61.6</v>
      </c>
      <c r="H915" s="94" t="str">
        <f>idasearch_ADNI3!D915</f>
        <v>M</v>
      </c>
      <c r="I915">
        <v>1</v>
      </c>
      <c r="J915">
        <v>1</v>
      </c>
      <c r="K915" s="7">
        <v>0</v>
      </c>
      <c r="L915" s="75">
        <v>0</v>
      </c>
      <c r="M915">
        <v>1</v>
      </c>
      <c r="N915">
        <v>1</v>
      </c>
      <c r="O915">
        <v>0</v>
      </c>
      <c r="P915">
        <v>0</v>
      </c>
      <c r="Q915">
        <v>0</v>
      </c>
      <c r="R915">
        <v>0</v>
      </c>
      <c r="S915">
        <v>0</v>
      </c>
      <c r="T915" s="11">
        <f>INT(OR(COUNTIF(IDS_with_genetics!$A$2:$A$328,$A915),COUNTIF(IDS_with_genetics!$B$2:$B$758,$A915),COUNTIF(IDS_with_genetics!$F$2:$F$794,$A915),COUNTIF(IDS_with_genetics!$D$2:$D$813,$A915)))</f>
        <v>0</v>
      </c>
      <c r="U915" s="11">
        <f>COUNTIF(IDS_with_PRS!$A$1:$A$1582,ADNI3!$A915)</f>
        <v>0</v>
      </c>
      <c r="V915">
        <f>INT(OR(COUNTIF(IDS_genetics_UE_Ancestry!$A$2:$A$303,$A915)))</f>
        <v>0</v>
      </c>
      <c r="W915">
        <f>INT(OR(COUNTIF(IDS_genetics_UE_Ancestry!$B$2:$B$705,$A915)))</f>
        <v>0</v>
      </c>
      <c r="X915">
        <f>INT(OR(COUNTIF(IDS_genetics_UE_Ancestry!$C$2:$C$737,$A915)))</f>
        <v>0</v>
      </c>
      <c r="Y915">
        <f>INT(OR(COUNTIF(IDS_genetics_UE_Ancestry!$D$2:$D$761,$A915)))</f>
        <v>0</v>
      </c>
      <c r="Z915" s="11">
        <f>INT(OR(COUNTIF(IDS_genetics_UE_Ancestry!$A$2:$A$303,$A915),COUNTIF(IDS_genetics_UE_Ancestry!$B$2:$B$705,$A915),COUNTIF(IDS_genetics_UE_Ancestry!$C$2:$C$737,$A915),COUNTIF(IDS_genetics_UE_Ancestry!$D$2:$D$761,$A915)))</f>
        <v>0</v>
      </c>
      <c r="AA915">
        <v>914</v>
      </c>
    </row>
    <row r="916" spans="1:28" s="45" customFormat="1" ht="15.75" hidden="1" x14ac:dyDescent="0.25">
      <c r="A916" s="45" t="s">
        <v>964</v>
      </c>
      <c r="B916" s="126">
        <v>4393</v>
      </c>
      <c r="C916" s="43" t="s">
        <v>31</v>
      </c>
      <c r="D916" s="117" t="s">
        <v>35</v>
      </c>
      <c r="E916" s="117" t="s">
        <v>35</v>
      </c>
      <c r="F916" s="105">
        <f>idasearch_ADNI3!G916</f>
        <v>43847</v>
      </c>
      <c r="G916" s="106">
        <f>idasearch_ADNI3!H916</f>
        <v>81.599999999999994</v>
      </c>
      <c r="H916" s="104" t="str">
        <f>idasearch_ADNI3!D916</f>
        <v>M</v>
      </c>
      <c r="I916" s="45">
        <v>0</v>
      </c>
      <c r="J916" s="45">
        <v>0</v>
      </c>
      <c r="K916" s="7">
        <v>0</v>
      </c>
      <c r="L916" s="83">
        <v>0</v>
      </c>
      <c r="M916" s="45">
        <v>0</v>
      </c>
      <c r="N916" s="45">
        <v>0</v>
      </c>
      <c r="O916" s="45">
        <v>0</v>
      </c>
      <c r="P916" s="45">
        <v>0</v>
      </c>
      <c r="Q916" s="45">
        <v>0</v>
      </c>
      <c r="R916" s="45">
        <v>0</v>
      </c>
      <c r="S916" s="45">
        <v>0</v>
      </c>
      <c r="T916" s="44">
        <f>INT(OR(COUNTIF(IDS_with_genetics!$A$2:$A$328,$A916),COUNTIF(IDS_with_genetics!$B$2:$B$758,$A916),COUNTIF(IDS_with_genetics!$F$2:$F$794,$A916),COUNTIF(IDS_with_genetics!$D$2:$D$813,$A916)))</f>
        <v>1</v>
      </c>
      <c r="U916" s="44">
        <f>COUNTIF(IDS_with_PRS!$A$1:$A$1582,ADNI3!$A916)</f>
        <v>1</v>
      </c>
      <c r="V916" s="45">
        <f>INT(OR(COUNTIF(IDS_genetics_UE_Ancestry!$A$2:$A$303,$A916)))</f>
        <v>0</v>
      </c>
      <c r="W916" s="45">
        <f>INT(OR(COUNTIF(IDS_genetics_UE_Ancestry!$B$2:$B$705,$A916)))</f>
        <v>0</v>
      </c>
      <c r="X916" s="45">
        <f>INT(OR(COUNTIF(IDS_genetics_UE_Ancestry!$C$2:$C$737,$A916)))</f>
        <v>1</v>
      </c>
      <c r="Y916" s="45">
        <f>INT(OR(COUNTIF(IDS_genetics_UE_Ancestry!$D$2:$D$761,$A916)))</f>
        <v>1</v>
      </c>
      <c r="Z916" s="44">
        <f>INT(OR(COUNTIF(IDS_genetics_UE_Ancestry!$A$2:$A$303,$A916),COUNTIF(IDS_genetics_UE_Ancestry!$B$2:$B$705,$A916),COUNTIF(IDS_genetics_UE_Ancestry!$C$2:$C$737,$A916),COUNTIF(IDS_genetics_UE_Ancestry!$D$2:$D$761,$A916)))</f>
        <v>1</v>
      </c>
      <c r="AA916" s="45">
        <v>915</v>
      </c>
      <c r="AB916" s="45">
        <v>1</v>
      </c>
    </row>
    <row r="917" spans="1:28" s="45" customFormat="1" ht="15.75" hidden="1" x14ac:dyDescent="0.25">
      <c r="A917" s="45" t="s">
        <v>965</v>
      </c>
      <c r="B917" s="126">
        <v>6670</v>
      </c>
      <c r="C917" s="43" t="s">
        <v>31</v>
      </c>
      <c r="D917" s="117" t="s">
        <v>35</v>
      </c>
      <c r="E917" s="117" t="s">
        <v>35</v>
      </c>
      <c r="F917" s="105">
        <f>idasearch_ADNI3!G917</f>
        <v>44287</v>
      </c>
      <c r="G917" s="106">
        <f>idasearch_ADNI3!H917</f>
        <v>58.6</v>
      </c>
      <c r="H917" s="104" t="str">
        <f>idasearch_ADNI3!D917</f>
        <v>F</v>
      </c>
      <c r="I917" s="45">
        <v>0</v>
      </c>
      <c r="J917" s="45">
        <v>0</v>
      </c>
      <c r="K917" s="7">
        <v>0</v>
      </c>
      <c r="L917" s="83">
        <v>0</v>
      </c>
      <c r="M917" s="45">
        <v>0</v>
      </c>
      <c r="N917" s="45">
        <v>0</v>
      </c>
      <c r="O917" s="45">
        <v>0</v>
      </c>
      <c r="P917" s="45">
        <v>0</v>
      </c>
      <c r="Q917" s="45">
        <v>0</v>
      </c>
      <c r="R917" s="45">
        <v>0</v>
      </c>
      <c r="S917" s="45">
        <v>0</v>
      </c>
      <c r="T917" s="44">
        <f>INT(OR(COUNTIF(IDS_with_genetics!$A$2:$A$328,$A917),COUNTIF(IDS_with_genetics!$B$2:$B$758,$A917),COUNTIF(IDS_with_genetics!$F$2:$F$794,$A917),COUNTIF(IDS_with_genetics!$D$2:$D$813,$A917)))</f>
        <v>0</v>
      </c>
      <c r="U917" s="44">
        <f>COUNTIF(IDS_with_PRS!$A$1:$A$1582,ADNI3!$A917)</f>
        <v>0</v>
      </c>
      <c r="V917" s="45">
        <f>INT(OR(COUNTIF(IDS_genetics_UE_Ancestry!$A$2:$A$303,$A917)))</f>
        <v>0</v>
      </c>
      <c r="W917" s="45">
        <f>INT(OR(COUNTIF(IDS_genetics_UE_Ancestry!$B$2:$B$705,$A917)))</f>
        <v>0</v>
      </c>
      <c r="X917" s="45">
        <f>INT(OR(COUNTIF(IDS_genetics_UE_Ancestry!$C$2:$C$737,$A917)))</f>
        <v>0</v>
      </c>
      <c r="Y917" s="45">
        <f>INT(OR(COUNTIF(IDS_genetics_UE_Ancestry!$D$2:$D$761,$A917)))</f>
        <v>0</v>
      </c>
      <c r="Z917" s="44">
        <f>INT(OR(COUNTIF(IDS_genetics_UE_Ancestry!$A$2:$A$303,$A917),COUNTIF(IDS_genetics_UE_Ancestry!$B$2:$B$705,$A917),COUNTIF(IDS_genetics_UE_Ancestry!$C$2:$C$737,$A917),COUNTIF(IDS_genetics_UE_Ancestry!$D$2:$D$761,$A917)))</f>
        <v>0</v>
      </c>
      <c r="AA917" s="45">
        <v>916</v>
      </c>
      <c r="AB917" s="45">
        <v>1</v>
      </c>
    </row>
    <row r="918" spans="1:28" s="45" customFormat="1" ht="15.75" hidden="1" x14ac:dyDescent="0.25">
      <c r="A918" s="45" t="s">
        <v>966</v>
      </c>
      <c r="B918" s="126">
        <v>6907</v>
      </c>
      <c r="C918" s="43" t="s">
        <v>31</v>
      </c>
      <c r="D918" s="117" t="s">
        <v>35</v>
      </c>
      <c r="E918" s="117" t="s">
        <v>35</v>
      </c>
      <c r="F918" s="105">
        <f>idasearch_ADNI3!G918</f>
        <v>44272</v>
      </c>
      <c r="G918" s="106">
        <f>idasearch_ADNI3!H918</f>
        <v>66.400000000000006</v>
      </c>
      <c r="H918" s="104" t="str">
        <f>idasearch_ADNI3!D918</f>
        <v>M</v>
      </c>
      <c r="I918" s="45">
        <v>0</v>
      </c>
      <c r="J918" s="45">
        <v>0</v>
      </c>
      <c r="K918" s="7">
        <v>0</v>
      </c>
      <c r="L918" s="83">
        <v>0</v>
      </c>
      <c r="M918" s="45">
        <v>0</v>
      </c>
      <c r="N918" s="45">
        <v>0</v>
      </c>
      <c r="O918" s="45">
        <v>0</v>
      </c>
      <c r="P918" s="45">
        <v>0</v>
      </c>
      <c r="Q918" s="45">
        <v>0</v>
      </c>
      <c r="R918" s="45">
        <v>0</v>
      </c>
      <c r="S918" s="45">
        <v>0</v>
      </c>
      <c r="T918" s="44">
        <f>INT(OR(COUNTIF(IDS_with_genetics!$A$2:$A$328,$A918),COUNTIF(IDS_with_genetics!$B$2:$B$758,$A918),COUNTIF(IDS_with_genetics!$F$2:$F$794,$A918),COUNTIF(IDS_with_genetics!$D$2:$D$813,$A918)))</f>
        <v>0</v>
      </c>
      <c r="U918" s="44">
        <f>COUNTIF(IDS_with_PRS!$A$1:$A$1582,ADNI3!$A918)</f>
        <v>0</v>
      </c>
      <c r="V918" s="45">
        <f>INT(OR(COUNTIF(IDS_genetics_UE_Ancestry!$A$2:$A$303,$A918)))</f>
        <v>0</v>
      </c>
      <c r="W918" s="45">
        <f>INT(OR(COUNTIF(IDS_genetics_UE_Ancestry!$B$2:$B$705,$A918)))</f>
        <v>0</v>
      </c>
      <c r="X918" s="45">
        <f>INT(OR(COUNTIF(IDS_genetics_UE_Ancestry!$C$2:$C$737,$A918)))</f>
        <v>0</v>
      </c>
      <c r="Y918" s="45">
        <f>INT(OR(COUNTIF(IDS_genetics_UE_Ancestry!$D$2:$D$761,$A918)))</f>
        <v>0</v>
      </c>
      <c r="Z918" s="44">
        <f>INT(OR(COUNTIF(IDS_genetics_UE_Ancestry!$A$2:$A$303,$A918),COUNTIF(IDS_genetics_UE_Ancestry!$B$2:$B$705,$A918),COUNTIF(IDS_genetics_UE_Ancestry!$C$2:$C$737,$A918),COUNTIF(IDS_genetics_UE_Ancestry!$D$2:$D$761,$A918)))</f>
        <v>0</v>
      </c>
      <c r="AA918" s="45">
        <v>917</v>
      </c>
      <c r="AB918" s="45">
        <v>1</v>
      </c>
    </row>
    <row r="919" spans="1:28" s="45" customFormat="1" ht="15.75" hidden="1" x14ac:dyDescent="0.25">
      <c r="A919" s="45" t="s">
        <v>967</v>
      </c>
      <c r="B919" s="126">
        <v>6952</v>
      </c>
      <c r="C919" s="43" t="s">
        <v>31</v>
      </c>
      <c r="D919" s="117" t="s">
        <v>35</v>
      </c>
      <c r="E919" s="117" t="s">
        <v>35</v>
      </c>
      <c r="F919" s="105">
        <f>idasearch_ADNI3!G919</f>
        <v>44372</v>
      </c>
      <c r="G919" s="106">
        <f>idasearch_ADNI3!H919</f>
        <v>67.3</v>
      </c>
      <c r="H919" s="104" t="str">
        <f>idasearch_ADNI3!D919</f>
        <v>F</v>
      </c>
      <c r="I919" s="45">
        <v>0</v>
      </c>
      <c r="J919" s="45">
        <v>0</v>
      </c>
      <c r="K919" s="7">
        <v>0</v>
      </c>
      <c r="L919" s="83">
        <v>0</v>
      </c>
      <c r="M919" s="45">
        <v>0</v>
      </c>
      <c r="N919" s="45">
        <v>0</v>
      </c>
      <c r="O919" s="45">
        <v>0</v>
      </c>
      <c r="P919" s="45">
        <v>0</v>
      </c>
      <c r="Q919" s="45">
        <v>0</v>
      </c>
      <c r="R919" s="45">
        <v>0</v>
      </c>
      <c r="S919" s="45">
        <v>0</v>
      </c>
      <c r="T919" s="44">
        <f>INT(OR(COUNTIF(IDS_with_genetics!$A$2:$A$328,$A919),COUNTIF(IDS_with_genetics!$B$2:$B$758,$A919),COUNTIF(IDS_with_genetics!$F$2:$F$794,$A919),COUNTIF(IDS_with_genetics!$D$2:$D$813,$A919)))</f>
        <v>0</v>
      </c>
      <c r="U919" s="44">
        <f>COUNTIF(IDS_with_PRS!$A$1:$A$1582,ADNI3!$A919)</f>
        <v>0</v>
      </c>
      <c r="V919" s="45">
        <f>INT(OR(COUNTIF(IDS_genetics_UE_Ancestry!$A$2:$A$303,$A919)))</f>
        <v>0</v>
      </c>
      <c r="W919" s="45">
        <f>INT(OR(COUNTIF(IDS_genetics_UE_Ancestry!$B$2:$B$705,$A919)))</f>
        <v>0</v>
      </c>
      <c r="X919" s="45">
        <f>INT(OR(COUNTIF(IDS_genetics_UE_Ancestry!$C$2:$C$737,$A919)))</f>
        <v>0</v>
      </c>
      <c r="Y919" s="45">
        <f>INT(OR(COUNTIF(IDS_genetics_UE_Ancestry!$D$2:$D$761,$A919)))</f>
        <v>0</v>
      </c>
      <c r="Z919" s="44">
        <f>INT(OR(COUNTIF(IDS_genetics_UE_Ancestry!$A$2:$A$303,$A919),COUNTIF(IDS_genetics_UE_Ancestry!$B$2:$B$705,$A919),COUNTIF(IDS_genetics_UE_Ancestry!$C$2:$C$737,$A919),COUNTIF(IDS_genetics_UE_Ancestry!$D$2:$D$761,$A919)))</f>
        <v>0</v>
      </c>
      <c r="AA919" s="45">
        <v>918</v>
      </c>
      <c r="AB919" s="45">
        <v>1</v>
      </c>
    </row>
    <row r="920" spans="1:28" ht="15.75" hidden="1" x14ac:dyDescent="0.25">
      <c r="A920" t="s">
        <v>968</v>
      </c>
      <c r="B920" s="120">
        <v>6563</v>
      </c>
      <c r="C920" s="7" t="s">
        <v>31</v>
      </c>
      <c r="D920" s="1" t="s">
        <v>35</v>
      </c>
      <c r="E920" s="1" t="s">
        <v>44</v>
      </c>
      <c r="F920" s="10">
        <f>idasearch_ADNI3!G920</f>
        <v>43846</v>
      </c>
      <c r="G920" s="93">
        <f>idasearch_ADNI3!H920</f>
        <v>70</v>
      </c>
      <c r="H920" s="94" t="str">
        <f>idasearch_ADNI3!D920</f>
        <v>M</v>
      </c>
      <c r="I920">
        <v>0</v>
      </c>
      <c r="J920">
        <v>0</v>
      </c>
      <c r="K920" s="7">
        <v>0</v>
      </c>
      <c r="L920" s="75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 s="11">
        <f>INT(OR(COUNTIF(IDS_with_genetics!$A$2:$A$328,$A920),COUNTIF(IDS_with_genetics!$B$2:$B$758,$A920),COUNTIF(IDS_with_genetics!$F$2:$F$794,$A920),COUNTIF(IDS_with_genetics!$D$2:$D$813,$A920)))</f>
        <v>1</v>
      </c>
      <c r="U920" s="11">
        <f>COUNTIF(IDS_with_PRS!$A$1:$A$1582,ADNI3!$A920)</f>
        <v>1</v>
      </c>
      <c r="V920">
        <f>INT(OR(COUNTIF(IDS_genetics_UE_Ancestry!$A$2:$A$303,$A920)))</f>
        <v>1</v>
      </c>
      <c r="W920">
        <f>INT(OR(COUNTIF(IDS_genetics_UE_Ancestry!$B$2:$B$705,$A920)))</f>
        <v>0</v>
      </c>
      <c r="X920">
        <f>INT(OR(COUNTIF(IDS_genetics_UE_Ancestry!$C$2:$C$737,$A920)))</f>
        <v>0</v>
      </c>
      <c r="Y920">
        <f>INT(OR(COUNTIF(IDS_genetics_UE_Ancestry!$D$2:$D$761,$A920)))</f>
        <v>0</v>
      </c>
      <c r="Z920" s="11">
        <f>INT(OR(COUNTIF(IDS_genetics_UE_Ancestry!$A$2:$A$303,$A920),COUNTIF(IDS_genetics_UE_Ancestry!$B$2:$B$705,$A920),COUNTIF(IDS_genetics_UE_Ancestry!$C$2:$C$737,$A920),COUNTIF(IDS_genetics_UE_Ancestry!$D$2:$D$761,$A920)))</f>
        <v>1</v>
      </c>
      <c r="AA920">
        <v>919</v>
      </c>
    </row>
    <row r="921" spans="1:28" ht="15.75" hidden="1" x14ac:dyDescent="0.25">
      <c r="A921" t="s">
        <v>969</v>
      </c>
      <c r="B921" s="120">
        <v>6629</v>
      </c>
      <c r="C921" s="7" t="s">
        <v>31</v>
      </c>
      <c r="D921" s="1" t="s">
        <v>35</v>
      </c>
      <c r="E921" s="1" t="s">
        <v>44</v>
      </c>
      <c r="F921" s="10">
        <f>idasearch_ADNI3!G921</f>
        <v>43427</v>
      </c>
      <c r="G921" s="93">
        <f>idasearch_ADNI3!H921</f>
        <v>57</v>
      </c>
      <c r="H921" s="94" t="str">
        <f>idasearch_ADNI3!D921</f>
        <v>F</v>
      </c>
      <c r="I921">
        <v>0</v>
      </c>
      <c r="J921">
        <v>0</v>
      </c>
      <c r="K921" s="7">
        <v>0</v>
      </c>
      <c r="L921" s="75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 s="11">
        <f>INT(OR(COUNTIF(IDS_with_genetics!$A$2:$A$328,$A921),COUNTIF(IDS_with_genetics!$B$2:$B$758,$A921),COUNTIF(IDS_with_genetics!$F$2:$F$794,$A921),COUNTIF(IDS_with_genetics!$D$2:$D$813,$A921)))</f>
        <v>0</v>
      </c>
      <c r="U921" s="11">
        <f>COUNTIF(IDS_with_PRS!$A$1:$A$1582,ADNI3!$A921)</f>
        <v>0</v>
      </c>
      <c r="V921">
        <f>INT(OR(COUNTIF(IDS_genetics_UE_Ancestry!$A$2:$A$303,$A921)))</f>
        <v>0</v>
      </c>
      <c r="W921">
        <f>INT(OR(COUNTIF(IDS_genetics_UE_Ancestry!$B$2:$B$705,$A921)))</f>
        <v>0</v>
      </c>
      <c r="X921">
        <f>INT(OR(COUNTIF(IDS_genetics_UE_Ancestry!$C$2:$C$737,$A921)))</f>
        <v>0</v>
      </c>
      <c r="Y921">
        <f>INT(OR(COUNTIF(IDS_genetics_UE_Ancestry!$D$2:$D$761,$A921)))</f>
        <v>0</v>
      </c>
      <c r="Z921" s="11">
        <f>INT(OR(COUNTIF(IDS_genetics_UE_Ancestry!$A$2:$A$303,$A921),COUNTIF(IDS_genetics_UE_Ancestry!$B$2:$B$705,$A921),COUNTIF(IDS_genetics_UE_Ancestry!$C$2:$C$737,$A921),COUNTIF(IDS_genetics_UE_Ancestry!$D$2:$D$761,$A921)))</f>
        <v>0</v>
      </c>
      <c r="AA921">
        <v>920</v>
      </c>
    </row>
    <row r="922" spans="1:28" ht="15.75" hidden="1" x14ac:dyDescent="0.25">
      <c r="A922" t="s">
        <v>970</v>
      </c>
      <c r="B922" s="120">
        <v>6278</v>
      </c>
      <c r="C922" s="7" t="s">
        <v>31</v>
      </c>
      <c r="D922" s="1" t="s">
        <v>35</v>
      </c>
      <c r="E922" s="1" t="s">
        <v>44</v>
      </c>
      <c r="F922" s="10">
        <f>idasearch_ADNI3!G922</f>
        <v>43244</v>
      </c>
      <c r="G922" s="93">
        <f>idasearch_ADNI3!H922</f>
        <v>81</v>
      </c>
      <c r="H922" s="94" t="str">
        <f>idasearch_ADNI3!D922</f>
        <v>F</v>
      </c>
      <c r="I922">
        <v>0</v>
      </c>
      <c r="J922">
        <v>0</v>
      </c>
      <c r="K922" s="7">
        <v>0</v>
      </c>
      <c r="L922" s="75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 s="11">
        <f>INT(OR(COUNTIF(IDS_with_genetics!$A$2:$A$328,$A922),COUNTIF(IDS_with_genetics!$B$2:$B$758,$A922),COUNTIF(IDS_with_genetics!$F$2:$F$794,$A922),COUNTIF(IDS_with_genetics!$D$2:$D$813,$A922)))</f>
        <v>1</v>
      </c>
      <c r="U922" s="11">
        <f>COUNTIF(IDS_with_PRS!$A$1:$A$1582,ADNI3!$A922)</f>
        <v>1</v>
      </c>
      <c r="V922">
        <f>INT(OR(COUNTIF(IDS_genetics_UE_Ancestry!$A$2:$A$303,$A922)))</f>
        <v>1</v>
      </c>
      <c r="W922">
        <f>INT(OR(COUNTIF(IDS_genetics_UE_Ancestry!$B$2:$B$705,$A922)))</f>
        <v>0</v>
      </c>
      <c r="X922">
        <f>INT(OR(COUNTIF(IDS_genetics_UE_Ancestry!$C$2:$C$737,$A922)))</f>
        <v>0</v>
      </c>
      <c r="Y922">
        <f>INT(OR(COUNTIF(IDS_genetics_UE_Ancestry!$D$2:$D$761,$A922)))</f>
        <v>0</v>
      </c>
      <c r="Z922" s="11">
        <f>INT(OR(COUNTIF(IDS_genetics_UE_Ancestry!$A$2:$A$303,$A922),COUNTIF(IDS_genetics_UE_Ancestry!$B$2:$B$705,$A922),COUNTIF(IDS_genetics_UE_Ancestry!$C$2:$C$737,$A922),COUNTIF(IDS_genetics_UE_Ancestry!$D$2:$D$761,$A922)))</f>
        <v>1</v>
      </c>
      <c r="AA922">
        <v>921</v>
      </c>
    </row>
    <row r="923" spans="1:28" ht="15.75" hidden="1" x14ac:dyDescent="0.25">
      <c r="A923" t="s">
        <v>971</v>
      </c>
      <c r="B923" s="120">
        <v>6440</v>
      </c>
      <c r="C923" s="7" t="s">
        <v>31</v>
      </c>
      <c r="D923" s="1" t="s">
        <v>35</v>
      </c>
      <c r="E923" s="1" t="s">
        <v>35</v>
      </c>
      <c r="F923" s="10">
        <f>idasearch_ADNI3!G923</f>
        <v>43287</v>
      </c>
      <c r="G923" s="93">
        <f>idasearch_ADNI3!H923</f>
        <v>68.099999999999994</v>
      </c>
      <c r="H923" s="94" t="str">
        <f>idasearch_ADNI3!D923</f>
        <v>F</v>
      </c>
      <c r="I923">
        <v>1</v>
      </c>
      <c r="J923">
        <v>1</v>
      </c>
      <c r="K923" s="7">
        <v>0</v>
      </c>
      <c r="L923" s="75">
        <v>0</v>
      </c>
      <c r="M923">
        <v>1</v>
      </c>
      <c r="N923">
        <v>1</v>
      </c>
      <c r="O923">
        <v>0</v>
      </c>
      <c r="P923">
        <v>0</v>
      </c>
      <c r="Q923">
        <v>0</v>
      </c>
      <c r="R923">
        <v>0</v>
      </c>
      <c r="S923">
        <v>0</v>
      </c>
      <c r="T923" s="11">
        <f>INT(OR(COUNTIF(IDS_with_genetics!$A$2:$A$328,$A923),COUNTIF(IDS_with_genetics!$B$2:$B$758,$A923),COUNTIF(IDS_with_genetics!$F$2:$F$794,$A923),COUNTIF(IDS_with_genetics!$D$2:$D$813,$A923)))</f>
        <v>0</v>
      </c>
      <c r="U923" s="11">
        <f>COUNTIF(IDS_with_PRS!$A$1:$A$1582,ADNI3!$A923)</f>
        <v>0</v>
      </c>
      <c r="V923">
        <f>INT(OR(COUNTIF(IDS_genetics_UE_Ancestry!$A$2:$A$303,$A923)))</f>
        <v>0</v>
      </c>
      <c r="W923">
        <f>INT(OR(COUNTIF(IDS_genetics_UE_Ancestry!$B$2:$B$705,$A923)))</f>
        <v>0</v>
      </c>
      <c r="X923">
        <f>INT(OR(COUNTIF(IDS_genetics_UE_Ancestry!$C$2:$C$737,$A923)))</f>
        <v>0</v>
      </c>
      <c r="Y923">
        <f>INT(OR(COUNTIF(IDS_genetics_UE_Ancestry!$D$2:$D$761,$A923)))</f>
        <v>0</v>
      </c>
      <c r="Z923" s="11">
        <f>INT(OR(COUNTIF(IDS_genetics_UE_Ancestry!$A$2:$A$303,$A923),COUNTIF(IDS_genetics_UE_Ancestry!$B$2:$B$705,$A923),COUNTIF(IDS_genetics_UE_Ancestry!$C$2:$C$737,$A923),COUNTIF(IDS_genetics_UE_Ancestry!$D$2:$D$761,$A923)))</f>
        <v>0</v>
      </c>
      <c r="AA923">
        <v>922</v>
      </c>
    </row>
    <row r="924" spans="1:28" ht="15.75" hidden="1" x14ac:dyDescent="0.25">
      <c r="A924" t="s">
        <v>972</v>
      </c>
      <c r="B924" s="120">
        <v>896</v>
      </c>
      <c r="C924" s="7" t="s">
        <v>31</v>
      </c>
      <c r="D924" s="1" t="s">
        <v>35</v>
      </c>
      <c r="E924" s="1" t="s">
        <v>35</v>
      </c>
      <c r="F924" s="10">
        <f>idasearch_ADNI3!G924</f>
        <v>43174</v>
      </c>
      <c r="G924" s="93">
        <f>idasearch_ADNI3!H924</f>
        <v>88.3</v>
      </c>
      <c r="H924" s="94" t="str">
        <f>idasearch_ADNI3!D924</f>
        <v>M</v>
      </c>
      <c r="I924">
        <v>1</v>
      </c>
      <c r="J924">
        <v>1</v>
      </c>
      <c r="K924" s="7">
        <v>0</v>
      </c>
      <c r="L924" s="75">
        <v>0</v>
      </c>
      <c r="M924">
        <v>1</v>
      </c>
      <c r="N924">
        <v>1</v>
      </c>
      <c r="O924">
        <v>0</v>
      </c>
      <c r="P924">
        <v>0</v>
      </c>
      <c r="Q924">
        <v>0</v>
      </c>
      <c r="R924">
        <v>0</v>
      </c>
      <c r="S924">
        <v>0</v>
      </c>
      <c r="T924" s="11">
        <f>INT(OR(COUNTIF(IDS_with_genetics!$A$2:$A$328,$A924),COUNTIF(IDS_with_genetics!$B$2:$B$758,$A924),COUNTIF(IDS_with_genetics!$F$2:$F$794,$A924),COUNTIF(IDS_with_genetics!$D$2:$D$813,$A924)))</f>
        <v>1</v>
      </c>
      <c r="U924" s="11">
        <f>COUNTIF(IDS_with_PRS!$A$1:$A$1582,ADNI3!$A924)</f>
        <v>1</v>
      </c>
      <c r="V924">
        <f>INT(OR(COUNTIF(IDS_genetics_UE_Ancestry!$A$2:$A$303,$A924)))</f>
        <v>0</v>
      </c>
      <c r="W924">
        <f>INT(OR(COUNTIF(IDS_genetics_UE_Ancestry!$B$2:$B$705,$A924)))</f>
        <v>1</v>
      </c>
      <c r="X924">
        <f>INT(OR(COUNTIF(IDS_genetics_UE_Ancestry!$C$2:$C$737,$A924)))</f>
        <v>0</v>
      </c>
      <c r="Y924">
        <f>INT(OR(COUNTIF(IDS_genetics_UE_Ancestry!$D$2:$D$761,$A924)))</f>
        <v>1</v>
      </c>
      <c r="Z924" s="11">
        <f>INT(OR(COUNTIF(IDS_genetics_UE_Ancestry!$A$2:$A$303,$A924),COUNTIF(IDS_genetics_UE_Ancestry!$B$2:$B$705,$A924),COUNTIF(IDS_genetics_UE_Ancestry!$C$2:$C$737,$A924),COUNTIF(IDS_genetics_UE_Ancestry!$D$2:$D$761,$A924)))</f>
        <v>1</v>
      </c>
      <c r="AA924">
        <v>923</v>
      </c>
    </row>
    <row r="925" spans="1:28" ht="15.75" hidden="1" x14ac:dyDescent="0.25">
      <c r="A925" t="s">
        <v>973</v>
      </c>
      <c r="B925" s="120">
        <v>6362</v>
      </c>
      <c r="C925" s="7" t="s">
        <v>31</v>
      </c>
      <c r="D925" s="1" t="s">
        <v>35</v>
      </c>
      <c r="E925" s="1" t="s">
        <v>44</v>
      </c>
      <c r="F925" s="10">
        <f>idasearch_ADNI3!G925</f>
        <v>43238</v>
      </c>
      <c r="G925" s="93">
        <f>idasearch_ADNI3!H925</f>
        <v>82.9</v>
      </c>
      <c r="H925" s="94" t="str">
        <f>idasearch_ADNI3!D925</f>
        <v>F</v>
      </c>
      <c r="I925">
        <v>0</v>
      </c>
      <c r="J925">
        <v>0</v>
      </c>
      <c r="K925" s="7">
        <v>0</v>
      </c>
      <c r="L925" s="7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 s="11">
        <f>INT(OR(COUNTIF(IDS_with_genetics!$A$2:$A$328,$A925),COUNTIF(IDS_with_genetics!$B$2:$B$758,$A925),COUNTIF(IDS_with_genetics!$F$2:$F$794,$A925),COUNTIF(IDS_with_genetics!$D$2:$D$813,$A925)))</f>
        <v>1</v>
      </c>
      <c r="U925" s="11">
        <f>COUNTIF(IDS_with_PRS!$A$1:$A$1582,ADNI3!$A925)</f>
        <v>1</v>
      </c>
      <c r="V925">
        <f>INT(OR(COUNTIF(IDS_genetics_UE_Ancestry!$A$2:$A$303,$A925)))</f>
        <v>1</v>
      </c>
      <c r="W925">
        <f>INT(OR(COUNTIF(IDS_genetics_UE_Ancestry!$B$2:$B$705,$A925)))</f>
        <v>0</v>
      </c>
      <c r="X925">
        <f>INT(OR(COUNTIF(IDS_genetics_UE_Ancestry!$C$2:$C$737,$A925)))</f>
        <v>0</v>
      </c>
      <c r="Y925">
        <f>INT(OR(COUNTIF(IDS_genetics_UE_Ancestry!$D$2:$D$761,$A925)))</f>
        <v>0</v>
      </c>
      <c r="Z925" s="11">
        <f>INT(OR(COUNTIF(IDS_genetics_UE_Ancestry!$A$2:$A$303,$A925),COUNTIF(IDS_genetics_UE_Ancestry!$B$2:$B$705,$A925),COUNTIF(IDS_genetics_UE_Ancestry!$C$2:$C$737,$A925),COUNTIF(IDS_genetics_UE_Ancestry!$D$2:$D$761,$A925)))</f>
        <v>1</v>
      </c>
      <c r="AA925">
        <v>924</v>
      </c>
    </row>
    <row r="926" spans="1:28" ht="15.75" hidden="1" x14ac:dyDescent="0.25">
      <c r="A926" t="s">
        <v>974</v>
      </c>
      <c r="B926" s="120">
        <v>6734</v>
      </c>
      <c r="C926" s="7" t="s">
        <v>31</v>
      </c>
      <c r="D926" s="1" t="s">
        <v>35</v>
      </c>
      <c r="E926" s="1" t="s">
        <v>35</v>
      </c>
      <c r="F926" s="10">
        <f>idasearch_ADNI3!G926</f>
        <v>43629</v>
      </c>
      <c r="G926" s="93">
        <f>idasearch_ADNI3!H926</f>
        <v>73.3</v>
      </c>
      <c r="H926" s="94" t="str">
        <f>idasearch_ADNI3!D926</f>
        <v>F</v>
      </c>
      <c r="I926">
        <v>1</v>
      </c>
      <c r="J926">
        <v>1</v>
      </c>
      <c r="K926" s="7">
        <v>0</v>
      </c>
      <c r="L926" s="75">
        <v>0</v>
      </c>
      <c r="M926">
        <v>1</v>
      </c>
      <c r="N926">
        <v>1</v>
      </c>
      <c r="O926">
        <v>0</v>
      </c>
      <c r="P926">
        <v>0</v>
      </c>
      <c r="Q926">
        <v>0</v>
      </c>
      <c r="R926">
        <v>0</v>
      </c>
      <c r="S926">
        <v>0</v>
      </c>
      <c r="T926" s="11">
        <f>INT(OR(COUNTIF(IDS_with_genetics!$A$2:$A$328,$A926),COUNTIF(IDS_with_genetics!$B$2:$B$758,$A926),COUNTIF(IDS_with_genetics!$F$2:$F$794,$A926),COUNTIF(IDS_with_genetics!$D$2:$D$813,$A926)))</f>
        <v>0</v>
      </c>
      <c r="U926" s="11">
        <f>COUNTIF(IDS_with_PRS!$A$1:$A$1582,ADNI3!$A926)</f>
        <v>0</v>
      </c>
      <c r="V926">
        <f>INT(OR(COUNTIF(IDS_genetics_UE_Ancestry!$A$2:$A$303,$A926)))</f>
        <v>0</v>
      </c>
      <c r="W926">
        <f>INT(OR(COUNTIF(IDS_genetics_UE_Ancestry!$B$2:$B$705,$A926)))</f>
        <v>0</v>
      </c>
      <c r="X926">
        <f>INT(OR(COUNTIF(IDS_genetics_UE_Ancestry!$C$2:$C$737,$A926)))</f>
        <v>0</v>
      </c>
      <c r="Y926">
        <f>INT(OR(COUNTIF(IDS_genetics_UE_Ancestry!$D$2:$D$761,$A926)))</f>
        <v>0</v>
      </c>
      <c r="Z926" s="11">
        <f>INT(OR(COUNTIF(IDS_genetics_UE_Ancestry!$A$2:$A$303,$A926),COUNTIF(IDS_genetics_UE_Ancestry!$B$2:$B$705,$A926),COUNTIF(IDS_genetics_UE_Ancestry!$C$2:$C$737,$A926),COUNTIF(IDS_genetics_UE_Ancestry!$D$2:$D$761,$A926)))</f>
        <v>0</v>
      </c>
      <c r="AA926">
        <v>925</v>
      </c>
    </row>
    <row r="927" spans="1:28" ht="15.75" hidden="1" x14ac:dyDescent="0.25">
      <c r="A927" t="s">
        <v>975</v>
      </c>
      <c r="B927" s="120">
        <v>6077</v>
      </c>
      <c r="C927" s="7" t="s">
        <v>31</v>
      </c>
      <c r="D927" s="1" t="s">
        <v>35</v>
      </c>
      <c r="E927" s="1" t="s">
        <v>35</v>
      </c>
      <c r="F927" s="10">
        <f>idasearch_ADNI3!G927</f>
        <v>43034</v>
      </c>
      <c r="G927" s="93">
        <f>idasearch_ADNI3!H927</f>
        <v>58.9</v>
      </c>
      <c r="H927" s="94" t="str">
        <f>idasearch_ADNI3!D927</f>
        <v>F</v>
      </c>
      <c r="I927">
        <v>1</v>
      </c>
      <c r="J927">
        <v>1</v>
      </c>
      <c r="K927" s="7">
        <v>0</v>
      </c>
      <c r="L927" s="75">
        <v>0</v>
      </c>
      <c r="M927">
        <v>1</v>
      </c>
      <c r="N927">
        <v>1</v>
      </c>
      <c r="O927">
        <v>0</v>
      </c>
      <c r="P927">
        <v>0</v>
      </c>
      <c r="Q927">
        <v>0</v>
      </c>
      <c r="R927">
        <v>0</v>
      </c>
      <c r="S927">
        <v>0</v>
      </c>
      <c r="T927" s="11">
        <f>INT(OR(COUNTIF(IDS_with_genetics!$A$2:$A$328,$A927),COUNTIF(IDS_with_genetics!$B$2:$B$758,$A927),COUNTIF(IDS_with_genetics!$F$2:$F$794,$A927),COUNTIF(IDS_with_genetics!$D$2:$D$813,$A927)))</f>
        <v>0</v>
      </c>
      <c r="U927" s="11">
        <f>COUNTIF(IDS_with_PRS!$A$1:$A$1582,ADNI3!$A927)</f>
        <v>0</v>
      </c>
      <c r="V927">
        <f>INT(OR(COUNTIF(IDS_genetics_UE_Ancestry!$A$2:$A$303,$A927)))</f>
        <v>0</v>
      </c>
      <c r="W927">
        <f>INT(OR(COUNTIF(IDS_genetics_UE_Ancestry!$B$2:$B$705,$A927)))</f>
        <v>0</v>
      </c>
      <c r="X927">
        <f>INT(OR(COUNTIF(IDS_genetics_UE_Ancestry!$C$2:$C$737,$A927)))</f>
        <v>0</v>
      </c>
      <c r="Y927">
        <f>INT(OR(COUNTIF(IDS_genetics_UE_Ancestry!$D$2:$D$761,$A927)))</f>
        <v>0</v>
      </c>
      <c r="Z927" s="11">
        <f>INT(OR(COUNTIF(IDS_genetics_UE_Ancestry!$A$2:$A$303,$A927),COUNTIF(IDS_genetics_UE_Ancestry!$B$2:$B$705,$A927),COUNTIF(IDS_genetics_UE_Ancestry!$C$2:$C$737,$A927),COUNTIF(IDS_genetics_UE_Ancestry!$D$2:$D$761,$A927)))</f>
        <v>0</v>
      </c>
      <c r="AA927">
        <v>926</v>
      </c>
    </row>
    <row r="928" spans="1:28" ht="15.75" hidden="1" x14ac:dyDescent="0.25">
      <c r="A928" t="s">
        <v>976</v>
      </c>
      <c r="B928" s="120">
        <v>69</v>
      </c>
      <c r="C928" s="7" t="s">
        <v>31</v>
      </c>
      <c r="D928" s="1" t="s">
        <v>35</v>
      </c>
      <c r="E928" s="1" t="s">
        <v>35</v>
      </c>
      <c r="F928" s="10">
        <f>idasearch_ADNI3!G928</f>
        <v>43123</v>
      </c>
      <c r="G928" s="93">
        <f>idasearch_ADNI3!H928</f>
        <v>85</v>
      </c>
      <c r="H928" s="94" t="str">
        <f>idasearch_ADNI3!D928</f>
        <v>M</v>
      </c>
      <c r="I928">
        <v>1</v>
      </c>
      <c r="J928">
        <v>1</v>
      </c>
      <c r="K928" s="7">
        <v>0</v>
      </c>
      <c r="L928" s="75">
        <v>0</v>
      </c>
      <c r="M928">
        <v>1</v>
      </c>
      <c r="N928">
        <v>1</v>
      </c>
      <c r="O928">
        <v>0</v>
      </c>
      <c r="P928">
        <v>0</v>
      </c>
      <c r="Q928">
        <v>0</v>
      </c>
      <c r="R928">
        <v>0</v>
      </c>
      <c r="S928">
        <v>0</v>
      </c>
      <c r="T928" s="11">
        <f>INT(OR(COUNTIF(IDS_with_genetics!$A$2:$A$328,$A928),COUNTIF(IDS_with_genetics!$B$2:$B$758,$A928),COUNTIF(IDS_with_genetics!$F$2:$F$794,$A928),COUNTIF(IDS_with_genetics!$D$2:$D$813,$A928)))</f>
        <v>1</v>
      </c>
      <c r="U928" s="11">
        <f>COUNTIF(IDS_with_PRS!$A$1:$A$1582,ADNI3!$A928)</f>
        <v>0</v>
      </c>
      <c r="V928">
        <f>INT(OR(COUNTIF(IDS_genetics_UE_Ancestry!$A$2:$A$303,$A928)))</f>
        <v>0</v>
      </c>
      <c r="W928">
        <f>INT(OR(COUNTIF(IDS_genetics_UE_Ancestry!$B$2:$B$705,$A928)))</f>
        <v>1</v>
      </c>
      <c r="X928">
        <f>INT(OR(COUNTIF(IDS_genetics_UE_Ancestry!$C$2:$C$737,$A928)))</f>
        <v>0</v>
      </c>
      <c r="Y928">
        <f>INT(OR(COUNTIF(IDS_genetics_UE_Ancestry!$D$2:$D$761,$A928)))</f>
        <v>1</v>
      </c>
      <c r="Z928" s="11">
        <f>INT(OR(COUNTIF(IDS_genetics_UE_Ancestry!$A$2:$A$303,$A928),COUNTIF(IDS_genetics_UE_Ancestry!$B$2:$B$705,$A928),COUNTIF(IDS_genetics_UE_Ancestry!$C$2:$C$737,$A928),COUNTIF(IDS_genetics_UE_Ancestry!$D$2:$D$761,$A928)))</f>
        <v>1</v>
      </c>
      <c r="AA928">
        <v>927</v>
      </c>
    </row>
    <row r="929" spans="1:27" ht="15.75" hidden="1" x14ac:dyDescent="0.25">
      <c r="A929" t="s">
        <v>977</v>
      </c>
      <c r="B929" s="120">
        <v>6218</v>
      </c>
      <c r="C929" s="7" t="s">
        <v>31</v>
      </c>
      <c r="D929" s="1" t="s">
        <v>35</v>
      </c>
      <c r="E929" s="1" t="s">
        <v>44</v>
      </c>
      <c r="F929" s="10">
        <f>idasearch_ADNI3!G929</f>
        <v>43192</v>
      </c>
      <c r="G929" s="93">
        <f>idasearch_ADNI3!H929</f>
        <v>62.6</v>
      </c>
      <c r="H929" s="94" t="str">
        <f>idasearch_ADNI3!D929</f>
        <v>F</v>
      </c>
      <c r="I929">
        <v>0</v>
      </c>
      <c r="J929">
        <v>0</v>
      </c>
      <c r="K929" s="7">
        <v>0</v>
      </c>
      <c r="L929" s="75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 s="11">
        <f>INT(OR(COUNTIF(IDS_with_genetics!$A$2:$A$328,$A929),COUNTIF(IDS_with_genetics!$B$2:$B$758,$A929),COUNTIF(IDS_with_genetics!$F$2:$F$794,$A929),COUNTIF(IDS_with_genetics!$D$2:$D$813,$A929)))</f>
        <v>0</v>
      </c>
      <c r="U929" s="11">
        <f>COUNTIF(IDS_with_PRS!$A$1:$A$1582,ADNI3!$A929)</f>
        <v>0</v>
      </c>
      <c r="V929">
        <f>INT(OR(COUNTIF(IDS_genetics_UE_Ancestry!$A$2:$A$303,$A929)))</f>
        <v>0</v>
      </c>
      <c r="W929">
        <f>INT(OR(COUNTIF(IDS_genetics_UE_Ancestry!$B$2:$B$705,$A929)))</f>
        <v>0</v>
      </c>
      <c r="X929">
        <f>INT(OR(COUNTIF(IDS_genetics_UE_Ancestry!$C$2:$C$737,$A929)))</f>
        <v>0</v>
      </c>
      <c r="Y929">
        <f>INT(OR(COUNTIF(IDS_genetics_UE_Ancestry!$D$2:$D$761,$A929)))</f>
        <v>0</v>
      </c>
      <c r="Z929" s="11">
        <f>INT(OR(COUNTIF(IDS_genetics_UE_Ancestry!$A$2:$A$303,$A929),COUNTIF(IDS_genetics_UE_Ancestry!$B$2:$B$705,$A929),COUNTIF(IDS_genetics_UE_Ancestry!$C$2:$C$737,$A929),COUNTIF(IDS_genetics_UE_Ancestry!$D$2:$D$761,$A929)))</f>
        <v>0</v>
      </c>
      <c r="AA929">
        <v>928</v>
      </c>
    </row>
    <row r="930" spans="1:27" ht="15.75" hidden="1" x14ac:dyDescent="0.25">
      <c r="A930" t="s">
        <v>978</v>
      </c>
      <c r="B930" s="120">
        <v>6405</v>
      </c>
      <c r="C930" s="7" t="s">
        <v>31</v>
      </c>
      <c r="D930" s="1" t="s">
        <v>35</v>
      </c>
      <c r="E930" s="1" t="s">
        <v>44</v>
      </c>
      <c r="F930" s="10">
        <f>idasearch_ADNI3!G930</f>
        <v>43308</v>
      </c>
      <c r="G930" s="93">
        <f>idasearch_ADNI3!H930</f>
        <v>70.900000000000006</v>
      </c>
      <c r="H930" s="94" t="str">
        <f>idasearch_ADNI3!D930</f>
        <v>F</v>
      </c>
      <c r="I930">
        <v>0</v>
      </c>
      <c r="J930">
        <v>0</v>
      </c>
      <c r="K930" s="7">
        <v>0</v>
      </c>
      <c r="L930" s="75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 s="11">
        <f>INT(OR(COUNTIF(IDS_with_genetics!$A$2:$A$328,$A930),COUNTIF(IDS_with_genetics!$B$2:$B$758,$A930),COUNTIF(IDS_with_genetics!$F$2:$F$794,$A930),COUNTIF(IDS_with_genetics!$D$2:$D$813,$A930)))</f>
        <v>0</v>
      </c>
      <c r="U930" s="11">
        <f>COUNTIF(IDS_with_PRS!$A$1:$A$1582,ADNI3!$A930)</f>
        <v>0</v>
      </c>
      <c r="V930">
        <f>INT(OR(COUNTIF(IDS_genetics_UE_Ancestry!$A$2:$A$303,$A930)))</f>
        <v>0</v>
      </c>
      <c r="W930">
        <f>INT(OR(COUNTIF(IDS_genetics_UE_Ancestry!$B$2:$B$705,$A930)))</f>
        <v>0</v>
      </c>
      <c r="X930">
        <f>INT(OR(COUNTIF(IDS_genetics_UE_Ancestry!$C$2:$C$737,$A930)))</f>
        <v>0</v>
      </c>
      <c r="Y930">
        <f>INT(OR(COUNTIF(IDS_genetics_UE_Ancestry!$D$2:$D$761,$A930)))</f>
        <v>0</v>
      </c>
      <c r="Z930" s="11">
        <f>INT(OR(COUNTIF(IDS_genetics_UE_Ancestry!$A$2:$A$303,$A930),COUNTIF(IDS_genetics_UE_Ancestry!$B$2:$B$705,$A930),COUNTIF(IDS_genetics_UE_Ancestry!$C$2:$C$737,$A930),COUNTIF(IDS_genetics_UE_Ancestry!$D$2:$D$761,$A930)))</f>
        <v>0</v>
      </c>
      <c r="AA930">
        <v>929</v>
      </c>
    </row>
    <row r="931" spans="1:27" ht="15.75" hidden="1" x14ac:dyDescent="0.25">
      <c r="A931" t="s">
        <v>979</v>
      </c>
      <c r="B931" s="120">
        <v>416</v>
      </c>
      <c r="C931" s="7" t="s">
        <v>31</v>
      </c>
      <c r="D931" s="1" t="s">
        <v>35</v>
      </c>
      <c r="E931" s="1" t="s">
        <v>35</v>
      </c>
      <c r="F931" s="10">
        <f>idasearch_ADNI3!G931</f>
        <v>43691</v>
      </c>
      <c r="G931" s="93">
        <f>idasearch_ADNI3!H931</f>
        <v>89</v>
      </c>
      <c r="H931" s="94" t="str">
        <f>idasearch_ADNI3!D931</f>
        <v>F</v>
      </c>
      <c r="I931">
        <v>1</v>
      </c>
      <c r="J931">
        <v>1</v>
      </c>
      <c r="K931" s="7">
        <v>0</v>
      </c>
      <c r="L931" s="75">
        <v>0</v>
      </c>
      <c r="M931">
        <v>1</v>
      </c>
      <c r="N931">
        <v>1</v>
      </c>
      <c r="O931">
        <v>0</v>
      </c>
      <c r="P931">
        <v>0</v>
      </c>
      <c r="Q931">
        <v>0</v>
      </c>
      <c r="R931">
        <v>0</v>
      </c>
      <c r="S931">
        <v>0</v>
      </c>
      <c r="T931" s="11">
        <f>INT(OR(COUNTIF(IDS_with_genetics!$A$2:$A$328,$A931),COUNTIF(IDS_with_genetics!$B$2:$B$758,$A931),COUNTIF(IDS_with_genetics!$F$2:$F$794,$A931),COUNTIF(IDS_with_genetics!$D$2:$D$813,$A931)))</f>
        <v>1</v>
      </c>
      <c r="U931" s="11">
        <f>COUNTIF(IDS_with_PRS!$A$1:$A$1582,ADNI3!$A931)</f>
        <v>0</v>
      </c>
      <c r="V931">
        <f>INT(OR(COUNTIF(IDS_genetics_UE_Ancestry!$A$2:$A$303,$A931)))</f>
        <v>0</v>
      </c>
      <c r="W931">
        <f>INT(OR(COUNTIF(IDS_genetics_UE_Ancestry!$B$2:$B$705,$A931)))</f>
        <v>1</v>
      </c>
      <c r="X931">
        <f>INT(OR(COUNTIF(IDS_genetics_UE_Ancestry!$C$2:$C$737,$A931)))</f>
        <v>0</v>
      </c>
      <c r="Y931">
        <f>INT(OR(COUNTIF(IDS_genetics_UE_Ancestry!$D$2:$D$761,$A931)))</f>
        <v>1</v>
      </c>
      <c r="Z931" s="11">
        <f>INT(OR(COUNTIF(IDS_genetics_UE_Ancestry!$A$2:$A$303,$A931),COUNTIF(IDS_genetics_UE_Ancestry!$B$2:$B$705,$A931),COUNTIF(IDS_genetics_UE_Ancestry!$C$2:$C$737,$A931),COUNTIF(IDS_genetics_UE_Ancestry!$D$2:$D$761,$A931)))</f>
        <v>1</v>
      </c>
      <c r="AA931">
        <v>930</v>
      </c>
    </row>
    <row r="932" spans="1:27" ht="15.75" hidden="1" x14ac:dyDescent="0.25">
      <c r="A932" t="s">
        <v>980</v>
      </c>
      <c r="B932" s="120">
        <v>6057</v>
      </c>
      <c r="C932" s="7" t="s">
        <v>31</v>
      </c>
      <c r="D932" s="1" t="s">
        <v>35</v>
      </c>
      <c r="E932" s="1" t="s">
        <v>44</v>
      </c>
      <c r="F932" s="10">
        <f>idasearch_ADNI3!G932</f>
        <v>43028</v>
      </c>
      <c r="G932" s="93">
        <f>idasearch_ADNI3!H932</f>
        <v>71.8</v>
      </c>
      <c r="H932" s="94" t="str">
        <f>idasearch_ADNI3!D932</f>
        <v>F</v>
      </c>
      <c r="I932">
        <v>0</v>
      </c>
      <c r="J932">
        <v>0</v>
      </c>
      <c r="K932" s="7">
        <v>0</v>
      </c>
      <c r="L932" s="75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 s="11">
        <f>INT(OR(COUNTIF(IDS_with_genetics!$A$2:$A$328,$A932),COUNTIF(IDS_with_genetics!$B$2:$B$758,$A932),COUNTIF(IDS_with_genetics!$F$2:$F$794,$A932),COUNTIF(IDS_with_genetics!$D$2:$D$813,$A932)))</f>
        <v>1</v>
      </c>
      <c r="U932" s="11">
        <f>COUNTIF(IDS_with_PRS!$A$1:$A$1582,ADNI3!$A932)</f>
        <v>1</v>
      </c>
      <c r="V932">
        <f>INT(OR(COUNTIF(IDS_genetics_UE_Ancestry!$A$2:$A$303,$A932)))</f>
        <v>0</v>
      </c>
      <c r="W932">
        <f>INT(OR(COUNTIF(IDS_genetics_UE_Ancestry!$B$2:$B$705,$A932)))</f>
        <v>0</v>
      </c>
      <c r="X932">
        <f>INT(OR(COUNTIF(IDS_genetics_UE_Ancestry!$C$2:$C$737,$A932)))</f>
        <v>0</v>
      </c>
      <c r="Y932">
        <f>INT(OR(COUNTIF(IDS_genetics_UE_Ancestry!$D$2:$D$761,$A932)))</f>
        <v>0</v>
      </c>
      <c r="Z932" s="11">
        <f>INT(OR(COUNTIF(IDS_genetics_UE_Ancestry!$A$2:$A$303,$A932),COUNTIF(IDS_genetics_UE_Ancestry!$B$2:$B$705,$A932),COUNTIF(IDS_genetics_UE_Ancestry!$C$2:$C$737,$A932),COUNTIF(IDS_genetics_UE_Ancestry!$D$2:$D$761,$A932)))</f>
        <v>0</v>
      </c>
      <c r="AA932">
        <v>931</v>
      </c>
    </row>
    <row r="933" spans="1:27" ht="15.75" hidden="1" x14ac:dyDescent="0.25">
      <c r="A933" t="s">
        <v>981</v>
      </c>
      <c r="B933" s="120">
        <v>6063</v>
      </c>
      <c r="C933" s="7" t="s">
        <v>31</v>
      </c>
      <c r="D933" s="1" t="s">
        <v>35</v>
      </c>
      <c r="E933" s="1" t="s">
        <v>44</v>
      </c>
      <c r="F933" s="10">
        <f>idasearch_ADNI3!G933</f>
        <v>43052</v>
      </c>
      <c r="G933" s="93">
        <f>idasearch_ADNI3!H933</f>
        <v>74.3</v>
      </c>
      <c r="H933" s="94" t="str">
        <f>idasearch_ADNI3!D933</f>
        <v>F</v>
      </c>
      <c r="I933">
        <v>0</v>
      </c>
      <c r="J933">
        <v>0</v>
      </c>
      <c r="K933" s="7">
        <v>0</v>
      </c>
      <c r="L933" s="75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 s="11">
        <f>INT(OR(COUNTIF(IDS_with_genetics!$A$2:$A$328,$A933),COUNTIF(IDS_with_genetics!$B$2:$B$758,$A933),COUNTIF(IDS_with_genetics!$F$2:$F$794,$A933),COUNTIF(IDS_with_genetics!$D$2:$D$813,$A933)))</f>
        <v>1</v>
      </c>
      <c r="U933" s="11">
        <f>COUNTIF(IDS_with_PRS!$A$1:$A$1582,ADNI3!$A933)</f>
        <v>1</v>
      </c>
      <c r="V933">
        <f>INT(OR(COUNTIF(IDS_genetics_UE_Ancestry!$A$2:$A$303,$A933)))</f>
        <v>1</v>
      </c>
      <c r="W933">
        <f>INT(OR(COUNTIF(IDS_genetics_UE_Ancestry!$B$2:$B$705,$A933)))</f>
        <v>0</v>
      </c>
      <c r="X933">
        <f>INT(OR(COUNTIF(IDS_genetics_UE_Ancestry!$C$2:$C$737,$A933)))</f>
        <v>0</v>
      </c>
      <c r="Y933">
        <f>INT(OR(COUNTIF(IDS_genetics_UE_Ancestry!$D$2:$D$761,$A933)))</f>
        <v>0</v>
      </c>
      <c r="Z933" s="11">
        <f>INT(OR(COUNTIF(IDS_genetics_UE_Ancestry!$A$2:$A$303,$A933),COUNTIF(IDS_genetics_UE_Ancestry!$B$2:$B$705,$A933),COUNTIF(IDS_genetics_UE_Ancestry!$C$2:$C$737,$A933),COUNTIF(IDS_genetics_UE_Ancestry!$D$2:$D$761,$A933)))</f>
        <v>1</v>
      </c>
      <c r="AA933">
        <v>932</v>
      </c>
    </row>
    <row r="934" spans="1:27" ht="15.75" hidden="1" x14ac:dyDescent="0.25">
      <c r="A934" t="s">
        <v>982</v>
      </c>
      <c r="B934" s="120">
        <v>6462</v>
      </c>
      <c r="C934" s="7" t="s">
        <v>31</v>
      </c>
      <c r="D934" s="1" t="s">
        <v>35</v>
      </c>
      <c r="E934" s="1" t="s">
        <v>44</v>
      </c>
      <c r="F934" s="10">
        <f>idasearch_ADNI3!G934</f>
        <v>43377</v>
      </c>
      <c r="G934" s="93">
        <f>idasearch_ADNI3!H934</f>
        <v>70</v>
      </c>
      <c r="H934" s="94" t="str">
        <f>idasearch_ADNI3!D934</f>
        <v>M</v>
      </c>
      <c r="I934">
        <v>0</v>
      </c>
      <c r="J934">
        <v>0</v>
      </c>
      <c r="K934" s="7">
        <v>0</v>
      </c>
      <c r="L934" s="75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 s="11">
        <f>INT(OR(COUNTIF(IDS_with_genetics!$A$2:$A$328,$A934),COUNTIF(IDS_with_genetics!$B$2:$B$758,$A934),COUNTIF(IDS_with_genetics!$F$2:$F$794,$A934),COUNTIF(IDS_with_genetics!$D$2:$D$813,$A934)))</f>
        <v>0</v>
      </c>
      <c r="U934" s="11">
        <f>COUNTIF(IDS_with_PRS!$A$1:$A$1582,ADNI3!$A934)</f>
        <v>0</v>
      </c>
      <c r="V934">
        <f>INT(OR(COUNTIF(IDS_genetics_UE_Ancestry!$A$2:$A$303,$A934)))</f>
        <v>0</v>
      </c>
      <c r="W934">
        <f>INT(OR(COUNTIF(IDS_genetics_UE_Ancestry!$B$2:$B$705,$A934)))</f>
        <v>0</v>
      </c>
      <c r="X934">
        <f>INT(OR(COUNTIF(IDS_genetics_UE_Ancestry!$C$2:$C$737,$A934)))</f>
        <v>0</v>
      </c>
      <c r="Y934">
        <f>INT(OR(COUNTIF(IDS_genetics_UE_Ancestry!$D$2:$D$761,$A934)))</f>
        <v>0</v>
      </c>
      <c r="Z934" s="11">
        <f>INT(OR(COUNTIF(IDS_genetics_UE_Ancestry!$A$2:$A$303,$A934),COUNTIF(IDS_genetics_UE_Ancestry!$B$2:$B$705,$A934),COUNTIF(IDS_genetics_UE_Ancestry!$C$2:$C$737,$A934),COUNTIF(IDS_genetics_UE_Ancestry!$D$2:$D$761,$A934)))</f>
        <v>0</v>
      </c>
      <c r="AA934">
        <v>933</v>
      </c>
    </row>
    <row r="935" spans="1:27" ht="15.75" hidden="1" x14ac:dyDescent="0.25">
      <c r="A935" t="s">
        <v>983</v>
      </c>
      <c r="B935" s="120">
        <v>6487</v>
      </c>
      <c r="C935" s="7" t="s">
        <v>31</v>
      </c>
      <c r="D935" s="1" t="s">
        <v>35</v>
      </c>
      <c r="E935" s="1" t="s">
        <v>35</v>
      </c>
      <c r="F935" s="10">
        <f>idasearch_ADNI3!G935</f>
        <v>43364</v>
      </c>
      <c r="G935" s="93">
        <f>idasearch_ADNI3!H935</f>
        <v>68.5</v>
      </c>
      <c r="H935" s="94" t="str">
        <f>idasearch_ADNI3!D935</f>
        <v>M</v>
      </c>
      <c r="I935">
        <v>1</v>
      </c>
      <c r="J935">
        <v>1</v>
      </c>
      <c r="K935" s="7">
        <v>0</v>
      </c>
      <c r="L935" s="75">
        <v>0</v>
      </c>
      <c r="M935">
        <v>1</v>
      </c>
      <c r="N935">
        <v>1</v>
      </c>
      <c r="O935">
        <v>0</v>
      </c>
      <c r="P935">
        <v>0</v>
      </c>
      <c r="Q935">
        <v>0</v>
      </c>
      <c r="R935">
        <v>0</v>
      </c>
      <c r="S935">
        <v>0</v>
      </c>
      <c r="T935" s="11">
        <f>INT(OR(COUNTIF(IDS_with_genetics!$A$2:$A$328,$A935),COUNTIF(IDS_with_genetics!$B$2:$B$758,$A935),COUNTIF(IDS_with_genetics!$F$2:$F$794,$A935),COUNTIF(IDS_with_genetics!$D$2:$D$813,$A935)))</f>
        <v>0</v>
      </c>
      <c r="U935" s="11">
        <f>COUNTIF(IDS_with_PRS!$A$1:$A$1582,ADNI3!$A935)</f>
        <v>0</v>
      </c>
      <c r="V935">
        <f>INT(OR(COUNTIF(IDS_genetics_UE_Ancestry!$A$2:$A$303,$A935)))</f>
        <v>0</v>
      </c>
      <c r="W935">
        <f>INT(OR(COUNTIF(IDS_genetics_UE_Ancestry!$B$2:$B$705,$A935)))</f>
        <v>0</v>
      </c>
      <c r="X935">
        <f>INT(OR(COUNTIF(IDS_genetics_UE_Ancestry!$C$2:$C$737,$A935)))</f>
        <v>0</v>
      </c>
      <c r="Y935">
        <f>INT(OR(COUNTIF(IDS_genetics_UE_Ancestry!$D$2:$D$761,$A935)))</f>
        <v>0</v>
      </c>
      <c r="Z935" s="11">
        <f>INT(OR(COUNTIF(IDS_genetics_UE_Ancestry!$A$2:$A$303,$A935),COUNTIF(IDS_genetics_UE_Ancestry!$B$2:$B$705,$A935),COUNTIF(IDS_genetics_UE_Ancestry!$C$2:$C$737,$A935),COUNTIF(IDS_genetics_UE_Ancestry!$D$2:$D$761,$A935)))</f>
        <v>0</v>
      </c>
      <c r="AA935">
        <v>934</v>
      </c>
    </row>
    <row r="936" spans="1:27" ht="15.75" hidden="1" x14ac:dyDescent="0.25">
      <c r="A936" t="s">
        <v>984</v>
      </c>
      <c r="B936" s="120">
        <v>6524</v>
      </c>
      <c r="C936" s="7" t="s">
        <v>31</v>
      </c>
      <c r="D936" s="1" t="s">
        <v>35</v>
      </c>
      <c r="E936" s="1" t="s">
        <v>35</v>
      </c>
      <c r="F936" s="10">
        <f>idasearch_ADNI3!G936</f>
        <v>43391</v>
      </c>
      <c r="G936" s="93">
        <f>idasearch_ADNI3!H936</f>
        <v>66.7</v>
      </c>
      <c r="H936" s="94" t="str">
        <f>idasearch_ADNI3!D936</f>
        <v>F</v>
      </c>
      <c r="I936">
        <v>1</v>
      </c>
      <c r="J936">
        <v>1</v>
      </c>
      <c r="K936" s="7">
        <v>0</v>
      </c>
      <c r="L936" s="75">
        <v>0</v>
      </c>
      <c r="M936">
        <v>1</v>
      </c>
      <c r="N936">
        <v>1</v>
      </c>
      <c r="O936">
        <v>0</v>
      </c>
      <c r="P936">
        <v>0</v>
      </c>
      <c r="Q936">
        <v>0</v>
      </c>
      <c r="R936">
        <v>0</v>
      </c>
      <c r="S936">
        <v>0</v>
      </c>
      <c r="T936" s="11">
        <f>INT(OR(COUNTIF(IDS_with_genetics!$A$2:$A$328,$A936),COUNTIF(IDS_with_genetics!$B$2:$B$758,$A936),COUNTIF(IDS_with_genetics!$F$2:$F$794,$A936),COUNTIF(IDS_with_genetics!$D$2:$D$813,$A936)))</f>
        <v>0</v>
      </c>
      <c r="U936" s="11">
        <f>COUNTIF(IDS_with_PRS!$A$1:$A$1582,ADNI3!$A936)</f>
        <v>0</v>
      </c>
      <c r="V936">
        <f>INT(OR(COUNTIF(IDS_genetics_UE_Ancestry!$A$2:$A$303,$A936)))</f>
        <v>0</v>
      </c>
      <c r="W936">
        <f>INT(OR(COUNTIF(IDS_genetics_UE_Ancestry!$B$2:$B$705,$A936)))</f>
        <v>0</v>
      </c>
      <c r="X936">
        <f>INT(OR(COUNTIF(IDS_genetics_UE_Ancestry!$C$2:$C$737,$A936)))</f>
        <v>0</v>
      </c>
      <c r="Y936">
        <f>INT(OR(COUNTIF(IDS_genetics_UE_Ancestry!$D$2:$D$761,$A936)))</f>
        <v>0</v>
      </c>
      <c r="Z936" s="11">
        <f>INT(OR(COUNTIF(IDS_genetics_UE_Ancestry!$A$2:$A$303,$A936),COUNTIF(IDS_genetics_UE_Ancestry!$B$2:$B$705,$A936),COUNTIF(IDS_genetics_UE_Ancestry!$C$2:$C$737,$A936),COUNTIF(IDS_genetics_UE_Ancestry!$D$2:$D$761,$A936)))</f>
        <v>0</v>
      </c>
      <c r="AA936">
        <v>935</v>
      </c>
    </row>
    <row r="937" spans="1:27" ht="15.75" hidden="1" x14ac:dyDescent="0.25">
      <c r="A937" t="s">
        <v>985</v>
      </c>
      <c r="B937" s="120">
        <v>6813</v>
      </c>
      <c r="C937" s="7" t="s">
        <v>31</v>
      </c>
      <c r="D937" s="1" t="s">
        <v>35</v>
      </c>
      <c r="E937" s="1" t="s">
        <v>44</v>
      </c>
      <c r="F937" s="10">
        <f>idasearch_ADNI3!G937</f>
        <v>43739</v>
      </c>
      <c r="G937" s="93">
        <f>idasearch_ADNI3!H937</f>
        <v>67.2</v>
      </c>
      <c r="H937" s="94" t="str">
        <f>idasearch_ADNI3!D937</f>
        <v>M</v>
      </c>
      <c r="I937">
        <v>0</v>
      </c>
      <c r="J937">
        <v>0</v>
      </c>
      <c r="K937" s="7">
        <v>0</v>
      </c>
      <c r="L937" s="75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 s="11">
        <f>INT(OR(COUNTIF(IDS_with_genetics!$A$2:$A$328,$A937),COUNTIF(IDS_with_genetics!$B$2:$B$758,$A937),COUNTIF(IDS_with_genetics!$F$2:$F$794,$A937),COUNTIF(IDS_with_genetics!$D$2:$D$813,$A937)))</f>
        <v>0</v>
      </c>
      <c r="U937" s="11">
        <f>COUNTIF(IDS_with_PRS!$A$1:$A$1582,ADNI3!$A937)</f>
        <v>0</v>
      </c>
      <c r="V937">
        <f>INT(OR(COUNTIF(IDS_genetics_UE_Ancestry!$A$2:$A$303,$A937)))</f>
        <v>0</v>
      </c>
      <c r="W937">
        <f>INT(OR(COUNTIF(IDS_genetics_UE_Ancestry!$B$2:$B$705,$A937)))</f>
        <v>0</v>
      </c>
      <c r="X937">
        <f>INT(OR(COUNTIF(IDS_genetics_UE_Ancestry!$C$2:$C$737,$A937)))</f>
        <v>0</v>
      </c>
      <c r="Y937">
        <f>INT(OR(COUNTIF(IDS_genetics_UE_Ancestry!$D$2:$D$761,$A937)))</f>
        <v>0</v>
      </c>
      <c r="Z937" s="11">
        <f>INT(OR(COUNTIF(IDS_genetics_UE_Ancestry!$A$2:$A$303,$A937),COUNTIF(IDS_genetics_UE_Ancestry!$B$2:$B$705,$A937),COUNTIF(IDS_genetics_UE_Ancestry!$C$2:$C$737,$A937),COUNTIF(IDS_genetics_UE_Ancestry!$D$2:$D$761,$A937)))</f>
        <v>0</v>
      </c>
      <c r="AA937">
        <v>936</v>
      </c>
    </row>
    <row r="938" spans="1:27" ht="15.75" hidden="1" x14ac:dyDescent="0.25">
      <c r="A938" t="s">
        <v>986</v>
      </c>
      <c r="B938" s="120">
        <v>6917</v>
      </c>
      <c r="C938" s="7" t="s">
        <v>31</v>
      </c>
      <c r="D938" s="1" t="s">
        <v>35</v>
      </c>
      <c r="E938" s="1" t="s">
        <v>44</v>
      </c>
      <c r="F938" s="10">
        <f>idasearch_ADNI3!G938</f>
        <v>44302</v>
      </c>
      <c r="G938" s="93">
        <f>idasearch_ADNI3!H938</f>
        <v>64.3</v>
      </c>
      <c r="H938" s="94" t="str">
        <f>idasearch_ADNI3!D938</f>
        <v>F</v>
      </c>
      <c r="I938">
        <v>0</v>
      </c>
      <c r="J938">
        <v>0</v>
      </c>
      <c r="K938" s="7">
        <v>0</v>
      </c>
      <c r="L938" s="75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 s="11">
        <f>INT(OR(COUNTIF(IDS_with_genetics!$A$2:$A$328,$A938),COUNTIF(IDS_with_genetics!$B$2:$B$758,$A938),COUNTIF(IDS_with_genetics!$F$2:$F$794,$A938),COUNTIF(IDS_with_genetics!$D$2:$D$813,$A938)))</f>
        <v>0</v>
      </c>
      <c r="U938" s="11">
        <f>COUNTIF(IDS_with_PRS!$A$1:$A$1582,ADNI3!$A938)</f>
        <v>0</v>
      </c>
      <c r="V938">
        <f>INT(OR(COUNTIF(IDS_genetics_UE_Ancestry!$A$2:$A$303,$A938)))</f>
        <v>0</v>
      </c>
      <c r="W938">
        <f>INT(OR(COUNTIF(IDS_genetics_UE_Ancestry!$B$2:$B$705,$A938)))</f>
        <v>0</v>
      </c>
      <c r="X938">
        <f>INT(OR(COUNTIF(IDS_genetics_UE_Ancestry!$C$2:$C$737,$A938)))</f>
        <v>0</v>
      </c>
      <c r="Y938">
        <f>INT(OR(COUNTIF(IDS_genetics_UE_Ancestry!$D$2:$D$761,$A938)))</f>
        <v>0</v>
      </c>
      <c r="Z938" s="11">
        <f>INT(OR(COUNTIF(IDS_genetics_UE_Ancestry!$A$2:$A$303,$A938),COUNTIF(IDS_genetics_UE_Ancestry!$B$2:$B$705,$A938),COUNTIF(IDS_genetics_UE_Ancestry!$C$2:$C$737,$A938),COUNTIF(IDS_genetics_UE_Ancestry!$D$2:$D$761,$A938)))</f>
        <v>0</v>
      </c>
      <c r="AA938">
        <v>937</v>
      </c>
    </row>
    <row r="939" spans="1:27" ht="15.75" hidden="1" x14ac:dyDescent="0.25">
      <c r="A939" t="s">
        <v>987</v>
      </c>
      <c r="B939" s="120">
        <v>382</v>
      </c>
      <c r="C939" s="7" t="s">
        <v>31</v>
      </c>
      <c r="D939" s="1" t="s">
        <v>35</v>
      </c>
      <c r="E939" s="1" t="s">
        <v>35</v>
      </c>
      <c r="F939" s="10">
        <f>idasearch_ADNI3!G939</f>
        <v>43328</v>
      </c>
      <c r="G939" s="93">
        <f>idasearch_ADNI3!H939</f>
        <v>87.8</v>
      </c>
      <c r="H939" s="94" t="str">
        <f>idasearch_ADNI3!D939</f>
        <v>F</v>
      </c>
      <c r="I939">
        <v>1</v>
      </c>
      <c r="J939">
        <v>1</v>
      </c>
      <c r="K939" s="7">
        <v>0</v>
      </c>
      <c r="L939" s="75">
        <v>0</v>
      </c>
      <c r="M939">
        <v>1</v>
      </c>
      <c r="N939">
        <v>1</v>
      </c>
      <c r="O939">
        <v>0</v>
      </c>
      <c r="P939">
        <v>0</v>
      </c>
      <c r="Q939">
        <v>0</v>
      </c>
      <c r="R939">
        <v>0</v>
      </c>
      <c r="S939">
        <v>0</v>
      </c>
      <c r="T939" s="11">
        <f>INT(OR(COUNTIF(IDS_with_genetics!$A$2:$A$328,$A939),COUNTIF(IDS_with_genetics!$B$2:$B$758,$A939),COUNTIF(IDS_with_genetics!$F$2:$F$794,$A939),COUNTIF(IDS_with_genetics!$D$2:$D$813,$A939)))</f>
        <v>1</v>
      </c>
      <c r="U939" s="11">
        <f>COUNTIF(IDS_with_PRS!$A$1:$A$1582,ADNI3!$A939)</f>
        <v>1</v>
      </c>
      <c r="V939">
        <f>INT(OR(COUNTIF(IDS_genetics_UE_Ancestry!$A$2:$A$303,$A939)))</f>
        <v>0</v>
      </c>
      <c r="W939">
        <f>INT(OR(COUNTIF(IDS_genetics_UE_Ancestry!$B$2:$B$705,$A939)))</f>
        <v>1</v>
      </c>
      <c r="X939">
        <f>INT(OR(COUNTIF(IDS_genetics_UE_Ancestry!$C$2:$C$737,$A939)))</f>
        <v>0</v>
      </c>
      <c r="Y939">
        <f>INT(OR(COUNTIF(IDS_genetics_UE_Ancestry!$D$2:$D$761,$A939)))</f>
        <v>1</v>
      </c>
      <c r="Z939" s="11">
        <f>INT(OR(COUNTIF(IDS_genetics_UE_Ancestry!$A$2:$A$303,$A939),COUNTIF(IDS_genetics_UE_Ancestry!$B$2:$B$705,$A939),COUNTIF(IDS_genetics_UE_Ancestry!$C$2:$C$737,$A939),COUNTIF(IDS_genetics_UE_Ancestry!$D$2:$D$761,$A939)))</f>
        <v>1</v>
      </c>
      <c r="AA939">
        <v>938</v>
      </c>
    </row>
    <row r="940" spans="1:27" ht="15.75" hidden="1" x14ac:dyDescent="0.25">
      <c r="A940" t="s">
        <v>988</v>
      </c>
      <c r="B940" s="120">
        <v>4855</v>
      </c>
      <c r="C940" s="7" t="s">
        <v>31</v>
      </c>
      <c r="D940" s="1" t="s">
        <v>35</v>
      </c>
      <c r="E940" s="1" t="s">
        <v>35</v>
      </c>
      <c r="F940" s="10">
        <f>idasearch_ADNI3!G940</f>
        <v>43182</v>
      </c>
      <c r="G940" s="93">
        <f>idasearch_ADNI3!H940</f>
        <v>89.5</v>
      </c>
      <c r="H940" s="94" t="str">
        <f>idasearch_ADNI3!D940</f>
        <v>M</v>
      </c>
      <c r="I940">
        <v>1</v>
      </c>
      <c r="J940">
        <v>1</v>
      </c>
      <c r="K940" s="7">
        <v>0</v>
      </c>
      <c r="L940" s="75">
        <v>0</v>
      </c>
      <c r="M940">
        <v>1</v>
      </c>
      <c r="N940">
        <v>1</v>
      </c>
      <c r="O940">
        <v>0</v>
      </c>
      <c r="P940">
        <v>0</v>
      </c>
      <c r="Q940">
        <v>0</v>
      </c>
      <c r="R940">
        <v>0</v>
      </c>
      <c r="S940">
        <v>0</v>
      </c>
      <c r="T940" s="11">
        <f>INT(OR(COUNTIF(IDS_with_genetics!$A$2:$A$328,$A940),COUNTIF(IDS_with_genetics!$B$2:$B$758,$A940),COUNTIF(IDS_with_genetics!$F$2:$F$794,$A940),COUNTIF(IDS_with_genetics!$D$2:$D$813,$A940)))</f>
        <v>1</v>
      </c>
      <c r="U940" s="11">
        <f>COUNTIF(IDS_with_PRS!$A$1:$A$1582,ADNI3!$A940)</f>
        <v>1</v>
      </c>
      <c r="V940">
        <f>INT(OR(COUNTIF(IDS_genetics_UE_Ancestry!$A$2:$A$303,$A940)))</f>
        <v>0</v>
      </c>
      <c r="W940">
        <f>INT(OR(COUNTIF(IDS_genetics_UE_Ancestry!$B$2:$B$705,$A940)))</f>
        <v>0</v>
      </c>
      <c r="X940">
        <f>INT(OR(COUNTIF(IDS_genetics_UE_Ancestry!$C$2:$C$737,$A940)))</f>
        <v>0</v>
      </c>
      <c r="Y940">
        <f>INT(OR(COUNTIF(IDS_genetics_UE_Ancestry!$D$2:$D$761,$A940)))</f>
        <v>0</v>
      </c>
      <c r="Z940" s="11">
        <f>INT(OR(COUNTIF(IDS_genetics_UE_Ancestry!$A$2:$A$303,$A940),COUNTIF(IDS_genetics_UE_Ancestry!$B$2:$B$705,$A940),COUNTIF(IDS_genetics_UE_Ancestry!$C$2:$C$737,$A940),COUNTIF(IDS_genetics_UE_Ancestry!$D$2:$D$761,$A940)))</f>
        <v>0</v>
      </c>
      <c r="AA940">
        <v>939</v>
      </c>
    </row>
    <row r="941" spans="1:27" ht="15.75" hidden="1" x14ac:dyDescent="0.25">
      <c r="A941" t="s">
        <v>989</v>
      </c>
      <c r="B941" s="120">
        <v>6129</v>
      </c>
      <c r="C941" s="7" t="s">
        <v>31</v>
      </c>
      <c r="D941" s="1" t="s">
        <v>35</v>
      </c>
      <c r="E941" s="1" t="s">
        <v>35</v>
      </c>
      <c r="F941" s="10">
        <f>idasearch_ADNI3!G941</f>
        <v>43076</v>
      </c>
      <c r="G941" s="93">
        <f>idasearch_ADNI3!H941</f>
        <v>62.2</v>
      </c>
      <c r="H941" s="94" t="str">
        <f>idasearch_ADNI3!D941</f>
        <v>F</v>
      </c>
      <c r="I941">
        <v>1</v>
      </c>
      <c r="J941">
        <v>1</v>
      </c>
      <c r="K941" s="7">
        <v>0</v>
      </c>
      <c r="L941" s="75">
        <v>0</v>
      </c>
      <c r="M941">
        <v>1</v>
      </c>
      <c r="N941">
        <v>1</v>
      </c>
      <c r="O941">
        <v>0</v>
      </c>
      <c r="P941">
        <v>0</v>
      </c>
      <c r="Q941">
        <v>0</v>
      </c>
      <c r="R941">
        <v>0</v>
      </c>
      <c r="S941">
        <v>0</v>
      </c>
      <c r="T941" s="11">
        <f>INT(OR(COUNTIF(IDS_with_genetics!$A$2:$A$328,$A941),COUNTIF(IDS_with_genetics!$B$2:$B$758,$A941),COUNTIF(IDS_with_genetics!$F$2:$F$794,$A941),COUNTIF(IDS_with_genetics!$D$2:$D$813,$A941)))</f>
        <v>0</v>
      </c>
      <c r="U941" s="11">
        <f>COUNTIF(IDS_with_PRS!$A$1:$A$1582,ADNI3!$A941)</f>
        <v>0</v>
      </c>
      <c r="V941">
        <f>INT(OR(COUNTIF(IDS_genetics_UE_Ancestry!$A$2:$A$303,$A941)))</f>
        <v>0</v>
      </c>
      <c r="W941">
        <f>INT(OR(COUNTIF(IDS_genetics_UE_Ancestry!$B$2:$B$705,$A941)))</f>
        <v>0</v>
      </c>
      <c r="X941">
        <f>INT(OR(COUNTIF(IDS_genetics_UE_Ancestry!$C$2:$C$737,$A941)))</f>
        <v>0</v>
      </c>
      <c r="Y941">
        <f>INT(OR(COUNTIF(IDS_genetics_UE_Ancestry!$D$2:$D$761,$A941)))</f>
        <v>0</v>
      </c>
      <c r="Z941" s="11">
        <f>INT(OR(COUNTIF(IDS_genetics_UE_Ancestry!$A$2:$A$303,$A941),COUNTIF(IDS_genetics_UE_Ancestry!$B$2:$B$705,$A941),COUNTIF(IDS_genetics_UE_Ancestry!$C$2:$C$737,$A941),COUNTIF(IDS_genetics_UE_Ancestry!$D$2:$D$761,$A941)))</f>
        <v>0</v>
      </c>
      <c r="AA941">
        <v>940</v>
      </c>
    </row>
    <row r="942" spans="1:27" ht="15.75" hidden="1" x14ac:dyDescent="0.25">
      <c r="A942" t="s">
        <v>990</v>
      </c>
      <c r="B942" s="120">
        <v>6458</v>
      </c>
      <c r="C942" s="7" t="s">
        <v>31</v>
      </c>
      <c r="D942" s="1" t="s">
        <v>35</v>
      </c>
      <c r="E942" s="1" t="s">
        <v>35</v>
      </c>
      <c r="F942" s="10">
        <f>idasearch_ADNI3!G942</f>
        <v>43290</v>
      </c>
      <c r="G942" s="93">
        <f>idasearch_ADNI3!H942</f>
        <v>73.7</v>
      </c>
      <c r="H942" s="94" t="str">
        <f>idasearch_ADNI3!D942</f>
        <v>M</v>
      </c>
      <c r="I942">
        <v>1</v>
      </c>
      <c r="J942">
        <v>1</v>
      </c>
      <c r="K942" s="7">
        <v>0</v>
      </c>
      <c r="L942" s="75">
        <v>0</v>
      </c>
      <c r="M942">
        <v>1</v>
      </c>
      <c r="N942">
        <v>1</v>
      </c>
      <c r="O942">
        <v>0</v>
      </c>
      <c r="P942">
        <v>0</v>
      </c>
      <c r="Q942">
        <v>0</v>
      </c>
      <c r="R942">
        <v>0</v>
      </c>
      <c r="S942">
        <v>0</v>
      </c>
      <c r="T942" s="11">
        <f>INT(OR(COUNTIF(IDS_with_genetics!$A$2:$A$328,$A942),COUNTIF(IDS_with_genetics!$B$2:$B$758,$A942),COUNTIF(IDS_with_genetics!$F$2:$F$794,$A942),COUNTIF(IDS_with_genetics!$D$2:$D$813,$A942)))</f>
        <v>0</v>
      </c>
      <c r="U942" s="11">
        <f>COUNTIF(IDS_with_PRS!$A$1:$A$1582,ADNI3!$A942)</f>
        <v>0</v>
      </c>
      <c r="V942">
        <f>INT(OR(COUNTIF(IDS_genetics_UE_Ancestry!$A$2:$A$303,$A942)))</f>
        <v>0</v>
      </c>
      <c r="W942">
        <f>INT(OR(COUNTIF(IDS_genetics_UE_Ancestry!$B$2:$B$705,$A942)))</f>
        <v>0</v>
      </c>
      <c r="X942">
        <f>INT(OR(COUNTIF(IDS_genetics_UE_Ancestry!$C$2:$C$737,$A942)))</f>
        <v>0</v>
      </c>
      <c r="Y942">
        <f>INT(OR(COUNTIF(IDS_genetics_UE_Ancestry!$D$2:$D$761,$A942)))</f>
        <v>0</v>
      </c>
      <c r="Z942" s="11">
        <f>INT(OR(COUNTIF(IDS_genetics_UE_Ancestry!$A$2:$A$303,$A942),COUNTIF(IDS_genetics_UE_Ancestry!$B$2:$B$705,$A942),COUNTIF(IDS_genetics_UE_Ancestry!$C$2:$C$737,$A942),COUNTIF(IDS_genetics_UE_Ancestry!$D$2:$D$761,$A942)))</f>
        <v>0</v>
      </c>
      <c r="AA942">
        <v>941</v>
      </c>
    </row>
    <row r="943" spans="1:27" ht="15.75" hidden="1" x14ac:dyDescent="0.25">
      <c r="A943" t="s">
        <v>991</v>
      </c>
      <c r="B943" s="120">
        <v>6517</v>
      </c>
      <c r="C943" s="7" t="s">
        <v>31</v>
      </c>
      <c r="D943" s="1" t="s">
        <v>35</v>
      </c>
      <c r="E943" s="1" t="s">
        <v>44</v>
      </c>
      <c r="F943" s="10">
        <f>idasearch_ADNI3!G943</f>
        <v>43353</v>
      </c>
      <c r="G943" s="93">
        <f>idasearch_ADNI3!H943</f>
        <v>69.5</v>
      </c>
      <c r="H943" s="94" t="str">
        <f>idasearch_ADNI3!D943</f>
        <v>F</v>
      </c>
      <c r="I943">
        <v>0</v>
      </c>
      <c r="J943">
        <v>0</v>
      </c>
      <c r="K943" s="7">
        <v>0</v>
      </c>
      <c r="L943" s="75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 s="11">
        <f>INT(OR(COUNTIF(IDS_with_genetics!$A$2:$A$328,$A943),COUNTIF(IDS_with_genetics!$B$2:$B$758,$A943),COUNTIF(IDS_with_genetics!$F$2:$F$794,$A943),COUNTIF(IDS_with_genetics!$D$2:$D$813,$A943)))</f>
        <v>1</v>
      </c>
      <c r="U943" s="11">
        <f>COUNTIF(IDS_with_PRS!$A$1:$A$1582,ADNI3!$A943)</f>
        <v>1</v>
      </c>
      <c r="V943">
        <f>INT(OR(COUNTIF(IDS_genetics_UE_Ancestry!$A$2:$A$303,$A943)))</f>
        <v>1</v>
      </c>
      <c r="W943">
        <f>INT(OR(COUNTIF(IDS_genetics_UE_Ancestry!$B$2:$B$705,$A943)))</f>
        <v>0</v>
      </c>
      <c r="X943">
        <f>INT(OR(COUNTIF(IDS_genetics_UE_Ancestry!$C$2:$C$737,$A943)))</f>
        <v>0</v>
      </c>
      <c r="Y943">
        <f>INT(OR(COUNTIF(IDS_genetics_UE_Ancestry!$D$2:$D$761,$A943)))</f>
        <v>0</v>
      </c>
      <c r="Z943" s="11">
        <f>INT(OR(COUNTIF(IDS_genetics_UE_Ancestry!$A$2:$A$303,$A943),COUNTIF(IDS_genetics_UE_Ancestry!$B$2:$B$705,$A943),COUNTIF(IDS_genetics_UE_Ancestry!$C$2:$C$737,$A943),COUNTIF(IDS_genetics_UE_Ancestry!$D$2:$D$761,$A943)))</f>
        <v>1</v>
      </c>
      <c r="AA943">
        <v>942</v>
      </c>
    </row>
    <row r="944" spans="1:27" ht="15.75" hidden="1" x14ac:dyDescent="0.25">
      <c r="A944" t="s">
        <v>992</v>
      </c>
      <c r="B944" s="120">
        <v>6537</v>
      </c>
      <c r="C944" s="7" t="s">
        <v>31</v>
      </c>
      <c r="D944" s="1" t="s">
        <v>35</v>
      </c>
      <c r="E944" s="1" t="s">
        <v>35</v>
      </c>
      <c r="F944" s="10">
        <f>idasearch_ADNI3!G944</f>
        <v>43312</v>
      </c>
      <c r="G944" s="93">
        <f>idasearch_ADNI3!H944</f>
        <v>71.400000000000006</v>
      </c>
      <c r="H944" s="94" t="str">
        <f>idasearch_ADNI3!D944</f>
        <v>F</v>
      </c>
      <c r="I944">
        <v>1</v>
      </c>
      <c r="J944">
        <v>1</v>
      </c>
      <c r="K944" s="7">
        <v>0</v>
      </c>
      <c r="L944" s="75">
        <v>0</v>
      </c>
      <c r="M944">
        <v>1</v>
      </c>
      <c r="N944">
        <v>1</v>
      </c>
      <c r="O944">
        <v>0</v>
      </c>
      <c r="P944">
        <v>0</v>
      </c>
      <c r="Q944">
        <v>0</v>
      </c>
      <c r="R944">
        <v>0</v>
      </c>
      <c r="S944">
        <v>0</v>
      </c>
      <c r="T944" s="11">
        <f>INT(OR(COUNTIF(IDS_with_genetics!$A$2:$A$328,$A944),COUNTIF(IDS_with_genetics!$B$2:$B$758,$A944),COUNTIF(IDS_with_genetics!$F$2:$F$794,$A944),COUNTIF(IDS_with_genetics!$D$2:$D$813,$A944)))</f>
        <v>0</v>
      </c>
      <c r="U944" s="11">
        <f>COUNTIF(IDS_with_PRS!$A$1:$A$1582,ADNI3!$A944)</f>
        <v>0</v>
      </c>
      <c r="V944">
        <f>INT(OR(COUNTIF(IDS_genetics_UE_Ancestry!$A$2:$A$303,$A944)))</f>
        <v>0</v>
      </c>
      <c r="W944">
        <f>INT(OR(COUNTIF(IDS_genetics_UE_Ancestry!$B$2:$B$705,$A944)))</f>
        <v>0</v>
      </c>
      <c r="X944">
        <f>INT(OR(COUNTIF(IDS_genetics_UE_Ancestry!$C$2:$C$737,$A944)))</f>
        <v>0</v>
      </c>
      <c r="Y944">
        <f>INT(OR(COUNTIF(IDS_genetics_UE_Ancestry!$D$2:$D$761,$A944)))</f>
        <v>0</v>
      </c>
      <c r="Z944" s="11">
        <f>INT(OR(COUNTIF(IDS_genetics_UE_Ancestry!$A$2:$A$303,$A944),COUNTIF(IDS_genetics_UE_Ancestry!$B$2:$B$705,$A944),COUNTIF(IDS_genetics_UE_Ancestry!$C$2:$C$737,$A944),COUNTIF(IDS_genetics_UE_Ancestry!$D$2:$D$761,$A944)))</f>
        <v>0</v>
      </c>
      <c r="AA944">
        <v>943</v>
      </c>
    </row>
    <row r="945" spans="1:27" ht="15.75" hidden="1" x14ac:dyDescent="0.25">
      <c r="A945" t="s">
        <v>993</v>
      </c>
      <c r="B945" s="120">
        <v>6624</v>
      </c>
      <c r="C945" s="7" t="s">
        <v>31</v>
      </c>
      <c r="D945" s="1" t="s">
        <v>35</v>
      </c>
      <c r="E945" s="1" t="s">
        <v>44</v>
      </c>
      <c r="F945" s="10">
        <f>idasearch_ADNI3!G945</f>
        <v>43406</v>
      </c>
      <c r="G945" s="93">
        <f>idasearch_ADNI3!H945</f>
        <v>65.400000000000006</v>
      </c>
      <c r="H945" s="94" t="str">
        <f>idasearch_ADNI3!D945</f>
        <v>M</v>
      </c>
      <c r="I945">
        <v>0</v>
      </c>
      <c r="J945">
        <v>0</v>
      </c>
      <c r="K945" s="7">
        <v>0</v>
      </c>
      <c r="L945" s="7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 s="11">
        <f>INT(OR(COUNTIF(IDS_with_genetics!$A$2:$A$328,$A945),COUNTIF(IDS_with_genetics!$B$2:$B$758,$A945),COUNTIF(IDS_with_genetics!$F$2:$F$794,$A945),COUNTIF(IDS_with_genetics!$D$2:$D$813,$A945)))</f>
        <v>0</v>
      </c>
      <c r="U945" s="11">
        <f>COUNTIF(IDS_with_PRS!$A$1:$A$1582,ADNI3!$A945)</f>
        <v>0</v>
      </c>
      <c r="V945">
        <f>INT(OR(COUNTIF(IDS_genetics_UE_Ancestry!$A$2:$A$303,$A945)))</f>
        <v>0</v>
      </c>
      <c r="W945">
        <f>INT(OR(COUNTIF(IDS_genetics_UE_Ancestry!$B$2:$B$705,$A945)))</f>
        <v>0</v>
      </c>
      <c r="X945">
        <f>INT(OR(COUNTIF(IDS_genetics_UE_Ancestry!$C$2:$C$737,$A945)))</f>
        <v>0</v>
      </c>
      <c r="Y945">
        <f>INT(OR(COUNTIF(IDS_genetics_UE_Ancestry!$D$2:$D$761,$A945)))</f>
        <v>0</v>
      </c>
      <c r="Z945" s="11">
        <f>INT(OR(COUNTIF(IDS_genetics_UE_Ancestry!$A$2:$A$303,$A945),COUNTIF(IDS_genetics_UE_Ancestry!$B$2:$B$705,$A945),COUNTIF(IDS_genetics_UE_Ancestry!$C$2:$C$737,$A945),COUNTIF(IDS_genetics_UE_Ancestry!$D$2:$D$761,$A945)))</f>
        <v>0</v>
      </c>
      <c r="AA945">
        <v>944</v>
      </c>
    </row>
    <row r="946" spans="1:27" ht="15.75" hidden="1" x14ac:dyDescent="0.25">
      <c r="A946" t="s">
        <v>994</v>
      </c>
      <c r="B946" s="120">
        <v>6750</v>
      </c>
      <c r="C946" s="7" t="s">
        <v>31</v>
      </c>
      <c r="D946" s="1" t="s">
        <v>35</v>
      </c>
      <c r="E946" s="1" t="s">
        <v>44</v>
      </c>
      <c r="F946" s="10">
        <f>idasearch_ADNI3!G946</f>
        <v>43634</v>
      </c>
      <c r="G946" s="93">
        <f>idasearch_ADNI3!H946</f>
        <v>74.5</v>
      </c>
      <c r="H946" s="94" t="str">
        <f>idasearch_ADNI3!D946</f>
        <v>M</v>
      </c>
      <c r="I946">
        <v>0</v>
      </c>
      <c r="J946">
        <v>0</v>
      </c>
      <c r="K946" s="7">
        <v>0</v>
      </c>
      <c r="L946" s="75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 s="11">
        <f>INT(OR(COUNTIF(IDS_with_genetics!$A$2:$A$328,$A946),COUNTIF(IDS_with_genetics!$B$2:$B$758,$A946),COUNTIF(IDS_with_genetics!$F$2:$F$794,$A946),COUNTIF(IDS_with_genetics!$D$2:$D$813,$A946)))</f>
        <v>0</v>
      </c>
      <c r="U946" s="11">
        <f>COUNTIF(IDS_with_PRS!$A$1:$A$1582,ADNI3!$A946)</f>
        <v>0</v>
      </c>
      <c r="V946">
        <f>INT(OR(COUNTIF(IDS_genetics_UE_Ancestry!$A$2:$A$303,$A946)))</f>
        <v>0</v>
      </c>
      <c r="W946">
        <f>INT(OR(COUNTIF(IDS_genetics_UE_Ancestry!$B$2:$B$705,$A946)))</f>
        <v>0</v>
      </c>
      <c r="X946">
        <f>INT(OR(COUNTIF(IDS_genetics_UE_Ancestry!$C$2:$C$737,$A946)))</f>
        <v>0</v>
      </c>
      <c r="Y946">
        <f>INT(OR(COUNTIF(IDS_genetics_UE_Ancestry!$D$2:$D$761,$A946)))</f>
        <v>0</v>
      </c>
      <c r="Z946" s="11">
        <f>INT(OR(COUNTIF(IDS_genetics_UE_Ancestry!$A$2:$A$303,$A946),COUNTIF(IDS_genetics_UE_Ancestry!$B$2:$B$705,$A946),COUNTIF(IDS_genetics_UE_Ancestry!$C$2:$C$737,$A946),COUNTIF(IDS_genetics_UE_Ancestry!$D$2:$D$761,$A946)))</f>
        <v>0</v>
      </c>
      <c r="AA946">
        <v>945</v>
      </c>
    </row>
    <row r="947" spans="1:27" ht="15.75" hidden="1" x14ac:dyDescent="0.25">
      <c r="A947" t="s">
        <v>995</v>
      </c>
      <c r="B947" s="120">
        <v>72</v>
      </c>
      <c r="C947" s="7" t="s">
        <v>31</v>
      </c>
      <c r="D947" s="1" t="s">
        <v>35</v>
      </c>
      <c r="E947" s="1" t="s">
        <v>35</v>
      </c>
      <c r="F947" s="10">
        <f>idasearch_ADNI3!G947</f>
        <v>43032</v>
      </c>
      <c r="G947" s="93">
        <f>idasearch_ADNI3!H947</f>
        <v>82.5</v>
      </c>
      <c r="H947" s="94" t="str">
        <f>idasearch_ADNI3!D947</f>
        <v>M</v>
      </c>
      <c r="I947">
        <v>1</v>
      </c>
      <c r="J947">
        <v>1</v>
      </c>
      <c r="K947" s="7">
        <v>0</v>
      </c>
      <c r="L947" s="75">
        <v>0</v>
      </c>
      <c r="M947">
        <v>1</v>
      </c>
      <c r="N947">
        <v>1</v>
      </c>
      <c r="O947">
        <v>0</v>
      </c>
      <c r="P947">
        <v>0</v>
      </c>
      <c r="Q947">
        <v>0</v>
      </c>
      <c r="R947">
        <v>0</v>
      </c>
      <c r="S947">
        <v>0</v>
      </c>
      <c r="T947" s="11">
        <f>INT(OR(COUNTIF(IDS_with_genetics!$A$2:$A$328,$A947),COUNTIF(IDS_with_genetics!$B$2:$B$758,$A947),COUNTIF(IDS_with_genetics!$F$2:$F$794,$A947),COUNTIF(IDS_with_genetics!$D$2:$D$813,$A947)))</f>
        <v>1</v>
      </c>
      <c r="U947" s="11">
        <f>COUNTIF(IDS_with_PRS!$A$1:$A$1582,ADNI3!$A947)</f>
        <v>0</v>
      </c>
      <c r="V947">
        <f>INT(OR(COUNTIF(IDS_genetics_UE_Ancestry!$A$2:$A$303,$A947)))</f>
        <v>0</v>
      </c>
      <c r="W947">
        <f>INT(OR(COUNTIF(IDS_genetics_UE_Ancestry!$B$2:$B$705,$A947)))</f>
        <v>1</v>
      </c>
      <c r="X947">
        <f>INT(OR(COUNTIF(IDS_genetics_UE_Ancestry!$C$2:$C$737,$A947)))</f>
        <v>0</v>
      </c>
      <c r="Y947">
        <f>INT(OR(COUNTIF(IDS_genetics_UE_Ancestry!$D$2:$D$761,$A947)))</f>
        <v>1</v>
      </c>
      <c r="Z947" s="11">
        <f>INT(OR(COUNTIF(IDS_genetics_UE_Ancestry!$A$2:$A$303,$A947),COUNTIF(IDS_genetics_UE_Ancestry!$B$2:$B$705,$A947),COUNTIF(IDS_genetics_UE_Ancestry!$C$2:$C$737,$A947),COUNTIF(IDS_genetics_UE_Ancestry!$D$2:$D$761,$A947)))</f>
        <v>1</v>
      </c>
      <c r="AA947">
        <v>946</v>
      </c>
    </row>
    <row r="948" spans="1:27" ht="15.75" hidden="1" x14ac:dyDescent="0.25">
      <c r="A948" t="s">
        <v>996</v>
      </c>
      <c r="B948" s="120">
        <v>605</v>
      </c>
      <c r="C948" s="7" t="s">
        <v>31</v>
      </c>
      <c r="D948" s="1" t="s">
        <v>35</v>
      </c>
      <c r="E948" s="1" t="s">
        <v>35</v>
      </c>
      <c r="F948" s="10">
        <f>idasearch_ADNI3!G948</f>
        <v>43291</v>
      </c>
      <c r="G948" s="93">
        <f>idasearch_ADNI3!H948</f>
        <v>87.7</v>
      </c>
      <c r="H948" s="94" t="str">
        <f>idasearch_ADNI3!D948</f>
        <v>F</v>
      </c>
      <c r="I948">
        <v>1</v>
      </c>
      <c r="J948">
        <v>1</v>
      </c>
      <c r="K948" s="7">
        <v>0</v>
      </c>
      <c r="L948" s="75">
        <v>0</v>
      </c>
      <c r="M948">
        <v>1</v>
      </c>
      <c r="N948">
        <v>1</v>
      </c>
      <c r="O948">
        <v>0</v>
      </c>
      <c r="P948">
        <v>0</v>
      </c>
      <c r="Q948">
        <v>0</v>
      </c>
      <c r="R948">
        <v>0</v>
      </c>
      <c r="S948">
        <v>0</v>
      </c>
      <c r="T948" s="11">
        <f>INT(OR(COUNTIF(IDS_with_genetics!$A$2:$A$328,$A948),COUNTIF(IDS_with_genetics!$B$2:$B$758,$A948),COUNTIF(IDS_with_genetics!$F$2:$F$794,$A948),COUNTIF(IDS_with_genetics!$D$2:$D$813,$A948)))</f>
        <v>1</v>
      </c>
      <c r="U948" s="11">
        <f>COUNTIF(IDS_with_PRS!$A$1:$A$1582,ADNI3!$A948)</f>
        <v>0</v>
      </c>
      <c r="V948">
        <f>INT(OR(COUNTIF(IDS_genetics_UE_Ancestry!$A$2:$A$303,$A948)))</f>
        <v>0</v>
      </c>
      <c r="W948">
        <f>INT(OR(COUNTIF(IDS_genetics_UE_Ancestry!$B$2:$B$705,$A948)))</f>
        <v>1</v>
      </c>
      <c r="X948">
        <f>INT(OR(COUNTIF(IDS_genetics_UE_Ancestry!$C$2:$C$737,$A948)))</f>
        <v>0</v>
      </c>
      <c r="Y948">
        <f>INT(OR(COUNTIF(IDS_genetics_UE_Ancestry!$D$2:$D$761,$A948)))</f>
        <v>1</v>
      </c>
      <c r="Z948" s="11">
        <f>INT(OR(COUNTIF(IDS_genetics_UE_Ancestry!$A$2:$A$303,$A948),COUNTIF(IDS_genetics_UE_Ancestry!$B$2:$B$705,$A948),COUNTIF(IDS_genetics_UE_Ancestry!$C$2:$C$737,$A948),COUNTIF(IDS_genetics_UE_Ancestry!$D$2:$D$761,$A948)))</f>
        <v>1</v>
      </c>
      <c r="AA948">
        <v>947</v>
      </c>
    </row>
    <row r="949" spans="1:27" ht="15.75" hidden="1" x14ac:dyDescent="0.25">
      <c r="A949" t="s">
        <v>997</v>
      </c>
      <c r="B949" s="120">
        <v>680</v>
      </c>
      <c r="C949" s="7" t="s">
        <v>31</v>
      </c>
      <c r="D949" s="1" t="s">
        <v>35</v>
      </c>
      <c r="E949" s="1" t="s">
        <v>35</v>
      </c>
      <c r="F949" s="10">
        <f>idasearch_ADNI3!G949</f>
        <v>43371</v>
      </c>
      <c r="G949" s="93">
        <f>idasearch_ADNI3!H949</f>
        <v>90</v>
      </c>
      <c r="H949" s="94" t="str">
        <f>idasearch_ADNI3!D949</f>
        <v>M</v>
      </c>
      <c r="I949">
        <v>1</v>
      </c>
      <c r="J949">
        <v>1</v>
      </c>
      <c r="K949" s="7">
        <v>0</v>
      </c>
      <c r="L949" s="75">
        <v>0</v>
      </c>
      <c r="M949">
        <v>1</v>
      </c>
      <c r="N949">
        <v>1</v>
      </c>
      <c r="O949">
        <v>0</v>
      </c>
      <c r="P949">
        <v>0</v>
      </c>
      <c r="Q949">
        <v>0</v>
      </c>
      <c r="R949">
        <v>0</v>
      </c>
      <c r="S949">
        <v>0</v>
      </c>
      <c r="T949" s="11">
        <f>INT(OR(COUNTIF(IDS_with_genetics!$A$2:$A$328,$A949),COUNTIF(IDS_with_genetics!$B$2:$B$758,$A949),COUNTIF(IDS_with_genetics!$F$2:$F$794,$A949),COUNTIF(IDS_with_genetics!$D$2:$D$813,$A949)))</f>
        <v>1</v>
      </c>
      <c r="U949" s="11">
        <f>COUNTIF(IDS_with_PRS!$A$1:$A$1582,ADNI3!$A949)</f>
        <v>0</v>
      </c>
      <c r="V949">
        <f>INT(OR(COUNTIF(IDS_genetics_UE_Ancestry!$A$2:$A$303,$A949)))</f>
        <v>0</v>
      </c>
      <c r="W949">
        <f>INT(OR(COUNTIF(IDS_genetics_UE_Ancestry!$B$2:$B$705,$A949)))</f>
        <v>1</v>
      </c>
      <c r="X949">
        <f>INT(OR(COUNTIF(IDS_genetics_UE_Ancestry!$C$2:$C$737,$A949)))</f>
        <v>0</v>
      </c>
      <c r="Y949">
        <f>INT(OR(COUNTIF(IDS_genetics_UE_Ancestry!$D$2:$D$761,$A949)))</f>
        <v>1</v>
      </c>
      <c r="Z949" s="11">
        <f>INT(OR(COUNTIF(IDS_genetics_UE_Ancestry!$A$2:$A$303,$A949),COUNTIF(IDS_genetics_UE_Ancestry!$B$2:$B$705,$A949),COUNTIF(IDS_genetics_UE_Ancestry!$C$2:$C$737,$A949),COUNTIF(IDS_genetics_UE_Ancestry!$D$2:$D$761,$A949)))</f>
        <v>1</v>
      </c>
      <c r="AA949">
        <v>948</v>
      </c>
    </row>
    <row r="950" spans="1:27" ht="15.75" hidden="1" x14ac:dyDescent="0.25">
      <c r="A950" t="s">
        <v>998</v>
      </c>
      <c r="B950" s="120">
        <v>259</v>
      </c>
      <c r="C950" s="7" t="s">
        <v>31</v>
      </c>
      <c r="D950" s="1" t="s">
        <v>35</v>
      </c>
      <c r="E950" s="1" t="s">
        <v>35</v>
      </c>
      <c r="F950" s="10">
        <f>idasearch_ADNI3!G950</f>
        <v>42999</v>
      </c>
      <c r="G950" s="93">
        <f>idasearch_ADNI3!H950</f>
        <v>82.1</v>
      </c>
      <c r="H950" s="94" t="str">
        <f>idasearch_ADNI3!D950</f>
        <v>M</v>
      </c>
      <c r="I950">
        <v>1</v>
      </c>
      <c r="J950">
        <v>1</v>
      </c>
      <c r="K950" s="7">
        <v>0</v>
      </c>
      <c r="L950" s="75">
        <v>0</v>
      </c>
      <c r="M950">
        <v>1</v>
      </c>
      <c r="N950">
        <v>1</v>
      </c>
      <c r="O950">
        <v>0</v>
      </c>
      <c r="P950">
        <v>0</v>
      </c>
      <c r="Q950">
        <v>0</v>
      </c>
      <c r="R950">
        <v>0</v>
      </c>
      <c r="S950">
        <v>0</v>
      </c>
      <c r="T950" s="11">
        <f>INT(OR(COUNTIF(IDS_with_genetics!$A$2:$A$328,$A950),COUNTIF(IDS_with_genetics!$B$2:$B$758,$A950),COUNTIF(IDS_with_genetics!$F$2:$F$794,$A950),COUNTIF(IDS_with_genetics!$D$2:$D$813,$A950)))</f>
        <v>1</v>
      </c>
      <c r="U950" s="11">
        <f>COUNTIF(IDS_with_PRS!$A$1:$A$1582,ADNI3!$A950)</f>
        <v>0</v>
      </c>
      <c r="V950">
        <f>INT(OR(COUNTIF(IDS_genetics_UE_Ancestry!$A$2:$A$303,$A950)))</f>
        <v>0</v>
      </c>
      <c r="W950">
        <f>INT(OR(COUNTIF(IDS_genetics_UE_Ancestry!$B$2:$B$705,$A950)))</f>
        <v>0</v>
      </c>
      <c r="X950">
        <f>INT(OR(COUNTIF(IDS_genetics_UE_Ancestry!$C$2:$C$737,$A950)))</f>
        <v>0</v>
      </c>
      <c r="Y950">
        <f>INT(OR(COUNTIF(IDS_genetics_UE_Ancestry!$D$2:$D$761,$A950)))</f>
        <v>1</v>
      </c>
      <c r="Z950" s="11">
        <f>INT(OR(COUNTIF(IDS_genetics_UE_Ancestry!$A$2:$A$303,$A950),COUNTIF(IDS_genetics_UE_Ancestry!$B$2:$B$705,$A950),COUNTIF(IDS_genetics_UE_Ancestry!$C$2:$C$737,$A950),COUNTIF(IDS_genetics_UE_Ancestry!$D$2:$D$761,$A950)))</f>
        <v>1</v>
      </c>
      <c r="AA950">
        <v>949</v>
      </c>
    </row>
    <row r="951" spans="1:27" ht="15.75" hidden="1" x14ac:dyDescent="0.25">
      <c r="A951" t="s">
        <v>999</v>
      </c>
      <c r="B951" s="120">
        <v>6203</v>
      </c>
      <c r="C951" s="7" t="s">
        <v>31</v>
      </c>
      <c r="D951" s="1" t="s">
        <v>35</v>
      </c>
      <c r="E951" s="1" t="s">
        <v>44</v>
      </c>
      <c r="F951" s="10">
        <f>idasearch_ADNI3!G951</f>
        <v>43181</v>
      </c>
      <c r="G951" s="93">
        <f>idasearch_ADNI3!H951</f>
        <v>67.599999999999994</v>
      </c>
      <c r="H951" s="94" t="str">
        <f>idasearch_ADNI3!D951</f>
        <v>F</v>
      </c>
      <c r="I951">
        <v>0</v>
      </c>
      <c r="J951">
        <v>0</v>
      </c>
      <c r="K951" s="7">
        <v>0</v>
      </c>
      <c r="L951" s="75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 s="11">
        <f>INT(OR(COUNTIF(IDS_with_genetics!$A$2:$A$328,$A951),COUNTIF(IDS_with_genetics!$B$2:$B$758,$A951),COUNTIF(IDS_with_genetics!$F$2:$F$794,$A951),COUNTIF(IDS_with_genetics!$D$2:$D$813,$A951)))</f>
        <v>1</v>
      </c>
      <c r="U951" s="11">
        <f>COUNTIF(IDS_with_PRS!$A$1:$A$1582,ADNI3!$A951)</f>
        <v>1</v>
      </c>
      <c r="V951">
        <f>INT(OR(COUNTIF(IDS_genetics_UE_Ancestry!$A$2:$A$303,$A951)))</f>
        <v>1</v>
      </c>
      <c r="W951">
        <f>INT(OR(COUNTIF(IDS_genetics_UE_Ancestry!$B$2:$B$705,$A951)))</f>
        <v>0</v>
      </c>
      <c r="X951">
        <f>INT(OR(COUNTIF(IDS_genetics_UE_Ancestry!$C$2:$C$737,$A951)))</f>
        <v>0</v>
      </c>
      <c r="Y951">
        <f>INT(OR(COUNTIF(IDS_genetics_UE_Ancestry!$D$2:$D$761,$A951)))</f>
        <v>0</v>
      </c>
      <c r="Z951" s="11">
        <f>INT(OR(COUNTIF(IDS_genetics_UE_Ancestry!$A$2:$A$303,$A951),COUNTIF(IDS_genetics_UE_Ancestry!$B$2:$B$705,$A951),COUNTIF(IDS_genetics_UE_Ancestry!$C$2:$C$737,$A951),COUNTIF(IDS_genetics_UE_Ancestry!$D$2:$D$761,$A951)))</f>
        <v>1</v>
      </c>
      <c r="AA951">
        <v>950</v>
      </c>
    </row>
    <row r="952" spans="1:27" ht="15.75" hidden="1" x14ac:dyDescent="0.25">
      <c r="A952" t="s">
        <v>1000</v>
      </c>
      <c r="B952" s="120">
        <v>272</v>
      </c>
      <c r="C952" s="7" t="s">
        <v>31</v>
      </c>
      <c r="D952" s="1" t="s">
        <v>35</v>
      </c>
      <c r="E952" s="1" t="s">
        <v>35</v>
      </c>
      <c r="F952" s="10">
        <f>idasearch_ADNI3!G952</f>
        <v>43238</v>
      </c>
      <c r="G952" s="93">
        <f>idasearch_ADNI3!H952</f>
        <v>82.6</v>
      </c>
      <c r="H952" s="94" t="str">
        <f>idasearch_ADNI3!D952</f>
        <v>F</v>
      </c>
      <c r="I952">
        <v>1</v>
      </c>
      <c r="J952">
        <v>1</v>
      </c>
      <c r="K952" s="7">
        <v>0</v>
      </c>
      <c r="L952" s="75">
        <v>0</v>
      </c>
      <c r="M952">
        <v>1</v>
      </c>
      <c r="N952">
        <v>1</v>
      </c>
      <c r="O952">
        <v>0</v>
      </c>
      <c r="P952">
        <v>0</v>
      </c>
      <c r="Q952">
        <v>0</v>
      </c>
      <c r="R952">
        <v>0</v>
      </c>
      <c r="S952">
        <v>0</v>
      </c>
      <c r="T952" s="11">
        <f>INT(OR(COUNTIF(IDS_with_genetics!$A$2:$A$328,$A952),COUNTIF(IDS_with_genetics!$B$2:$B$758,$A952),COUNTIF(IDS_with_genetics!$F$2:$F$794,$A952),COUNTIF(IDS_with_genetics!$D$2:$D$813,$A952)))</f>
        <v>1</v>
      </c>
      <c r="U952" s="11">
        <f>COUNTIF(IDS_with_PRS!$A$1:$A$1582,ADNI3!$A952)</f>
        <v>0</v>
      </c>
      <c r="V952">
        <f>INT(OR(COUNTIF(IDS_genetics_UE_Ancestry!$A$2:$A$303,$A952)))</f>
        <v>0</v>
      </c>
      <c r="W952">
        <f>INT(OR(COUNTIF(IDS_genetics_UE_Ancestry!$B$2:$B$705,$A952)))</f>
        <v>1</v>
      </c>
      <c r="X952">
        <f>INT(OR(COUNTIF(IDS_genetics_UE_Ancestry!$C$2:$C$737,$A952)))</f>
        <v>0</v>
      </c>
      <c r="Y952">
        <f>INT(OR(COUNTIF(IDS_genetics_UE_Ancestry!$D$2:$D$761,$A952)))</f>
        <v>1</v>
      </c>
      <c r="Z952" s="11">
        <f>INT(OR(COUNTIF(IDS_genetics_UE_Ancestry!$A$2:$A$303,$A952),COUNTIF(IDS_genetics_UE_Ancestry!$B$2:$B$705,$A952),COUNTIF(IDS_genetics_UE_Ancestry!$C$2:$C$737,$A952),COUNTIF(IDS_genetics_UE_Ancestry!$D$2:$D$761,$A952)))</f>
        <v>1</v>
      </c>
      <c r="AA952">
        <v>951</v>
      </c>
    </row>
    <row r="953" spans="1:27" ht="15.75" hidden="1" x14ac:dyDescent="0.25">
      <c r="A953" t="s">
        <v>1001</v>
      </c>
      <c r="B953" s="120">
        <v>4607</v>
      </c>
      <c r="C953" s="7" t="s">
        <v>31</v>
      </c>
      <c r="D953" s="1" t="s">
        <v>35</v>
      </c>
      <c r="E953" s="1" t="s">
        <v>35</v>
      </c>
      <c r="F953" s="10">
        <f>idasearch_ADNI3!G953</f>
        <v>43290</v>
      </c>
      <c r="G953" s="93">
        <f>idasearch_ADNI3!H953</f>
        <v>62.5</v>
      </c>
      <c r="H953" s="94" t="str">
        <f>idasearch_ADNI3!D953</f>
        <v>F</v>
      </c>
      <c r="I953">
        <v>1</v>
      </c>
      <c r="J953">
        <v>1</v>
      </c>
      <c r="K953" s="7">
        <v>0</v>
      </c>
      <c r="L953" s="75">
        <v>0</v>
      </c>
      <c r="M953">
        <v>1</v>
      </c>
      <c r="N953">
        <v>1</v>
      </c>
      <c r="O953">
        <v>0</v>
      </c>
      <c r="P953">
        <v>0</v>
      </c>
      <c r="Q953">
        <v>0</v>
      </c>
      <c r="R953">
        <v>0</v>
      </c>
      <c r="S953">
        <v>0</v>
      </c>
      <c r="T953" s="11">
        <f>INT(OR(COUNTIF(IDS_with_genetics!$A$2:$A$328,$A953),COUNTIF(IDS_with_genetics!$B$2:$B$758,$A953),COUNTIF(IDS_with_genetics!$F$2:$F$794,$A953),COUNTIF(IDS_with_genetics!$D$2:$D$813,$A953)))</f>
        <v>1</v>
      </c>
      <c r="U953" s="11">
        <f>COUNTIF(IDS_with_PRS!$A$1:$A$1582,ADNI3!$A953)</f>
        <v>1</v>
      </c>
      <c r="V953">
        <f>INT(OR(COUNTIF(IDS_genetics_UE_Ancestry!$A$2:$A$303,$A953)))</f>
        <v>0</v>
      </c>
      <c r="W953">
        <f>INT(OR(COUNTIF(IDS_genetics_UE_Ancestry!$B$2:$B$705,$A953)))</f>
        <v>0</v>
      </c>
      <c r="X953">
        <f>INT(OR(COUNTIF(IDS_genetics_UE_Ancestry!$C$2:$C$737,$A953)))</f>
        <v>0</v>
      </c>
      <c r="Y953">
        <f>INT(OR(COUNTIF(IDS_genetics_UE_Ancestry!$D$2:$D$761,$A953)))</f>
        <v>0</v>
      </c>
      <c r="Z953" s="11">
        <f>INT(OR(COUNTIF(IDS_genetics_UE_Ancestry!$A$2:$A$303,$A953),COUNTIF(IDS_genetics_UE_Ancestry!$B$2:$B$705,$A953),COUNTIF(IDS_genetics_UE_Ancestry!$C$2:$C$737,$A953),COUNTIF(IDS_genetics_UE_Ancestry!$D$2:$D$761,$A953)))</f>
        <v>0</v>
      </c>
      <c r="AA953">
        <v>952</v>
      </c>
    </row>
    <row r="954" spans="1:27" ht="15.75" hidden="1" x14ac:dyDescent="0.25">
      <c r="A954" t="s">
        <v>1002</v>
      </c>
      <c r="B954" s="120">
        <v>6082</v>
      </c>
      <c r="C954" s="7" t="s">
        <v>31</v>
      </c>
      <c r="D954" s="1" t="s">
        <v>35</v>
      </c>
      <c r="E954" s="1" t="s">
        <v>44</v>
      </c>
      <c r="F954" s="10">
        <f>idasearch_ADNI3!G954</f>
        <v>43011</v>
      </c>
      <c r="G954" s="93">
        <f>idasearch_ADNI3!H954</f>
        <v>67.900000000000006</v>
      </c>
      <c r="H954" s="94" t="str">
        <f>idasearch_ADNI3!D954</f>
        <v>F</v>
      </c>
      <c r="I954">
        <v>0</v>
      </c>
      <c r="J954">
        <v>0</v>
      </c>
      <c r="K954" s="7">
        <v>0</v>
      </c>
      <c r="L954" s="75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 s="11">
        <f>INT(OR(COUNTIF(IDS_with_genetics!$A$2:$A$328,$A954),COUNTIF(IDS_with_genetics!$B$2:$B$758,$A954),COUNTIF(IDS_with_genetics!$F$2:$F$794,$A954),COUNTIF(IDS_with_genetics!$D$2:$D$813,$A954)))</f>
        <v>0</v>
      </c>
      <c r="U954" s="11">
        <f>COUNTIF(IDS_with_PRS!$A$1:$A$1582,ADNI3!$A954)</f>
        <v>0</v>
      </c>
      <c r="V954">
        <f>INT(OR(COUNTIF(IDS_genetics_UE_Ancestry!$A$2:$A$303,$A954)))</f>
        <v>0</v>
      </c>
      <c r="W954">
        <f>INT(OR(COUNTIF(IDS_genetics_UE_Ancestry!$B$2:$B$705,$A954)))</f>
        <v>0</v>
      </c>
      <c r="X954">
        <f>INT(OR(COUNTIF(IDS_genetics_UE_Ancestry!$C$2:$C$737,$A954)))</f>
        <v>0</v>
      </c>
      <c r="Y954">
        <f>INT(OR(COUNTIF(IDS_genetics_UE_Ancestry!$D$2:$D$761,$A954)))</f>
        <v>0</v>
      </c>
      <c r="Z954" s="11">
        <f>INT(OR(COUNTIF(IDS_genetics_UE_Ancestry!$A$2:$A$303,$A954),COUNTIF(IDS_genetics_UE_Ancestry!$B$2:$B$705,$A954),COUNTIF(IDS_genetics_UE_Ancestry!$C$2:$C$737,$A954),COUNTIF(IDS_genetics_UE_Ancestry!$D$2:$D$761,$A954)))</f>
        <v>0</v>
      </c>
      <c r="AA954">
        <v>953</v>
      </c>
    </row>
    <row r="955" spans="1:27" ht="15.75" hidden="1" x14ac:dyDescent="0.25">
      <c r="A955" t="s">
        <v>1003</v>
      </c>
      <c r="B955" s="120">
        <v>6304</v>
      </c>
      <c r="C955" s="7" t="s">
        <v>31</v>
      </c>
      <c r="D955" s="1" t="s">
        <v>35</v>
      </c>
      <c r="E955" s="1" t="s">
        <v>44</v>
      </c>
      <c r="F955" s="10">
        <f>idasearch_ADNI3!G955</f>
        <v>43206</v>
      </c>
      <c r="G955" s="93">
        <f>idasearch_ADNI3!H955</f>
        <v>66.3</v>
      </c>
      <c r="H955" s="94" t="str">
        <f>idasearch_ADNI3!D955</f>
        <v>F</v>
      </c>
      <c r="I955">
        <v>0</v>
      </c>
      <c r="J955">
        <v>0</v>
      </c>
      <c r="K955" s="7">
        <v>0</v>
      </c>
      <c r="L955" s="7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 s="11">
        <f>INT(OR(COUNTIF(IDS_with_genetics!$A$2:$A$328,$A955),COUNTIF(IDS_with_genetics!$B$2:$B$758,$A955),COUNTIF(IDS_with_genetics!$F$2:$F$794,$A955),COUNTIF(IDS_with_genetics!$D$2:$D$813,$A955)))</f>
        <v>1</v>
      </c>
      <c r="U955" s="11">
        <f>COUNTIF(IDS_with_PRS!$A$1:$A$1582,ADNI3!$A955)</f>
        <v>1</v>
      </c>
      <c r="V955">
        <f>INT(OR(COUNTIF(IDS_genetics_UE_Ancestry!$A$2:$A$303,$A955)))</f>
        <v>1</v>
      </c>
      <c r="W955">
        <f>INT(OR(COUNTIF(IDS_genetics_UE_Ancestry!$B$2:$B$705,$A955)))</f>
        <v>0</v>
      </c>
      <c r="X955">
        <f>INT(OR(COUNTIF(IDS_genetics_UE_Ancestry!$C$2:$C$737,$A955)))</f>
        <v>0</v>
      </c>
      <c r="Y955">
        <f>INT(OR(COUNTIF(IDS_genetics_UE_Ancestry!$D$2:$D$761,$A955)))</f>
        <v>0</v>
      </c>
      <c r="Z955" s="11">
        <f>INT(OR(COUNTIF(IDS_genetics_UE_Ancestry!$A$2:$A$303,$A955),COUNTIF(IDS_genetics_UE_Ancestry!$B$2:$B$705,$A955),COUNTIF(IDS_genetics_UE_Ancestry!$C$2:$C$737,$A955),COUNTIF(IDS_genetics_UE_Ancestry!$D$2:$D$761,$A955)))</f>
        <v>1</v>
      </c>
      <c r="AA955">
        <v>954</v>
      </c>
    </row>
    <row r="956" spans="1:27" ht="15.75" hidden="1" x14ac:dyDescent="0.25">
      <c r="A956" t="s">
        <v>1004</v>
      </c>
      <c r="B956" s="120">
        <v>6621</v>
      </c>
      <c r="C956" s="7" t="s">
        <v>31</v>
      </c>
      <c r="D956" s="1" t="s">
        <v>35</v>
      </c>
      <c r="E956" s="1" t="s">
        <v>44</v>
      </c>
      <c r="F956" s="10">
        <f>idasearch_ADNI3!G956</f>
        <v>44322</v>
      </c>
      <c r="G956" s="93">
        <f>idasearch_ADNI3!H956</f>
        <v>60</v>
      </c>
      <c r="H956" s="94" t="str">
        <f>idasearch_ADNI3!D956</f>
        <v>F</v>
      </c>
      <c r="I956">
        <v>0</v>
      </c>
      <c r="J956">
        <v>0</v>
      </c>
      <c r="K956" s="7">
        <v>0</v>
      </c>
      <c r="L956" s="75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 s="11">
        <f>INT(OR(COUNTIF(IDS_with_genetics!$A$2:$A$328,$A956),COUNTIF(IDS_with_genetics!$B$2:$B$758,$A956),COUNTIF(IDS_with_genetics!$F$2:$F$794,$A956),COUNTIF(IDS_with_genetics!$D$2:$D$813,$A956)))</f>
        <v>0</v>
      </c>
      <c r="U956" s="11">
        <f>COUNTIF(IDS_with_PRS!$A$1:$A$1582,ADNI3!$A956)</f>
        <v>0</v>
      </c>
      <c r="V956">
        <f>INT(OR(COUNTIF(IDS_genetics_UE_Ancestry!$A$2:$A$303,$A956)))</f>
        <v>0</v>
      </c>
      <c r="W956">
        <f>INT(OR(COUNTIF(IDS_genetics_UE_Ancestry!$B$2:$B$705,$A956)))</f>
        <v>0</v>
      </c>
      <c r="X956">
        <f>INT(OR(COUNTIF(IDS_genetics_UE_Ancestry!$C$2:$C$737,$A956)))</f>
        <v>0</v>
      </c>
      <c r="Y956">
        <f>INT(OR(COUNTIF(IDS_genetics_UE_Ancestry!$D$2:$D$761,$A956)))</f>
        <v>0</v>
      </c>
      <c r="Z956" s="11">
        <f>INT(OR(COUNTIF(IDS_genetics_UE_Ancestry!$A$2:$A$303,$A956),COUNTIF(IDS_genetics_UE_Ancestry!$B$2:$B$705,$A956),COUNTIF(IDS_genetics_UE_Ancestry!$C$2:$C$737,$A956),COUNTIF(IDS_genetics_UE_Ancestry!$D$2:$D$761,$A956)))</f>
        <v>0</v>
      </c>
      <c r="AA956">
        <v>955</v>
      </c>
    </row>
    <row r="957" spans="1:27" ht="15.75" hidden="1" x14ac:dyDescent="0.25">
      <c r="A957" t="s">
        <v>1005</v>
      </c>
      <c r="B957" s="120">
        <v>6704</v>
      </c>
      <c r="C957" s="7" t="s">
        <v>31</v>
      </c>
      <c r="D957" s="1" t="s">
        <v>35</v>
      </c>
      <c r="E957" s="1" t="s">
        <v>44</v>
      </c>
      <c r="F957" s="10">
        <f>idasearch_ADNI3!G957</f>
        <v>43553</v>
      </c>
      <c r="G957" s="93">
        <f>idasearch_ADNI3!H957</f>
        <v>65.400000000000006</v>
      </c>
      <c r="H957" s="94" t="str">
        <f>idasearch_ADNI3!D957</f>
        <v>F</v>
      </c>
      <c r="I957">
        <v>0</v>
      </c>
      <c r="J957">
        <v>0</v>
      </c>
      <c r="K957" s="7">
        <v>0</v>
      </c>
      <c r="L957" s="75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 s="11">
        <f>INT(OR(COUNTIF(IDS_with_genetics!$A$2:$A$328,$A957),COUNTIF(IDS_with_genetics!$B$2:$B$758,$A957),COUNTIF(IDS_with_genetics!$F$2:$F$794,$A957),COUNTIF(IDS_with_genetics!$D$2:$D$813,$A957)))</f>
        <v>0</v>
      </c>
      <c r="U957" s="11">
        <f>COUNTIF(IDS_with_PRS!$A$1:$A$1582,ADNI3!$A957)</f>
        <v>0</v>
      </c>
      <c r="V957">
        <f>INT(OR(COUNTIF(IDS_genetics_UE_Ancestry!$A$2:$A$303,$A957)))</f>
        <v>0</v>
      </c>
      <c r="W957">
        <f>INT(OR(COUNTIF(IDS_genetics_UE_Ancestry!$B$2:$B$705,$A957)))</f>
        <v>0</v>
      </c>
      <c r="X957">
        <f>INT(OR(COUNTIF(IDS_genetics_UE_Ancestry!$C$2:$C$737,$A957)))</f>
        <v>0</v>
      </c>
      <c r="Y957">
        <f>INT(OR(COUNTIF(IDS_genetics_UE_Ancestry!$D$2:$D$761,$A957)))</f>
        <v>0</v>
      </c>
      <c r="Z957" s="11">
        <f>INT(OR(COUNTIF(IDS_genetics_UE_Ancestry!$A$2:$A$303,$A957),COUNTIF(IDS_genetics_UE_Ancestry!$B$2:$B$705,$A957),COUNTIF(IDS_genetics_UE_Ancestry!$C$2:$C$737,$A957),COUNTIF(IDS_genetics_UE_Ancestry!$D$2:$D$761,$A957)))</f>
        <v>0</v>
      </c>
      <c r="AA957">
        <v>956</v>
      </c>
    </row>
    <row r="958" spans="1:27" ht="15.75" hidden="1" x14ac:dyDescent="0.25">
      <c r="A958" t="s">
        <v>1006</v>
      </c>
      <c r="B958" s="120">
        <v>969</v>
      </c>
      <c r="C958" s="7" t="s">
        <v>31</v>
      </c>
      <c r="D958" s="1" t="s">
        <v>35</v>
      </c>
      <c r="E958" s="1" t="s">
        <v>35</v>
      </c>
      <c r="F958" s="10">
        <f>idasearch_ADNI3!G958</f>
        <v>42877</v>
      </c>
      <c r="G958" s="93">
        <f>idasearch_ADNI3!H958</f>
        <v>80.599999999999994</v>
      </c>
      <c r="H958" s="94" t="str">
        <f>idasearch_ADNI3!D958</f>
        <v>M</v>
      </c>
      <c r="I958">
        <v>1</v>
      </c>
      <c r="J958">
        <v>1</v>
      </c>
      <c r="K958" s="7">
        <v>0</v>
      </c>
      <c r="L958" s="75">
        <v>0</v>
      </c>
      <c r="M958">
        <v>1</v>
      </c>
      <c r="N958">
        <v>1</v>
      </c>
      <c r="O958">
        <v>0</v>
      </c>
      <c r="P958">
        <v>0</v>
      </c>
      <c r="Q958">
        <v>0</v>
      </c>
      <c r="R958">
        <v>0</v>
      </c>
      <c r="S958">
        <v>0</v>
      </c>
      <c r="T958" s="11">
        <f>INT(OR(COUNTIF(IDS_with_genetics!$A$2:$A$328,$A958),COUNTIF(IDS_with_genetics!$B$2:$B$758,$A958),COUNTIF(IDS_with_genetics!$F$2:$F$794,$A958),COUNTIF(IDS_with_genetics!$D$2:$D$813,$A958)))</f>
        <v>1</v>
      </c>
      <c r="U958" s="11">
        <f>COUNTIF(IDS_with_PRS!$A$1:$A$1582,ADNI3!$A958)</f>
        <v>0</v>
      </c>
      <c r="V958">
        <f>INT(OR(COUNTIF(IDS_genetics_UE_Ancestry!$A$2:$A$303,$A958)))</f>
        <v>0</v>
      </c>
      <c r="W958">
        <f>INT(OR(COUNTIF(IDS_genetics_UE_Ancestry!$B$2:$B$705,$A958)))</f>
        <v>1</v>
      </c>
      <c r="X958">
        <f>INT(OR(COUNTIF(IDS_genetics_UE_Ancestry!$C$2:$C$737,$A958)))</f>
        <v>0</v>
      </c>
      <c r="Y958">
        <f>INT(OR(COUNTIF(IDS_genetics_UE_Ancestry!$D$2:$D$761,$A958)))</f>
        <v>0</v>
      </c>
      <c r="Z958" s="11">
        <f>INT(OR(COUNTIF(IDS_genetics_UE_Ancestry!$A$2:$A$303,$A958),COUNTIF(IDS_genetics_UE_Ancestry!$B$2:$B$705,$A958),COUNTIF(IDS_genetics_UE_Ancestry!$C$2:$C$737,$A958),COUNTIF(IDS_genetics_UE_Ancestry!$D$2:$D$761,$A958)))</f>
        <v>1</v>
      </c>
      <c r="AA958">
        <v>957</v>
      </c>
    </row>
    <row r="959" spans="1:27" ht="15.75" hidden="1" x14ac:dyDescent="0.25">
      <c r="A959" t="s">
        <v>1007</v>
      </c>
      <c r="B959" s="120">
        <v>6027</v>
      </c>
      <c r="C959" s="7" t="s">
        <v>31</v>
      </c>
      <c r="D959" s="1" t="s">
        <v>35</v>
      </c>
      <c r="E959" s="1" t="s">
        <v>44</v>
      </c>
      <c r="F959" s="10">
        <f>idasearch_ADNI3!G959</f>
        <v>43021</v>
      </c>
      <c r="G959" s="93">
        <f>idasearch_ADNI3!H959</f>
        <v>76</v>
      </c>
      <c r="H959" s="94" t="str">
        <f>idasearch_ADNI3!D959</f>
        <v>F</v>
      </c>
      <c r="I959">
        <v>0</v>
      </c>
      <c r="J959">
        <v>0</v>
      </c>
      <c r="K959" s="7">
        <v>0</v>
      </c>
      <c r="L959" s="75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 s="11">
        <f>INT(OR(COUNTIF(IDS_with_genetics!$A$2:$A$328,$A959),COUNTIF(IDS_with_genetics!$B$2:$B$758,$A959),COUNTIF(IDS_with_genetics!$F$2:$F$794,$A959),COUNTIF(IDS_with_genetics!$D$2:$D$813,$A959)))</f>
        <v>0</v>
      </c>
      <c r="U959" s="11">
        <f>COUNTIF(IDS_with_PRS!$A$1:$A$1582,ADNI3!$A959)</f>
        <v>0</v>
      </c>
      <c r="V959">
        <f>INT(OR(COUNTIF(IDS_genetics_UE_Ancestry!$A$2:$A$303,$A959)))</f>
        <v>0</v>
      </c>
      <c r="W959">
        <f>INT(OR(COUNTIF(IDS_genetics_UE_Ancestry!$B$2:$B$705,$A959)))</f>
        <v>0</v>
      </c>
      <c r="X959">
        <f>INT(OR(COUNTIF(IDS_genetics_UE_Ancestry!$C$2:$C$737,$A959)))</f>
        <v>0</v>
      </c>
      <c r="Y959">
        <f>INT(OR(COUNTIF(IDS_genetics_UE_Ancestry!$D$2:$D$761,$A959)))</f>
        <v>0</v>
      </c>
      <c r="Z959" s="11">
        <f>INT(OR(COUNTIF(IDS_genetics_UE_Ancestry!$A$2:$A$303,$A959),COUNTIF(IDS_genetics_UE_Ancestry!$B$2:$B$705,$A959),COUNTIF(IDS_genetics_UE_Ancestry!$C$2:$C$737,$A959),COUNTIF(IDS_genetics_UE_Ancestry!$D$2:$D$761,$A959)))</f>
        <v>0</v>
      </c>
      <c r="AA959">
        <v>958</v>
      </c>
    </row>
    <row r="960" spans="1:27" ht="15.75" hidden="1" x14ac:dyDescent="0.25">
      <c r="A960" t="s">
        <v>1008</v>
      </c>
      <c r="B960" s="120">
        <v>6137</v>
      </c>
      <c r="C960" s="7" t="s">
        <v>31</v>
      </c>
      <c r="D960" s="1" t="s">
        <v>35</v>
      </c>
      <c r="E960" s="1" t="s">
        <v>35</v>
      </c>
      <c r="F960" s="10">
        <f>idasearch_ADNI3!G960</f>
        <v>43084</v>
      </c>
      <c r="G960" s="93">
        <f>idasearch_ADNI3!H960</f>
        <v>81.2</v>
      </c>
      <c r="H960" s="94" t="str">
        <f>idasearch_ADNI3!D960</f>
        <v>F</v>
      </c>
      <c r="I960">
        <v>1</v>
      </c>
      <c r="J960">
        <v>1</v>
      </c>
      <c r="K960" s="7">
        <v>0</v>
      </c>
      <c r="L960" s="75">
        <v>0</v>
      </c>
      <c r="M960">
        <v>1</v>
      </c>
      <c r="N960">
        <v>1</v>
      </c>
      <c r="O960">
        <v>0</v>
      </c>
      <c r="P960">
        <v>0</v>
      </c>
      <c r="Q960">
        <v>0</v>
      </c>
      <c r="R960">
        <v>0</v>
      </c>
      <c r="S960">
        <v>0</v>
      </c>
      <c r="T960" s="11">
        <f>INT(OR(COUNTIF(IDS_with_genetics!$A$2:$A$328,$A960),COUNTIF(IDS_with_genetics!$B$2:$B$758,$A960),COUNTIF(IDS_with_genetics!$F$2:$F$794,$A960),COUNTIF(IDS_with_genetics!$D$2:$D$813,$A960)))</f>
        <v>0</v>
      </c>
      <c r="U960" s="11">
        <f>COUNTIF(IDS_with_PRS!$A$1:$A$1582,ADNI3!$A960)</f>
        <v>0</v>
      </c>
      <c r="V960">
        <f>INT(OR(COUNTIF(IDS_genetics_UE_Ancestry!$A$2:$A$303,$A960)))</f>
        <v>0</v>
      </c>
      <c r="W960">
        <f>INT(OR(COUNTIF(IDS_genetics_UE_Ancestry!$B$2:$B$705,$A960)))</f>
        <v>0</v>
      </c>
      <c r="X960">
        <f>INT(OR(COUNTIF(IDS_genetics_UE_Ancestry!$C$2:$C$737,$A960)))</f>
        <v>0</v>
      </c>
      <c r="Y960">
        <f>INT(OR(COUNTIF(IDS_genetics_UE_Ancestry!$D$2:$D$761,$A960)))</f>
        <v>0</v>
      </c>
      <c r="Z960" s="11">
        <f>INT(OR(COUNTIF(IDS_genetics_UE_Ancestry!$A$2:$A$303,$A960),COUNTIF(IDS_genetics_UE_Ancestry!$B$2:$B$705,$A960),COUNTIF(IDS_genetics_UE_Ancestry!$C$2:$C$737,$A960),COUNTIF(IDS_genetics_UE_Ancestry!$D$2:$D$761,$A960)))</f>
        <v>0</v>
      </c>
      <c r="AA960">
        <v>959</v>
      </c>
    </row>
    <row r="961" spans="1:27" ht="15.75" hidden="1" x14ac:dyDescent="0.25">
      <c r="A961" t="s">
        <v>1009</v>
      </c>
      <c r="B961" s="120">
        <v>6361</v>
      </c>
      <c r="C961" s="7" t="s">
        <v>31</v>
      </c>
      <c r="D961" s="1" t="s">
        <v>35</v>
      </c>
      <c r="E961" s="1" t="s">
        <v>35</v>
      </c>
      <c r="F961" s="10">
        <f>idasearch_ADNI3!G961</f>
        <v>43262</v>
      </c>
      <c r="G961" s="93">
        <f>idasearch_ADNI3!H961</f>
        <v>78.099999999999994</v>
      </c>
      <c r="H961" s="94" t="str">
        <f>idasearch_ADNI3!D961</f>
        <v>F</v>
      </c>
      <c r="I961">
        <v>1</v>
      </c>
      <c r="J961">
        <v>1</v>
      </c>
      <c r="K961" s="7">
        <v>0</v>
      </c>
      <c r="L961" s="75">
        <v>0</v>
      </c>
      <c r="M961">
        <v>1</v>
      </c>
      <c r="N961">
        <v>1</v>
      </c>
      <c r="O961">
        <v>0</v>
      </c>
      <c r="P961">
        <v>0</v>
      </c>
      <c r="Q961">
        <v>0</v>
      </c>
      <c r="R961">
        <v>0</v>
      </c>
      <c r="S961">
        <v>0</v>
      </c>
      <c r="T961" s="11">
        <f>INT(OR(COUNTIF(IDS_with_genetics!$A$2:$A$328,$A961),COUNTIF(IDS_with_genetics!$B$2:$B$758,$A961),COUNTIF(IDS_with_genetics!$F$2:$F$794,$A961),COUNTIF(IDS_with_genetics!$D$2:$D$813,$A961)))</f>
        <v>0</v>
      </c>
      <c r="U961" s="11">
        <f>COUNTIF(IDS_with_PRS!$A$1:$A$1582,ADNI3!$A961)</f>
        <v>0</v>
      </c>
      <c r="V961">
        <f>INT(OR(COUNTIF(IDS_genetics_UE_Ancestry!$A$2:$A$303,$A961)))</f>
        <v>0</v>
      </c>
      <c r="W961">
        <f>INT(OR(COUNTIF(IDS_genetics_UE_Ancestry!$B$2:$B$705,$A961)))</f>
        <v>0</v>
      </c>
      <c r="X961">
        <f>INT(OR(COUNTIF(IDS_genetics_UE_Ancestry!$C$2:$C$737,$A961)))</f>
        <v>0</v>
      </c>
      <c r="Y961">
        <f>INT(OR(COUNTIF(IDS_genetics_UE_Ancestry!$D$2:$D$761,$A961)))</f>
        <v>0</v>
      </c>
      <c r="Z961" s="11">
        <f>INT(OR(COUNTIF(IDS_genetics_UE_Ancestry!$A$2:$A$303,$A961),COUNTIF(IDS_genetics_UE_Ancestry!$B$2:$B$705,$A961),COUNTIF(IDS_genetics_UE_Ancestry!$C$2:$C$737,$A961),COUNTIF(IDS_genetics_UE_Ancestry!$D$2:$D$761,$A961)))</f>
        <v>0</v>
      </c>
      <c r="AA961">
        <v>960</v>
      </c>
    </row>
    <row r="962" spans="1:27" ht="15.75" hidden="1" x14ac:dyDescent="0.25">
      <c r="A962" t="s">
        <v>1010</v>
      </c>
      <c r="B962" s="120">
        <v>6388</v>
      </c>
      <c r="C962" s="7" t="s">
        <v>31</v>
      </c>
      <c r="D962" s="1" t="s">
        <v>35</v>
      </c>
      <c r="E962" s="1" t="s">
        <v>35</v>
      </c>
      <c r="F962" s="10">
        <f>idasearch_ADNI3!G962</f>
        <v>43368</v>
      </c>
      <c r="G962" s="93">
        <f>idasearch_ADNI3!H962</f>
        <v>78</v>
      </c>
      <c r="H962" s="94" t="str">
        <f>idasearch_ADNI3!D962</f>
        <v>F</v>
      </c>
      <c r="I962">
        <v>1</v>
      </c>
      <c r="J962">
        <v>1</v>
      </c>
      <c r="K962" s="7">
        <v>0</v>
      </c>
      <c r="L962" s="75">
        <v>0</v>
      </c>
      <c r="M962">
        <v>1</v>
      </c>
      <c r="N962">
        <v>1</v>
      </c>
      <c r="O962">
        <v>0</v>
      </c>
      <c r="P962">
        <v>0</v>
      </c>
      <c r="Q962">
        <v>0</v>
      </c>
      <c r="R962">
        <v>0</v>
      </c>
      <c r="S962">
        <v>0</v>
      </c>
      <c r="T962" s="11">
        <f>INT(OR(COUNTIF(IDS_with_genetics!$A$2:$A$328,$A962),COUNTIF(IDS_with_genetics!$B$2:$B$758,$A962),COUNTIF(IDS_with_genetics!$F$2:$F$794,$A962),COUNTIF(IDS_with_genetics!$D$2:$D$813,$A962)))</f>
        <v>0</v>
      </c>
      <c r="U962" s="11">
        <f>COUNTIF(IDS_with_PRS!$A$1:$A$1582,ADNI3!$A962)</f>
        <v>0</v>
      </c>
      <c r="V962">
        <f>INT(OR(COUNTIF(IDS_genetics_UE_Ancestry!$A$2:$A$303,$A962)))</f>
        <v>0</v>
      </c>
      <c r="W962">
        <f>INT(OR(COUNTIF(IDS_genetics_UE_Ancestry!$B$2:$B$705,$A962)))</f>
        <v>0</v>
      </c>
      <c r="X962">
        <f>INT(OR(COUNTIF(IDS_genetics_UE_Ancestry!$C$2:$C$737,$A962)))</f>
        <v>0</v>
      </c>
      <c r="Y962">
        <f>INT(OR(COUNTIF(IDS_genetics_UE_Ancestry!$D$2:$D$761,$A962)))</f>
        <v>0</v>
      </c>
      <c r="Z962" s="11">
        <f>INT(OR(COUNTIF(IDS_genetics_UE_Ancestry!$A$2:$A$303,$A962),COUNTIF(IDS_genetics_UE_Ancestry!$B$2:$B$705,$A962),COUNTIF(IDS_genetics_UE_Ancestry!$C$2:$C$737,$A962),COUNTIF(IDS_genetics_UE_Ancestry!$D$2:$D$761,$A962)))</f>
        <v>0</v>
      </c>
      <c r="AA962">
        <v>961</v>
      </c>
    </row>
    <row r="963" spans="1:27" ht="15.75" hidden="1" x14ac:dyDescent="0.25">
      <c r="A963" t="s">
        <v>1011</v>
      </c>
      <c r="B963" s="120">
        <v>6390</v>
      </c>
      <c r="C963" s="7" t="s">
        <v>31</v>
      </c>
      <c r="D963" s="1" t="s">
        <v>35</v>
      </c>
      <c r="E963" s="1" t="s">
        <v>35</v>
      </c>
      <c r="F963" s="10">
        <f>idasearch_ADNI3!G963</f>
        <v>43264</v>
      </c>
      <c r="G963" s="93">
        <f>idasearch_ADNI3!H963</f>
        <v>69</v>
      </c>
      <c r="H963" s="94" t="str">
        <f>idasearch_ADNI3!D963</f>
        <v>F</v>
      </c>
      <c r="I963">
        <v>1</v>
      </c>
      <c r="J963">
        <v>1</v>
      </c>
      <c r="K963" s="7">
        <v>0</v>
      </c>
      <c r="L963" s="75">
        <v>0</v>
      </c>
      <c r="M963">
        <v>1</v>
      </c>
      <c r="N963">
        <v>1</v>
      </c>
      <c r="O963">
        <v>0</v>
      </c>
      <c r="P963">
        <v>0</v>
      </c>
      <c r="Q963">
        <v>0</v>
      </c>
      <c r="R963">
        <v>0</v>
      </c>
      <c r="S963">
        <v>0</v>
      </c>
      <c r="T963" s="11">
        <f>INT(OR(COUNTIF(IDS_with_genetics!$A$2:$A$328,$A963),COUNTIF(IDS_with_genetics!$B$2:$B$758,$A963),COUNTIF(IDS_with_genetics!$F$2:$F$794,$A963),COUNTIF(IDS_with_genetics!$D$2:$D$813,$A963)))</f>
        <v>0</v>
      </c>
      <c r="U963" s="11">
        <f>COUNTIF(IDS_with_PRS!$A$1:$A$1582,ADNI3!$A963)</f>
        <v>0</v>
      </c>
      <c r="V963">
        <f>INT(OR(COUNTIF(IDS_genetics_UE_Ancestry!$A$2:$A$303,$A963)))</f>
        <v>0</v>
      </c>
      <c r="W963">
        <f>INT(OR(COUNTIF(IDS_genetics_UE_Ancestry!$B$2:$B$705,$A963)))</f>
        <v>0</v>
      </c>
      <c r="X963">
        <f>INT(OR(COUNTIF(IDS_genetics_UE_Ancestry!$C$2:$C$737,$A963)))</f>
        <v>0</v>
      </c>
      <c r="Y963">
        <f>INT(OR(COUNTIF(IDS_genetics_UE_Ancestry!$D$2:$D$761,$A963)))</f>
        <v>0</v>
      </c>
      <c r="Z963" s="11">
        <f>INT(OR(COUNTIF(IDS_genetics_UE_Ancestry!$A$2:$A$303,$A963),COUNTIF(IDS_genetics_UE_Ancestry!$B$2:$B$705,$A963),COUNTIF(IDS_genetics_UE_Ancestry!$C$2:$C$737,$A963),COUNTIF(IDS_genetics_UE_Ancestry!$D$2:$D$761,$A963)))</f>
        <v>0</v>
      </c>
      <c r="AA963">
        <v>962</v>
      </c>
    </row>
    <row r="964" spans="1:27" ht="15.75" hidden="1" x14ac:dyDescent="0.25">
      <c r="A964" t="s">
        <v>1012</v>
      </c>
      <c r="B964" s="120">
        <v>6391</v>
      </c>
      <c r="C964" s="7" t="s">
        <v>31</v>
      </c>
      <c r="D964" s="1" t="s">
        <v>35</v>
      </c>
      <c r="E964" s="1" t="s">
        <v>44</v>
      </c>
      <c r="F964" s="10">
        <f>idasearch_ADNI3!G964</f>
        <v>43264</v>
      </c>
      <c r="G964" s="93">
        <f>idasearch_ADNI3!H964</f>
        <v>65.599999999999994</v>
      </c>
      <c r="H964" s="94" t="str">
        <f>idasearch_ADNI3!D964</f>
        <v>F</v>
      </c>
      <c r="I964">
        <v>0</v>
      </c>
      <c r="J964">
        <v>0</v>
      </c>
      <c r="K964" s="7">
        <v>0</v>
      </c>
      <c r="L964" s="75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 s="11">
        <f>INT(OR(COUNTIF(IDS_with_genetics!$A$2:$A$328,$A964),COUNTIF(IDS_with_genetics!$B$2:$B$758,$A964),COUNTIF(IDS_with_genetics!$F$2:$F$794,$A964),COUNTIF(IDS_with_genetics!$D$2:$D$813,$A964)))</f>
        <v>0</v>
      </c>
      <c r="U964" s="11">
        <f>COUNTIF(IDS_with_PRS!$A$1:$A$1582,ADNI3!$A964)</f>
        <v>0</v>
      </c>
      <c r="V964">
        <f>INT(OR(COUNTIF(IDS_genetics_UE_Ancestry!$A$2:$A$303,$A964)))</f>
        <v>0</v>
      </c>
      <c r="W964">
        <f>INT(OR(COUNTIF(IDS_genetics_UE_Ancestry!$B$2:$B$705,$A964)))</f>
        <v>0</v>
      </c>
      <c r="X964">
        <f>INT(OR(COUNTIF(IDS_genetics_UE_Ancestry!$C$2:$C$737,$A964)))</f>
        <v>0</v>
      </c>
      <c r="Y964">
        <f>INT(OR(COUNTIF(IDS_genetics_UE_Ancestry!$D$2:$D$761,$A964)))</f>
        <v>0</v>
      </c>
      <c r="Z964" s="11">
        <f>INT(OR(COUNTIF(IDS_genetics_UE_Ancestry!$A$2:$A$303,$A964),COUNTIF(IDS_genetics_UE_Ancestry!$B$2:$B$705,$A964),COUNTIF(IDS_genetics_UE_Ancestry!$C$2:$C$737,$A964),COUNTIF(IDS_genetics_UE_Ancestry!$D$2:$D$761,$A964)))</f>
        <v>0</v>
      </c>
      <c r="AA964">
        <v>963</v>
      </c>
    </row>
    <row r="965" spans="1:27" ht="15.75" hidden="1" x14ac:dyDescent="0.25">
      <c r="A965" t="s">
        <v>1013</v>
      </c>
      <c r="B965" s="120">
        <v>6469</v>
      </c>
      <c r="C965" s="7" t="s">
        <v>31</v>
      </c>
      <c r="D965" s="1" t="s">
        <v>35</v>
      </c>
      <c r="E965" s="1" t="s">
        <v>35</v>
      </c>
      <c r="F965" s="10">
        <f>idasearch_ADNI3!G965</f>
        <v>43292</v>
      </c>
      <c r="G965" s="93">
        <f>idasearch_ADNI3!H965</f>
        <v>70.7</v>
      </c>
      <c r="H965" s="94" t="str">
        <f>idasearch_ADNI3!D965</f>
        <v>F</v>
      </c>
      <c r="I965">
        <v>1</v>
      </c>
      <c r="J965">
        <v>1</v>
      </c>
      <c r="K965" s="7">
        <v>0</v>
      </c>
      <c r="L965" s="75">
        <v>0</v>
      </c>
      <c r="M965">
        <v>1</v>
      </c>
      <c r="N965">
        <v>1</v>
      </c>
      <c r="O965">
        <v>0</v>
      </c>
      <c r="P965">
        <v>0</v>
      </c>
      <c r="Q965">
        <v>0</v>
      </c>
      <c r="R965">
        <v>0</v>
      </c>
      <c r="S965">
        <v>0</v>
      </c>
      <c r="T965" s="11">
        <f>INT(OR(COUNTIF(IDS_with_genetics!$A$2:$A$328,$A965),COUNTIF(IDS_with_genetics!$B$2:$B$758,$A965),COUNTIF(IDS_with_genetics!$F$2:$F$794,$A965),COUNTIF(IDS_with_genetics!$D$2:$D$813,$A965)))</f>
        <v>0</v>
      </c>
      <c r="U965" s="11">
        <f>COUNTIF(IDS_with_PRS!$A$1:$A$1582,ADNI3!$A965)</f>
        <v>0</v>
      </c>
      <c r="V965">
        <f>INT(OR(COUNTIF(IDS_genetics_UE_Ancestry!$A$2:$A$303,$A965)))</f>
        <v>0</v>
      </c>
      <c r="W965">
        <f>INT(OR(COUNTIF(IDS_genetics_UE_Ancestry!$B$2:$B$705,$A965)))</f>
        <v>0</v>
      </c>
      <c r="X965">
        <f>INT(OR(COUNTIF(IDS_genetics_UE_Ancestry!$C$2:$C$737,$A965)))</f>
        <v>0</v>
      </c>
      <c r="Y965">
        <f>INT(OR(COUNTIF(IDS_genetics_UE_Ancestry!$D$2:$D$761,$A965)))</f>
        <v>0</v>
      </c>
      <c r="Z965" s="11">
        <f>INT(OR(COUNTIF(IDS_genetics_UE_Ancestry!$A$2:$A$303,$A965),COUNTIF(IDS_genetics_UE_Ancestry!$B$2:$B$705,$A965),COUNTIF(IDS_genetics_UE_Ancestry!$C$2:$C$737,$A965),COUNTIF(IDS_genetics_UE_Ancestry!$D$2:$D$761,$A965)))</f>
        <v>0</v>
      </c>
      <c r="AA965">
        <v>964</v>
      </c>
    </row>
    <row r="966" spans="1:27" ht="15.75" hidden="1" x14ac:dyDescent="0.25">
      <c r="A966" t="s">
        <v>1014</v>
      </c>
      <c r="B966" s="120">
        <v>6558</v>
      </c>
      <c r="C966" s="7" t="s">
        <v>31</v>
      </c>
      <c r="D966" s="1" t="s">
        <v>35</v>
      </c>
      <c r="E966" s="1" t="s">
        <v>35</v>
      </c>
      <c r="F966" s="10">
        <f>idasearch_ADNI3!G966</f>
        <v>43367</v>
      </c>
      <c r="G966" s="93">
        <f>idasearch_ADNI3!H966</f>
        <v>71.400000000000006</v>
      </c>
      <c r="H966" s="94" t="str">
        <f>idasearch_ADNI3!D966</f>
        <v>F</v>
      </c>
      <c r="I966">
        <v>1</v>
      </c>
      <c r="J966">
        <v>1</v>
      </c>
      <c r="K966" s="7">
        <v>0</v>
      </c>
      <c r="L966" s="75">
        <v>0</v>
      </c>
      <c r="M966">
        <v>1</v>
      </c>
      <c r="N966">
        <v>1</v>
      </c>
      <c r="O966">
        <v>0</v>
      </c>
      <c r="P966">
        <v>0</v>
      </c>
      <c r="Q966">
        <v>0</v>
      </c>
      <c r="R966">
        <v>0</v>
      </c>
      <c r="S966">
        <v>0</v>
      </c>
      <c r="T966" s="11">
        <f>INT(OR(COUNTIF(IDS_with_genetics!$A$2:$A$328,$A966),COUNTIF(IDS_with_genetics!$B$2:$B$758,$A966),COUNTIF(IDS_with_genetics!$F$2:$F$794,$A966),COUNTIF(IDS_with_genetics!$D$2:$D$813,$A966)))</f>
        <v>0</v>
      </c>
      <c r="U966" s="11">
        <f>COUNTIF(IDS_with_PRS!$A$1:$A$1582,ADNI3!$A966)</f>
        <v>0</v>
      </c>
      <c r="V966">
        <f>INT(OR(COUNTIF(IDS_genetics_UE_Ancestry!$A$2:$A$303,$A966)))</f>
        <v>0</v>
      </c>
      <c r="W966">
        <f>INT(OR(COUNTIF(IDS_genetics_UE_Ancestry!$B$2:$B$705,$A966)))</f>
        <v>0</v>
      </c>
      <c r="X966">
        <f>INT(OR(COUNTIF(IDS_genetics_UE_Ancestry!$C$2:$C$737,$A966)))</f>
        <v>0</v>
      </c>
      <c r="Y966">
        <f>INT(OR(COUNTIF(IDS_genetics_UE_Ancestry!$D$2:$D$761,$A966)))</f>
        <v>0</v>
      </c>
      <c r="Z966" s="11">
        <f>INT(OR(COUNTIF(IDS_genetics_UE_Ancestry!$A$2:$A$303,$A966),COUNTIF(IDS_genetics_UE_Ancestry!$B$2:$B$705,$A966),COUNTIF(IDS_genetics_UE_Ancestry!$C$2:$C$737,$A966),COUNTIF(IDS_genetics_UE_Ancestry!$D$2:$D$761,$A966)))</f>
        <v>0</v>
      </c>
      <c r="AA966">
        <v>965</v>
      </c>
    </row>
    <row r="967" spans="1:27" ht="15.75" hidden="1" x14ac:dyDescent="0.25">
      <c r="A967" t="s">
        <v>1015</v>
      </c>
      <c r="B967" s="120">
        <v>6692</v>
      </c>
      <c r="C967" s="7" t="s">
        <v>31</v>
      </c>
      <c r="D967" s="1" t="s">
        <v>35</v>
      </c>
      <c r="E967" s="1" t="s">
        <v>35</v>
      </c>
      <c r="F967" s="10">
        <f>idasearch_ADNI3!G967</f>
        <v>43524</v>
      </c>
      <c r="G967" s="93">
        <f>idasearch_ADNI3!H967</f>
        <v>75.7</v>
      </c>
      <c r="H967" s="94" t="str">
        <f>idasearch_ADNI3!D967</f>
        <v>M</v>
      </c>
      <c r="I967">
        <v>1</v>
      </c>
      <c r="J967">
        <v>1</v>
      </c>
      <c r="K967" s="7">
        <v>0</v>
      </c>
      <c r="L967" s="75">
        <v>0</v>
      </c>
      <c r="M967">
        <v>1</v>
      </c>
      <c r="N967">
        <v>1</v>
      </c>
      <c r="O967">
        <v>0</v>
      </c>
      <c r="P967">
        <v>0</v>
      </c>
      <c r="Q967">
        <v>0</v>
      </c>
      <c r="R967">
        <v>0</v>
      </c>
      <c r="S967">
        <v>0</v>
      </c>
      <c r="T967" s="11">
        <f>INT(OR(COUNTIF(IDS_with_genetics!$A$2:$A$328,$A967),COUNTIF(IDS_with_genetics!$B$2:$B$758,$A967),COUNTIF(IDS_with_genetics!$F$2:$F$794,$A967),COUNTIF(IDS_with_genetics!$D$2:$D$813,$A967)))</f>
        <v>0</v>
      </c>
      <c r="U967" s="11">
        <f>COUNTIF(IDS_with_PRS!$A$1:$A$1582,ADNI3!$A967)</f>
        <v>0</v>
      </c>
      <c r="V967">
        <f>INT(OR(COUNTIF(IDS_genetics_UE_Ancestry!$A$2:$A$303,$A967)))</f>
        <v>0</v>
      </c>
      <c r="W967">
        <f>INT(OR(COUNTIF(IDS_genetics_UE_Ancestry!$B$2:$B$705,$A967)))</f>
        <v>0</v>
      </c>
      <c r="X967">
        <f>INT(OR(COUNTIF(IDS_genetics_UE_Ancestry!$C$2:$C$737,$A967)))</f>
        <v>0</v>
      </c>
      <c r="Y967">
        <f>INT(OR(COUNTIF(IDS_genetics_UE_Ancestry!$D$2:$D$761,$A967)))</f>
        <v>0</v>
      </c>
      <c r="Z967" s="11">
        <f>INT(OR(COUNTIF(IDS_genetics_UE_Ancestry!$A$2:$A$303,$A967),COUNTIF(IDS_genetics_UE_Ancestry!$B$2:$B$705,$A967),COUNTIF(IDS_genetics_UE_Ancestry!$C$2:$C$737,$A967),COUNTIF(IDS_genetics_UE_Ancestry!$D$2:$D$761,$A967)))</f>
        <v>0</v>
      </c>
      <c r="AA967">
        <v>966</v>
      </c>
    </row>
    <row r="968" spans="1:27" ht="15.75" hidden="1" x14ac:dyDescent="0.25">
      <c r="A968" t="s">
        <v>1016</v>
      </c>
      <c r="B968" s="120">
        <v>6509</v>
      </c>
      <c r="C968" s="7" t="s">
        <v>31</v>
      </c>
      <c r="D968" s="1" t="s">
        <v>35</v>
      </c>
      <c r="E968" s="1" t="s">
        <v>35</v>
      </c>
      <c r="F968" s="10">
        <f>idasearch_ADNI3!G968</f>
        <v>43297</v>
      </c>
      <c r="G968" s="93">
        <f>idasearch_ADNI3!H968</f>
        <v>65.400000000000006</v>
      </c>
      <c r="H968" s="94" t="str">
        <f>idasearch_ADNI3!D968</f>
        <v>M</v>
      </c>
      <c r="I968">
        <v>1</v>
      </c>
      <c r="J968">
        <v>1</v>
      </c>
      <c r="K968" s="7">
        <v>0</v>
      </c>
      <c r="L968" s="75">
        <v>0</v>
      </c>
      <c r="M968">
        <v>1</v>
      </c>
      <c r="N968">
        <v>1</v>
      </c>
      <c r="O968">
        <v>0</v>
      </c>
      <c r="P968">
        <v>0</v>
      </c>
      <c r="Q968">
        <v>0</v>
      </c>
      <c r="R968">
        <v>0</v>
      </c>
      <c r="S968">
        <v>0</v>
      </c>
      <c r="T968" s="11">
        <f>INT(OR(COUNTIF(IDS_with_genetics!$A$2:$A$328,$A968),COUNTIF(IDS_with_genetics!$B$2:$B$758,$A968),COUNTIF(IDS_with_genetics!$F$2:$F$794,$A968),COUNTIF(IDS_with_genetics!$D$2:$D$813,$A968)))</f>
        <v>0</v>
      </c>
      <c r="U968" s="11">
        <f>COUNTIF(IDS_with_PRS!$A$1:$A$1582,ADNI3!$A968)</f>
        <v>0</v>
      </c>
      <c r="V968">
        <f>INT(OR(COUNTIF(IDS_genetics_UE_Ancestry!$A$2:$A$303,$A968)))</f>
        <v>0</v>
      </c>
      <c r="W968">
        <f>INT(OR(COUNTIF(IDS_genetics_UE_Ancestry!$B$2:$B$705,$A968)))</f>
        <v>0</v>
      </c>
      <c r="X968">
        <f>INT(OR(COUNTIF(IDS_genetics_UE_Ancestry!$C$2:$C$737,$A968)))</f>
        <v>0</v>
      </c>
      <c r="Y968">
        <f>INT(OR(COUNTIF(IDS_genetics_UE_Ancestry!$D$2:$D$761,$A968)))</f>
        <v>0</v>
      </c>
      <c r="Z968" s="11">
        <f>INT(OR(COUNTIF(IDS_genetics_UE_Ancestry!$A$2:$A$303,$A968),COUNTIF(IDS_genetics_UE_Ancestry!$B$2:$B$705,$A968),COUNTIF(IDS_genetics_UE_Ancestry!$C$2:$C$737,$A968),COUNTIF(IDS_genetics_UE_Ancestry!$D$2:$D$761,$A968)))</f>
        <v>0</v>
      </c>
      <c r="AA968">
        <v>967</v>
      </c>
    </row>
    <row r="969" spans="1:27" ht="15.75" hidden="1" x14ac:dyDescent="0.25">
      <c r="A969" t="s">
        <v>1017</v>
      </c>
      <c r="B969" s="120">
        <v>767</v>
      </c>
      <c r="C969" s="7" t="s">
        <v>31</v>
      </c>
      <c r="D969" s="1" t="s">
        <v>35</v>
      </c>
      <c r="E969" s="1" t="s">
        <v>35</v>
      </c>
      <c r="F969" s="10">
        <f>idasearch_ADNI3!G969</f>
        <v>44397</v>
      </c>
      <c r="G969" s="93">
        <f>idasearch_ADNI3!H969</f>
        <v>88</v>
      </c>
      <c r="H969" s="94" t="str">
        <f>idasearch_ADNI3!D969</f>
        <v>F</v>
      </c>
      <c r="I969">
        <v>1</v>
      </c>
      <c r="J969">
        <v>1</v>
      </c>
      <c r="K969" s="7">
        <v>0</v>
      </c>
      <c r="L969" s="75">
        <v>0</v>
      </c>
      <c r="M969">
        <v>1</v>
      </c>
      <c r="N969">
        <v>1</v>
      </c>
      <c r="O969">
        <v>0</v>
      </c>
      <c r="P969">
        <v>0</v>
      </c>
      <c r="Q969">
        <v>0</v>
      </c>
      <c r="R969">
        <v>0</v>
      </c>
      <c r="S969">
        <v>0</v>
      </c>
      <c r="T969" s="11">
        <f>INT(OR(COUNTIF(IDS_with_genetics!$A$2:$A$328,$A969),COUNTIF(IDS_with_genetics!$B$2:$B$758,$A969),COUNTIF(IDS_with_genetics!$F$2:$F$794,$A969),COUNTIF(IDS_with_genetics!$D$2:$D$813,$A969)))</f>
        <v>1</v>
      </c>
      <c r="U969" s="11">
        <f>COUNTIF(IDS_with_PRS!$A$1:$A$1582,ADNI3!$A969)</f>
        <v>0</v>
      </c>
      <c r="V969">
        <f>INT(OR(COUNTIF(IDS_genetics_UE_Ancestry!$A$2:$A$303,$A969)))</f>
        <v>0</v>
      </c>
      <c r="W969">
        <f>INT(OR(COUNTIF(IDS_genetics_UE_Ancestry!$B$2:$B$705,$A969)))</f>
        <v>1</v>
      </c>
      <c r="X969">
        <f>INT(OR(COUNTIF(IDS_genetics_UE_Ancestry!$C$2:$C$737,$A969)))</f>
        <v>0</v>
      </c>
      <c r="Y969">
        <f>INT(OR(COUNTIF(IDS_genetics_UE_Ancestry!$D$2:$D$761,$A969)))</f>
        <v>1</v>
      </c>
      <c r="Z969" s="11">
        <f>INT(OR(COUNTIF(IDS_genetics_UE_Ancestry!$A$2:$A$303,$A969),COUNTIF(IDS_genetics_UE_Ancestry!$B$2:$B$705,$A969),COUNTIF(IDS_genetics_UE_Ancestry!$C$2:$C$737,$A969),COUNTIF(IDS_genetics_UE_Ancestry!$D$2:$D$761,$A969)))</f>
        <v>1</v>
      </c>
      <c r="AA969">
        <v>968</v>
      </c>
    </row>
    <row r="970" spans="1:27" ht="15.75" hidden="1" x14ac:dyDescent="0.25">
      <c r="A970" t="s">
        <v>1018</v>
      </c>
      <c r="B970" s="120">
        <v>6042</v>
      </c>
      <c r="C970" s="7" t="s">
        <v>31</v>
      </c>
      <c r="D970" s="1" t="s">
        <v>35</v>
      </c>
      <c r="E970" s="1" t="s">
        <v>35</v>
      </c>
      <c r="F970" s="10">
        <f>idasearch_ADNI3!G970</f>
        <v>42952</v>
      </c>
      <c r="G970" s="93">
        <f>idasearch_ADNI3!H970</f>
        <v>61.2</v>
      </c>
      <c r="H970" s="94" t="str">
        <f>idasearch_ADNI3!D970</f>
        <v>F</v>
      </c>
      <c r="I970">
        <v>1</v>
      </c>
      <c r="J970">
        <v>1</v>
      </c>
      <c r="K970" s="7">
        <v>0</v>
      </c>
      <c r="L970" s="75">
        <v>0</v>
      </c>
      <c r="M970">
        <v>1</v>
      </c>
      <c r="N970">
        <v>1</v>
      </c>
      <c r="O970">
        <v>0</v>
      </c>
      <c r="P970">
        <v>0</v>
      </c>
      <c r="Q970">
        <v>0</v>
      </c>
      <c r="R970">
        <v>0</v>
      </c>
      <c r="S970">
        <v>0</v>
      </c>
      <c r="T970" s="11">
        <f>INT(OR(COUNTIF(IDS_with_genetics!$A$2:$A$328,$A970),COUNTIF(IDS_with_genetics!$B$2:$B$758,$A970),COUNTIF(IDS_with_genetics!$F$2:$F$794,$A970),COUNTIF(IDS_with_genetics!$D$2:$D$813,$A970)))</f>
        <v>0</v>
      </c>
      <c r="U970" s="11">
        <f>COUNTIF(IDS_with_PRS!$A$1:$A$1582,ADNI3!$A970)</f>
        <v>0</v>
      </c>
      <c r="V970">
        <f>INT(OR(COUNTIF(IDS_genetics_UE_Ancestry!$A$2:$A$303,$A970)))</f>
        <v>0</v>
      </c>
      <c r="W970">
        <f>INT(OR(COUNTIF(IDS_genetics_UE_Ancestry!$B$2:$B$705,$A970)))</f>
        <v>0</v>
      </c>
      <c r="X970">
        <f>INT(OR(COUNTIF(IDS_genetics_UE_Ancestry!$C$2:$C$737,$A970)))</f>
        <v>0</v>
      </c>
      <c r="Y970">
        <f>INT(OR(COUNTIF(IDS_genetics_UE_Ancestry!$D$2:$D$761,$A970)))</f>
        <v>0</v>
      </c>
      <c r="Z970" s="11">
        <f>INT(OR(COUNTIF(IDS_genetics_UE_Ancestry!$A$2:$A$303,$A970),COUNTIF(IDS_genetics_UE_Ancestry!$B$2:$B$705,$A970),COUNTIF(IDS_genetics_UE_Ancestry!$C$2:$C$737,$A970),COUNTIF(IDS_genetics_UE_Ancestry!$D$2:$D$761,$A970)))</f>
        <v>0</v>
      </c>
      <c r="AA970">
        <v>969</v>
      </c>
    </row>
    <row r="971" spans="1:27" ht="15.75" hidden="1" x14ac:dyDescent="0.25">
      <c r="A971" t="s">
        <v>1019</v>
      </c>
      <c r="B971" s="120">
        <v>6589</v>
      </c>
      <c r="C971" s="7" t="s">
        <v>31</v>
      </c>
      <c r="D971" s="1" t="s">
        <v>35</v>
      </c>
      <c r="E971" s="1" t="s">
        <v>35</v>
      </c>
      <c r="F971" s="10">
        <f>idasearch_ADNI3!G971</f>
        <v>43411</v>
      </c>
      <c r="G971" s="93">
        <f>idasearch_ADNI3!H971</f>
        <v>67</v>
      </c>
      <c r="H971" s="94" t="str">
        <f>idasearch_ADNI3!D971</f>
        <v>F</v>
      </c>
      <c r="I971">
        <v>1</v>
      </c>
      <c r="J971">
        <v>1</v>
      </c>
      <c r="K971" s="7">
        <v>0</v>
      </c>
      <c r="L971" s="75">
        <v>0</v>
      </c>
      <c r="M971">
        <v>1</v>
      </c>
      <c r="N971">
        <v>1</v>
      </c>
      <c r="O971">
        <v>0</v>
      </c>
      <c r="P971">
        <v>0</v>
      </c>
      <c r="Q971">
        <v>0</v>
      </c>
      <c r="R971">
        <v>0</v>
      </c>
      <c r="S971">
        <v>0</v>
      </c>
      <c r="T971" s="11">
        <f>INT(OR(COUNTIF(IDS_with_genetics!$A$2:$A$328,$A971),COUNTIF(IDS_with_genetics!$B$2:$B$758,$A971),COUNTIF(IDS_with_genetics!$F$2:$F$794,$A971),COUNTIF(IDS_with_genetics!$D$2:$D$813,$A971)))</f>
        <v>0</v>
      </c>
      <c r="U971" s="11">
        <f>COUNTIF(IDS_with_PRS!$A$1:$A$1582,ADNI3!$A971)</f>
        <v>0</v>
      </c>
      <c r="V971">
        <f>INT(OR(COUNTIF(IDS_genetics_UE_Ancestry!$A$2:$A$303,$A971)))</f>
        <v>0</v>
      </c>
      <c r="W971">
        <f>INT(OR(COUNTIF(IDS_genetics_UE_Ancestry!$B$2:$B$705,$A971)))</f>
        <v>0</v>
      </c>
      <c r="X971">
        <f>INT(OR(COUNTIF(IDS_genetics_UE_Ancestry!$C$2:$C$737,$A971)))</f>
        <v>0</v>
      </c>
      <c r="Y971">
        <f>INT(OR(COUNTIF(IDS_genetics_UE_Ancestry!$D$2:$D$761,$A971)))</f>
        <v>0</v>
      </c>
      <c r="Z971" s="11">
        <f>INT(OR(COUNTIF(IDS_genetics_UE_Ancestry!$A$2:$A$303,$A971),COUNTIF(IDS_genetics_UE_Ancestry!$B$2:$B$705,$A971),COUNTIF(IDS_genetics_UE_Ancestry!$C$2:$C$737,$A971),COUNTIF(IDS_genetics_UE_Ancestry!$D$2:$D$761,$A971)))</f>
        <v>0</v>
      </c>
      <c r="AA971">
        <v>970</v>
      </c>
    </row>
    <row r="972" spans="1:27" ht="15.75" hidden="1" x14ac:dyDescent="0.25">
      <c r="A972" t="s">
        <v>1020</v>
      </c>
      <c r="B972" s="120">
        <v>6872</v>
      </c>
      <c r="C972" s="7" t="s">
        <v>31</v>
      </c>
      <c r="D972" s="1" t="s">
        <v>35</v>
      </c>
      <c r="E972" s="1" t="s">
        <v>44</v>
      </c>
      <c r="F972" s="10">
        <f>idasearch_ADNI3!G972</f>
        <v>44035</v>
      </c>
      <c r="G972" s="93">
        <f>idasearch_ADNI3!H972</f>
        <v>66.400000000000006</v>
      </c>
      <c r="H972" s="94" t="str">
        <f>idasearch_ADNI3!D972</f>
        <v>F</v>
      </c>
      <c r="I972">
        <v>0</v>
      </c>
      <c r="J972">
        <v>0</v>
      </c>
      <c r="K972" s="7">
        <v>0</v>
      </c>
      <c r="L972" s="75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 s="11">
        <f>INT(OR(COUNTIF(IDS_with_genetics!$A$2:$A$328,$A972),COUNTIF(IDS_with_genetics!$B$2:$B$758,$A972),COUNTIF(IDS_with_genetics!$F$2:$F$794,$A972),COUNTIF(IDS_with_genetics!$D$2:$D$813,$A972)))</f>
        <v>0</v>
      </c>
      <c r="U972" s="11">
        <f>COUNTIF(IDS_with_PRS!$A$1:$A$1582,ADNI3!$A972)</f>
        <v>0</v>
      </c>
      <c r="V972">
        <f>INT(OR(COUNTIF(IDS_genetics_UE_Ancestry!$A$2:$A$303,$A972)))</f>
        <v>0</v>
      </c>
      <c r="W972">
        <f>INT(OR(COUNTIF(IDS_genetics_UE_Ancestry!$B$2:$B$705,$A972)))</f>
        <v>0</v>
      </c>
      <c r="X972">
        <f>INT(OR(COUNTIF(IDS_genetics_UE_Ancestry!$C$2:$C$737,$A972)))</f>
        <v>0</v>
      </c>
      <c r="Y972">
        <f>INT(OR(COUNTIF(IDS_genetics_UE_Ancestry!$D$2:$D$761,$A972)))</f>
        <v>0</v>
      </c>
      <c r="Z972" s="11">
        <f>INT(OR(COUNTIF(IDS_genetics_UE_Ancestry!$A$2:$A$303,$A972),COUNTIF(IDS_genetics_UE_Ancestry!$B$2:$B$705,$A972),COUNTIF(IDS_genetics_UE_Ancestry!$C$2:$C$737,$A972),COUNTIF(IDS_genetics_UE_Ancestry!$D$2:$D$761,$A972)))</f>
        <v>0</v>
      </c>
      <c r="AA972">
        <v>971</v>
      </c>
    </row>
    <row r="973" spans="1:27" ht="15.75" hidden="1" x14ac:dyDescent="0.25">
      <c r="A973" t="s">
        <v>1021</v>
      </c>
      <c r="B973" s="120">
        <v>6051</v>
      </c>
      <c r="C973" s="7" t="s">
        <v>31</v>
      </c>
      <c r="D973" s="1" t="s">
        <v>35</v>
      </c>
      <c r="E973" s="1" t="s">
        <v>44</v>
      </c>
      <c r="F973" s="10">
        <f>idasearch_ADNI3!G973</f>
        <v>42929</v>
      </c>
      <c r="G973" s="93">
        <f>idasearch_ADNI3!H973</f>
        <v>66.3</v>
      </c>
      <c r="H973" s="94" t="str">
        <f>idasearch_ADNI3!D973</f>
        <v>F</v>
      </c>
      <c r="I973">
        <v>0</v>
      </c>
      <c r="J973">
        <v>0</v>
      </c>
      <c r="K973" s="7">
        <v>0</v>
      </c>
      <c r="L973" s="75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 s="11">
        <f>INT(OR(COUNTIF(IDS_with_genetics!$A$2:$A$328,$A973),COUNTIF(IDS_with_genetics!$B$2:$B$758,$A973),COUNTIF(IDS_with_genetics!$F$2:$F$794,$A973),COUNTIF(IDS_with_genetics!$D$2:$D$813,$A973)))</f>
        <v>0</v>
      </c>
      <c r="U973" s="11">
        <f>COUNTIF(IDS_with_PRS!$A$1:$A$1582,ADNI3!$A973)</f>
        <v>0</v>
      </c>
      <c r="V973">
        <f>INT(OR(COUNTIF(IDS_genetics_UE_Ancestry!$A$2:$A$303,$A973)))</f>
        <v>0</v>
      </c>
      <c r="W973">
        <f>INT(OR(COUNTIF(IDS_genetics_UE_Ancestry!$B$2:$B$705,$A973)))</f>
        <v>0</v>
      </c>
      <c r="X973">
        <f>INT(OR(COUNTIF(IDS_genetics_UE_Ancestry!$C$2:$C$737,$A973)))</f>
        <v>0</v>
      </c>
      <c r="Y973">
        <f>INT(OR(COUNTIF(IDS_genetics_UE_Ancestry!$D$2:$D$761,$A973)))</f>
        <v>0</v>
      </c>
      <c r="Z973" s="11">
        <f>INT(OR(COUNTIF(IDS_genetics_UE_Ancestry!$A$2:$A$303,$A973),COUNTIF(IDS_genetics_UE_Ancestry!$B$2:$B$705,$A973),COUNTIF(IDS_genetics_UE_Ancestry!$C$2:$C$737,$A973),COUNTIF(IDS_genetics_UE_Ancestry!$D$2:$D$761,$A973)))</f>
        <v>0</v>
      </c>
      <c r="AA973">
        <v>972</v>
      </c>
    </row>
    <row r="974" spans="1:27" ht="15.75" hidden="1" x14ac:dyDescent="0.25">
      <c r="A974" t="s">
        <v>1022</v>
      </c>
      <c r="B974" s="120">
        <v>6064</v>
      </c>
      <c r="C974" s="7" t="s">
        <v>31</v>
      </c>
      <c r="D974" s="1" t="s">
        <v>35</v>
      </c>
      <c r="E974" s="1" t="s">
        <v>44</v>
      </c>
      <c r="F974" s="10">
        <f>idasearch_ADNI3!G974</f>
        <v>42971</v>
      </c>
      <c r="G974" s="93">
        <f>idasearch_ADNI3!H974</f>
        <v>69.099999999999994</v>
      </c>
      <c r="H974" s="94" t="str">
        <f>idasearch_ADNI3!D974</f>
        <v>F</v>
      </c>
      <c r="I974">
        <v>0</v>
      </c>
      <c r="J974">
        <v>0</v>
      </c>
      <c r="K974" s="7">
        <v>0</v>
      </c>
      <c r="L974" s="75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 s="11">
        <f>INT(OR(COUNTIF(IDS_with_genetics!$A$2:$A$328,$A974),COUNTIF(IDS_with_genetics!$B$2:$B$758,$A974),COUNTIF(IDS_with_genetics!$F$2:$F$794,$A974),COUNTIF(IDS_with_genetics!$D$2:$D$813,$A974)))</f>
        <v>0</v>
      </c>
      <c r="U974" s="11">
        <f>COUNTIF(IDS_with_PRS!$A$1:$A$1582,ADNI3!$A974)</f>
        <v>0</v>
      </c>
      <c r="V974">
        <f>INT(OR(COUNTIF(IDS_genetics_UE_Ancestry!$A$2:$A$303,$A974)))</f>
        <v>0</v>
      </c>
      <c r="W974">
        <f>INT(OR(COUNTIF(IDS_genetics_UE_Ancestry!$B$2:$B$705,$A974)))</f>
        <v>0</v>
      </c>
      <c r="X974">
        <f>INT(OR(COUNTIF(IDS_genetics_UE_Ancestry!$C$2:$C$737,$A974)))</f>
        <v>0</v>
      </c>
      <c r="Y974">
        <f>INT(OR(COUNTIF(IDS_genetics_UE_Ancestry!$D$2:$D$761,$A974)))</f>
        <v>0</v>
      </c>
      <c r="Z974" s="11">
        <f>INT(OR(COUNTIF(IDS_genetics_UE_Ancestry!$A$2:$A$303,$A974),COUNTIF(IDS_genetics_UE_Ancestry!$B$2:$B$705,$A974),COUNTIF(IDS_genetics_UE_Ancestry!$C$2:$C$737,$A974),COUNTIF(IDS_genetics_UE_Ancestry!$D$2:$D$761,$A974)))</f>
        <v>0</v>
      </c>
      <c r="AA974">
        <v>973</v>
      </c>
    </row>
    <row r="975" spans="1:27" ht="15.75" hidden="1" x14ac:dyDescent="0.25">
      <c r="A975" t="s">
        <v>1023</v>
      </c>
      <c r="B975" s="120">
        <v>6086</v>
      </c>
      <c r="C975" s="7" t="s">
        <v>31</v>
      </c>
      <c r="D975" s="1" t="s">
        <v>35</v>
      </c>
      <c r="E975" s="1" t="s">
        <v>35</v>
      </c>
      <c r="F975" s="10">
        <f>idasearch_ADNI3!G975</f>
        <v>43021</v>
      </c>
      <c r="G975" s="93">
        <f>idasearch_ADNI3!H975</f>
        <v>69.599999999999994</v>
      </c>
      <c r="H975" s="94" t="str">
        <f>idasearch_ADNI3!D975</f>
        <v>F</v>
      </c>
      <c r="I975">
        <v>1</v>
      </c>
      <c r="J975">
        <v>1</v>
      </c>
      <c r="K975" s="7">
        <v>0</v>
      </c>
      <c r="L975" s="75">
        <v>0</v>
      </c>
      <c r="M975">
        <v>1</v>
      </c>
      <c r="N975">
        <v>1</v>
      </c>
      <c r="O975">
        <v>0</v>
      </c>
      <c r="P975">
        <v>0</v>
      </c>
      <c r="Q975">
        <v>0</v>
      </c>
      <c r="R975">
        <v>0</v>
      </c>
      <c r="S975">
        <v>0</v>
      </c>
      <c r="T975" s="11">
        <f>INT(OR(COUNTIF(IDS_with_genetics!$A$2:$A$328,$A975),COUNTIF(IDS_with_genetics!$B$2:$B$758,$A975),COUNTIF(IDS_with_genetics!$F$2:$F$794,$A975),COUNTIF(IDS_with_genetics!$D$2:$D$813,$A975)))</f>
        <v>0</v>
      </c>
      <c r="U975" s="11">
        <f>COUNTIF(IDS_with_PRS!$A$1:$A$1582,ADNI3!$A975)</f>
        <v>0</v>
      </c>
      <c r="V975">
        <f>INT(OR(COUNTIF(IDS_genetics_UE_Ancestry!$A$2:$A$303,$A975)))</f>
        <v>0</v>
      </c>
      <c r="W975">
        <f>INT(OR(COUNTIF(IDS_genetics_UE_Ancestry!$B$2:$B$705,$A975)))</f>
        <v>0</v>
      </c>
      <c r="X975">
        <f>INT(OR(COUNTIF(IDS_genetics_UE_Ancestry!$C$2:$C$737,$A975)))</f>
        <v>0</v>
      </c>
      <c r="Y975">
        <f>INT(OR(COUNTIF(IDS_genetics_UE_Ancestry!$D$2:$D$761,$A975)))</f>
        <v>0</v>
      </c>
      <c r="Z975" s="11">
        <f>INT(OR(COUNTIF(IDS_genetics_UE_Ancestry!$A$2:$A$303,$A975),COUNTIF(IDS_genetics_UE_Ancestry!$B$2:$B$705,$A975),COUNTIF(IDS_genetics_UE_Ancestry!$C$2:$C$737,$A975),COUNTIF(IDS_genetics_UE_Ancestry!$D$2:$D$761,$A975)))</f>
        <v>0</v>
      </c>
      <c r="AA975">
        <v>974</v>
      </c>
    </row>
    <row r="976" spans="1:27" ht="15.75" hidden="1" x14ac:dyDescent="0.25">
      <c r="A976" t="s">
        <v>1024</v>
      </c>
      <c r="B976" s="120">
        <v>6098</v>
      </c>
      <c r="C976" s="7" t="s">
        <v>31</v>
      </c>
      <c r="D976" s="1" t="s">
        <v>35</v>
      </c>
      <c r="E976" s="1" t="s">
        <v>35</v>
      </c>
      <c r="F976" s="10">
        <f>idasearch_ADNI3!G976</f>
        <v>43039</v>
      </c>
      <c r="G976" s="93">
        <f>idasearch_ADNI3!H976</f>
        <v>63.4</v>
      </c>
      <c r="H976" s="94" t="str">
        <f>idasearch_ADNI3!D976</f>
        <v>M</v>
      </c>
      <c r="I976">
        <v>1</v>
      </c>
      <c r="J976">
        <v>1</v>
      </c>
      <c r="K976" s="7">
        <v>0</v>
      </c>
      <c r="L976" s="75">
        <v>0</v>
      </c>
      <c r="M976">
        <v>1</v>
      </c>
      <c r="N976">
        <v>1</v>
      </c>
      <c r="O976">
        <v>0</v>
      </c>
      <c r="P976">
        <v>0</v>
      </c>
      <c r="Q976">
        <v>0</v>
      </c>
      <c r="R976">
        <v>0</v>
      </c>
      <c r="S976">
        <v>0</v>
      </c>
      <c r="T976" s="11">
        <f>INT(OR(COUNTIF(IDS_with_genetics!$A$2:$A$328,$A976),COUNTIF(IDS_with_genetics!$B$2:$B$758,$A976),COUNTIF(IDS_with_genetics!$F$2:$F$794,$A976),COUNTIF(IDS_with_genetics!$D$2:$D$813,$A976)))</f>
        <v>0</v>
      </c>
      <c r="U976" s="11">
        <f>COUNTIF(IDS_with_PRS!$A$1:$A$1582,ADNI3!$A976)</f>
        <v>0</v>
      </c>
      <c r="V976">
        <f>INT(OR(COUNTIF(IDS_genetics_UE_Ancestry!$A$2:$A$303,$A976)))</f>
        <v>0</v>
      </c>
      <c r="W976">
        <f>INT(OR(COUNTIF(IDS_genetics_UE_Ancestry!$B$2:$B$705,$A976)))</f>
        <v>0</v>
      </c>
      <c r="X976">
        <f>INT(OR(COUNTIF(IDS_genetics_UE_Ancestry!$C$2:$C$737,$A976)))</f>
        <v>0</v>
      </c>
      <c r="Y976">
        <f>INT(OR(COUNTIF(IDS_genetics_UE_Ancestry!$D$2:$D$761,$A976)))</f>
        <v>0</v>
      </c>
      <c r="Z976" s="11">
        <f>INT(OR(COUNTIF(IDS_genetics_UE_Ancestry!$A$2:$A$303,$A976),COUNTIF(IDS_genetics_UE_Ancestry!$B$2:$B$705,$A976),COUNTIF(IDS_genetics_UE_Ancestry!$C$2:$C$737,$A976),COUNTIF(IDS_genetics_UE_Ancestry!$D$2:$D$761,$A976)))</f>
        <v>0</v>
      </c>
      <c r="AA976">
        <v>975</v>
      </c>
    </row>
    <row r="977" spans="1:28" ht="15.75" hidden="1" x14ac:dyDescent="0.25">
      <c r="A977" t="s">
        <v>1025</v>
      </c>
      <c r="B977" s="120">
        <v>6107</v>
      </c>
      <c r="C977" s="7" t="s">
        <v>31</v>
      </c>
      <c r="D977" s="1" t="s">
        <v>35</v>
      </c>
      <c r="E977" s="1" t="s">
        <v>35</v>
      </c>
      <c r="F977" s="10">
        <f>idasearch_ADNI3!G977</f>
        <v>43052</v>
      </c>
      <c r="G977" s="93">
        <f>idasearch_ADNI3!H977</f>
        <v>65.099999999999994</v>
      </c>
      <c r="H977" s="94" t="str">
        <f>idasearch_ADNI3!D977</f>
        <v>F</v>
      </c>
      <c r="I977">
        <v>1</v>
      </c>
      <c r="J977">
        <v>1</v>
      </c>
      <c r="K977" s="7">
        <v>0</v>
      </c>
      <c r="L977" s="75">
        <v>0</v>
      </c>
      <c r="M977">
        <v>1</v>
      </c>
      <c r="N977">
        <v>1</v>
      </c>
      <c r="O977">
        <v>0</v>
      </c>
      <c r="P977">
        <v>0</v>
      </c>
      <c r="Q977">
        <v>0</v>
      </c>
      <c r="R977">
        <v>0</v>
      </c>
      <c r="S977">
        <v>0</v>
      </c>
      <c r="T977" s="11">
        <f>INT(OR(COUNTIF(IDS_with_genetics!$A$2:$A$328,$A977),COUNTIF(IDS_with_genetics!$B$2:$B$758,$A977),COUNTIF(IDS_with_genetics!$F$2:$F$794,$A977),COUNTIF(IDS_with_genetics!$D$2:$D$813,$A977)))</f>
        <v>0</v>
      </c>
      <c r="U977" s="11">
        <f>COUNTIF(IDS_with_PRS!$A$1:$A$1582,ADNI3!$A977)</f>
        <v>0</v>
      </c>
      <c r="V977">
        <f>INT(OR(COUNTIF(IDS_genetics_UE_Ancestry!$A$2:$A$303,$A977)))</f>
        <v>0</v>
      </c>
      <c r="W977">
        <f>INT(OR(COUNTIF(IDS_genetics_UE_Ancestry!$B$2:$B$705,$A977)))</f>
        <v>0</v>
      </c>
      <c r="X977">
        <f>INT(OR(COUNTIF(IDS_genetics_UE_Ancestry!$C$2:$C$737,$A977)))</f>
        <v>0</v>
      </c>
      <c r="Y977">
        <f>INT(OR(COUNTIF(IDS_genetics_UE_Ancestry!$D$2:$D$761,$A977)))</f>
        <v>0</v>
      </c>
      <c r="Z977" s="11">
        <f>INT(OR(COUNTIF(IDS_genetics_UE_Ancestry!$A$2:$A$303,$A977),COUNTIF(IDS_genetics_UE_Ancestry!$B$2:$B$705,$A977),COUNTIF(IDS_genetics_UE_Ancestry!$C$2:$C$737,$A977),COUNTIF(IDS_genetics_UE_Ancestry!$D$2:$D$761,$A977)))</f>
        <v>0</v>
      </c>
      <c r="AA977">
        <v>976</v>
      </c>
    </row>
    <row r="978" spans="1:28" ht="15.75" hidden="1" x14ac:dyDescent="0.25">
      <c r="A978" t="s">
        <v>1026</v>
      </c>
      <c r="B978" s="120">
        <v>6108</v>
      </c>
      <c r="C978" s="7" t="s">
        <v>31</v>
      </c>
      <c r="D978" s="1" t="s">
        <v>35</v>
      </c>
      <c r="E978" s="1" t="s">
        <v>35</v>
      </c>
      <c r="F978" s="10">
        <f>idasearch_ADNI3!G978</f>
        <v>43052</v>
      </c>
      <c r="G978" s="93">
        <f>idasearch_ADNI3!H978</f>
        <v>71.7</v>
      </c>
      <c r="H978" s="94" t="str">
        <f>idasearch_ADNI3!D978</f>
        <v>M</v>
      </c>
      <c r="I978">
        <v>1</v>
      </c>
      <c r="J978">
        <v>1</v>
      </c>
      <c r="K978" s="7">
        <v>0</v>
      </c>
      <c r="L978" s="75">
        <v>0</v>
      </c>
      <c r="M978">
        <v>1</v>
      </c>
      <c r="N978">
        <v>1</v>
      </c>
      <c r="O978">
        <v>0</v>
      </c>
      <c r="P978">
        <v>0</v>
      </c>
      <c r="Q978">
        <v>0</v>
      </c>
      <c r="R978">
        <v>0</v>
      </c>
      <c r="S978">
        <v>0</v>
      </c>
      <c r="T978" s="11">
        <f>INT(OR(COUNTIF(IDS_with_genetics!$A$2:$A$328,$A978),COUNTIF(IDS_with_genetics!$B$2:$B$758,$A978),COUNTIF(IDS_with_genetics!$F$2:$F$794,$A978),COUNTIF(IDS_with_genetics!$D$2:$D$813,$A978)))</f>
        <v>0</v>
      </c>
      <c r="U978" s="11">
        <f>COUNTIF(IDS_with_PRS!$A$1:$A$1582,ADNI3!$A978)</f>
        <v>0</v>
      </c>
      <c r="V978">
        <f>INT(OR(COUNTIF(IDS_genetics_UE_Ancestry!$A$2:$A$303,$A978)))</f>
        <v>0</v>
      </c>
      <c r="W978">
        <f>INT(OR(COUNTIF(IDS_genetics_UE_Ancestry!$B$2:$B$705,$A978)))</f>
        <v>0</v>
      </c>
      <c r="X978">
        <f>INT(OR(COUNTIF(IDS_genetics_UE_Ancestry!$C$2:$C$737,$A978)))</f>
        <v>0</v>
      </c>
      <c r="Y978">
        <f>INT(OR(COUNTIF(IDS_genetics_UE_Ancestry!$D$2:$D$761,$A978)))</f>
        <v>0</v>
      </c>
      <c r="Z978" s="11">
        <f>INT(OR(COUNTIF(IDS_genetics_UE_Ancestry!$A$2:$A$303,$A978),COUNTIF(IDS_genetics_UE_Ancestry!$B$2:$B$705,$A978),COUNTIF(IDS_genetics_UE_Ancestry!$C$2:$C$737,$A978),COUNTIF(IDS_genetics_UE_Ancestry!$D$2:$D$761,$A978)))</f>
        <v>0</v>
      </c>
      <c r="AA978">
        <v>977</v>
      </c>
    </row>
    <row r="979" spans="1:28" ht="15.75" hidden="1" x14ac:dyDescent="0.25">
      <c r="A979" t="s">
        <v>1027</v>
      </c>
      <c r="B979" s="120">
        <v>6121</v>
      </c>
      <c r="C979" s="7" t="s">
        <v>31</v>
      </c>
      <c r="D979" s="1" t="s">
        <v>35</v>
      </c>
      <c r="E979" s="1" t="s">
        <v>35</v>
      </c>
      <c r="F979" s="10">
        <f>idasearch_ADNI3!G979</f>
        <v>43081</v>
      </c>
      <c r="G979" s="93">
        <f>idasearch_ADNI3!H979</f>
        <v>68.900000000000006</v>
      </c>
      <c r="H979" s="94" t="str">
        <f>idasearch_ADNI3!D979</f>
        <v>F</v>
      </c>
      <c r="I979">
        <v>1</v>
      </c>
      <c r="J979">
        <v>1</v>
      </c>
      <c r="K979" s="7">
        <v>0</v>
      </c>
      <c r="L979" s="75">
        <v>0</v>
      </c>
      <c r="M979">
        <v>1</v>
      </c>
      <c r="N979">
        <v>1</v>
      </c>
      <c r="O979">
        <v>0</v>
      </c>
      <c r="P979">
        <v>0</v>
      </c>
      <c r="Q979">
        <v>0</v>
      </c>
      <c r="R979">
        <v>0</v>
      </c>
      <c r="S979">
        <v>0</v>
      </c>
      <c r="T979" s="11">
        <f>INT(OR(COUNTIF(IDS_with_genetics!$A$2:$A$328,$A979),COUNTIF(IDS_with_genetics!$B$2:$B$758,$A979),COUNTIF(IDS_with_genetics!$F$2:$F$794,$A979),COUNTIF(IDS_with_genetics!$D$2:$D$813,$A979)))</f>
        <v>0</v>
      </c>
      <c r="U979" s="11">
        <f>COUNTIF(IDS_with_PRS!$A$1:$A$1582,ADNI3!$A979)</f>
        <v>0</v>
      </c>
      <c r="V979">
        <f>INT(OR(COUNTIF(IDS_genetics_UE_Ancestry!$A$2:$A$303,$A979)))</f>
        <v>0</v>
      </c>
      <c r="W979">
        <f>INT(OR(COUNTIF(IDS_genetics_UE_Ancestry!$B$2:$B$705,$A979)))</f>
        <v>0</v>
      </c>
      <c r="X979">
        <f>INT(OR(COUNTIF(IDS_genetics_UE_Ancestry!$C$2:$C$737,$A979)))</f>
        <v>0</v>
      </c>
      <c r="Y979">
        <f>INT(OR(COUNTIF(IDS_genetics_UE_Ancestry!$D$2:$D$761,$A979)))</f>
        <v>0</v>
      </c>
      <c r="Z979" s="11">
        <f>INT(OR(COUNTIF(IDS_genetics_UE_Ancestry!$A$2:$A$303,$A979),COUNTIF(IDS_genetics_UE_Ancestry!$B$2:$B$705,$A979),COUNTIF(IDS_genetics_UE_Ancestry!$C$2:$C$737,$A979),COUNTIF(IDS_genetics_UE_Ancestry!$D$2:$D$761,$A979)))</f>
        <v>0</v>
      </c>
      <c r="AA979">
        <v>978</v>
      </c>
    </row>
    <row r="980" spans="1:28" ht="15.75" hidden="1" x14ac:dyDescent="0.25">
      <c r="A980" t="s">
        <v>1028</v>
      </c>
      <c r="B980" s="120">
        <v>6128</v>
      </c>
      <c r="C980" s="7" t="s">
        <v>31</v>
      </c>
      <c r="D980" s="1" t="s">
        <v>35</v>
      </c>
      <c r="E980" s="1" t="s">
        <v>35</v>
      </c>
      <c r="F980" s="10">
        <f>idasearch_ADNI3!G980</f>
        <v>43082</v>
      </c>
      <c r="G980" s="93">
        <f>idasearch_ADNI3!H980</f>
        <v>69.599999999999994</v>
      </c>
      <c r="H980" s="94" t="str">
        <f>idasearch_ADNI3!D980</f>
        <v>F</v>
      </c>
      <c r="I980">
        <v>1</v>
      </c>
      <c r="J980">
        <v>1</v>
      </c>
      <c r="K980" s="7">
        <v>0</v>
      </c>
      <c r="L980" s="75">
        <v>0</v>
      </c>
      <c r="M980">
        <v>1</v>
      </c>
      <c r="N980">
        <v>1</v>
      </c>
      <c r="O980">
        <v>0</v>
      </c>
      <c r="P980">
        <v>0</v>
      </c>
      <c r="Q980">
        <v>0</v>
      </c>
      <c r="R980">
        <v>0</v>
      </c>
      <c r="S980">
        <v>0</v>
      </c>
      <c r="T980" s="11">
        <f>INT(OR(COUNTIF(IDS_with_genetics!$A$2:$A$328,$A980),COUNTIF(IDS_with_genetics!$B$2:$B$758,$A980),COUNTIF(IDS_with_genetics!$F$2:$F$794,$A980),COUNTIF(IDS_with_genetics!$D$2:$D$813,$A980)))</f>
        <v>0</v>
      </c>
      <c r="U980" s="11">
        <f>COUNTIF(IDS_with_PRS!$A$1:$A$1582,ADNI3!$A980)</f>
        <v>0</v>
      </c>
      <c r="V980">
        <f>INT(OR(COUNTIF(IDS_genetics_UE_Ancestry!$A$2:$A$303,$A980)))</f>
        <v>0</v>
      </c>
      <c r="W980">
        <f>INT(OR(COUNTIF(IDS_genetics_UE_Ancestry!$B$2:$B$705,$A980)))</f>
        <v>0</v>
      </c>
      <c r="X980">
        <f>INT(OR(COUNTIF(IDS_genetics_UE_Ancestry!$C$2:$C$737,$A980)))</f>
        <v>0</v>
      </c>
      <c r="Y980">
        <f>INT(OR(COUNTIF(IDS_genetics_UE_Ancestry!$D$2:$D$761,$A980)))</f>
        <v>0</v>
      </c>
      <c r="Z980" s="11">
        <f>INT(OR(COUNTIF(IDS_genetics_UE_Ancestry!$A$2:$A$303,$A980),COUNTIF(IDS_genetics_UE_Ancestry!$B$2:$B$705,$A980),COUNTIF(IDS_genetics_UE_Ancestry!$C$2:$C$737,$A980),COUNTIF(IDS_genetics_UE_Ancestry!$D$2:$D$761,$A980)))</f>
        <v>0</v>
      </c>
      <c r="AA980">
        <v>979</v>
      </c>
    </row>
    <row r="981" spans="1:28" ht="15.75" hidden="1" x14ac:dyDescent="0.25">
      <c r="A981" t="s">
        <v>1029</v>
      </c>
      <c r="B981" s="120">
        <v>6281</v>
      </c>
      <c r="C981" s="7" t="s">
        <v>31</v>
      </c>
      <c r="D981" s="1" t="s">
        <v>35</v>
      </c>
      <c r="E981" s="1" t="s">
        <v>44</v>
      </c>
      <c r="F981" s="10">
        <f>idasearch_ADNI3!G981</f>
        <v>43199</v>
      </c>
      <c r="G981" s="93">
        <f>idasearch_ADNI3!H981</f>
        <v>79.900000000000006</v>
      </c>
      <c r="H981" s="94" t="str">
        <f>idasearch_ADNI3!D981</f>
        <v>F</v>
      </c>
      <c r="I981">
        <v>0</v>
      </c>
      <c r="J981">
        <v>0</v>
      </c>
      <c r="K981" s="7">
        <v>0</v>
      </c>
      <c r="L981" s="75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 s="11">
        <f>INT(OR(COUNTIF(IDS_with_genetics!$A$2:$A$328,$A981),COUNTIF(IDS_with_genetics!$B$2:$B$758,$A981),COUNTIF(IDS_with_genetics!$F$2:$F$794,$A981),COUNTIF(IDS_with_genetics!$D$2:$D$813,$A981)))</f>
        <v>0</v>
      </c>
      <c r="U981" s="11">
        <f>COUNTIF(IDS_with_PRS!$A$1:$A$1582,ADNI3!$A981)</f>
        <v>0</v>
      </c>
      <c r="V981">
        <f>INT(OR(COUNTIF(IDS_genetics_UE_Ancestry!$A$2:$A$303,$A981)))</f>
        <v>0</v>
      </c>
      <c r="W981">
        <f>INT(OR(COUNTIF(IDS_genetics_UE_Ancestry!$B$2:$B$705,$A981)))</f>
        <v>0</v>
      </c>
      <c r="X981">
        <f>INT(OR(COUNTIF(IDS_genetics_UE_Ancestry!$C$2:$C$737,$A981)))</f>
        <v>0</v>
      </c>
      <c r="Y981">
        <f>INT(OR(COUNTIF(IDS_genetics_UE_Ancestry!$D$2:$D$761,$A981)))</f>
        <v>0</v>
      </c>
      <c r="Z981" s="11">
        <f>INT(OR(COUNTIF(IDS_genetics_UE_Ancestry!$A$2:$A$303,$A981),COUNTIF(IDS_genetics_UE_Ancestry!$B$2:$B$705,$A981),COUNTIF(IDS_genetics_UE_Ancestry!$C$2:$C$737,$A981),COUNTIF(IDS_genetics_UE_Ancestry!$D$2:$D$761,$A981)))</f>
        <v>0</v>
      </c>
      <c r="AA981">
        <v>980</v>
      </c>
    </row>
    <row r="982" spans="1:28" ht="15.75" hidden="1" x14ac:dyDescent="0.25">
      <c r="A982" t="s">
        <v>1030</v>
      </c>
      <c r="B982" s="120">
        <v>6285</v>
      </c>
      <c r="C982" s="7" t="s">
        <v>31</v>
      </c>
      <c r="D982" s="1" t="s">
        <v>35</v>
      </c>
      <c r="E982" s="1" t="s">
        <v>44</v>
      </c>
      <c r="F982" s="10">
        <f>idasearch_ADNI3!G982</f>
        <v>43207</v>
      </c>
      <c r="G982" s="93">
        <f>idasearch_ADNI3!H982</f>
        <v>66.599999999999994</v>
      </c>
      <c r="H982" s="94" t="str">
        <f>idasearch_ADNI3!D982</f>
        <v>F</v>
      </c>
      <c r="I982">
        <v>0</v>
      </c>
      <c r="J982">
        <v>0</v>
      </c>
      <c r="K982" s="7">
        <v>0</v>
      </c>
      <c r="L982" s="75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 s="11">
        <f>INT(OR(COUNTIF(IDS_with_genetics!$A$2:$A$328,$A982),COUNTIF(IDS_with_genetics!$B$2:$B$758,$A982),COUNTIF(IDS_with_genetics!$F$2:$F$794,$A982),COUNTIF(IDS_with_genetics!$D$2:$D$813,$A982)))</f>
        <v>0</v>
      </c>
      <c r="U982" s="11">
        <f>COUNTIF(IDS_with_PRS!$A$1:$A$1582,ADNI3!$A982)</f>
        <v>0</v>
      </c>
      <c r="V982">
        <f>INT(OR(COUNTIF(IDS_genetics_UE_Ancestry!$A$2:$A$303,$A982)))</f>
        <v>0</v>
      </c>
      <c r="W982">
        <f>INT(OR(COUNTIF(IDS_genetics_UE_Ancestry!$B$2:$B$705,$A982)))</f>
        <v>0</v>
      </c>
      <c r="X982">
        <f>INT(OR(COUNTIF(IDS_genetics_UE_Ancestry!$C$2:$C$737,$A982)))</f>
        <v>0</v>
      </c>
      <c r="Y982">
        <f>INT(OR(COUNTIF(IDS_genetics_UE_Ancestry!$D$2:$D$761,$A982)))</f>
        <v>0</v>
      </c>
      <c r="Z982" s="11">
        <f>INT(OR(COUNTIF(IDS_genetics_UE_Ancestry!$A$2:$A$303,$A982),COUNTIF(IDS_genetics_UE_Ancestry!$B$2:$B$705,$A982),COUNTIF(IDS_genetics_UE_Ancestry!$C$2:$C$737,$A982),COUNTIF(IDS_genetics_UE_Ancestry!$D$2:$D$761,$A982)))</f>
        <v>0</v>
      </c>
      <c r="AA982">
        <v>981</v>
      </c>
    </row>
    <row r="983" spans="1:28" ht="15.75" hidden="1" x14ac:dyDescent="0.25">
      <c r="A983" t="s">
        <v>1031</v>
      </c>
      <c r="B983" s="120">
        <v>6413</v>
      </c>
      <c r="C983" s="7" t="s">
        <v>31</v>
      </c>
      <c r="D983" s="1" t="s">
        <v>35</v>
      </c>
      <c r="E983" s="1" t="s">
        <v>44</v>
      </c>
      <c r="F983" s="10">
        <f>idasearch_ADNI3!G983</f>
        <v>43262</v>
      </c>
      <c r="G983" s="93">
        <f>idasearch_ADNI3!H983</f>
        <v>78.3</v>
      </c>
      <c r="H983" s="94" t="str">
        <f>idasearch_ADNI3!D983</f>
        <v>F</v>
      </c>
      <c r="I983">
        <v>0</v>
      </c>
      <c r="J983">
        <v>0</v>
      </c>
      <c r="K983" s="7">
        <v>0</v>
      </c>
      <c r="L983" s="75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 s="11">
        <f>INT(OR(COUNTIF(IDS_with_genetics!$A$2:$A$328,$A983),COUNTIF(IDS_with_genetics!$B$2:$B$758,$A983),COUNTIF(IDS_with_genetics!$F$2:$F$794,$A983),COUNTIF(IDS_with_genetics!$D$2:$D$813,$A983)))</f>
        <v>1</v>
      </c>
      <c r="U983" s="11">
        <f>COUNTIF(IDS_with_PRS!$A$1:$A$1582,ADNI3!$A983)</f>
        <v>1</v>
      </c>
      <c r="V983">
        <f>INT(OR(COUNTIF(IDS_genetics_UE_Ancestry!$A$2:$A$303,$A983)))</f>
        <v>1</v>
      </c>
      <c r="W983">
        <f>INT(OR(COUNTIF(IDS_genetics_UE_Ancestry!$B$2:$B$705,$A983)))</f>
        <v>0</v>
      </c>
      <c r="X983">
        <f>INT(OR(COUNTIF(IDS_genetics_UE_Ancestry!$C$2:$C$737,$A983)))</f>
        <v>0</v>
      </c>
      <c r="Y983">
        <f>INT(OR(COUNTIF(IDS_genetics_UE_Ancestry!$D$2:$D$761,$A983)))</f>
        <v>0</v>
      </c>
      <c r="Z983" s="11">
        <f>INT(OR(COUNTIF(IDS_genetics_UE_Ancestry!$A$2:$A$303,$A983),COUNTIF(IDS_genetics_UE_Ancestry!$B$2:$B$705,$A983),COUNTIF(IDS_genetics_UE_Ancestry!$C$2:$C$737,$A983),COUNTIF(IDS_genetics_UE_Ancestry!$D$2:$D$761,$A983)))</f>
        <v>1</v>
      </c>
      <c r="AA983">
        <v>982</v>
      </c>
    </row>
    <row r="984" spans="1:28" ht="15.75" hidden="1" x14ac:dyDescent="0.25">
      <c r="A984" t="s">
        <v>1032</v>
      </c>
      <c r="B984" s="120">
        <v>6561</v>
      </c>
      <c r="C984" s="7" t="s">
        <v>31</v>
      </c>
      <c r="D984" s="1" t="s">
        <v>35</v>
      </c>
      <c r="E984" s="1" t="s">
        <v>35</v>
      </c>
      <c r="F984" s="10">
        <f>idasearch_ADNI3!G984</f>
        <v>43334</v>
      </c>
      <c r="G984" s="93">
        <f>idasearch_ADNI3!H984</f>
        <v>68.3</v>
      </c>
      <c r="H984" s="94" t="str">
        <f>idasearch_ADNI3!D984</f>
        <v>M</v>
      </c>
      <c r="I984">
        <v>1</v>
      </c>
      <c r="J984">
        <v>1</v>
      </c>
      <c r="K984" s="7">
        <v>0</v>
      </c>
      <c r="L984" s="75">
        <v>0</v>
      </c>
      <c r="M984">
        <v>1</v>
      </c>
      <c r="N984">
        <v>1</v>
      </c>
      <c r="O984">
        <v>0</v>
      </c>
      <c r="P984">
        <v>0</v>
      </c>
      <c r="Q984">
        <v>0</v>
      </c>
      <c r="R984">
        <v>0</v>
      </c>
      <c r="S984">
        <v>0</v>
      </c>
      <c r="T984" s="11">
        <f>INT(OR(COUNTIF(IDS_with_genetics!$A$2:$A$328,$A984),COUNTIF(IDS_with_genetics!$B$2:$B$758,$A984),COUNTIF(IDS_with_genetics!$F$2:$F$794,$A984),COUNTIF(IDS_with_genetics!$D$2:$D$813,$A984)))</f>
        <v>0</v>
      </c>
      <c r="U984" s="11">
        <f>COUNTIF(IDS_with_PRS!$A$1:$A$1582,ADNI3!$A984)</f>
        <v>0</v>
      </c>
      <c r="V984">
        <f>INT(OR(COUNTIF(IDS_genetics_UE_Ancestry!$A$2:$A$303,$A984)))</f>
        <v>0</v>
      </c>
      <c r="W984">
        <f>INT(OR(COUNTIF(IDS_genetics_UE_Ancestry!$B$2:$B$705,$A984)))</f>
        <v>0</v>
      </c>
      <c r="X984">
        <f>INT(OR(COUNTIF(IDS_genetics_UE_Ancestry!$C$2:$C$737,$A984)))</f>
        <v>0</v>
      </c>
      <c r="Y984">
        <f>INT(OR(COUNTIF(IDS_genetics_UE_Ancestry!$D$2:$D$761,$A984)))</f>
        <v>0</v>
      </c>
      <c r="Z984" s="11">
        <f>INT(OR(COUNTIF(IDS_genetics_UE_Ancestry!$A$2:$A$303,$A984),COUNTIF(IDS_genetics_UE_Ancestry!$B$2:$B$705,$A984),COUNTIF(IDS_genetics_UE_Ancestry!$C$2:$C$737,$A984),COUNTIF(IDS_genetics_UE_Ancestry!$D$2:$D$761,$A984)))</f>
        <v>0</v>
      </c>
      <c r="AA984">
        <v>983</v>
      </c>
    </row>
    <row r="985" spans="1:28" ht="15.75" hidden="1" x14ac:dyDescent="0.25">
      <c r="A985" t="s">
        <v>1033</v>
      </c>
      <c r="B985" s="120">
        <v>6328</v>
      </c>
      <c r="C985" s="7" t="s">
        <v>31</v>
      </c>
      <c r="D985" s="1" t="s">
        <v>35</v>
      </c>
      <c r="E985" s="1" t="s">
        <v>35</v>
      </c>
      <c r="F985" s="10">
        <f>idasearch_ADNI3!G985</f>
        <v>43224</v>
      </c>
      <c r="G985" s="93">
        <f>idasearch_ADNI3!H985</f>
        <v>69.900000000000006</v>
      </c>
      <c r="H985" s="94" t="str">
        <f>idasearch_ADNI3!D985</f>
        <v>M</v>
      </c>
      <c r="I985">
        <v>1</v>
      </c>
      <c r="J985">
        <v>1</v>
      </c>
      <c r="K985" s="7">
        <v>0</v>
      </c>
      <c r="L985" s="75">
        <v>0</v>
      </c>
      <c r="M985">
        <v>1</v>
      </c>
      <c r="N985">
        <v>1</v>
      </c>
      <c r="O985">
        <v>0</v>
      </c>
      <c r="P985">
        <v>0</v>
      </c>
      <c r="Q985">
        <v>0</v>
      </c>
      <c r="R985">
        <v>0</v>
      </c>
      <c r="S985">
        <v>0</v>
      </c>
      <c r="T985" s="11">
        <f>INT(OR(COUNTIF(IDS_with_genetics!$A$2:$A$328,$A985),COUNTIF(IDS_with_genetics!$B$2:$B$758,$A985),COUNTIF(IDS_with_genetics!$F$2:$F$794,$A985),COUNTIF(IDS_with_genetics!$D$2:$D$813,$A985)))</f>
        <v>0</v>
      </c>
      <c r="U985" s="11">
        <f>COUNTIF(IDS_with_PRS!$A$1:$A$1582,ADNI3!$A985)</f>
        <v>0</v>
      </c>
      <c r="V985">
        <f>INT(OR(COUNTIF(IDS_genetics_UE_Ancestry!$A$2:$A$303,$A985)))</f>
        <v>0</v>
      </c>
      <c r="W985">
        <f>INT(OR(COUNTIF(IDS_genetics_UE_Ancestry!$B$2:$B$705,$A985)))</f>
        <v>0</v>
      </c>
      <c r="X985">
        <f>INT(OR(COUNTIF(IDS_genetics_UE_Ancestry!$C$2:$C$737,$A985)))</f>
        <v>0</v>
      </c>
      <c r="Y985">
        <f>INT(OR(COUNTIF(IDS_genetics_UE_Ancestry!$D$2:$D$761,$A985)))</f>
        <v>0</v>
      </c>
      <c r="Z985" s="11">
        <f>INT(OR(COUNTIF(IDS_genetics_UE_Ancestry!$A$2:$A$303,$A985),COUNTIF(IDS_genetics_UE_Ancestry!$B$2:$B$705,$A985),COUNTIF(IDS_genetics_UE_Ancestry!$C$2:$C$737,$A985),COUNTIF(IDS_genetics_UE_Ancestry!$D$2:$D$761,$A985)))</f>
        <v>0</v>
      </c>
      <c r="AA985">
        <v>984</v>
      </c>
    </row>
    <row r="986" spans="1:28" ht="15.75" hidden="1" x14ac:dyDescent="0.25">
      <c r="A986" t="s">
        <v>1034</v>
      </c>
      <c r="B986" s="120">
        <v>6420</v>
      </c>
      <c r="C986" s="7" t="s">
        <v>31</v>
      </c>
      <c r="D986" s="1" t="s">
        <v>35</v>
      </c>
      <c r="E986" s="1" t="s">
        <v>35</v>
      </c>
      <c r="F986" s="10">
        <f>idasearch_ADNI3!G986</f>
        <v>43276</v>
      </c>
      <c r="G986" s="93">
        <f>idasearch_ADNI3!H986</f>
        <v>71.8</v>
      </c>
      <c r="H986" s="94" t="str">
        <f>idasearch_ADNI3!D986</f>
        <v>F</v>
      </c>
      <c r="I986">
        <v>1</v>
      </c>
      <c r="J986">
        <v>1</v>
      </c>
      <c r="K986" s="7">
        <v>0</v>
      </c>
      <c r="L986" s="75">
        <v>0</v>
      </c>
      <c r="M986">
        <v>1</v>
      </c>
      <c r="N986">
        <v>1</v>
      </c>
      <c r="O986">
        <v>0</v>
      </c>
      <c r="P986">
        <v>0</v>
      </c>
      <c r="Q986">
        <v>0</v>
      </c>
      <c r="R986">
        <v>0</v>
      </c>
      <c r="S986">
        <v>0</v>
      </c>
      <c r="T986" s="11">
        <f>INT(OR(COUNTIF(IDS_with_genetics!$A$2:$A$328,$A986),COUNTIF(IDS_with_genetics!$B$2:$B$758,$A986),COUNTIF(IDS_with_genetics!$F$2:$F$794,$A986),COUNTIF(IDS_with_genetics!$D$2:$D$813,$A986)))</f>
        <v>0</v>
      </c>
      <c r="U986" s="11">
        <f>COUNTIF(IDS_with_PRS!$A$1:$A$1582,ADNI3!$A986)</f>
        <v>0</v>
      </c>
      <c r="V986">
        <f>INT(OR(COUNTIF(IDS_genetics_UE_Ancestry!$A$2:$A$303,$A986)))</f>
        <v>0</v>
      </c>
      <c r="W986">
        <f>INT(OR(COUNTIF(IDS_genetics_UE_Ancestry!$B$2:$B$705,$A986)))</f>
        <v>0</v>
      </c>
      <c r="X986">
        <f>INT(OR(COUNTIF(IDS_genetics_UE_Ancestry!$C$2:$C$737,$A986)))</f>
        <v>0</v>
      </c>
      <c r="Y986">
        <f>INT(OR(COUNTIF(IDS_genetics_UE_Ancestry!$D$2:$D$761,$A986)))</f>
        <v>0</v>
      </c>
      <c r="Z986" s="11">
        <f>INT(OR(COUNTIF(IDS_genetics_UE_Ancestry!$A$2:$A$303,$A986),COUNTIF(IDS_genetics_UE_Ancestry!$B$2:$B$705,$A986),COUNTIF(IDS_genetics_UE_Ancestry!$C$2:$C$737,$A986),COUNTIF(IDS_genetics_UE_Ancestry!$D$2:$D$761,$A986)))</f>
        <v>0</v>
      </c>
      <c r="AA986">
        <v>985</v>
      </c>
    </row>
    <row r="987" spans="1:28" ht="15.75" hidden="1" x14ac:dyDescent="0.25">
      <c r="A987" t="s">
        <v>1035</v>
      </c>
      <c r="B987" s="120">
        <v>6501</v>
      </c>
      <c r="C987" s="7" t="s">
        <v>31</v>
      </c>
      <c r="D987" s="1" t="s">
        <v>35</v>
      </c>
      <c r="E987" s="1" t="s">
        <v>35</v>
      </c>
      <c r="F987" s="10">
        <f>idasearch_ADNI3!G987</f>
        <v>43293</v>
      </c>
      <c r="G987" s="93">
        <f>idasearch_ADNI3!H987</f>
        <v>74.400000000000006</v>
      </c>
      <c r="H987" s="94" t="str">
        <f>idasearch_ADNI3!D987</f>
        <v>F</v>
      </c>
      <c r="I987">
        <v>1</v>
      </c>
      <c r="J987">
        <v>1</v>
      </c>
      <c r="K987" s="7">
        <v>0</v>
      </c>
      <c r="L987" s="75">
        <v>0</v>
      </c>
      <c r="M987">
        <v>1</v>
      </c>
      <c r="N987">
        <v>1</v>
      </c>
      <c r="O987">
        <v>0</v>
      </c>
      <c r="P987">
        <v>0</v>
      </c>
      <c r="Q987">
        <v>0</v>
      </c>
      <c r="R987">
        <v>0</v>
      </c>
      <c r="S987">
        <v>0</v>
      </c>
      <c r="T987" s="11">
        <f>INT(OR(COUNTIF(IDS_with_genetics!$A$2:$A$328,$A987),COUNTIF(IDS_with_genetics!$B$2:$B$758,$A987),COUNTIF(IDS_with_genetics!$F$2:$F$794,$A987),COUNTIF(IDS_with_genetics!$D$2:$D$813,$A987)))</f>
        <v>0</v>
      </c>
      <c r="U987" s="11">
        <f>COUNTIF(IDS_with_PRS!$A$1:$A$1582,ADNI3!$A987)</f>
        <v>0</v>
      </c>
      <c r="V987">
        <f>INT(OR(COUNTIF(IDS_genetics_UE_Ancestry!$A$2:$A$303,$A987)))</f>
        <v>0</v>
      </c>
      <c r="W987">
        <f>INT(OR(COUNTIF(IDS_genetics_UE_Ancestry!$B$2:$B$705,$A987)))</f>
        <v>0</v>
      </c>
      <c r="X987">
        <f>INT(OR(COUNTIF(IDS_genetics_UE_Ancestry!$C$2:$C$737,$A987)))</f>
        <v>0</v>
      </c>
      <c r="Y987">
        <f>INT(OR(COUNTIF(IDS_genetics_UE_Ancestry!$D$2:$D$761,$A987)))</f>
        <v>0</v>
      </c>
      <c r="Z987" s="11">
        <f>INT(OR(COUNTIF(IDS_genetics_UE_Ancestry!$A$2:$A$303,$A987),COUNTIF(IDS_genetics_UE_Ancestry!$B$2:$B$705,$A987),COUNTIF(IDS_genetics_UE_Ancestry!$C$2:$C$737,$A987),COUNTIF(IDS_genetics_UE_Ancestry!$D$2:$D$761,$A987)))</f>
        <v>0</v>
      </c>
      <c r="AA987">
        <v>986</v>
      </c>
    </row>
    <row r="988" spans="1:28" ht="15.75" hidden="1" x14ac:dyDescent="0.25">
      <c r="A988" t="s">
        <v>1036</v>
      </c>
      <c r="B988" s="120">
        <v>6438</v>
      </c>
      <c r="C988" s="7" t="s">
        <v>31</v>
      </c>
      <c r="D988" s="1" t="s">
        <v>35</v>
      </c>
      <c r="E988" s="1" t="s">
        <v>35</v>
      </c>
      <c r="F988" s="10">
        <f>idasearch_ADNI3!G988</f>
        <v>43263</v>
      </c>
      <c r="G988" s="93">
        <f>idasearch_ADNI3!H988</f>
        <v>71.7</v>
      </c>
      <c r="H988" s="94" t="str">
        <f>idasearch_ADNI3!D988</f>
        <v>F</v>
      </c>
      <c r="I988">
        <v>1</v>
      </c>
      <c r="J988">
        <v>1</v>
      </c>
      <c r="K988" s="7">
        <v>0</v>
      </c>
      <c r="L988" s="75">
        <v>0</v>
      </c>
      <c r="M988">
        <v>1</v>
      </c>
      <c r="N988">
        <v>1</v>
      </c>
      <c r="O988">
        <v>0</v>
      </c>
      <c r="P988">
        <v>0</v>
      </c>
      <c r="Q988">
        <v>0</v>
      </c>
      <c r="R988">
        <v>0</v>
      </c>
      <c r="S988">
        <v>0</v>
      </c>
      <c r="T988" s="11">
        <f>INT(OR(COUNTIF(IDS_with_genetics!$A$2:$A$328,$A988),COUNTIF(IDS_with_genetics!$B$2:$B$758,$A988),COUNTIF(IDS_with_genetics!$F$2:$F$794,$A988),COUNTIF(IDS_with_genetics!$D$2:$D$813,$A988)))</f>
        <v>0</v>
      </c>
      <c r="U988" s="11">
        <f>COUNTIF(IDS_with_PRS!$A$1:$A$1582,ADNI3!$A988)</f>
        <v>0</v>
      </c>
      <c r="V988">
        <f>INT(OR(COUNTIF(IDS_genetics_UE_Ancestry!$A$2:$A$303,$A988)))</f>
        <v>0</v>
      </c>
      <c r="W988">
        <f>INT(OR(COUNTIF(IDS_genetics_UE_Ancestry!$B$2:$B$705,$A988)))</f>
        <v>0</v>
      </c>
      <c r="X988">
        <f>INT(OR(COUNTIF(IDS_genetics_UE_Ancestry!$C$2:$C$737,$A988)))</f>
        <v>0</v>
      </c>
      <c r="Y988">
        <f>INT(OR(COUNTIF(IDS_genetics_UE_Ancestry!$D$2:$D$761,$A988)))</f>
        <v>0</v>
      </c>
      <c r="Z988" s="11">
        <f>INT(OR(COUNTIF(IDS_genetics_UE_Ancestry!$A$2:$A$303,$A988),COUNTIF(IDS_genetics_UE_Ancestry!$B$2:$B$705,$A988),COUNTIF(IDS_genetics_UE_Ancestry!$C$2:$C$737,$A988),COUNTIF(IDS_genetics_UE_Ancestry!$D$2:$D$761,$A988)))</f>
        <v>0</v>
      </c>
      <c r="AA988">
        <v>987</v>
      </c>
    </row>
    <row r="989" spans="1:28" ht="15.75" hidden="1" x14ac:dyDescent="0.25">
      <c r="A989" t="s">
        <v>1037</v>
      </c>
      <c r="B989" s="120">
        <v>6653</v>
      </c>
      <c r="C989" s="7" t="s">
        <v>31</v>
      </c>
      <c r="D989" s="1" t="s">
        <v>35</v>
      </c>
      <c r="E989" s="1" t="s">
        <v>44</v>
      </c>
      <c r="F989" s="10">
        <f>idasearch_ADNI3!G989</f>
        <v>43453</v>
      </c>
      <c r="G989" s="93">
        <f>idasearch_ADNI3!H989</f>
        <v>68.2</v>
      </c>
      <c r="H989" s="94" t="str">
        <f>idasearch_ADNI3!D989</f>
        <v>M</v>
      </c>
      <c r="I989">
        <v>0</v>
      </c>
      <c r="J989">
        <v>0</v>
      </c>
      <c r="K989" s="7">
        <v>0</v>
      </c>
      <c r="L989" s="75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 s="11">
        <f>INT(OR(COUNTIF(IDS_with_genetics!$A$2:$A$328,$A989),COUNTIF(IDS_with_genetics!$B$2:$B$758,$A989),COUNTIF(IDS_with_genetics!$F$2:$F$794,$A989),COUNTIF(IDS_with_genetics!$D$2:$D$813,$A989)))</f>
        <v>0</v>
      </c>
      <c r="U989" s="11">
        <f>COUNTIF(IDS_with_PRS!$A$1:$A$1582,ADNI3!$A989)</f>
        <v>0</v>
      </c>
      <c r="V989">
        <f>INT(OR(COUNTIF(IDS_genetics_UE_Ancestry!$A$2:$A$303,$A989)))</f>
        <v>0</v>
      </c>
      <c r="W989">
        <f>INT(OR(COUNTIF(IDS_genetics_UE_Ancestry!$B$2:$B$705,$A989)))</f>
        <v>0</v>
      </c>
      <c r="X989">
        <f>INT(OR(COUNTIF(IDS_genetics_UE_Ancestry!$C$2:$C$737,$A989)))</f>
        <v>0</v>
      </c>
      <c r="Y989">
        <f>INT(OR(COUNTIF(IDS_genetics_UE_Ancestry!$D$2:$D$761,$A989)))</f>
        <v>0</v>
      </c>
      <c r="Z989" s="11">
        <f>INT(OR(COUNTIF(IDS_genetics_UE_Ancestry!$A$2:$A$303,$A989),COUNTIF(IDS_genetics_UE_Ancestry!$B$2:$B$705,$A989),COUNTIF(IDS_genetics_UE_Ancestry!$C$2:$C$737,$A989),COUNTIF(IDS_genetics_UE_Ancestry!$D$2:$D$761,$A989)))</f>
        <v>0</v>
      </c>
      <c r="AA989">
        <v>988</v>
      </c>
    </row>
    <row r="990" spans="1:28" s="45" customFormat="1" ht="15.75" hidden="1" x14ac:dyDescent="0.25">
      <c r="A990" s="45" t="s">
        <v>1038</v>
      </c>
      <c r="B990" s="126">
        <v>1195</v>
      </c>
      <c r="C990" s="43" t="s">
        <v>31</v>
      </c>
      <c r="D990" s="117" t="s">
        <v>35</v>
      </c>
      <c r="E990" s="117" t="s">
        <v>35</v>
      </c>
      <c r="F990" s="105">
        <f>idasearch_ADNI3!G990</f>
        <v>43195</v>
      </c>
      <c r="G990" s="106">
        <f>idasearch_ADNI3!H990</f>
        <v>88.1</v>
      </c>
      <c r="H990" s="104" t="str">
        <f>idasearch_ADNI3!D990</f>
        <v>M</v>
      </c>
      <c r="I990" s="45">
        <v>0</v>
      </c>
      <c r="J990" s="45">
        <v>0</v>
      </c>
      <c r="K990" s="7">
        <v>0</v>
      </c>
      <c r="L990" s="83">
        <v>0</v>
      </c>
      <c r="M990" s="45">
        <v>0</v>
      </c>
      <c r="N990" s="45">
        <v>0</v>
      </c>
      <c r="O990" s="45">
        <v>0</v>
      </c>
      <c r="P990" s="45">
        <v>0</v>
      </c>
      <c r="Q990" s="45">
        <v>0</v>
      </c>
      <c r="R990" s="45">
        <v>0</v>
      </c>
      <c r="S990" s="45">
        <v>0</v>
      </c>
      <c r="T990" s="44">
        <f>INT(OR(COUNTIF(IDS_with_genetics!$A$2:$A$328,$A990),COUNTIF(IDS_with_genetics!$B$2:$B$758,$A990),COUNTIF(IDS_with_genetics!$F$2:$F$794,$A990),COUNTIF(IDS_with_genetics!$D$2:$D$813,$A990)))</f>
        <v>1</v>
      </c>
      <c r="U990" s="44">
        <f>COUNTIF(IDS_with_PRS!$A$1:$A$1582,ADNI3!$A990)</f>
        <v>0</v>
      </c>
      <c r="V990" s="45">
        <f>INT(OR(COUNTIF(IDS_genetics_UE_Ancestry!$A$2:$A$303,$A990)))</f>
        <v>0</v>
      </c>
      <c r="W990" s="45">
        <f>INT(OR(COUNTIF(IDS_genetics_UE_Ancestry!$B$2:$B$705,$A990)))</f>
        <v>1</v>
      </c>
      <c r="X990" s="45">
        <f>INT(OR(COUNTIF(IDS_genetics_UE_Ancestry!$C$2:$C$737,$A990)))</f>
        <v>0</v>
      </c>
      <c r="Y990" s="45">
        <f>INT(OR(COUNTIF(IDS_genetics_UE_Ancestry!$D$2:$D$761,$A990)))</f>
        <v>1</v>
      </c>
      <c r="Z990" s="44">
        <f>INT(OR(COUNTIF(IDS_genetics_UE_Ancestry!$A$2:$A$303,$A990),COUNTIF(IDS_genetics_UE_Ancestry!$B$2:$B$705,$A990),COUNTIF(IDS_genetics_UE_Ancestry!$C$2:$C$737,$A990),COUNTIF(IDS_genetics_UE_Ancestry!$D$2:$D$761,$A990)))</f>
        <v>1</v>
      </c>
      <c r="AA990" s="45">
        <v>989</v>
      </c>
      <c r="AB990" s="45">
        <v>1</v>
      </c>
    </row>
    <row r="991" spans="1:28" s="45" customFormat="1" ht="15.75" hidden="1" x14ac:dyDescent="0.25">
      <c r="A991" s="45" t="s">
        <v>1039</v>
      </c>
      <c r="B991" s="126">
        <v>6254</v>
      </c>
      <c r="C991" s="43" t="s">
        <v>31</v>
      </c>
      <c r="D991" s="117" t="s">
        <v>35</v>
      </c>
      <c r="E991" s="117" t="s">
        <v>44</v>
      </c>
      <c r="F991" s="105">
        <f>idasearch_ADNI3!G991</f>
        <v>44076</v>
      </c>
      <c r="G991" s="106">
        <f>idasearch_ADNI3!H991</f>
        <v>70</v>
      </c>
      <c r="H991" s="104" t="str">
        <f>idasearch_ADNI3!D991</f>
        <v>M</v>
      </c>
      <c r="I991" s="45">
        <v>0</v>
      </c>
      <c r="J991" s="45">
        <v>0</v>
      </c>
      <c r="K991" s="7">
        <v>0</v>
      </c>
      <c r="L991" s="83">
        <v>0</v>
      </c>
      <c r="M991" s="45">
        <v>0</v>
      </c>
      <c r="N991" s="45">
        <v>0</v>
      </c>
      <c r="O991" s="45">
        <v>0</v>
      </c>
      <c r="P991" s="45">
        <v>0</v>
      </c>
      <c r="Q991" s="45">
        <v>0</v>
      </c>
      <c r="R991" s="45">
        <v>0</v>
      </c>
      <c r="S991" s="45">
        <v>0</v>
      </c>
      <c r="T991" s="44">
        <f>INT(OR(COUNTIF(IDS_with_genetics!$A$2:$A$328,$A991),COUNTIF(IDS_with_genetics!$B$2:$B$758,$A991),COUNTIF(IDS_with_genetics!$F$2:$F$794,$A991),COUNTIF(IDS_with_genetics!$D$2:$D$813,$A991)))</f>
        <v>0</v>
      </c>
      <c r="U991" s="44">
        <f>COUNTIF(IDS_with_PRS!$A$1:$A$1582,ADNI3!$A991)</f>
        <v>0</v>
      </c>
      <c r="V991" s="45">
        <f>INT(OR(COUNTIF(IDS_genetics_UE_Ancestry!$A$2:$A$303,$A991)))</f>
        <v>0</v>
      </c>
      <c r="W991" s="45">
        <f>INT(OR(COUNTIF(IDS_genetics_UE_Ancestry!$B$2:$B$705,$A991)))</f>
        <v>0</v>
      </c>
      <c r="X991" s="45">
        <f>INT(OR(COUNTIF(IDS_genetics_UE_Ancestry!$C$2:$C$737,$A991)))</f>
        <v>0</v>
      </c>
      <c r="Y991" s="45">
        <f>INT(OR(COUNTIF(IDS_genetics_UE_Ancestry!$D$2:$D$761,$A991)))</f>
        <v>0</v>
      </c>
      <c r="Z991" s="44">
        <f>INT(OR(COUNTIF(IDS_genetics_UE_Ancestry!$A$2:$A$303,$A991),COUNTIF(IDS_genetics_UE_Ancestry!$B$2:$B$705,$A991),COUNTIF(IDS_genetics_UE_Ancestry!$C$2:$C$737,$A991),COUNTIF(IDS_genetics_UE_Ancestry!$D$2:$D$761,$A991)))</f>
        <v>0</v>
      </c>
      <c r="AA991" s="45">
        <v>990</v>
      </c>
      <c r="AB991" s="45">
        <v>1</v>
      </c>
    </row>
    <row r="992" spans="1:28" s="45" customFormat="1" ht="15.75" hidden="1" x14ac:dyDescent="0.25">
      <c r="A992" s="45" t="s">
        <v>1040</v>
      </c>
      <c r="B992" s="126">
        <v>6495</v>
      </c>
      <c r="C992" s="43" t="s">
        <v>31</v>
      </c>
      <c r="D992" s="117" t="s">
        <v>35</v>
      </c>
      <c r="E992" s="117" t="s">
        <v>44</v>
      </c>
      <c r="F992" s="105">
        <f>idasearch_ADNI3!G992</f>
        <v>43298</v>
      </c>
      <c r="G992" s="106">
        <f>idasearch_ADNI3!H992</f>
        <v>83.4</v>
      </c>
      <c r="H992" s="104" t="str">
        <f>idasearch_ADNI3!D992</f>
        <v>F</v>
      </c>
      <c r="I992" s="45">
        <v>0</v>
      </c>
      <c r="J992" s="45">
        <v>0</v>
      </c>
      <c r="K992" s="7">
        <v>0</v>
      </c>
      <c r="L992" s="83">
        <v>0</v>
      </c>
      <c r="M992" s="45">
        <v>0</v>
      </c>
      <c r="N992" s="45">
        <v>0</v>
      </c>
      <c r="O992" s="45">
        <v>0</v>
      </c>
      <c r="P992" s="45">
        <v>0</v>
      </c>
      <c r="Q992" s="45">
        <v>0</v>
      </c>
      <c r="R992" s="45">
        <v>0</v>
      </c>
      <c r="S992" s="45">
        <v>0</v>
      </c>
      <c r="T992" s="44">
        <f>INT(OR(COUNTIF(IDS_with_genetics!$A$2:$A$328,$A992),COUNTIF(IDS_with_genetics!$B$2:$B$758,$A992),COUNTIF(IDS_with_genetics!$F$2:$F$794,$A992),COUNTIF(IDS_with_genetics!$D$2:$D$813,$A992)))</f>
        <v>0</v>
      </c>
      <c r="U992" s="44">
        <f>COUNTIF(IDS_with_PRS!$A$1:$A$1582,ADNI3!$A992)</f>
        <v>0</v>
      </c>
      <c r="V992" s="45">
        <f>INT(OR(COUNTIF(IDS_genetics_UE_Ancestry!$A$2:$A$303,$A992)))</f>
        <v>0</v>
      </c>
      <c r="W992" s="45">
        <f>INT(OR(COUNTIF(IDS_genetics_UE_Ancestry!$B$2:$B$705,$A992)))</f>
        <v>0</v>
      </c>
      <c r="X992" s="45">
        <f>INT(OR(COUNTIF(IDS_genetics_UE_Ancestry!$C$2:$C$737,$A992)))</f>
        <v>0</v>
      </c>
      <c r="Y992" s="45">
        <f>INT(OR(COUNTIF(IDS_genetics_UE_Ancestry!$D$2:$D$761,$A992)))</f>
        <v>0</v>
      </c>
      <c r="Z992" s="44">
        <f>INT(OR(COUNTIF(IDS_genetics_UE_Ancestry!$A$2:$A$303,$A992),COUNTIF(IDS_genetics_UE_Ancestry!$B$2:$B$705,$A992),COUNTIF(IDS_genetics_UE_Ancestry!$C$2:$C$737,$A992),COUNTIF(IDS_genetics_UE_Ancestry!$D$2:$D$761,$A992)))</f>
        <v>0</v>
      </c>
      <c r="AA992" s="45">
        <v>991</v>
      </c>
      <c r="AB992" s="45">
        <v>1</v>
      </c>
    </row>
    <row r="993" spans="1:28" s="45" customFormat="1" ht="15.75" hidden="1" x14ac:dyDescent="0.25">
      <c r="A993" s="45" t="s">
        <v>1041</v>
      </c>
      <c r="B993" s="126">
        <v>6496</v>
      </c>
      <c r="C993" s="43" t="s">
        <v>31</v>
      </c>
      <c r="D993" s="117" t="s">
        <v>35</v>
      </c>
      <c r="E993" s="117" t="s">
        <v>44</v>
      </c>
      <c r="F993" s="105">
        <f>idasearch_ADNI3!G993</f>
        <v>43298</v>
      </c>
      <c r="G993" s="106">
        <f>idasearch_ADNI3!H993</f>
        <v>84.6</v>
      </c>
      <c r="H993" s="104" t="str">
        <f>idasearch_ADNI3!D993</f>
        <v>M</v>
      </c>
      <c r="I993" s="45">
        <v>0</v>
      </c>
      <c r="J993" s="45">
        <v>0</v>
      </c>
      <c r="K993" s="7">
        <v>0</v>
      </c>
      <c r="L993" s="83">
        <v>0</v>
      </c>
      <c r="M993" s="45">
        <v>0</v>
      </c>
      <c r="N993" s="45">
        <v>0</v>
      </c>
      <c r="O993" s="45">
        <v>0</v>
      </c>
      <c r="P993" s="45">
        <v>0</v>
      </c>
      <c r="Q993" s="45">
        <v>0</v>
      </c>
      <c r="R993" s="45">
        <v>0</v>
      </c>
      <c r="S993" s="45">
        <v>0</v>
      </c>
      <c r="T993" s="44">
        <f>INT(OR(COUNTIF(IDS_with_genetics!$A$2:$A$328,$A993),COUNTIF(IDS_with_genetics!$B$2:$B$758,$A993),COUNTIF(IDS_with_genetics!$F$2:$F$794,$A993),COUNTIF(IDS_with_genetics!$D$2:$D$813,$A993)))</f>
        <v>0</v>
      </c>
      <c r="U993" s="44">
        <f>COUNTIF(IDS_with_PRS!$A$1:$A$1582,ADNI3!$A993)</f>
        <v>0</v>
      </c>
      <c r="V993" s="45">
        <f>INT(OR(COUNTIF(IDS_genetics_UE_Ancestry!$A$2:$A$303,$A993)))</f>
        <v>0</v>
      </c>
      <c r="W993" s="45">
        <f>INT(OR(COUNTIF(IDS_genetics_UE_Ancestry!$B$2:$B$705,$A993)))</f>
        <v>0</v>
      </c>
      <c r="X993" s="45">
        <f>INT(OR(COUNTIF(IDS_genetics_UE_Ancestry!$C$2:$C$737,$A993)))</f>
        <v>0</v>
      </c>
      <c r="Y993" s="45">
        <f>INT(OR(COUNTIF(IDS_genetics_UE_Ancestry!$D$2:$D$761,$A993)))</f>
        <v>0</v>
      </c>
      <c r="Z993" s="44">
        <f>INT(OR(COUNTIF(IDS_genetics_UE_Ancestry!$A$2:$A$303,$A993),COUNTIF(IDS_genetics_UE_Ancestry!$B$2:$B$705,$A993),COUNTIF(IDS_genetics_UE_Ancestry!$C$2:$C$737,$A993),COUNTIF(IDS_genetics_UE_Ancestry!$D$2:$D$761,$A993)))</f>
        <v>0</v>
      </c>
      <c r="AA993" s="45">
        <v>992</v>
      </c>
      <c r="AB993" s="45">
        <v>1</v>
      </c>
    </row>
    <row r="994" spans="1:28" s="45" customFormat="1" ht="15.75" hidden="1" x14ac:dyDescent="0.25">
      <c r="A994" s="45" t="s">
        <v>1042</v>
      </c>
      <c r="B994" s="126">
        <v>6570</v>
      </c>
      <c r="C994" s="43" t="s">
        <v>31</v>
      </c>
      <c r="D994" s="117" t="s">
        <v>35</v>
      </c>
      <c r="E994" s="117" t="s">
        <v>35</v>
      </c>
      <c r="F994" s="105">
        <f>idasearch_ADNI3!G994</f>
        <v>43343</v>
      </c>
      <c r="G994" s="106">
        <f>idasearch_ADNI3!H994</f>
        <v>71.2</v>
      </c>
      <c r="H994" s="104" t="str">
        <f>idasearch_ADNI3!D994</f>
        <v>M</v>
      </c>
      <c r="I994" s="45">
        <v>0</v>
      </c>
      <c r="J994" s="45">
        <v>0</v>
      </c>
      <c r="K994" s="7">
        <v>0</v>
      </c>
      <c r="L994" s="83">
        <v>0</v>
      </c>
      <c r="M994" s="45">
        <v>0</v>
      </c>
      <c r="N994" s="45">
        <v>0</v>
      </c>
      <c r="O994" s="45">
        <v>0</v>
      </c>
      <c r="P994" s="45">
        <v>0</v>
      </c>
      <c r="Q994" s="45">
        <v>0</v>
      </c>
      <c r="R994" s="45">
        <v>0</v>
      </c>
      <c r="S994" s="45">
        <v>0</v>
      </c>
      <c r="T994" s="44">
        <f>INT(OR(COUNTIF(IDS_with_genetics!$A$2:$A$328,$A994),COUNTIF(IDS_with_genetics!$B$2:$B$758,$A994),COUNTIF(IDS_with_genetics!$F$2:$F$794,$A994),COUNTIF(IDS_with_genetics!$D$2:$D$813,$A994)))</f>
        <v>0</v>
      </c>
      <c r="U994" s="44">
        <f>COUNTIF(IDS_with_PRS!$A$1:$A$1582,ADNI3!$A994)</f>
        <v>0</v>
      </c>
      <c r="V994" s="45">
        <f>INT(OR(COUNTIF(IDS_genetics_UE_Ancestry!$A$2:$A$303,$A994)))</f>
        <v>0</v>
      </c>
      <c r="W994" s="45">
        <f>INT(OR(COUNTIF(IDS_genetics_UE_Ancestry!$B$2:$B$705,$A994)))</f>
        <v>0</v>
      </c>
      <c r="X994" s="45">
        <f>INT(OR(COUNTIF(IDS_genetics_UE_Ancestry!$C$2:$C$737,$A994)))</f>
        <v>0</v>
      </c>
      <c r="Y994" s="45">
        <f>INT(OR(COUNTIF(IDS_genetics_UE_Ancestry!$D$2:$D$761,$A994)))</f>
        <v>0</v>
      </c>
      <c r="Z994" s="44">
        <f>INT(OR(COUNTIF(IDS_genetics_UE_Ancestry!$A$2:$A$303,$A994),COUNTIF(IDS_genetics_UE_Ancestry!$B$2:$B$705,$A994),COUNTIF(IDS_genetics_UE_Ancestry!$C$2:$C$737,$A994),COUNTIF(IDS_genetics_UE_Ancestry!$D$2:$D$761,$A994)))</f>
        <v>0</v>
      </c>
      <c r="AA994" s="45">
        <v>993</v>
      </c>
      <c r="AB994" s="45">
        <v>1</v>
      </c>
    </row>
    <row r="995" spans="1:28" s="45" customFormat="1" ht="15.75" hidden="1" x14ac:dyDescent="0.25">
      <c r="A995" s="45" t="s">
        <v>1043</v>
      </c>
      <c r="B995" s="126">
        <v>6574</v>
      </c>
      <c r="C995" s="43" t="s">
        <v>31</v>
      </c>
      <c r="D995" s="117" t="s">
        <v>35</v>
      </c>
      <c r="E995" s="117" t="s">
        <v>35</v>
      </c>
      <c r="F995" s="105">
        <f>idasearch_ADNI3!G995</f>
        <v>43350</v>
      </c>
      <c r="G995" s="106">
        <f>idasearch_ADNI3!H995</f>
        <v>73.5</v>
      </c>
      <c r="H995" s="104" t="str">
        <f>idasearch_ADNI3!D995</f>
        <v>F</v>
      </c>
      <c r="I995" s="45">
        <v>0</v>
      </c>
      <c r="J995" s="45">
        <v>0</v>
      </c>
      <c r="K995" s="7">
        <v>0</v>
      </c>
      <c r="L995" s="83">
        <v>0</v>
      </c>
      <c r="M995" s="45">
        <v>0</v>
      </c>
      <c r="N995" s="45">
        <v>0</v>
      </c>
      <c r="O995" s="45">
        <v>0</v>
      </c>
      <c r="P995" s="45">
        <v>0</v>
      </c>
      <c r="Q995" s="45">
        <v>0</v>
      </c>
      <c r="R995" s="45">
        <v>0</v>
      </c>
      <c r="S995" s="45">
        <v>0</v>
      </c>
      <c r="T995" s="44">
        <f>INT(OR(COUNTIF(IDS_with_genetics!$A$2:$A$328,$A995),COUNTIF(IDS_with_genetics!$B$2:$B$758,$A995),COUNTIF(IDS_with_genetics!$F$2:$F$794,$A995),COUNTIF(IDS_with_genetics!$D$2:$D$813,$A995)))</f>
        <v>0</v>
      </c>
      <c r="U995" s="44">
        <f>COUNTIF(IDS_with_PRS!$A$1:$A$1582,ADNI3!$A995)</f>
        <v>0</v>
      </c>
      <c r="V995" s="45">
        <f>INT(OR(COUNTIF(IDS_genetics_UE_Ancestry!$A$2:$A$303,$A995)))</f>
        <v>0</v>
      </c>
      <c r="W995" s="45">
        <f>INT(OR(COUNTIF(IDS_genetics_UE_Ancestry!$B$2:$B$705,$A995)))</f>
        <v>0</v>
      </c>
      <c r="X995" s="45">
        <f>INT(OR(COUNTIF(IDS_genetics_UE_Ancestry!$C$2:$C$737,$A995)))</f>
        <v>0</v>
      </c>
      <c r="Y995" s="45">
        <f>INT(OR(COUNTIF(IDS_genetics_UE_Ancestry!$D$2:$D$761,$A995)))</f>
        <v>0</v>
      </c>
      <c r="Z995" s="44">
        <f>INT(OR(COUNTIF(IDS_genetics_UE_Ancestry!$A$2:$A$303,$A995),COUNTIF(IDS_genetics_UE_Ancestry!$B$2:$B$705,$A995),COUNTIF(IDS_genetics_UE_Ancestry!$C$2:$C$737,$A995),COUNTIF(IDS_genetics_UE_Ancestry!$D$2:$D$761,$A995)))</f>
        <v>0</v>
      </c>
      <c r="AA995" s="45">
        <v>994</v>
      </c>
      <c r="AB995" s="45">
        <v>1</v>
      </c>
    </row>
    <row r="996" spans="1:28" s="45" customFormat="1" ht="15.75" hidden="1" x14ac:dyDescent="0.25">
      <c r="A996" s="45" t="s">
        <v>1044</v>
      </c>
      <c r="B996" s="126">
        <v>6998</v>
      </c>
      <c r="C996" s="43" t="s">
        <v>31</v>
      </c>
      <c r="D996" s="117" t="s">
        <v>35</v>
      </c>
      <c r="E996" s="117" t="s">
        <v>35</v>
      </c>
      <c r="F996" s="105">
        <f>idasearch_ADNI3!G996</f>
        <v>44438</v>
      </c>
      <c r="G996" s="106">
        <f>idasearch_ADNI3!H996</f>
        <v>57.1</v>
      </c>
      <c r="H996" s="104" t="str">
        <f>idasearch_ADNI3!D996</f>
        <v>M</v>
      </c>
      <c r="I996" s="45">
        <v>0</v>
      </c>
      <c r="J996" s="45">
        <v>0</v>
      </c>
      <c r="K996" s="7">
        <v>0</v>
      </c>
      <c r="L996" s="83">
        <v>0</v>
      </c>
      <c r="M996" s="45">
        <v>0</v>
      </c>
      <c r="N996" s="45">
        <v>0</v>
      </c>
      <c r="O996" s="45">
        <v>0</v>
      </c>
      <c r="P996" s="45">
        <v>0</v>
      </c>
      <c r="Q996" s="45">
        <v>0</v>
      </c>
      <c r="R996" s="45">
        <v>0</v>
      </c>
      <c r="S996" s="45">
        <v>0</v>
      </c>
      <c r="T996" s="44">
        <f>INT(OR(COUNTIF(IDS_with_genetics!$A$2:$A$328,$A996),COUNTIF(IDS_with_genetics!$B$2:$B$758,$A996),COUNTIF(IDS_with_genetics!$F$2:$F$794,$A996),COUNTIF(IDS_with_genetics!$D$2:$D$813,$A996)))</f>
        <v>0</v>
      </c>
      <c r="U996" s="44">
        <f>COUNTIF(IDS_with_PRS!$A$1:$A$1582,ADNI3!$A996)</f>
        <v>0</v>
      </c>
      <c r="V996" s="45">
        <f>INT(OR(COUNTIF(IDS_genetics_UE_Ancestry!$A$2:$A$303,$A996)))</f>
        <v>0</v>
      </c>
      <c r="W996" s="45">
        <f>INT(OR(COUNTIF(IDS_genetics_UE_Ancestry!$B$2:$B$705,$A996)))</f>
        <v>0</v>
      </c>
      <c r="X996" s="45">
        <f>INT(OR(COUNTIF(IDS_genetics_UE_Ancestry!$C$2:$C$737,$A996)))</f>
        <v>0</v>
      </c>
      <c r="Y996" s="45">
        <f>INT(OR(COUNTIF(IDS_genetics_UE_Ancestry!$D$2:$D$761,$A996)))</f>
        <v>0</v>
      </c>
      <c r="Z996" s="44">
        <f>INT(OR(COUNTIF(IDS_genetics_UE_Ancestry!$A$2:$A$303,$A996),COUNTIF(IDS_genetics_UE_Ancestry!$B$2:$B$705,$A996),COUNTIF(IDS_genetics_UE_Ancestry!$C$2:$C$737,$A996),COUNTIF(IDS_genetics_UE_Ancestry!$D$2:$D$761,$A996)))</f>
        <v>0</v>
      </c>
      <c r="AA996" s="45">
        <v>995</v>
      </c>
      <c r="AB996" s="45">
        <v>1</v>
      </c>
    </row>
    <row r="997" spans="1:28" s="27" customFormat="1" ht="15.75" hidden="1" x14ac:dyDescent="0.25">
      <c r="A997" s="27" t="s">
        <v>1045</v>
      </c>
      <c r="B997" s="121">
        <v>6773</v>
      </c>
      <c r="C997" s="25" t="s">
        <v>31</v>
      </c>
      <c r="D997" s="42" t="s">
        <v>35</v>
      </c>
      <c r="E997" s="42" t="s">
        <v>35</v>
      </c>
      <c r="F997" s="108">
        <f>idasearch_ADNI3!G997</f>
        <v>43677</v>
      </c>
      <c r="G997" s="109">
        <f>idasearch_ADNI3!H997</f>
        <v>55.1</v>
      </c>
      <c r="H997" s="97" t="str">
        <f>idasearch_ADNI3!D997</f>
        <v>F</v>
      </c>
      <c r="I997" s="27">
        <v>0</v>
      </c>
      <c r="J997" s="27">
        <v>0</v>
      </c>
      <c r="K997" s="25">
        <v>0</v>
      </c>
      <c r="L997" s="80">
        <v>0</v>
      </c>
      <c r="M997" s="27">
        <v>0</v>
      </c>
      <c r="N997" s="27">
        <v>0</v>
      </c>
      <c r="O997" s="27">
        <v>0</v>
      </c>
      <c r="P997" s="27">
        <v>0</v>
      </c>
      <c r="Q997" s="27">
        <v>0</v>
      </c>
      <c r="R997" s="27">
        <v>0</v>
      </c>
      <c r="S997" s="27">
        <v>0</v>
      </c>
      <c r="T997" s="26">
        <f>INT(OR(COUNTIF(IDS_with_genetics!$A$2:$A$328,$A997),COUNTIF(IDS_with_genetics!$B$2:$B$758,$A997),COUNTIF(IDS_with_genetics!$F$2:$F$794,$A997),COUNTIF(IDS_with_genetics!$D$2:$D$813,$A997)))</f>
        <v>0</v>
      </c>
      <c r="U997" s="26">
        <f>COUNTIF(IDS_with_PRS!$A$1:$A$1582,ADNI3!$A997)</f>
        <v>0</v>
      </c>
      <c r="V997" s="27">
        <f>INT(OR(COUNTIF(IDS_genetics_UE_Ancestry!$A$2:$A$303,$A997)))</f>
        <v>0</v>
      </c>
      <c r="W997" s="27">
        <f>INT(OR(COUNTIF(IDS_genetics_UE_Ancestry!$B$2:$B$705,$A997)))</f>
        <v>0</v>
      </c>
      <c r="X997" s="27">
        <f>INT(OR(COUNTIF(IDS_genetics_UE_Ancestry!$C$2:$C$737,$A997)))</f>
        <v>0</v>
      </c>
      <c r="Y997" s="27">
        <f>INT(OR(COUNTIF(IDS_genetics_UE_Ancestry!$D$2:$D$761,$A997)))</f>
        <v>0</v>
      </c>
      <c r="Z997" s="26">
        <f>INT(OR(COUNTIF(IDS_genetics_UE_Ancestry!$A$2:$A$303,$A997),COUNTIF(IDS_genetics_UE_Ancestry!$B$2:$B$705,$A997),COUNTIF(IDS_genetics_UE_Ancestry!$C$2:$C$737,$A997),COUNTIF(IDS_genetics_UE_Ancestry!$D$2:$D$761,$A997)))</f>
        <v>0</v>
      </c>
      <c r="AA997" s="27">
        <v>996</v>
      </c>
    </row>
    <row r="998" spans="1:28" s="27" customFormat="1" ht="15.75" hidden="1" x14ac:dyDescent="0.25">
      <c r="A998" s="27" t="s">
        <v>1046</v>
      </c>
      <c r="B998" s="121">
        <v>6790</v>
      </c>
      <c r="C998" s="25" t="s">
        <v>31</v>
      </c>
      <c r="D998" s="42" t="s">
        <v>35</v>
      </c>
      <c r="E998" s="42" t="s">
        <v>40</v>
      </c>
      <c r="F998" s="108">
        <f>idasearch_ADNI3!G998</f>
        <v>43675</v>
      </c>
      <c r="G998" s="109">
        <f>idasearch_ADNI3!H998</f>
        <v>78.400000000000006</v>
      </c>
      <c r="H998" s="97" t="str">
        <f>idasearch_ADNI3!D998</f>
        <v>M</v>
      </c>
      <c r="I998" s="27">
        <v>0</v>
      </c>
      <c r="J998" s="27">
        <v>0</v>
      </c>
      <c r="K998" s="25">
        <v>0</v>
      </c>
      <c r="L998" s="80">
        <v>0</v>
      </c>
      <c r="M998" s="27">
        <v>0</v>
      </c>
      <c r="N998" s="27">
        <v>0</v>
      </c>
      <c r="O998" s="27">
        <v>0</v>
      </c>
      <c r="P998" s="27">
        <v>0</v>
      </c>
      <c r="Q998" s="27">
        <v>0</v>
      </c>
      <c r="R998" s="27">
        <v>0</v>
      </c>
      <c r="S998" s="27">
        <v>0</v>
      </c>
      <c r="T998" s="26">
        <f>INT(OR(COUNTIF(IDS_with_genetics!$A$2:$A$328,$A998),COUNTIF(IDS_with_genetics!$B$2:$B$758,$A998),COUNTIF(IDS_with_genetics!$F$2:$F$794,$A998),COUNTIF(IDS_with_genetics!$D$2:$D$813,$A998)))</f>
        <v>0</v>
      </c>
      <c r="U998" s="26">
        <f>COUNTIF(IDS_with_PRS!$A$1:$A$1582,ADNI3!$A998)</f>
        <v>0</v>
      </c>
      <c r="V998" s="27">
        <f>INT(OR(COUNTIF(IDS_genetics_UE_Ancestry!$A$2:$A$303,$A998)))</f>
        <v>0</v>
      </c>
      <c r="W998" s="27">
        <f>INT(OR(COUNTIF(IDS_genetics_UE_Ancestry!$B$2:$B$705,$A998)))</f>
        <v>0</v>
      </c>
      <c r="X998" s="27">
        <f>INT(OR(COUNTIF(IDS_genetics_UE_Ancestry!$C$2:$C$737,$A998)))</f>
        <v>0</v>
      </c>
      <c r="Y998" s="27">
        <f>INT(OR(COUNTIF(IDS_genetics_UE_Ancestry!$D$2:$D$761,$A998)))</f>
        <v>0</v>
      </c>
      <c r="Z998" s="26">
        <f>INT(OR(COUNTIF(IDS_genetics_UE_Ancestry!$A$2:$A$303,$A998),COUNTIF(IDS_genetics_UE_Ancestry!$B$2:$B$705,$A998),COUNTIF(IDS_genetics_UE_Ancestry!$C$2:$C$737,$A998),COUNTIF(IDS_genetics_UE_Ancestry!$D$2:$D$761,$A998)))</f>
        <v>0</v>
      </c>
      <c r="AA998" s="27">
        <v>997</v>
      </c>
    </row>
    <row r="999" spans="1:28" s="27" customFormat="1" ht="15.75" hidden="1" x14ac:dyDescent="0.25">
      <c r="A999" s="27" t="s">
        <v>1047</v>
      </c>
      <c r="B999" s="121">
        <v>6802</v>
      </c>
      <c r="C999" s="25" t="s">
        <v>31</v>
      </c>
      <c r="D999" s="42" t="s">
        <v>35</v>
      </c>
      <c r="E999" s="42" t="s">
        <v>35</v>
      </c>
      <c r="F999" s="108">
        <f>idasearch_ADNI3!G999</f>
        <v>43698</v>
      </c>
      <c r="G999" s="109">
        <f>idasearch_ADNI3!H999</f>
        <v>63.3</v>
      </c>
      <c r="H999" s="97" t="str">
        <f>idasearch_ADNI3!D999</f>
        <v>F</v>
      </c>
      <c r="I999" s="27">
        <v>0</v>
      </c>
      <c r="J999" s="27">
        <v>0</v>
      </c>
      <c r="K999" s="25">
        <v>0</v>
      </c>
      <c r="L999" s="80">
        <v>0</v>
      </c>
      <c r="M999" s="27">
        <v>0</v>
      </c>
      <c r="N999" s="27">
        <v>0</v>
      </c>
      <c r="O999" s="27">
        <v>0</v>
      </c>
      <c r="P999" s="27">
        <v>0</v>
      </c>
      <c r="Q999" s="27">
        <v>0</v>
      </c>
      <c r="R999" s="27">
        <v>0</v>
      </c>
      <c r="S999" s="27">
        <v>0</v>
      </c>
      <c r="T999" s="26">
        <f>INT(OR(COUNTIF(IDS_with_genetics!$A$2:$A$328,$A999),COUNTIF(IDS_with_genetics!$B$2:$B$758,$A999),COUNTIF(IDS_with_genetics!$F$2:$F$794,$A999),COUNTIF(IDS_with_genetics!$D$2:$D$813,$A999)))</f>
        <v>0</v>
      </c>
      <c r="U999" s="26">
        <f>COUNTIF(IDS_with_PRS!$A$1:$A$1582,ADNI3!$A999)</f>
        <v>0</v>
      </c>
      <c r="V999" s="27">
        <f>INT(OR(COUNTIF(IDS_genetics_UE_Ancestry!$A$2:$A$303,$A999)))</f>
        <v>0</v>
      </c>
      <c r="W999" s="27">
        <f>INT(OR(COUNTIF(IDS_genetics_UE_Ancestry!$B$2:$B$705,$A999)))</f>
        <v>0</v>
      </c>
      <c r="X999" s="27">
        <f>INT(OR(COUNTIF(IDS_genetics_UE_Ancestry!$C$2:$C$737,$A999)))</f>
        <v>0</v>
      </c>
      <c r="Y999" s="27">
        <f>INT(OR(COUNTIF(IDS_genetics_UE_Ancestry!$D$2:$D$761,$A999)))</f>
        <v>0</v>
      </c>
      <c r="Z999" s="26">
        <f>INT(OR(COUNTIF(IDS_genetics_UE_Ancestry!$A$2:$A$303,$A999),COUNTIF(IDS_genetics_UE_Ancestry!$B$2:$B$705,$A999),COUNTIF(IDS_genetics_UE_Ancestry!$C$2:$C$737,$A999),COUNTIF(IDS_genetics_UE_Ancestry!$D$2:$D$761,$A999)))</f>
        <v>0</v>
      </c>
      <c r="AA999" s="27">
        <v>998</v>
      </c>
    </row>
    <row r="1000" spans="1:28" s="27" customFormat="1" ht="15.75" hidden="1" x14ac:dyDescent="0.25">
      <c r="A1000" s="27" t="s">
        <v>1048</v>
      </c>
      <c r="B1000" s="121">
        <v>6834</v>
      </c>
      <c r="C1000" s="25" t="s">
        <v>31</v>
      </c>
      <c r="D1000" s="42" t="s">
        <v>35</v>
      </c>
      <c r="E1000" s="42" t="s">
        <v>44</v>
      </c>
      <c r="F1000" s="108">
        <f>idasearch_ADNI3!G1000</f>
        <v>43780</v>
      </c>
      <c r="G1000" s="109">
        <f>idasearch_ADNI3!H1000</f>
        <v>82.3</v>
      </c>
      <c r="H1000" s="97" t="str">
        <f>idasearch_ADNI3!D1000</f>
        <v>F</v>
      </c>
      <c r="I1000" s="27">
        <v>0</v>
      </c>
      <c r="J1000" s="27">
        <v>0</v>
      </c>
      <c r="K1000" s="25">
        <v>0</v>
      </c>
      <c r="L1000" s="80">
        <v>0</v>
      </c>
      <c r="M1000" s="27">
        <v>0</v>
      </c>
      <c r="N1000" s="27">
        <v>0</v>
      </c>
      <c r="O1000" s="27">
        <v>0</v>
      </c>
      <c r="P1000" s="27">
        <v>0</v>
      </c>
      <c r="Q1000" s="27">
        <v>0</v>
      </c>
      <c r="R1000" s="27">
        <v>0</v>
      </c>
      <c r="S1000" s="27">
        <v>0</v>
      </c>
      <c r="T1000" s="26">
        <f>INT(OR(COUNTIF(IDS_with_genetics!$A$2:$A$328,$A1000),COUNTIF(IDS_with_genetics!$B$2:$B$758,$A1000),COUNTIF(IDS_with_genetics!$F$2:$F$794,$A1000),COUNTIF(IDS_with_genetics!$D$2:$D$813,$A1000)))</f>
        <v>0</v>
      </c>
      <c r="U1000" s="26">
        <f>COUNTIF(IDS_with_PRS!$A$1:$A$1582,ADNI3!$A1000)</f>
        <v>0</v>
      </c>
      <c r="V1000" s="27">
        <f>INT(OR(COUNTIF(IDS_genetics_UE_Ancestry!$A$2:$A$303,$A1000)))</f>
        <v>0</v>
      </c>
      <c r="W1000" s="27">
        <f>INT(OR(COUNTIF(IDS_genetics_UE_Ancestry!$B$2:$B$705,$A1000)))</f>
        <v>0</v>
      </c>
      <c r="X1000" s="27">
        <f>INT(OR(COUNTIF(IDS_genetics_UE_Ancestry!$C$2:$C$737,$A1000)))</f>
        <v>0</v>
      </c>
      <c r="Y1000" s="27">
        <f>INT(OR(COUNTIF(IDS_genetics_UE_Ancestry!$D$2:$D$761,$A1000)))</f>
        <v>0</v>
      </c>
      <c r="Z1000" s="26">
        <f>INT(OR(COUNTIF(IDS_genetics_UE_Ancestry!$A$2:$A$303,$A1000),COUNTIF(IDS_genetics_UE_Ancestry!$B$2:$B$705,$A1000),COUNTIF(IDS_genetics_UE_Ancestry!$C$2:$C$737,$A1000),COUNTIF(IDS_genetics_UE_Ancestry!$D$2:$D$761,$A1000)))</f>
        <v>0</v>
      </c>
      <c r="AA1000" s="27">
        <v>999</v>
      </c>
    </row>
    <row r="1001" spans="1:28" s="27" customFormat="1" ht="15.75" hidden="1" x14ac:dyDescent="0.25">
      <c r="A1001" s="27" t="s">
        <v>1049</v>
      </c>
      <c r="B1001" s="121">
        <v>6853</v>
      </c>
      <c r="C1001" s="25" t="s">
        <v>31</v>
      </c>
      <c r="D1001" s="42" t="s">
        <v>35</v>
      </c>
      <c r="E1001" s="42" t="s">
        <v>35</v>
      </c>
      <c r="F1001" s="108">
        <f>idasearch_ADNI3!G1001</f>
        <v>43865</v>
      </c>
      <c r="G1001" s="109">
        <f>idasearch_ADNI3!H1001</f>
        <v>67</v>
      </c>
      <c r="H1001" s="97" t="str">
        <f>idasearch_ADNI3!D1001</f>
        <v>F</v>
      </c>
      <c r="I1001" s="27">
        <v>0</v>
      </c>
      <c r="J1001" s="27">
        <v>0</v>
      </c>
      <c r="K1001" s="25">
        <v>0</v>
      </c>
      <c r="L1001" s="80">
        <v>0</v>
      </c>
      <c r="M1001" s="27">
        <v>0</v>
      </c>
      <c r="N1001" s="27">
        <v>0</v>
      </c>
      <c r="O1001" s="27">
        <v>0</v>
      </c>
      <c r="P1001" s="27">
        <v>0</v>
      </c>
      <c r="Q1001" s="27">
        <v>0</v>
      </c>
      <c r="R1001" s="27">
        <v>0</v>
      </c>
      <c r="S1001" s="27">
        <v>0</v>
      </c>
      <c r="T1001" s="26">
        <f>INT(OR(COUNTIF(IDS_with_genetics!$A$2:$A$328,$A1001),COUNTIF(IDS_with_genetics!$B$2:$B$758,$A1001),COUNTIF(IDS_with_genetics!$F$2:$F$794,$A1001),COUNTIF(IDS_with_genetics!$D$2:$D$813,$A1001)))</f>
        <v>0</v>
      </c>
      <c r="U1001" s="26">
        <f>COUNTIF(IDS_with_PRS!$A$1:$A$1582,ADNI3!$A1001)</f>
        <v>0</v>
      </c>
      <c r="V1001" s="27">
        <f>INT(OR(COUNTIF(IDS_genetics_UE_Ancestry!$A$2:$A$303,$A1001)))</f>
        <v>0</v>
      </c>
      <c r="W1001" s="27">
        <f>INT(OR(COUNTIF(IDS_genetics_UE_Ancestry!$B$2:$B$705,$A1001)))</f>
        <v>0</v>
      </c>
      <c r="X1001" s="27">
        <f>INT(OR(COUNTIF(IDS_genetics_UE_Ancestry!$C$2:$C$737,$A1001)))</f>
        <v>0</v>
      </c>
      <c r="Y1001" s="27">
        <f>INT(OR(COUNTIF(IDS_genetics_UE_Ancestry!$D$2:$D$761,$A1001)))</f>
        <v>0</v>
      </c>
      <c r="Z1001" s="26">
        <f>INT(OR(COUNTIF(IDS_genetics_UE_Ancestry!$A$2:$A$303,$A1001),COUNTIF(IDS_genetics_UE_Ancestry!$B$2:$B$705,$A1001),COUNTIF(IDS_genetics_UE_Ancestry!$C$2:$C$737,$A1001),COUNTIF(IDS_genetics_UE_Ancestry!$D$2:$D$761,$A1001)))</f>
        <v>0</v>
      </c>
      <c r="AA1001" s="27">
        <v>1000</v>
      </c>
    </row>
    <row r="1002" spans="1:28" ht="15" hidden="1" customHeight="1" x14ac:dyDescent="0.25">
      <c r="A1002" t="s">
        <v>1050</v>
      </c>
      <c r="B1002" s="120">
        <v>6931</v>
      </c>
      <c r="C1002" s="7" t="s">
        <v>31</v>
      </c>
      <c r="D1002" s="1" t="s">
        <v>35</v>
      </c>
      <c r="E1002" s="1" t="s">
        <v>44</v>
      </c>
      <c r="F1002" s="10">
        <f>idasearch_ADNI3!G1002</f>
        <v>44302</v>
      </c>
      <c r="G1002" s="93">
        <f>idasearch_ADNI3!H1002</f>
        <v>72.7</v>
      </c>
      <c r="H1002" s="94" t="str">
        <f>idasearch_ADNI3!D1002</f>
        <v>M</v>
      </c>
      <c r="I1002">
        <v>0</v>
      </c>
      <c r="J1002">
        <v>0</v>
      </c>
      <c r="K1002" s="7">
        <v>0</v>
      </c>
      <c r="L1002" s="75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 s="11">
        <f>INT(OR(COUNTIF(IDS_with_genetics!$A$2:$A$328,$A1002),COUNTIF(IDS_with_genetics!$B$2:$B$758,$A1002),COUNTIF(IDS_with_genetics!$F$2:$F$794,$A1002),COUNTIF(IDS_with_genetics!$D$2:$D$813,$A1002)))</f>
        <v>0</v>
      </c>
      <c r="U1002" s="11">
        <f>COUNTIF(IDS_with_PRS!$A$1:$A$1582,ADNI3!$A1002)</f>
        <v>0</v>
      </c>
      <c r="V1002">
        <f>INT(OR(COUNTIF(IDS_genetics_UE_Ancestry!$A$2:$A$303,$A1002)))</f>
        <v>0</v>
      </c>
      <c r="W1002">
        <f>INT(OR(COUNTIF(IDS_genetics_UE_Ancestry!$B$2:$B$705,$A1002)))</f>
        <v>0</v>
      </c>
      <c r="X1002">
        <f>INT(OR(COUNTIF(IDS_genetics_UE_Ancestry!$C$2:$C$737,$A1002)))</f>
        <v>0</v>
      </c>
      <c r="Y1002">
        <f>INT(OR(COUNTIF(IDS_genetics_UE_Ancestry!$D$2:$D$761,$A1002)))</f>
        <v>0</v>
      </c>
      <c r="Z1002" s="11">
        <f>INT(OR(COUNTIF(IDS_genetics_UE_Ancestry!$A$2:$A$303,$A1002),COUNTIF(IDS_genetics_UE_Ancestry!$B$2:$B$705,$A1002),COUNTIF(IDS_genetics_UE_Ancestry!$C$2:$C$737,$A1002),COUNTIF(IDS_genetics_UE_Ancestry!$D$2:$D$761,$A1002)))</f>
        <v>0</v>
      </c>
      <c r="AA1002">
        <v>1001</v>
      </c>
    </row>
    <row r="1003" spans="1:28" ht="15" hidden="1" customHeight="1" x14ac:dyDescent="0.25">
      <c r="A1003" t="s">
        <v>1051</v>
      </c>
      <c r="B1003" s="120">
        <v>6941</v>
      </c>
      <c r="C1003" s="7" t="s">
        <v>31</v>
      </c>
      <c r="D1003" s="1" t="s">
        <v>35</v>
      </c>
      <c r="E1003" s="1" t="s">
        <v>44</v>
      </c>
      <c r="F1003" s="10">
        <f>idasearch_ADNI3!G1003</f>
        <v>44336</v>
      </c>
      <c r="G1003" s="93">
        <f>idasearch_ADNI3!H1003</f>
        <v>62.2</v>
      </c>
      <c r="H1003" s="94" t="str">
        <f>idasearch_ADNI3!D1003</f>
        <v>M</v>
      </c>
      <c r="I1003">
        <v>0</v>
      </c>
      <c r="J1003">
        <v>0</v>
      </c>
      <c r="K1003" s="7">
        <v>0</v>
      </c>
      <c r="L1003" s="75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 s="11">
        <f>INT(OR(COUNTIF(IDS_with_genetics!$A$2:$A$328,$A1003),COUNTIF(IDS_with_genetics!$B$2:$B$758,$A1003),COUNTIF(IDS_with_genetics!$F$2:$F$794,$A1003),COUNTIF(IDS_with_genetics!$D$2:$D$813,$A1003)))</f>
        <v>0</v>
      </c>
      <c r="U1003" s="11">
        <f>COUNTIF(IDS_with_PRS!$A$1:$A$1582,ADNI3!$A1003)</f>
        <v>0</v>
      </c>
      <c r="V1003">
        <f>INT(OR(COUNTIF(IDS_genetics_UE_Ancestry!$A$2:$A$303,$A1003)))</f>
        <v>0</v>
      </c>
      <c r="W1003">
        <f>INT(OR(COUNTIF(IDS_genetics_UE_Ancestry!$B$2:$B$705,$A1003)))</f>
        <v>0</v>
      </c>
      <c r="X1003">
        <f>INT(OR(COUNTIF(IDS_genetics_UE_Ancestry!$C$2:$C$737,$A1003)))</f>
        <v>0</v>
      </c>
      <c r="Y1003">
        <f>INT(OR(COUNTIF(IDS_genetics_UE_Ancestry!$D$2:$D$761,$A1003)))</f>
        <v>0</v>
      </c>
      <c r="Z1003" s="11">
        <f>INT(OR(COUNTIF(IDS_genetics_UE_Ancestry!$A$2:$A$303,$A1003),COUNTIF(IDS_genetics_UE_Ancestry!$B$2:$B$705,$A1003),COUNTIF(IDS_genetics_UE_Ancestry!$C$2:$C$737,$A1003),COUNTIF(IDS_genetics_UE_Ancestry!$D$2:$D$761,$A1003)))</f>
        <v>0</v>
      </c>
      <c r="AA1003">
        <v>1002</v>
      </c>
    </row>
    <row r="1004" spans="1:28" ht="15" hidden="1" customHeight="1" x14ac:dyDescent="0.25">
      <c r="A1004" t="s">
        <v>1052</v>
      </c>
      <c r="B1004" s="120">
        <v>6943</v>
      </c>
      <c r="C1004" s="7" t="s">
        <v>31</v>
      </c>
      <c r="D1004" s="1" t="s">
        <v>35</v>
      </c>
      <c r="E1004" s="1" t="s">
        <v>35</v>
      </c>
      <c r="F1004" s="10">
        <f>idasearch_ADNI3!G1004</f>
        <v>44326</v>
      </c>
      <c r="G1004" s="93">
        <f>idasearch_ADNI3!H1004</f>
        <v>75.2</v>
      </c>
      <c r="H1004" s="94" t="str">
        <f>idasearch_ADNI3!D1004</f>
        <v>M</v>
      </c>
      <c r="I1004">
        <v>1</v>
      </c>
      <c r="J1004">
        <v>1</v>
      </c>
      <c r="K1004" s="7">
        <v>0</v>
      </c>
      <c r="L1004" s="75">
        <v>0</v>
      </c>
      <c r="M1004">
        <v>1</v>
      </c>
      <c r="N1004">
        <v>1</v>
      </c>
      <c r="O1004">
        <v>0</v>
      </c>
      <c r="P1004">
        <v>0</v>
      </c>
      <c r="Q1004">
        <v>0</v>
      </c>
      <c r="R1004">
        <v>0</v>
      </c>
      <c r="S1004">
        <v>0</v>
      </c>
      <c r="T1004" s="11">
        <f>INT(OR(COUNTIF(IDS_with_genetics!$A$2:$A$328,$A1004),COUNTIF(IDS_with_genetics!$B$2:$B$758,$A1004),COUNTIF(IDS_with_genetics!$F$2:$F$794,$A1004),COUNTIF(IDS_with_genetics!$D$2:$D$813,$A1004)))</f>
        <v>0</v>
      </c>
      <c r="U1004" s="11">
        <f>COUNTIF(IDS_with_PRS!$A$1:$A$1582,ADNI3!$A1004)</f>
        <v>0</v>
      </c>
      <c r="V1004">
        <f>INT(OR(COUNTIF(IDS_genetics_UE_Ancestry!$A$2:$A$303,$A1004)))</f>
        <v>0</v>
      </c>
      <c r="W1004">
        <f>INT(OR(COUNTIF(IDS_genetics_UE_Ancestry!$B$2:$B$705,$A1004)))</f>
        <v>0</v>
      </c>
      <c r="X1004">
        <f>INT(OR(COUNTIF(IDS_genetics_UE_Ancestry!$C$2:$C$737,$A1004)))</f>
        <v>0</v>
      </c>
      <c r="Y1004">
        <f>INT(OR(COUNTIF(IDS_genetics_UE_Ancestry!$D$2:$D$761,$A1004)))</f>
        <v>0</v>
      </c>
      <c r="Z1004" s="11">
        <f>INT(OR(COUNTIF(IDS_genetics_UE_Ancestry!$A$2:$A$303,$A1004),COUNTIF(IDS_genetics_UE_Ancestry!$B$2:$B$705,$A1004),COUNTIF(IDS_genetics_UE_Ancestry!$C$2:$C$737,$A1004),COUNTIF(IDS_genetics_UE_Ancestry!$D$2:$D$761,$A1004)))</f>
        <v>0</v>
      </c>
      <c r="AA1004">
        <v>1003</v>
      </c>
    </row>
    <row r="1005" spans="1:28" ht="15" hidden="1" customHeight="1" x14ac:dyDescent="0.25">
      <c r="A1005" t="s">
        <v>1053</v>
      </c>
      <c r="B1005" s="120">
        <v>6971</v>
      </c>
      <c r="C1005" s="7" t="s">
        <v>31</v>
      </c>
      <c r="D1005" s="1" t="s">
        <v>35</v>
      </c>
      <c r="E1005" s="1" t="s">
        <v>35</v>
      </c>
      <c r="F1005" s="10">
        <f>idasearch_ADNI3!G1005</f>
        <v>44365</v>
      </c>
      <c r="G1005" s="93">
        <f>idasearch_ADNI3!H1005</f>
        <v>72.599999999999994</v>
      </c>
      <c r="H1005" s="94" t="str">
        <f>idasearch_ADNI3!D1005</f>
        <v>M</v>
      </c>
      <c r="I1005">
        <v>1</v>
      </c>
      <c r="J1005">
        <v>1</v>
      </c>
      <c r="K1005" s="7">
        <v>0</v>
      </c>
      <c r="L1005" s="75">
        <v>0</v>
      </c>
      <c r="M1005">
        <v>1</v>
      </c>
      <c r="N1005">
        <v>1</v>
      </c>
      <c r="O1005">
        <v>0</v>
      </c>
      <c r="P1005">
        <v>0</v>
      </c>
      <c r="Q1005">
        <v>0</v>
      </c>
      <c r="R1005">
        <v>0</v>
      </c>
      <c r="S1005">
        <v>0</v>
      </c>
      <c r="T1005" s="11">
        <f>INT(OR(COUNTIF(IDS_with_genetics!$A$2:$A$328,$A1005),COUNTIF(IDS_with_genetics!$B$2:$B$758,$A1005),COUNTIF(IDS_with_genetics!$F$2:$F$794,$A1005),COUNTIF(IDS_with_genetics!$D$2:$D$813,$A1005)))</f>
        <v>0</v>
      </c>
      <c r="U1005" s="11">
        <f>COUNTIF(IDS_with_PRS!$A$1:$A$1582,ADNI3!$A1005)</f>
        <v>0</v>
      </c>
      <c r="V1005">
        <f>INT(OR(COUNTIF(IDS_genetics_UE_Ancestry!$A$2:$A$303,$A1005)))</f>
        <v>0</v>
      </c>
      <c r="W1005">
        <f>INT(OR(COUNTIF(IDS_genetics_UE_Ancestry!$B$2:$B$705,$A1005)))</f>
        <v>0</v>
      </c>
      <c r="X1005">
        <f>INT(OR(COUNTIF(IDS_genetics_UE_Ancestry!$C$2:$C$737,$A1005)))</f>
        <v>0</v>
      </c>
      <c r="Y1005">
        <f>INT(OR(COUNTIF(IDS_genetics_UE_Ancestry!$D$2:$D$761,$A1005)))</f>
        <v>0</v>
      </c>
      <c r="Z1005" s="11">
        <f>INT(OR(COUNTIF(IDS_genetics_UE_Ancestry!$A$2:$A$303,$A1005),COUNTIF(IDS_genetics_UE_Ancestry!$B$2:$B$705,$A1005),COUNTIF(IDS_genetics_UE_Ancestry!$C$2:$C$737,$A1005),COUNTIF(IDS_genetics_UE_Ancestry!$D$2:$D$761,$A1005)))</f>
        <v>0</v>
      </c>
      <c r="AA1005">
        <v>1004</v>
      </c>
    </row>
    <row r="1006" spans="1:28" s="27" customFormat="1" ht="15" hidden="1" customHeight="1" x14ac:dyDescent="0.25">
      <c r="A1006" s="27" t="s">
        <v>1054</v>
      </c>
      <c r="B1006" s="121">
        <v>6270</v>
      </c>
      <c r="C1006" s="25" t="s">
        <v>31</v>
      </c>
      <c r="D1006" s="42" t="s">
        <v>35</v>
      </c>
      <c r="E1006" s="42" t="s">
        <v>35</v>
      </c>
      <c r="F1006" s="108">
        <f>idasearch_ADNI3!G1006</f>
        <v>43175</v>
      </c>
      <c r="G1006" s="109">
        <f>idasearch_ADNI3!H1006</f>
        <v>56.2</v>
      </c>
      <c r="H1006" s="97" t="str">
        <f>idasearch_ADNI3!D1006</f>
        <v>M</v>
      </c>
      <c r="I1006" s="27">
        <v>0</v>
      </c>
      <c r="J1006" s="27">
        <v>0</v>
      </c>
      <c r="K1006" s="25">
        <v>0</v>
      </c>
      <c r="L1006" s="80">
        <v>0</v>
      </c>
      <c r="M1006" s="27">
        <v>0</v>
      </c>
      <c r="N1006" s="27">
        <v>0</v>
      </c>
      <c r="O1006" s="27">
        <v>0</v>
      </c>
      <c r="P1006" s="27">
        <v>0</v>
      </c>
      <c r="Q1006" s="27">
        <v>0</v>
      </c>
      <c r="R1006" s="27">
        <v>0</v>
      </c>
      <c r="S1006" s="27">
        <v>0</v>
      </c>
      <c r="T1006" s="26">
        <f>INT(OR(COUNTIF(IDS_with_genetics!$A$2:$A$328,$A1006),COUNTIF(IDS_with_genetics!$B$2:$B$758,$A1006),COUNTIF(IDS_with_genetics!$F$2:$F$794,$A1006),COUNTIF(IDS_with_genetics!$D$2:$D$813,$A1006)))</f>
        <v>0</v>
      </c>
      <c r="U1006" s="26">
        <f>COUNTIF(IDS_with_PRS!$A$1:$A$1582,ADNI3!$A1006)</f>
        <v>0</v>
      </c>
      <c r="V1006" s="27">
        <f>INT(OR(COUNTIF(IDS_genetics_UE_Ancestry!$A$2:$A$303,$A1006)))</f>
        <v>0</v>
      </c>
      <c r="W1006" s="27">
        <f>INT(OR(COUNTIF(IDS_genetics_UE_Ancestry!$B$2:$B$705,$A1006)))</f>
        <v>0</v>
      </c>
      <c r="X1006" s="27">
        <f>INT(OR(COUNTIF(IDS_genetics_UE_Ancestry!$C$2:$C$737,$A1006)))</f>
        <v>0</v>
      </c>
      <c r="Y1006" s="27">
        <f>INT(OR(COUNTIF(IDS_genetics_UE_Ancestry!$D$2:$D$761,$A1006)))</f>
        <v>0</v>
      </c>
      <c r="Z1006" s="26">
        <f>INT(OR(COUNTIF(IDS_genetics_UE_Ancestry!$A$2:$A$303,$A1006),COUNTIF(IDS_genetics_UE_Ancestry!$B$2:$B$705,$A1006),COUNTIF(IDS_genetics_UE_Ancestry!$C$2:$C$737,$A1006),COUNTIF(IDS_genetics_UE_Ancestry!$D$2:$D$761,$A1006)))</f>
        <v>0</v>
      </c>
      <c r="AA1006" s="27">
        <v>1005</v>
      </c>
    </row>
    <row r="1007" spans="1:28" ht="15" hidden="1" customHeight="1" x14ac:dyDescent="0.25">
      <c r="A1007" t="s">
        <v>1055</v>
      </c>
      <c r="B1007" s="120">
        <v>734</v>
      </c>
      <c r="C1007" s="7" t="s">
        <v>31</v>
      </c>
      <c r="D1007" s="1" t="s">
        <v>35</v>
      </c>
      <c r="E1007" s="1" t="s">
        <v>35</v>
      </c>
      <c r="F1007" s="10">
        <f>idasearch_ADNI3!G1007</f>
        <v>43026</v>
      </c>
      <c r="G1007" s="93">
        <f>idasearch_ADNI3!H1007</f>
        <v>83.8</v>
      </c>
      <c r="H1007" s="94" t="str">
        <f>idasearch_ADNI3!D1007</f>
        <v>M</v>
      </c>
      <c r="I1007">
        <v>1</v>
      </c>
      <c r="J1007">
        <v>1</v>
      </c>
      <c r="K1007" s="7">
        <v>0</v>
      </c>
      <c r="L1007" s="75">
        <v>0</v>
      </c>
      <c r="M1007">
        <v>1</v>
      </c>
      <c r="N1007">
        <v>1</v>
      </c>
      <c r="O1007">
        <v>0</v>
      </c>
      <c r="P1007">
        <v>0</v>
      </c>
      <c r="Q1007">
        <v>0</v>
      </c>
      <c r="R1007">
        <v>0</v>
      </c>
      <c r="S1007">
        <v>0</v>
      </c>
      <c r="T1007" s="11">
        <f>INT(OR(COUNTIF(IDS_with_genetics!$A$2:$A$328,$A1007),COUNTIF(IDS_with_genetics!$B$2:$B$758,$A1007),COUNTIF(IDS_with_genetics!$F$2:$F$794,$A1007),COUNTIF(IDS_with_genetics!$D$2:$D$813,$A1007)))</f>
        <v>1</v>
      </c>
      <c r="U1007" s="11">
        <f>COUNTIF(IDS_with_PRS!$A$1:$A$1582,ADNI3!$A1007)</f>
        <v>0</v>
      </c>
      <c r="V1007">
        <f>INT(OR(COUNTIF(IDS_genetics_UE_Ancestry!$A$2:$A$303,$A1007)))</f>
        <v>0</v>
      </c>
      <c r="W1007">
        <f>INT(OR(COUNTIF(IDS_genetics_UE_Ancestry!$B$2:$B$705,$A1007)))</f>
        <v>1</v>
      </c>
      <c r="X1007">
        <f>INT(OR(COUNTIF(IDS_genetics_UE_Ancestry!$C$2:$C$737,$A1007)))</f>
        <v>0</v>
      </c>
      <c r="Y1007">
        <f>INT(OR(COUNTIF(IDS_genetics_UE_Ancestry!$D$2:$D$761,$A1007)))</f>
        <v>1</v>
      </c>
      <c r="Z1007" s="11">
        <f>INT(OR(COUNTIF(IDS_genetics_UE_Ancestry!$A$2:$A$303,$A1007),COUNTIF(IDS_genetics_UE_Ancestry!$B$2:$B$705,$A1007),COUNTIF(IDS_genetics_UE_Ancestry!$C$2:$C$737,$A1007),COUNTIF(IDS_genetics_UE_Ancestry!$D$2:$D$761,$A1007)))</f>
        <v>1</v>
      </c>
      <c r="AA1007">
        <v>1006</v>
      </c>
    </row>
    <row r="1008" spans="1:28" ht="15" hidden="1" customHeight="1" x14ac:dyDescent="0.25">
      <c r="A1008" t="s">
        <v>1056</v>
      </c>
      <c r="B1008" s="120">
        <v>1016</v>
      </c>
      <c r="C1008" s="7" t="s">
        <v>31</v>
      </c>
      <c r="D1008" s="1" t="s">
        <v>35</v>
      </c>
      <c r="E1008" s="1" t="s">
        <v>35</v>
      </c>
      <c r="F1008" s="10">
        <f>idasearch_ADNI3!G1008</f>
        <v>43075</v>
      </c>
      <c r="G1008" s="93">
        <f>idasearch_ADNI3!H1008</f>
        <v>89.5</v>
      </c>
      <c r="H1008" s="94" t="str">
        <f>idasearch_ADNI3!D1008</f>
        <v>F</v>
      </c>
      <c r="I1008">
        <v>1</v>
      </c>
      <c r="J1008">
        <v>1</v>
      </c>
      <c r="K1008" s="7">
        <v>0</v>
      </c>
      <c r="L1008" s="75">
        <v>0</v>
      </c>
      <c r="M1008">
        <v>1</v>
      </c>
      <c r="N1008">
        <v>1</v>
      </c>
      <c r="O1008">
        <v>0</v>
      </c>
      <c r="P1008">
        <v>0</v>
      </c>
      <c r="Q1008">
        <v>0</v>
      </c>
      <c r="R1008">
        <v>0</v>
      </c>
      <c r="S1008">
        <v>0</v>
      </c>
      <c r="T1008" s="11">
        <f>INT(OR(COUNTIF(IDS_with_genetics!$A$2:$A$328,$A1008),COUNTIF(IDS_with_genetics!$B$2:$B$758,$A1008),COUNTIF(IDS_with_genetics!$F$2:$F$794,$A1008),COUNTIF(IDS_with_genetics!$D$2:$D$813,$A1008)))</f>
        <v>1</v>
      </c>
      <c r="U1008" s="11">
        <f>COUNTIF(IDS_with_PRS!$A$1:$A$1582,ADNI3!$A1008)</f>
        <v>0</v>
      </c>
      <c r="V1008">
        <f>INT(OR(COUNTIF(IDS_genetics_UE_Ancestry!$A$2:$A$303,$A1008)))</f>
        <v>0</v>
      </c>
      <c r="W1008">
        <f>INT(OR(COUNTIF(IDS_genetics_UE_Ancestry!$B$2:$B$705,$A1008)))</f>
        <v>1</v>
      </c>
      <c r="X1008">
        <f>INT(OR(COUNTIF(IDS_genetics_UE_Ancestry!$C$2:$C$737,$A1008)))</f>
        <v>0</v>
      </c>
      <c r="Y1008">
        <f>INT(OR(COUNTIF(IDS_genetics_UE_Ancestry!$D$2:$D$761,$A1008)))</f>
        <v>1</v>
      </c>
      <c r="Z1008" s="11">
        <f>INT(OR(COUNTIF(IDS_genetics_UE_Ancestry!$A$2:$A$303,$A1008),COUNTIF(IDS_genetics_UE_Ancestry!$B$2:$B$705,$A1008),COUNTIF(IDS_genetics_UE_Ancestry!$C$2:$C$737,$A1008),COUNTIF(IDS_genetics_UE_Ancestry!$D$2:$D$761,$A1008)))</f>
        <v>1</v>
      </c>
      <c r="AA1008">
        <v>1007</v>
      </c>
    </row>
    <row r="1009" spans="1:27" ht="15" hidden="1" customHeight="1" x14ac:dyDescent="0.25">
      <c r="A1009" t="s">
        <v>1057</v>
      </c>
      <c r="B1009" s="120">
        <v>1098</v>
      </c>
      <c r="C1009" s="7" t="s">
        <v>31</v>
      </c>
      <c r="D1009" s="1" t="s">
        <v>35</v>
      </c>
      <c r="E1009" s="1" t="s">
        <v>35</v>
      </c>
      <c r="F1009" s="10">
        <f>idasearch_ADNI3!G1009</f>
        <v>43073</v>
      </c>
      <c r="G1009" s="93">
        <f>idasearch_ADNI3!H1009</f>
        <v>83.1</v>
      </c>
      <c r="H1009" s="94" t="str">
        <f>idasearch_ADNI3!D1009</f>
        <v>F</v>
      </c>
      <c r="I1009">
        <v>1</v>
      </c>
      <c r="J1009">
        <v>1</v>
      </c>
      <c r="K1009" s="7">
        <v>0</v>
      </c>
      <c r="L1009" s="75">
        <v>0</v>
      </c>
      <c r="M1009">
        <v>1</v>
      </c>
      <c r="N1009">
        <v>1</v>
      </c>
      <c r="O1009">
        <v>0</v>
      </c>
      <c r="P1009">
        <v>0</v>
      </c>
      <c r="Q1009">
        <v>0</v>
      </c>
      <c r="R1009">
        <v>0</v>
      </c>
      <c r="S1009">
        <v>0</v>
      </c>
      <c r="T1009" s="11">
        <f>INT(OR(COUNTIF(IDS_with_genetics!$A$2:$A$328,$A1009),COUNTIF(IDS_with_genetics!$B$2:$B$758,$A1009),COUNTIF(IDS_with_genetics!$F$2:$F$794,$A1009),COUNTIF(IDS_with_genetics!$D$2:$D$813,$A1009)))</f>
        <v>1</v>
      </c>
      <c r="U1009" s="11">
        <f>COUNTIF(IDS_with_PRS!$A$1:$A$1582,ADNI3!$A1009)</f>
        <v>0</v>
      </c>
      <c r="V1009">
        <f>INT(OR(COUNTIF(IDS_genetics_UE_Ancestry!$A$2:$A$303,$A1009)))</f>
        <v>0</v>
      </c>
      <c r="W1009">
        <f>INT(OR(COUNTIF(IDS_genetics_UE_Ancestry!$B$2:$B$705,$A1009)))</f>
        <v>1</v>
      </c>
      <c r="X1009">
        <f>INT(OR(COUNTIF(IDS_genetics_UE_Ancestry!$C$2:$C$737,$A1009)))</f>
        <v>0</v>
      </c>
      <c r="Y1009">
        <f>INT(OR(COUNTIF(IDS_genetics_UE_Ancestry!$D$2:$D$761,$A1009)))</f>
        <v>1</v>
      </c>
      <c r="Z1009" s="11">
        <f>INT(OR(COUNTIF(IDS_genetics_UE_Ancestry!$A$2:$A$303,$A1009),COUNTIF(IDS_genetics_UE_Ancestry!$B$2:$B$705,$A1009),COUNTIF(IDS_genetics_UE_Ancestry!$C$2:$C$737,$A1009),COUNTIF(IDS_genetics_UE_Ancestry!$D$2:$D$761,$A1009)))</f>
        <v>1</v>
      </c>
      <c r="AA1009">
        <v>1008</v>
      </c>
    </row>
    <row r="1010" spans="1:27" ht="15" hidden="1" customHeight="1" x14ac:dyDescent="0.25">
      <c r="A1010" t="s">
        <v>1058</v>
      </c>
      <c r="B1010" s="120">
        <v>6969</v>
      </c>
      <c r="C1010" s="7" t="s">
        <v>31</v>
      </c>
      <c r="D1010" s="1" t="s">
        <v>35</v>
      </c>
      <c r="E1010" s="1" t="s">
        <v>44</v>
      </c>
      <c r="F1010" s="10">
        <f>idasearch_ADNI3!G1010</f>
        <v>44365</v>
      </c>
      <c r="G1010" s="93">
        <f>idasearch_ADNI3!H1010</f>
        <v>68.5</v>
      </c>
      <c r="H1010" s="94" t="str">
        <f>idasearch_ADNI3!D1010</f>
        <v>M</v>
      </c>
      <c r="I1010">
        <v>0</v>
      </c>
      <c r="J1010">
        <v>0</v>
      </c>
      <c r="K1010" s="7">
        <v>0</v>
      </c>
      <c r="L1010" s="75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 s="11">
        <f>INT(OR(COUNTIF(IDS_with_genetics!$A$2:$A$328,$A1010),COUNTIF(IDS_with_genetics!$B$2:$B$758,$A1010),COUNTIF(IDS_with_genetics!$F$2:$F$794,$A1010),COUNTIF(IDS_with_genetics!$D$2:$D$813,$A1010)))</f>
        <v>0</v>
      </c>
      <c r="U1010" s="11">
        <f>COUNTIF(IDS_with_PRS!$A$1:$A$1582,ADNI3!$A1010)</f>
        <v>0</v>
      </c>
      <c r="V1010">
        <f>INT(OR(COUNTIF(IDS_genetics_UE_Ancestry!$A$2:$A$303,$A1010)))</f>
        <v>0</v>
      </c>
      <c r="W1010">
        <f>INT(OR(COUNTIF(IDS_genetics_UE_Ancestry!$B$2:$B$705,$A1010)))</f>
        <v>0</v>
      </c>
      <c r="X1010">
        <f>INT(OR(COUNTIF(IDS_genetics_UE_Ancestry!$C$2:$C$737,$A1010)))</f>
        <v>0</v>
      </c>
      <c r="Y1010">
        <f>INT(OR(COUNTIF(IDS_genetics_UE_Ancestry!$D$2:$D$761,$A1010)))</f>
        <v>0</v>
      </c>
      <c r="Z1010" s="11">
        <f>INT(OR(COUNTIF(IDS_genetics_UE_Ancestry!$A$2:$A$303,$A1010),COUNTIF(IDS_genetics_UE_Ancestry!$B$2:$B$705,$A1010),COUNTIF(IDS_genetics_UE_Ancestry!$C$2:$C$737,$A1010),COUNTIF(IDS_genetics_UE_Ancestry!$D$2:$D$761,$A1010)))</f>
        <v>0</v>
      </c>
      <c r="AA1010">
        <v>1009</v>
      </c>
    </row>
    <row r="1011" spans="1:27" ht="15" hidden="1" customHeight="1" x14ac:dyDescent="0.25">
      <c r="A1011" t="s">
        <v>1059</v>
      </c>
      <c r="B1011" s="120">
        <v>6963</v>
      </c>
      <c r="C1011" s="7" t="s">
        <v>31</v>
      </c>
      <c r="D1011" s="1" t="s">
        <v>35</v>
      </c>
      <c r="E1011" s="1" t="s">
        <v>44</v>
      </c>
      <c r="F1011" s="10">
        <f>idasearch_ADNI3!G1011</f>
        <v>44417</v>
      </c>
      <c r="G1011" s="93">
        <f>idasearch_ADNI3!H1011</f>
        <v>57.4</v>
      </c>
      <c r="H1011" s="94" t="str">
        <f>idasearch_ADNI3!D1011</f>
        <v>F</v>
      </c>
      <c r="I1011">
        <v>0</v>
      </c>
      <c r="J1011">
        <v>0</v>
      </c>
      <c r="K1011" s="7">
        <v>0</v>
      </c>
      <c r="L1011" s="75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 s="11">
        <f>INT(OR(COUNTIF(IDS_with_genetics!$A$2:$A$328,$A1011),COUNTIF(IDS_with_genetics!$B$2:$B$758,$A1011),COUNTIF(IDS_with_genetics!$F$2:$F$794,$A1011),COUNTIF(IDS_with_genetics!$D$2:$D$813,$A1011)))</f>
        <v>0</v>
      </c>
      <c r="U1011" s="11">
        <f>COUNTIF(IDS_with_PRS!$A$1:$A$1582,ADNI3!$A1011)</f>
        <v>0</v>
      </c>
      <c r="V1011">
        <f>INT(OR(COUNTIF(IDS_genetics_UE_Ancestry!$A$2:$A$303,$A1011)))</f>
        <v>0</v>
      </c>
      <c r="W1011">
        <f>INT(OR(COUNTIF(IDS_genetics_UE_Ancestry!$B$2:$B$705,$A1011)))</f>
        <v>0</v>
      </c>
      <c r="X1011">
        <f>INT(OR(COUNTIF(IDS_genetics_UE_Ancestry!$C$2:$C$737,$A1011)))</f>
        <v>0</v>
      </c>
      <c r="Y1011">
        <f>INT(OR(COUNTIF(IDS_genetics_UE_Ancestry!$D$2:$D$761,$A1011)))</f>
        <v>0</v>
      </c>
      <c r="Z1011" s="11">
        <f>INT(OR(COUNTIF(IDS_genetics_UE_Ancestry!$A$2:$A$303,$A1011),COUNTIF(IDS_genetics_UE_Ancestry!$B$2:$B$705,$A1011),COUNTIF(IDS_genetics_UE_Ancestry!$C$2:$C$737,$A1011),COUNTIF(IDS_genetics_UE_Ancestry!$D$2:$D$761,$A1011)))</f>
        <v>0</v>
      </c>
      <c r="AA1011">
        <v>1010</v>
      </c>
    </row>
    <row r="1012" spans="1:27" ht="15" hidden="1" customHeight="1" x14ac:dyDescent="0.25">
      <c r="A1012" t="s">
        <v>1060</v>
      </c>
      <c r="B1012" s="120">
        <v>6974</v>
      </c>
      <c r="C1012" s="7" t="s">
        <v>31</v>
      </c>
      <c r="D1012" s="1" t="s">
        <v>35</v>
      </c>
      <c r="E1012" s="1" t="s">
        <v>44</v>
      </c>
      <c r="F1012" s="10">
        <f>idasearch_ADNI3!G1012</f>
        <v>44418</v>
      </c>
      <c r="G1012" s="93">
        <f>idasearch_ADNI3!H1012</f>
        <v>80.8</v>
      </c>
      <c r="H1012" s="94" t="str">
        <f>idasearch_ADNI3!D1012</f>
        <v>F</v>
      </c>
      <c r="I1012">
        <v>0</v>
      </c>
      <c r="J1012">
        <v>0</v>
      </c>
      <c r="K1012" s="7">
        <v>0</v>
      </c>
      <c r="L1012" s="75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 s="11">
        <f>INT(OR(COUNTIF(IDS_with_genetics!$A$2:$A$328,$A1012),COUNTIF(IDS_with_genetics!$B$2:$B$758,$A1012),COUNTIF(IDS_with_genetics!$F$2:$F$794,$A1012),COUNTIF(IDS_with_genetics!$D$2:$D$813,$A1012)))</f>
        <v>0</v>
      </c>
      <c r="U1012" s="11">
        <f>COUNTIF(IDS_with_PRS!$A$1:$A$1582,ADNI3!$A1012)</f>
        <v>0</v>
      </c>
      <c r="V1012">
        <f>INT(OR(COUNTIF(IDS_genetics_UE_Ancestry!$A$2:$A$303,$A1012)))</f>
        <v>0</v>
      </c>
      <c r="W1012">
        <f>INT(OR(COUNTIF(IDS_genetics_UE_Ancestry!$B$2:$B$705,$A1012)))</f>
        <v>0</v>
      </c>
      <c r="X1012">
        <f>INT(OR(COUNTIF(IDS_genetics_UE_Ancestry!$C$2:$C$737,$A1012)))</f>
        <v>0</v>
      </c>
      <c r="Y1012">
        <f>INT(OR(COUNTIF(IDS_genetics_UE_Ancestry!$D$2:$D$761,$A1012)))</f>
        <v>0</v>
      </c>
      <c r="Z1012" s="11">
        <f>INT(OR(COUNTIF(IDS_genetics_UE_Ancestry!$A$2:$A$303,$A1012),COUNTIF(IDS_genetics_UE_Ancestry!$B$2:$B$705,$A1012),COUNTIF(IDS_genetics_UE_Ancestry!$C$2:$C$737,$A1012),COUNTIF(IDS_genetics_UE_Ancestry!$D$2:$D$761,$A1012)))</f>
        <v>0</v>
      </c>
      <c r="AA1012">
        <v>1011</v>
      </c>
    </row>
    <row r="1013" spans="1:27" ht="15" hidden="1" customHeight="1" x14ac:dyDescent="0.25">
      <c r="A1013" t="s">
        <v>1061</v>
      </c>
      <c r="B1013" s="120">
        <v>6564</v>
      </c>
      <c r="C1013" s="7" t="s">
        <v>31</v>
      </c>
      <c r="D1013" s="1" t="s">
        <v>35</v>
      </c>
      <c r="E1013" s="1" t="s">
        <v>44</v>
      </c>
      <c r="F1013" s="10">
        <f>idasearch_ADNI3!G1013</f>
        <v>43360</v>
      </c>
      <c r="G1013" s="93">
        <f>idasearch_ADNI3!H1013</f>
        <v>71.400000000000006</v>
      </c>
      <c r="H1013" s="94" t="str">
        <f>idasearch_ADNI3!D1013</f>
        <v>F</v>
      </c>
      <c r="I1013">
        <v>0</v>
      </c>
      <c r="J1013">
        <v>0</v>
      </c>
      <c r="K1013" s="7">
        <v>0</v>
      </c>
      <c r="L1013" s="75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 s="11">
        <f>INT(OR(COUNTIF(IDS_with_genetics!$A$2:$A$328,$A1013),COUNTIF(IDS_with_genetics!$B$2:$B$758,$A1013),COUNTIF(IDS_with_genetics!$F$2:$F$794,$A1013),COUNTIF(IDS_with_genetics!$D$2:$D$813,$A1013)))</f>
        <v>1</v>
      </c>
      <c r="U1013" s="11">
        <f>COUNTIF(IDS_with_PRS!$A$1:$A$1582,ADNI3!$A1013)</f>
        <v>1</v>
      </c>
      <c r="V1013">
        <f>INT(OR(COUNTIF(IDS_genetics_UE_Ancestry!$A$2:$A$303,$A1013)))</f>
        <v>0</v>
      </c>
      <c r="W1013">
        <f>INT(OR(COUNTIF(IDS_genetics_UE_Ancestry!$B$2:$B$705,$A1013)))</f>
        <v>0</v>
      </c>
      <c r="X1013">
        <f>INT(OR(COUNTIF(IDS_genetics_UE_Ancestry!$C$2:$C$737,$A1013)))</f>
        <v>0</v>
      </c>
      <c r="Y1013">
        <f>INT(OR(COUNTIF(IDS_genetics_UE_Ancestry!$D$2:$D$761,$A1013)))</f>
        <v>0</v>
      </c>
      <c r="Z1013" s="11">
        <f>INT(OR(COUNTIF(IDS_genetics_UE_Ancestry!$A$2:$A$303,$A1013),COUNTIF(IDS_genetics_UE_Ancestry!$B$2:$B$705,$A1013),COUNTIF(IDS_genetics_UE_Ancestry!$C$2:$C$737,$A1013),COUNTIF(IDS_genetics_UE_Ancestry!$D$2:$D$761,$A1013)))</f>
        <v>0</v>
      </c>
      <c r="AA1013">
        <v>1012</v>
      </c>
    </row>
    <row r="1014" spans="1:27" ht="15" hidden="1" customHeight="1" x14ac:dyDescent="0.25">
      <c r="A1014" t="s">
        <v>1062</v>
      </c>
      <c r="B1014" s="120">
        <v>106</v>
      </c>
      <c r="C1014" s="7" t="s">
        <v>31</v>
      </c>
      <c r="D1014" s="1" t="s">
        <v>35</v>
      </c>
      <c r="E1014" s="1" t="s">
        <v>35</v>
      </c>
      <c r="F1014" s="10">
        <f>idasearch_ADNI3!G1014</f>
        <v>42914</v>
      </c>
      <c r="G1014" s="93">
        <f>idasearch_ADNI3!H1014</f>
        <v>84.6</v>
      </c>
      <c r="H1014" s="94" t="str">
        <f>idasearch_ADNI3!D1014</f>
        <v>F</v>
      </c>
      <c r="I1014">
        <v>1</v>
      </c>
      <c r="J1014">
        <v>1</v>
      </c>
      <c r="K1014" s="7">
        <v>0</v>
      </c>
      <c r="L1014" s="75">
        <v>0</v>
      </c>
      <c r="M1014">
        <v>1</v>
      </c>
      <c r="N1014">
        <v>1</v>
      </c>
      <c r="O1014">
        <v>0</v>
      </c>
      <c r="P1014">
        <v>0</v>
      </c>
      <c r="Q1014">
        <v>0</v>
      </c>
      <c r="R1014">
        <v>0</v>
      </c>
      <c r="S1014">
        <v>0</v>
      </c>
      <c r="T1014" s="11">
        <f>INT(OR(COUNTIF(IDS_with_genetics!$A$2:$A$328,$A1014),COUNTIF(IDS_with_genetics!$B$2:$B$758,$A1014),COUNTIF(IDS_with_genetics!$F$2:$F$794,$A1014),COUNTIF(IDS_with_genetics!$D$2:$D$813,$A1014)))</f>
        <v>1</v>
      </c>
      <c r="U1014" s="11">
        <f>COUNTIF(IDS_with_PRS!$A$1:$A$1582,ADNI3!$A1014)</f>
        <v>0</v>
      </c>
      <c r="V1014">
        <f>INT(OR(COUNTIF(IDS_genetics_UE_Ancestry!$A$2:$A$303,$A1014)))</f>
        <v>0</v>
      </c>
      <c r="W1014">
        <f>INT(OR(COUNTIF(IDS_genetics_UE_Ancestry!$B$2:$B$705,$A1014)))</f>
        <v>1</v>
      </c>
      <c r="X1014">
        <f>INT(OR(COUNTIF(IDS_genetics_UE_Ancestry!$C$2:$C$737,$A1014)))</f>
        <v>0</v>
      </c>
      <c r="Y1014">
        <f>INT(OR(COUNTIF(IDS_genetics_UE_Ancestry!$D$2:$D$761,$A1014)))</f>
        <v>1</v>
      </c>
      <c r="Z1014" s="11">
        <f>INT(OR(COUNTIF(IDS_genetics_UE_Ancestry!$A$2:$A$303,$A1014),COUNTIF(IDS_genetics_UE_Ancestry!$B$2:$B$705,$A1014),COUNTIF(IDS_genetics_UE_Ancestry!$C$2:$C$737,$A1014),COUNTIF(IDS_genetics_UE_Ancestry!$D$2:$D$761,$A1014)))</f>
        <v>1</v>
      </c>
      <c r="AA1014">
        <v>1013</v>
      </c>
    </row>
    <row r="1015" spans="1:27" ht="15" hidden="1" customHeight="1" x14ac:dyDescent="0.25">
      <c r="A1015" t="s">
        <v>1063</v>
      </c>
      <c r="B1015" s="120">
        <v>298</v>
      </c>
      <c r="C1015" s="7" t="s">
        <v>31</v>
      </c>
      <c r="D1015" s="1" t="s">
        <v>35</v>
      </c>
      <c r="E1015" s="1" t="s">
        <v>35</v>
      </c>
      <c r="F1015" s="10">
        <f>idasearch_ADNI3!G1015</f>
        <v>43017</v>
      </c>
      <c r="G1015" s="93">
        <f>idasearch_ADNI3!H1015</f>
        <v>87.9</v>
      </c>
      <c r="H1015" s="94" t="str">
        <f>idasearch_ADNI3!D1015</f>
        <v>M</v>
      </c>
      <c r="I1015">
        <v>1</v>
      </c>
      <c r="J1015">
        <v>1</v>
      </c>
      <c r="K1015" s="7">
        <v>0</v>
      </c>
      <c r="L1015" s="75">
        <v>0</v>
      </c>
      <c r="M1015">
        <v>1</v>
      </c>
      <c r="N1015">
        <v>1</v>
      </c>
      <c r="O1015">
        <v>0</v>
      </c>
      <c r="P1015">
        <v>0</v>
      </c>
      <c r="Q1015">
        <v>0</v>
      </c>
      <c r="R1015">
        <v>0</v>
      </c>
      <c r="S1015">
        <v>0</v>
      </c>
      <c r="T1015" s="11">
        <f>INT(OR(COUNTIF(IDS_with_genetics!$A$2:$A$328,$A1015),COUNTIF(IDS_with_genetics!$B$2:$B$758,$A1015),COUNTIF(IDS_with_genetics!$F$2:$F$794,$A1015),COUNTIF(IDS_with_genetics!$D$2:$D$813,$A1015)))</f>
        <v>1</v>
      </c>
      <c r="U1015" s="11">
        <f>COUNTIF(IDS_with_PRS!$A$1:$A$1582,ADNI3!$A1015)</f>
        <v>0</v>
      </c>
      <c r="V1015">
        <f>INT(OR(COUNTIF(IDS_genetics_UE_Ancestry!$A$2:$A$303,$A1015)))</f>
        <v>0</v>
      </c>
      <c r="W1015">
        <f>INT(OR(COUNTIF(IDS_genetics_UE_Ancestry!$B$2:$B$705,$A1015)))</f>
        <v>1</v>
      </c>
      <c r="X1015">
        <f>INT(OR(COUNTIF(IDS_genetics_UE_Ancestry!$C$2:$C$737,$A1015)))</f>
        <v>0</v>
      </c>
      <c r="Y1015">
        <f>INT(OR(COUNTIF(IDS_genetics_UE_Ancestry!$D$2:$D$761,$A1015)))</f>
        <v>1</v>
      </c>
      <c r="Z1015" s="11">
        <f>INT(OR(COUNTIF(IDS_genetics_UE_Ancestry!$A$2:$A$303,$A1015),COUNTIF(IDS_genetics_UE_Ancestry!$B$2:$B$705,$A1015),COUNTIF(IDS_genetics_UE_Ancestry!$C$2:$C$737,$A1015),COUNTIF(IDS_genetics_UE_Ancestry!$D$2:$D$761,$A1015)))</f>
        <v>1</v>
      </c>
      <c r="AA1015">
        <v>1014</v>
      </c>
    </row>
    <row r="1016" spans="1:27" ht="15" hidden="1" customHeight="1" x14ac:dyDescent="0.25">
      <c r="A1016" t="s">
        <v>1064</v>
      </c>
      <c r="B1016" s="120">
        <v>6060</v>
      </c>
      <c r="C1016" s="7" t="s">
        <v>31</v>
      </c>
      <c r="D1016" s="1" t="s">
        <v>35</v>
      </c>
      <c r="E1016" s="1" t="s">
        <v>35</v>
      </c>
      <c r="F1016" s="10">
        <f>idasearch_ADNI3!G1016</f>
        <v>43018</v>
      </c>
      <c r="G1016" s="93">
        <f>idasearch_ADNI3!H1016</f>
        <v>69.400000000000006</v>
      </c>
      <c r="H1016" s="94" t="str">
        <f>idasearch_ADNI3!D1016</f>
        <v>F</v>
      </c>
      <c r="I1016">
        <v>1</v>
      </c>
      <c r="J1016">
        <v>1</v>
      </c>
      <c r="K1016" s="7">
        <v>0</v>
      </c>
      <c r="L1016" s="75">
        <v>0</v>
      </c>
      <c r="M1016">
        <v>1</v>
      </c>
      <c r="N1016">
        <v>1</v>
      </c>
      <c r="O1016">
        <v>0</v>
      </c>
      <c r="P1016">
        <v>0</v>
      </c>
      <c r="Q1016">
        <v>0</v>
      </c>
      <c r="R1016">
        <v>0</v>
      </c>
      <c r="S1016">
        <v>0</v>
      </c>
      <c r="T1016" s="11">
        <f>INT(OR(COUNTIF(IDS_with_genetics!$A$2:$A$328,$A1016),COUNTIF(IDS_with_genetics!$B$2:$B$758,$A1016),COUNTIF(IDS_with_genetics!$F$2:$F$794,$A1016),COUNTIF(IDS_with_genetics!$D$2:$D$813,$A1016)))</f>
        <v>0</v>
      </c>
      <c r="U1016" s="11">
        <f>COUNTIF(IDS_with_PRS!$A$1:$A$1582,ADNI3!$A1016)</f>
        <v>0</v>
      </c>
      <c r="V1016">
        <f>INT(OR(COUNTIF(IDS_genetics_UE_Ancestry!$A$2:$A$303,$A1016)))</f>
        <v>0</v>
      </c>
      <c r="W1016">
        <f>INT(OR(COUNTIF(IDS_genetics_UE_Ancestry!$B$2:$B$705,$A1016)))</f>
        <v>0</v>
      </c>
      <c r="X1016">
        <f>INT(OR(COUNTIF(IDS_genetics_UE_Ancestry!$C$2:$C$737,$A1016)))</f>
        <v>0</v>
      </c>
      <c r="Y1016">
        <f>INT(OR(COUNTIF(IDS_genetics_UE_Ancestry!$D$2:$D$761,$A1016)))</f>
        <v>0</v>
      </c>
      <c r="Z1016" s="11">
        <f>INT(OR(COUNTIF(IDS_genetics_UE_Ancestry!$A$2:$A$303,$A1016),COUNTIF(IDS_genetics_UE_Ancestry!$B$2:$B$705,$A1016),COUNTIF(IDS_genetics_UE_Ancestry!$C$2:$C$737,$A1016),COUNTIF(IDS_genetics_UE_Ancestry!$D$2:$D$761,$A1016)))</f>
        <v>0</v>
      </c>
      <c r="AA1016">
        <v>1015</v>
      </c>
    </row>
    <row r="1017" spans="1:27" ht="15" hidden="1" customHeight="1" x14ac:dyDescent="0.25">
      <c r="A1017" t="s">
        <v>1065</v>
      </c>
      <c r="B1017" s="120">
        <v>6794</v>
      </c>
      <c r="C1017" s="7" t="s">
        <v>31</v>
      </c>
      <c r="D1017" s="1" t="s">
        <v>35</v>
      </c>
      <c r="E1017" s="1" t="s">
        <v>35</v>
      </c>
      <c r="F1017" s="10">
        <f>idasearch_ADNI3!G1017</f>
        <v>43707</v>
      </c>
      <c r="G1017" s="93">
        <f>idasearch_ADNI3!H1017</f>
        <v>67.099999999999994</v>
      </c>
      <c r="H1017" s="94" t="str">
        <f>idasearch_ADNI3!D1017</f>
        <v>F</v>
      </c>
      <c r="I1017">
        <v>1</v>
      </c>
      <c r="J1017">
        <v>1</v>
      </c>
      <c r="K1017" s="7">
        <v>0</v>
      </c>
      <c r="L1017" s="75">
        <v>0</v>
      </c>
      <c r="M1017">
        <v>1</v>
      </c>
      <c r="N1017">
        <v>1</v>
      </c>
      <c r="O1017">
        <v>0</v>
      </c>
      <c r="P1017">
        <v>0</v>
      </c>
      <c r="Q1017">
        <v>0</v>
      </c>
      <c r="R1017">
        <v>0</v>
      </c>
      <c r="S1017">
        <v>0</v>
      </c>
      <c r="T1017" s="11">
        <f>INT(OR(COUNTIF(IDS_with_genetics!$A$2:$A$328,$A1017),COUNTIF(IDS_with_genetics!$B$2:$B$758,$A1017),COUNTIF(IDS_with_genetics!$F$2:$F$794,$A1017),COUNTIF(IDS_with_genetics!$D$2:$D$813,$A1017)))</f>
        <v>0</v>
      </c>
      <c r="U1017" s="11">
        <f>COUNTIF(IDS_with_PRS!$A$1:$A$1582,ADNI3!$A1017)</f>
        <v>0</v>
      </c>
      <c r="V1017">
        <f>INT(OR(COUNTIF(IDS_genetics_UE_Ancestry!$A$2:$A$303,$A1017)))</f>
        <v>0</v>
      </c>
      <c r="W1017">
        <f>INT(OR(COUNTIF(IDS_genetics_UE_Ancestry!$B$2:$B$705,$A1017)))</f>
        <v>0</v>
      </c>
      <c r="X1017">
        <f>INT(OR(COUNTIF(IDS_genetics_UE_Ancestry!$C$2:$C$737,$A1017)))</f>
        <v>0</v>
      </c>
      <c r="Y1017">
        <f>INT(OR(COUNTIF(IDS_genetics_UE_Ancestry!$D$2:$D$761,$A1017)))</f>
        <v>0</v>
      </c>
      <c r="Z1017" s="11">
        <f>INT(OR(COUNTIF(IDS_genetics_UE_Ancestry!$A$2:$A$303,$A1017),COUNTIF(IDS_genetics_UE_Ancestry!$B$2:$B$705,$A1017),COUNTIF(IDS_genetics_UE_Ancestry!$C$2:$C$737,$A1017),COUNTIF(IDS_genetics_UE_Ancestry!$D$2:$D$761,$A1017)))</f>
        <v>0</v>
      </c>
      <c r="AA1017">
        <v>1016</v>
      </c>
    </row>
    <row r="1018" spans="1:27" ht="15" hidden="1" customHeight="1" x14ac:dyDescent="0.25">
      <c r="A1018" t="s">
        <v>1066</v>
      </c>
      <c r="B1018" s="120">
        <v>6826</v>
      </c>
      <c r="C1018" s="7" t="s">
        <v>31</v>
      </c>
      <c r="D1018" s="1" t="s">
        <v>35</v>
      </c>
      <c r="E1018" s="1" t="s">
        <v>35</v>
      </c>
      <c r="F1018" s="10">
        <f>idasearch_ADNI3!G1018</f>
        <v>43755</v>
      </c>
      <c r="G1018" s="93">
        <f>idasearch_ADNI3!H1018</f>
        <v>67.900000000000006</v>
      </c>
      <c r="H1018" s="94" t="str">
        <f>idasearch_ADNI3!D1018</f>
        <v>M</v>
      </c>
      <c r="I1018">
        <v>1</v>
      </c>
      <c r="J1018">
        <v>1</v>
      </c>
      <c r="K1018" s="7">
        <v>0</v>
      </c>
      <c r="L1018" s="75">
        <v>0</v>
      </c>
      <c r="M1018">
        <v>1</v>
      </c>
      <c r="N1018">
        <v>1</v>
      </c>
      <c r="O1018">
        <v>0</v>
      </c>
      <c r="P1018">
        <v>0</v>
      </c>
      <c r="Q1018">
        <v>0</v>
      </c>
      <c r="R1018">
        <v>0</v>
      </c>
      <c r="S1018">
        <v>0</v>
      </c>
      <c r="T1018" s="11">
        <f>INT(OR(COUNTIF(IDS_with_genetics!$A$2:$A$328,$A1018),COUNTIF(IDS_with_genetics!$B$2:$B$758,$A1018),COUNTIF(IDS_with_genetics!$F$2:$F$794,$A1018),COUNTIF(IDS_with_genetics!$D$2:$D$813,$A1018)))</f>
        <v>0</v>
      </c>
      <c r="U1018" s="11">
        <f>COUNTIF(IDS_with_PRS!$A$1:$A$1582,ADNI3!$A1018)</f>
        <v>0</v>
      </c>
      <c r="V1018">
        <f>INT(OR(COUNTIF(IDS_genetics_UE_Ancestry!$A$2:$A$303,$A1018)))</f>
        <v>0</v>
      </c>
      <c r="W1018">
        <f>INT(OR(COUNTIF(IDS_genetics_UE_Ancestry!$B$2:$B$705,$A1018)))</f>
        <v>0</v>
      </c>
      <c r="X1018">
        <f>INT(OR(COUNTIF(IDS_genetics_UE_Ancestry!$C$2:$C$737,$A1018)))</f>
        <v>0</v>
      </c>
      <c r="Y1018">
        <f>INT(OR(COUNTIF(IDS_genetics_UE_Ancestry!$D$2:$D$761,$A1018)))</f>
        <v>0</v>
      </c>
      <c r="Z1018" s="11">
        <f>INT(OR(COUNTIF(IDS_genetics_UE_Ancestry!$A$2:$A$303,$A1018),COUNTIF(IDS_genetics_UE_Ancestry!$B$2:$B$705,$A1018),COUNTIF(IDS_genetics_UE_Ancestry!$C$2:$C$737,$A1018),COUNTIF(IDS_genetics_UE_Ancestry!$D$2:$D$761,$A1018)))</f>
        <v>0</v>
      </c>
      <c r="AA1018">
        <v>1017</v>
      </c>
    </row>
    <row r="1019" spans="1:27" ht="15" hidden="1" customHeight="1" x14ac:dyDescent="0.25">
      <c r="A1019" t="s">
        <v>1067</v>
      </c>
      <c r="B1019" s="120">
        <v>6237</v>
      </c>
      <c r="C1019" s="7" t="s">
        <v>31</v>
      </c>
      <c r="D1019" s="1" t="s">
        <v>35</v>
      </c>
      <c r="E1019" s="1" t="s">
        <v>44</v>
      </c>
      <c r="F1019" s="10">
        <f>idasearch_ADNI3!G1019</f>
        <v>43158</v>
      </c>
      <c r="G1019" s="93">
        <f>idasearch_ADNI3!H1019</f>
        <v>61.2</v>
      </c>
      <c r="H1019" s="94" t="str">
        <f>idasearch_ADNI3!D1019</f>
        <v>F</v>
      </c>
      <c r="I1019">
        <v>0</v>
      </c>
      <c r="J1019">
        <v>0</v>
      </c>
      <c r="K1019" s="7">
        <v>0</v>
      </c>
      <c r="L1019" s="75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 s="11">
        <f>INT(OR(COUNTIF(IDS_with_genetics!$A$2:$A$328,$A1019),COUNTIF(IDS_with_genetics!$B$2:$B$758,$A1019),COUNTIF(IDS_with_genetics!$F$2:$F$794,$A1019),COUNTIF(IDS_with_genetics!$D$2:$D$813,$A1019)))</f>
        <v>1</v>
      </c>
      <c r="U1019" s="11">
        <f>COUNTIF(IDS_with_PRS!$A$1:$A$1582,ADNI3!$A1019)</f>
        <v>1</v>
      </c>
      <c r="V1019">
        <f>INT(OR(COUNTIF(IDS_genetics_UE_Ancestry!$A$2:$A$303,$A1019)))</f>
        <v>0</v>
      </c>
      <c r="W1019">
        <f>INT(OR(COUNTIF(IDS_genetics_UE_Ancestry!$B$2:$B$705,$A1019)))</f>
        <v>0</v>
      </c>
      <c r="X1019">
        <f>INT(OR(COUNTIF(IDS_genetics_UE_Ancestry!$C$2:$C$737,$A1019)))</f>
        <v>0</v>
      </c>
      <c r="Y1019">
        <f>INT(OR(COUNTIF(IDS_genetics_UE_Ancestry!$D$2:$D$761,$A1019)))</f>
        <v>0</v>
      </c>
      <c r="Z1019" s="11">
        <f>INT(OR(COUNTIF(IDS_genetics_UE_Ancestry!$A$2:$A$303,$A1019),COUNTIF(IDS_genetics_UE_Ancestry!$B$2:$B$705,$A1019),COUNTIF(IDS_genetics_UE_Ancestry!$C$2:$C$737,$A1019),COUNTIF(IDS_genetics_UE_Ancestry!$D$2:$D$761,$A1019)))</f>
        <v>0</v>
      </c>
      <c r="AA1019">
        <v>1018</v>
      </c>
    </row>
    <row r="1020" spans="1:27" ht="15" x14ac:dyDescent="0.25">
      <c r="A1020" t="s">
        <v>1068</v>
      </c>
      <c r="B1020" s="120">
        <v>6689</v>
      </c>
      <c r="C1020" s="7" t="s">
        <v>31</v>
      </c>
      <c r="D1020" s="1" t="s">
        <v>68</v>
      </c>
      <c r="E1020" s="1" t="s">
        <v>68</v>
      </c>
      <c r="F1020" s="10">
        <v>43523</v>
      </c>
      <c r="G1020" s="93" t="s">
        <v>1069</v>
      </c>
      <c r="H1020" s="94" t="s">
        <v>1070</v>
      </c>
      <c r="I1020">
        <v>1</v>
      </c>
      <c r="J1020">
        <v>1</v>
      </c>
      <c r="K1020" s="7">
        <v>1</v>
      </c>
      <c r="L1020" s="75">
        <v>0</v>
      </c>
      <c r="M1020">
        <v>1</v>
      </c>
      <c r="N1020">
        <v>1</v>
      </c>
      <c r="O1020">
        <v>0</v>
      </c>
      <c r="P1020">
        <v>1</v>
      </c>
      <c r="Q1020">
        <v>1</v>
      </c>
      <c r="R1020">
        <v>0</v>
      </c>
      <c r="S1020">
        <v>1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1019</v>
      </c>
    </row>
    <row r="1021" spans="1:27" ht="15" x14ac:dyDescent="0.25">
      <c r="A1021" t="s">
        <v>1071</v>
      </c>
      <c r="B1021" s="120">
        <v>6768</v>
      </c>
      <c r="C1021" s="7" t="s">
        <v>31</v>
      </c>
      <c r="D1021" s="1" t="s">
        <v>68</v>
      </c>
      <c r="E1021" s="1" t="s">
        <v>68</v>
      </c>
      <c r="F1021" s="10">
        <v>43665</v>
      </c>
      <c r="G1021" s="93" t="s">
        <v>1072</v>
      </c>
      <c r="H1021" s="94" t="s">
        <v>1073</v>
      </c>
      <c r="I1021">
        <v>1</v>
      </c>
      <c r="J1021">
        <v>1</v>
      </c>
      <c r="K1021" s="7">
        <v>1</v>
      </c>
      <c r="L1021" s="75">
        <v>0</v>
      </c>
      <c r="M1021">
        <v>1</v>
      </c>
      <c r="N1021">
        <v>1</v>
      </c>
      <c r="O1021">
        <v>0</v>
      </c>
      <c r="P1021">
        <v>1</v>
      </c>
      <c r="Q1021">
        <v>1</v>
      </c>
      <c r="R1021">
        <v>0</v>
      </c>
      <c r="S1021">
        <v>1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1020</v>
      </c>
    </row>
    <row r="1022" spans="1:27" ht="15" x14ac:dyDescent="0.25">
      <c r="A1022" t="s">
        <v>1074</v>
      </c>
      <c r="B1022" s="120">
        <v>6975</v>
      </c>
      <c r="C1022" s="7" t="s">
        <v>31</v>
      </c>
      <c r="D1022" s="1" t="s">
        <v>68</v>
      </c>
      <c r="E1022" s="1" t="s">
        <v>68</v>
      </c>
      <c r="F1022" s="10">
        <v>44551</v>
      </c>
      <c r="G1022" s="93" t="s">
        <v>1075</v>
      </c>
      <c r="H1022" s="94" t="s">
        <v>1070</v>
      </c>
      <c r="I1022">
        <v>1</v>
      </c>
      <c r="J1022">
        <v>1</v>
      </c>
      <c r="K1022" s="7">
        <v>1</v>
      </c>
      <c r="L1022" s="75">
        <v>0</v>
      </c>
      <c r="M1022">
        <v>1</v>
      </c>
      <c r="N1022">
        <v>1</v>
      </c>
      <c r="O1022">
        <v>0</v>
      </c>
      <c r="P1022">
        <v>1</v>
      </c>
      <c r="Q1022">
        <v>1</v>
      </c>
      <c r="R1022">
        <v>0</v>
      </c>
      <c r="S1022">
        <v>1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1021</v>
      </c>
    </row>
    <row r="1023" spans="1:27" ht="15" hidden="1" x14ac:dyDescent="0.25">
      <c r="A1023" t="s">
        <v>1076</v>
      </c>
      <c r="B1023" s="120">
        <v>6648</v>
      </c>
      <c r="C1023" s="7" t="s">
        <v>31</v>
      </c>
      <c r="D1023" s="1" t="s">
        <v>68</v>
      </c>
      <c r="E1023" s="1" t="s">
        <v>68</v>
      </c>
      <c r="F1023" s="10">
        <v>43467</v>
      </c>
      <c r="G1023" s="93" t="s">
        <v>1077</v>
      </c>
      <c r="H1023" s="94" t="s">
        <v>1070</v>
      </c>
      <c r="I1023">
        <v>1</v>
      </c>
      <c r="J1023">
        <v>1</v>
      </c>
      <c r="K1023" s="7">
        <v>1</v>
      </c>
      <c r="L1023" s="75">
        <v>0</v>
      </c>
      <c r="M1023">
        <v>1</v>
      </c>
      <c r="N1023">
        <v>1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1022</v>
      </c>
    </row>
    <row r="1024" spans="1:27" ht="15" hidden="1" x14ac:dyDescent="0.25">
      <c r="A1024" t="s">
        <v>1078</v>
      </c>
      <c r="B1024" s="120">
        <v>6733</v>
      </c>
      <c r="C1024" s="7" t="s">
        <v>31</v>
      </c>
      <c r="D1024" s="1" t="s">
        <v>68</v>
      </c>
      <c r="E1024" s="1" t="s">
        <v>68</v>
      </c>
      <c r="F1024" s="100">
        <v>43619</v>
      </c>
      <c r="G1024" s="94" t="s">
        <v>1079</v>
      </c>
      <c r="H1024" s="94" t="s">
        <v>1070</v>
      </c>
      <c r="I1024">
        <v>1</v>
      </c>
      <c r="J1024">
        <v>1</v>
      </c>
      <c r="K1024" s="7">
        <v>1</v>
      </c>
      <c r="L1024" s="75">
        <v>0</v>
      </c>
      <c r="M1024">
        <v>1</v>
      </c>
      <c r="N1024">
        <v>1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1023</v>
      </c>
    </row>
    <row r="1025" spans="1:28" ht="15" x14ac:dyDescent="0.25">
      <c r="A1025" t="s">
        <v>1080</v>
      </c>
      <c r="B1025" s="120">
        <v>7001</v>
      </c>
      <c r="C1025" s="7" t="s">
        <v>31</v>
      </c>
      <c r="D1025" s="1" t="s">
        <v>68</v>
      </c>
      <c r="E1025" s="1" t="s">
        <v>68</v>
      </c>
      <c r="F1025" s="100">
        <v>44490</v>
      </c>
      <c r="G1025" s="94" t="s">
        <v>1081</v>
      </c>
      <c r="H1025" s="94" t="s">
        <v>1070</v>
      </c>
      <c r="I1025">
        <v>1</v>
      </c>
      <c r="J1025">
        <v>1</v>
      </c>
      <c r="K1025" s="7">
        <v>1</v>
      </c>
      <c r="L1025" s="75">
        <v>0</v>
      </c>
      <c r="M1025">
        <v>1</v>
      </c>
      <c r="N1025">
        <v>1</v>
      </c>
      <c r="O1025">
        <v>0</v>
      </c>
      <c r="P1025">
        <v>1</v>
      </c>
      <c r="Q1025">
        <v>1</v>
      </c>
      <c r="R1025">
        <v>0</v>
      </c>
      <c r="S1025">
        <v>1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1024</v>
      </c>
    </row>
    <row r="1026" spans="1:28" s="45" customFormat="1" ht="15" hidden="1" x14ac:dyDescent="0.25">
      <c r="A1026" s="45" t="s">
        <v>1082</v>
      </c>
      <c r="B1026" s="120">
        <v>6230</v>
      </c>
      <c r="C1026" s="43" t="s">
        <v>31</v>
      </c>
      <c r="D1026" s="117" t="s">
        <v>68</v>
      </c>
      <c r="E1026" s="117" t="s">
        <v>68</v>
      </c>
      <c r="F1026" s="118"/>
      <c r="G1026" s="104" t="s">
        <v>1083</v>
      </c>
      <c r="H1026" s="104" t="s">
        <v>1073</v>
      </c>
      <c r="I1026" s="45">
        <v>0</v>
      </c>
      <c r="J1026" s="45">
        <v>0</v>
      </c>
      <c r="K1026" s="7">
        <v>0</v>
      </c>
      <c r="L1026" s="83">
        <v>0</v>
      </c>
      <c r="M1026" s="45">
        <v>0</v>
      </c>
      <c r="N1026" s="45">
        <v>0</v>
      </c>
      <c r="O1026" s="45">
        <v>0</v>
      </c>
      <c r="P1026" s="45">
        <v>0</v>
      </c>
      <c r="Q1026" s="45">
        <v>0</v>
      </c>
      <c r="R1026" s="45">
        <v>0</v>
      </c>
      <c r="S1026" s="45">
        <v>0</v>
      </c>
      <c r="T1026" s="45">
        <v>0</v>
      </c>
      <c r="U1026" s="45">
        <v>0</v>
      </c>
      <c r="V1026" s="45">
        <v>0</v>
      </c>
      <c r="W1026" s="45">
        <v>0</v>
      </c>
      <c r="X1026" s="45">
        <v>0</v>
      </c>
      <c r="Y1026" s="45">
        <v>0</v>
      </c>
      <c r="Z1026" s="45">
        <v>0</v>
      </c>
      <c r="AA1026" s="45">
        <v>1025</v>
      </c>
      <c r="AB1026" s="45">
        <v>1</v>
      </c>
    </row>
    <row r="1027" spans="1:28" s="45" customFormat="1" ht="15" hidden="1" x14ac:dyDescent="0.25">
      <c r="A1027" s="45" t="s">
        <v>1084</v>
      </c>
      <c r="B1027" s="120">
        <v>6305</v>
      </c>
      <c r="C1027" s="43" t="s">
        <v>31</v>
      </c>
      <c r="D1027" s="117" t="s">
        <v>68</v>
      </c>
      <c r="E1027" s="117" t="s">
        <v>68</v>
      </c>
      <c r="F1027" s="118"/>
      <c r="G1027" s="104" t="s">
        <v>1085</v>
      </c>
      <c r="H1027" s="104" t="s">
        <v>1070</v>
      </c>
      <c r="I1027" s="45">
        <v>0</v>
      </c>
      <c r="J1027" s="45">
        <v>0</v>
      </c>
      <c r="K1027" s="7">
        <v>0</v>
      </c>
      <c r="L1027" s="83">
        <v>0</v>
      </c>
      <c r="M1027" s="45">
        <v>0</v>
      </c>
      <c r="N1027" s="45">
        <v>0</v>
      </c>
      <c r="O1027" s="45">
        <v>0</v>
      </c>
      <c r="P1027" s="45">
        <v>0</v>
      </c>
      <c r="Q1027" s="45">
        <v>0</v>
      </c>
      <c r="R1027" s="45">
        <v>0</v>
      </c>
      <c r="S1027" s="45">
        <v>0</v>
      </c>
      <c r="T1027" s="45">
        <v>0</v>
      </c>
      <c r="U1027" s="45">
        <v>0</v>
      </c>
      <c r="V1027" s="45">
        <v>0</v>
      </c>
      <c r="W1027" s="45">
        <v>0</v>
      </c>
      <c r="X1027" s="45">
        <v>0</v>
      </c>
      <c r="Y1027" s="45">
        <v>0</v>
      </c>
      <c r="Z1027" s="45">
        <v>0</v>
      </c>
      <c r="AA1027" s="45">
        <v>1026</v>
      </c>
      <c r="AB1027" s="45">
        <v>1</v>
      </c>
    </row>
    <row r="1028" spans="1:28" s="45" customFormat="1" ht="15" hidden="1" x14ac:dyDescent="0.25">
      <c r="A1028" s="45" t="s">
        <v>1086</v>
      </c>
      <c r="B1028" s="120">
        <v>7033</v>
      </c>
      <c r="C1028" s="43" t="s">
        <v>31</v>
      </c>
      <c r="D1028" s="117" t="s">
        <v>68</v>
      </c>
      <c r="E1028" s="117" t="s">
        <v>68</v>
      </c>
      <c r="F1028" s="118"/>
      <c r="G1028" s="104" t="s">
        <v>1087</v>
      </c>
      <c r="H1028" s="104" t="s">
        <v>1073</v>
      </c>
      <c r="I1028" s="45">
        <v>0</v>
      </c>
      <c r="J1028" s="45">
        <v>0</v>
      </c>
      <c r="K1028" s="7">
        <v>0</v>
      </c>
      <c r="L1028" s="83">
        <v>0</v>
      </c>
      <c r="M1028" s="45">
        <v>0</v>
      </c>
      <c r="N1028" s="45">
        <v>0</v>
      </c>
      <c r="O1028" s="45">
        <v>0</v>
      </c>
      <c r="P1028" s="45">
        <v>0</v>
      </c>
      <c r="Q1028" s="45">
        <v>0</v>
      </c>
      <c r="R1028" s="45">
        <v>0</v>
      </c>
      <c r="S1028" s="45">
        <v>0</v>
      </c>
      <c r="T1028" s="45">
        <v>0</v>
      </c>
      <c r="U1028" s="45">
        <v>0</v>
      </c>
      <c r="V1028" s="45">
        <v>0</v>
      </c>
      <c r="W1028" s="45">
        <v>0</v>
      </c>
      <c r="X1028" s="45">
        <v>0</v>
      </c>
      <c r="Y1028" s="45">
        <v>0</v>
      </c>
      <c r="Z1028" s="45">
        <v>0</v>
      </c>
      <c r="AA1028" s="45">
        <v>1027</v>
      </c>
      <c r="AB1028" s="45">
        <v>1</v>
      </c>
    </row>
    <row r="1029" spans="1:28" ht="15" x14ac:dyDescent="0.25">
      <c r="A1029" t="s">
        <v>1088</v>
      </c>
      <c r="B1029" s="120">
        <v>6690</v>
      </c>
      <c r="C1029" s="7" t="s">
        <v>31</v>
      </c>
      <c r="D1029" s="1" t="s">
        <v>68</v>
      </c>
      <c r="E1029" s="1" t="s">
        <v>68</v>
      </c>
      <c r="F1029" s="100">
        <v>43585</v>
      </c>
      <c r="G1029" s="102" t="s">
        <v>1089</v>
      </c>
      <c r="H1029" s="94" t="s">
        <v>1073</v>
      </c>
      <c r="I1029">
        <v>1</v>
      </c>
      <c r="J1029">
        <v>1</v>
      </c>
      <c r="K1029" s="7">
        <v>1</v>
      </c>
      <c r="L1029" s="75">
        <v>0</v>
      </c>
      <c r="M1029">
        <v>1</v>
      </c>
      <c r="N1029">
        <v>1</v>
      </c>
      <c r="O1029">
        <v>0</v>
      </c>
      <c r="P1029">
        <v>1</v>
      </c>
      <c r="Q1029">
        <v>1</v>
      </c>
      <c r="R1029">
        <v>0</v>
      </c>
      <c r="S1029">
        <v>1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1028</v>
      </c>
    </row>
    <row r="1030" spans="1:28" ht="15" x14ac:dyDescent="0.25">
      <c r="A1030" t="s">
        <v>1090</v>
      </c>
      <c r="B1030" s="120">
        <v>6736</v>
      </c>
      <c r="C1030" s="7" t="s">
        <v>31</v>
      </c>
      <c r="D1030" s="1" t="s">
        <v>68</v>
      </c>
      <c r="E1030" s="1" t="s">
        <v>68</v>
      </c>
      <c r="F1030" s="100">
        <v>43658</v>
      </c>
      <c r="G1030" s="94" t="s">
        <v>1091</v>
      </c>
      <c r="H1030" s="94" t="s">
        <v>1070</v>
      </c>
      <c r="I1030">
        <v>1</v>
      </c>
      <c r="J1030">
        <v>1</v>
      </c>
      <c r="K1030" s="7">
        <v>1</v>
      </c>
      <c r="L1030" s="75">
        <v>0</v>
      </c>
      <c r="M1030">
        <v>1</v>
      </c>
      <c r="N1030">
        <v>1</v>
      </c>
      <c r="O1030">
        <v>0</v>
      </c>
      <c r="P1030">
        <v>1</v>
      </c>
      <c r="Q1030">
        <v>1</v>
      </c>
      <c r="R1030">
        <v>0</v>
      </c>
      <c r="S1030">
        <v>1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1029</v>
      </c>
    </row>
    <row r="1031" spans="1:28" ht="15" hidden="1" x14ac:dyDescent="0.25">
      <c r="A1031" t="s">
        <v>1092</v>
      </c>
      <c r="B1031" s="120">
        <v>6601</v>
      </c>
      <c r="C1031" s="7" t="s">
        <v>31</v>
      </c>
      <c r="D1031" s="1" t="s">
        <v>68</v>
      </c>
      <c r="E1031" s="1" t="s">
        <v>68</v>
      </c>
      <c r="F1031" s="100">
        <v>43389</v>
      </c>
      <c r="G1031" s="94" t="s">
        <v>1093</v>
      </c>
      <c r="H1031" s="94" t="s">
        <v>1070</v>
      </c>
      <c r="I1031">
        <v>1</v>
      </c>
      <c r="J1031">
        <v>1</v>
      </c>
      <c r="K1031" s="7">
        <v>1</v>
      </c>
      <c r="L1031" s="75">
        <v>0</v>
      </c>
      <c r="M1031">
        <v>1</v>
      </c>
      <c r="N1031">
        <v>1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1030</v>
      </c>
    </row>
    <row r="1032" spans="1:28" ht="15" hidden="1" x14ac:dyDescent="0.25">
      <c r="A1032" t="s">
        <v>1094</v>
      </c>
      <c r="B1032" s="120">
        <v>6655</v>
      </c>
      <c r="C1032" s="7" t="s">
        <v>31</v>
      </c>
      <c r="D1032" s="1" t="s">
        <v>68</v>
      </c>
      <c r="E1032" s="1" t="s">
        <v>68</v>
      </c>
      <c r="F1032" s="100">
        <v>43472</v>
      </c>
      <c r="G1032" s="94" t="s">
        <v>1095</v>
      </c>
      <c r="H1032" s="94" t="s">
        <v>1070</v>
      </c>
      <c r="I1032">
        <v>1</v>
      </c>
      <c r="J1032">
        <v>1</v>
      </c>
      <c r="K1032" s="7">
        <v>1</v>
      </c>
      <c r="L1032" s="75">
        <v>0</v>
      </c>
      <c r="M1032">
        <v>1</v>
      </c>
      <c r="N1032">
        <v>1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1031</v>
      </c>
    </row>
    <row r="1033" spans="1:28" ht="15" x14ac:dyDescent="0.25">
      <c r="A1033" t="s">
        <v>1096</v>
      </c>
      <c r="B1033" s="120">
        <v>6595</v>
      </c>
      <c r="C1033" s="7" t="s">
        <v>31</v>
      </c>
      <c r="D1033" s="1" t="s">
        <v>68</v>
      </c>
      <c r="E1033" s="1" t="s">
        <v>68</v>
      </c>
      <c r="F1033" s="100">
        <v>43420</v>
      </c>
      <c r="G1033" s="94" t="s">
        <v>1097</v>
      </c>
      <c r="H1033" s="94" t="s">
        <v>1070</v>
      </c>
      <c r="I1033">
        <v>1</v>
      </c>
      <c r="J1033">
        <v>1</v>
      </c>
      <c r="K1033" s="7">
        <v>1</v>
      </c>
      <c r="L1033" s="75">
        <v>0</v>
      </c>
      <c r="M1033">
        <v>1</v>
      </c>
      <c r="N1033">
        <v>1</v>
      </c>
      <c r="O1033">
        <v>0</v>
      </c>
      <c r="P1033">
        <v>1</v>
      </c>
      <c r="Q1033">
        <v>1</v>
      </c>
      <c r="R1033">
        <v>0</v>
      </c>
      <c r="S1033">
        <v>1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1032</v>
      </c>
    </row>
    <row r="1034" spans="1:28" ht="15" x14ac:dyDescent="0.25">
      <c r="A1034" t="s">
        <v>1098</v>
      </c>
      <c r="B1034" s="120">
        <v>6891</v>
      </c>
      <c r="C1034" s="7" t="s">
        <v>31</v>
      </c>
      <c r="D1034" s="1" t="s">
        <v>68</v>
      </c>
      <c r="E1034" s="1" t="s">
        <v>68</v>
      </c>
      <c r="F1034" s="100">
        <v>44501</v>
      </c>
      <c r="G1034" s="94" t="s">
        <v>1099</v>
      </c>
      <c r="H1034" s="94" t="s">
        <v>1070</v>
      </c>
      <c r="I1034">
        <v>1</v>
      </c>
      <c r="J1034">
        <v>1</v>
      </c>
      <c r="K1034" s="7">
        <v>1</v>
      </c>
      <c r="L1034" s="75">
        <v>0</v>
      </c>
      <c r="M1034">
        <v>1</v>
      </c>
      <c r="N1034">
        <v>1</v>
      </c>
      <c r="O1034">
        <v>0</v>
      </c>
      <c r="P1034">
        <v>1</v>
      </c>
      <c r="Q1034">
        <v>1</v>
      </c>
      <c r="R1034">
        <v>0</v>
      </c>
      <c r="S1034">
        <v>1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1033</v>
      </c>
    </row>
    <row r="1035" spans="1:28" ht="15" hidden="1" x14ac:dyDescent="0.25">
      <c r="A1035" t="s">
        <v>1100</v>
      </c>
      <c r="B1035" s="120">
        <v>6840</v>
      </c>
      <c r="C1035" s="7" t="s">
        <v>31</v>
      </c>
      <c r="D1035" s="1" t="s">
        <v>68</v>
      </c>
      <c r="E1035" s="1" t="s">
        <v>68</v>
      </c>
      <c r="F1035" s="100">
        <v>43804</v>
      </c>
      <c r="G1035" s="94" t="s">
        <v>1101</v>
      </c>
      <c r="H1035" s="94" t="s">
        <v>1073</v>
      </c>
      <c r="I1035">
        <v>1</v>
      </c>
      <c r="J1035">
        <v>1</v>
      </c>
      <c r="K1035" s="7">
        <v>1</v>
      </c>
      <c r="L1035" s="75">
        <v>0</v>
      </c>
      <c r="M1035">
        <v>1</v>
      </c>
      <c r="N1035">
        <v>1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1034</v>
      </c>
    </row>
    <row r="1036" spans="1:28" ht="15" x14ac:dyDescent="0.25">
      <c r="A1036" t="s">
        <v>1102</v>
      </c>
      <c r="B1036" s="120">
        <v>6592</v>
      </c>
      <c r="C1036" s="7" t="s">
        <v>31</v>
      </c>
      <c r="D1036" s="1" t="s">
        <v>68</v>
      </c>
      <c r="E1036" s="1" t="s">
        <v>68</v>
      </c>
      <c r="F1036" s="100">
        <v>43396</v>
      </c>
      <c r="G1036" s="94" t="s">
        <v>1103</v>
      </c>
      <c r="H1036" s="94" t="s">
        <v>1070</v>
      </c>
      <c r="I1036">
        <v>1</v>
      </c>
      <c r="J1036">
        <v>1</v>
      </c>
      <c r="K1036" s="7">
        <v>1</v>
      </c>
      <c r="L1036" s="75">
        <v>0</v>
      </c>
      <c r="M1036">
        <v>1</v>
      </c>
      <c r="N1036">
        <v>1</v>
      </c>
      <c r="O1036">
        <v>0</v>
      </c>
      <c r="P1036">
        <v>1</v>
      </c>
      <c r="Q1036">
        <v>1</v>
      </c>
      <c r="R1036">
        <v>0</v>
      </c>
      <c r="S1036">
        <v>1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1035</v>
      </c>
    </row>
    <row r="1037" spans="1:28" ht="15" x14ac:dyDescent="0.25">
      <c r="A1037" t="s">
        <v>1104</v>
      </c>
      <c r="B1037" s="120">
        <v>6810</v>
      </c>
      <c r="C1037" s="7" t="s">
        <v>31</v>
      </c>
      <c r="D1037" s="1" t="s">
        <v>68</v>
      </c>
      <c r="E1037" s="1" t="s">
        <v>68</v>
      </c>
      <c r="F1037" s="100">
        <v>43771</v>
      </c>
      <c r="G1037" s="94" t="s">
        <v>1105</v>
      </c>
      <c r="H1037" s="94" t="s">
        <v>1070</v>
      </c>
      <c r="I1037">
        <v>1</v>
      </c>
      <c r="J1037">
        <v>1</v>
      </c>
      <c r="K1037" s="7">
        <v>1</v>
      </c>
      <c r="L1037" s="75">
        <v>0</v>
      </c>
      <c r="M1037">
        <v>1</v>
      </c>
      <c r="N1037">
        <v>1</v>
      </c>
      <c r="O1037">
        <v>0</v>
      </c>
      <c r="P1037">
        <v>1</v>
      </c>
      <c r="Q1037">
        <v>1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1036</v>
      </c>
    </row>
    <row r="1038" spans="1:28" s="45" customFormat="1" ht="15" hidden="1" x14ac:dyDescent="0.25">
      <c r="A1038" s="45" t="s">
        <v>1106</v>
      </c>
      <c r="B1038" s="120">
        <v>6854</v>
      </c>
      <c r="C1038" s="43" t="s">
        <v>31</v>
      </c>
      <c r="D1038" s="117" t="s">
        <v>68</v>
      </c>
      <c r="E1038" s="117" t="s">
        <v>68</v>
      </c>
      <c r="F1038" s="118"/>
      <c r="G1038" s="104" t="s">
        <v>1107</v>
      </c>
      <c r="H1038" s="104" t="s">
        <v>1070</v>
      </c>
      <c r="I1038" s="45">
        <v>0</v>
      </c>
      <c r="J1038" s="45">
        <v>0</v>
      </c>
      <c r="K1038" s="7">
        <v>0</v>
      </c>
      <c r="L1038" s="83">
        <v>0</v>
      </c>
      <c r="M1038" s="45">
        <v>0</v>
      </c>
      <c r="N1038" s="45">
        <v>0</v>
      </c>
      <c r="O1038" s="45">
        <v>0</v>
      </c>
      <c r="P1038" s="45">
        <v>0</v>
      </c>
      <c r="Q1038" s="45">
        <v>0</v>
      </c>
      <c r="R1038" s="45">
        <v>0</v>
      </c>
      <c r="S1038" s="45">
        <v>0</v>
      </c>
      <c r="T1038" s="45">
        <v>0</v>
      </c>
      <c r="U1038" s="45">
        <v>0</v>
      </c>
      <c r="V1038" s="45">
        <v>0</v>
      </c>
      <c r="W1038" s="45">
        <v>0</v>
      </c>
      <c r="X1038" s="45">
        <v>0</v>
      </c>
      <c r="Y1038" s="45">
        <v>0</v>
      </c>
      <c r="Z1038" s="45">
        <v>0</v>
      </c>
      <c r="AA1038" s="45">
        <v>1037</v>
      </c>
      <c r="AB1038" s="45">
        <v>1</v>
      </c>
    </row>
    <row r="1039" spans="1:28" ht="15.75" hidden="1" x14ac:dyDescent="0.25">
      <c r="G1039" s="94"/>
      <c r="H1039" s="94"/>
      <c r="Q1039" s="123"/>
      <c r="U1039" s="11"/>
    </row>
    <row r="1040" spans="1:28" ht="15.75" hidden="1" x14ac:dyDescent="0.25">
      <c r="G1040" s="94"/>
      <c r="H1040" s="94"/>
      <c r="U1040" s="11"/>
    </row>
    <row r="1041" spans="4:21" ht="13.5" hidden="1" customHeight="1" x14ac:dyDescent="0.25">
      <c r="G1041" s="94"/>
      <c r="H1041" s="94"/>
      <c r="U1041" s="11"/>
    </row>
    <row r="1043" spans="4:21" ht="15" x14ac:dyDescent="0.25">
      <c r="D1043" s="39"/>
      <c r="E1043" s="40" t="s">
        <v>1108</v>
      </c>
      <c r="G1043" s="94"/>
    </row>
    <row r="1044" spans="4:21" ht="15" x14ac:dyDescent="0.25">
      <c r="D1044" s="41"/>
      <c r="E1044" s="40" t="s">
        <v>1109</v>
      </c>
      <c r="G1044" s="94"/>
    </row>
    <row r="1045" spans="4:21" ht="15" x14ac:dyDescent="0.25">
      <c r="D1045" s="42"/>
      <c r="E1045" s="40" t="s">
        <v>1110</v>
      </c>
      <c r="G1045" s="94"/>
    </row>
    <row r="1048576" ht="15" customHeight="1" x14ac:dyDescent="0.2"/>
  </sheetData>
  <autoFilter ref="A1:AG1041" xr:uid="{00000000-0001-0000-0000-000000000000}">
    <filterColumn colId="15">
      <filters>
        <filter val="1"/>
      </filters>
    </filterColumn>
    <filterColumn colId="18">
      <filters>
        <filter val="0"/>
      </filters>
    </filterColumn>
  </autoFilter>
  <sortState xmlns:xlrd2="http://schemas.microsoft.com/office/spreadsheetml/2017/richdata2" ref="A2:AE1048576">
    <sortCondition ref="AA2:AA1048576"/>
  </sortState>
  <conditionalFormatting sqref="A1020:A1038">
    <cfRule type="expression" dxfId="7" priority="7">
      <formula>$E1020="Done"</formula>
    </cfRule>
  </conditionalFormatting>
  <conditionalFormatting sqref="A1020:A1038">
    <cfRule type="expression" dxfId="6" priority="8">
      <formula>$E1020="Doing"</formula>
    </cfRule>
  </conditionalFormatting>
  <conditionalFormatting sqref="A1020:A1038">
    <cfRule type="expression" dxfId="5" priority="6">
      <formula>$E1020="Discarded"</formula>
    </cfRule>
  </conditionalFormatting>
  <conditionalFormatting sqref="A1020:A1038">
    <cfRule type="expression" dxfId="4" priority="5">
      <formula>$E1020="Done MB"</formula>
    </cfRule>
  </conditionalFormatting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98A3-AEAD-447A-B4EC-FEED96E023BF}">
  <dimension ref="A1:Z27420"/>
  <sheetViews>
    <sheetView topLeftCell="A410" workbookViewId="0">
      <selection activeCell="G667" sqref="G667"/>
    </sheetView>
  </sheetViews>
  <sheetFormatPr defaultRowHeight="14.25" x14ac:dyDescent="0.2"/>
  <cols>
    <col min="1" max="1" width="9.75" customWidth="1"/>
    <col min="2" max="2" width="9" bestFit="1" customWidth="1"/>
    <col min="3" max="3" width="10" bestFit="1" customWidth="1"/>
    <col min="4" max="5" width="9" bestFit="1" customWidth="1"/>
    <col min="6" max="6" width="20" bestFit="1" customWidth="1"/>
    <col min="7" max="7" width="16" customWidth="1"/>
    <col min="8" max="8" width="9" style="49" bestFit="1" customWidth="1"/>
    <col min="9" max="9" width="50.625" bestFit="1" customWidth="1"/>
    <col min="10" max="10" width="23.5" bestFit="1" customWidth="1"/>
    <col min="11" max="11" width="8.5" style="50" customWidth="1"/>
    <col min="12" max="12" width="9.25" style="51" bestFit="1" customWidth="1"/>
    <col min="13" max="13" width="9" style="50" bestFit="1" customWidth="1"/>
    <col min="14" max="14" width="9.125" bestFit="1" customWidth="1"/>
  </cols>
  <sheetData>
    <row r="1" spans="1:26" ht="15" x14ac:dyDescent="0.25">
      <c r="A1" s="52" t="s">
        <v>1111</v>
      </c>
      <c r="B1" t="s">
        <v>1112</v>
      </c>
      <c r="C1" s="53" t="s">
        <v>1113</v>
      </c>
      <c r="D1" s="53" t="s">
        <v>1114</v>
      </c>
      <c r="E1" s="53" t="s">
        <v>1115</v>
      </c>
      <c r="F1" s="53" t="s">
        <v>1116</v>
      </c>
      <c r="G1" s="54" t="s">
        <v>1117</v>
      </c>
      <c r="H1" s="55" t="s">
        <v>1118</v>
      </c>
      <c r="I1" s="53" t="s">
        <v>1119</v>
      </c>
      <c r="J1" t="s">
        <v>1120</v>
      </c>
      <c r="K1" s="56" t="s">
        <v>1121</v>
      </c>
      <c r="L1" s="57" t="s">
        <v>1122</v>
      </c>
      <c r="M1" s="58" t="s">
        <v>1123</v>
      </c>
      <c r="N1" s="54"/>
      <c r="T1" s="53"/>
      <c r="U1" s="53"/>
      <c r="V1" s="53"/>
      <c r="W1" s="53"/>
      <c r="X1" s="53"/>
      <c r="Y1" s="53"/>
      <c r="Z1" s="53"/>
    </row>
    <row r="2" spans="1:26" ht="15" x14ac:dyDescent="0.25">
      <c r="A2" s="59" t="s">
        <v>30</v>
      </c>
      <c r="B2">
        <f t="shared" ref="B2:B65" si="0">MATCH(C2,A:A,FALSE)</f>
        <v>2</v>
      </c>
      <c r="C2" s="53" t="s">
        <v>30</v>
      </c>
      <c r="D2" s="53" t="s">
        <v>1070</v>
      </c>
      <c r="E2" s="53" t="s">
        <v>32</v>
      </c>
      <c r="F2" s="53" t="s">
        <v>1124</v>
      </c>
      <c r="G2" s="12">
        <f t="shared" ref="G2:G13" si="1">DATE(M2,L2,K2)</f>
        <v>42849</v>
      </c>
      <c r="H2" s="55">
        <v>68.2</v>
      </c>
      <c r="I2" s="53" t="s">
        <v>1125</v>
      </c>
      <c r="K2" s="60">
        <v>24</v>
      </c>
      <c r="L2" s="61">
        <v>4</v>
      </c>
      <c r="M2" s="50">
        <v>2017</v>
      </c>
      <c r="N2" s="12"/>
      <c r="T2" s="53"/>
      <c r="U2" s="53"/>
      <c r="V2" s="53"/>
      <c r="W2" s="53"/>
      <c r="X2" s="53"/>
      <c r="Y2" s="53"/>
      <c r="Z2" s="53"/>
    </row>
    <row r="3" spans="1:26" ht="15" x14ac:dyDescent="0.25">
      <c r="A3" s="59" t="s">
        <v>34</v>
      </c>
      <c r="B3">
        <f t="shared" si="0"/>
        <v>3</v>
      </c>
      <c r="C3" s="53" t="s">
        <v>34</v>
      </c>
      <c r="D3" s="53" t="s">
        <v>1073</v>
      </c>
      <c r="E3" s="53" t="s">
        <v>35</v>
      </c>
      <c r="F3" s="53" t="s">
        <v>1124</v>
      </c>
      <c r="G3" s="12">
        <f t="shared" si="1"/>
        <v>42807</v>
      </c>
      <c r="H3" s="55">
        <v>80.8</v>
      </c>
      <c r="I3" s="53" t="s">
        <v>1125</v>
      </c>
      <c r="K3" s="60">
        <v>13</v>
      </c>
      <c r="L3" s="61">
        <v>3</v>
      </c>
      <c r="M3" s="50">
        <v>2017</v>
      </c>
      <c r="N3" s="12"/>
      <c r="T3" s="53"/>
      <c r="U3" s="53"/>
      <c r="V3" s="53"/>
      <c r="W3" s="53"/>
      <c r="X3" s="53"/>
      <c r="Y3" s="53"/>
      <c r="Z3" s="53"/>
    </row>
    <row r="4" spans="1:26" ht="15" x14ac:dyDescent="0.25">
      <c r="A4" s="59" t="s">
        <v>36</v>
      </c>
      <c r="B4">
        <f t="shared" si="0"/>
        <v>4</v>
      </c>
      <c r="C4" s="53" t="s">
        <v>36</v>
      </c>
      <c r="D4" s="53" t="s">
        <v>1073</v>
      </c>
      <c r="E4" s="53" t="s">
        <v>35</v>
      </c>
      <c r="F4" s="53" t="s">
        <v>1124</v>
      </c>
      <c r="G4" s="12">
        <f t="shared" si="1"/>
        <v>42961</v>
      </c>
      <c r="H4" s="55">
        <v>84</v>
      </c>
      <c r="I4" s="53" t="s">
        <v>1126</v>
      </c>
      <c r="K4" s="60">
        <v>14</v>
      </c>
      <c r="L4" s="61">
        <v>8</v>
      </c>
      <c r="M4" s="50">
        <v>2017</v>
      </c>
      <c r="N4" s="12"/>
      <c r="T4" s="53"/>
      <c r="U4" s="53"/>
      <c r="V4" s="53"/>
      <c r="W4" s="53"/>
      <c r="X4" s="53"/>
      <c r="Y4" s="53"/>
      <c r="Z4" s="53"/>
    </row>
    <row r="5" spans="1:26" ht="15" x14ac:dyDescent="0.25">
      <c r="A5" s="59" t="s">
        <v>37</v>
      </c>
      <c r="B5">
        <f t="shared" si="0"/>
        <v>5</v>
      </c>
      <c r="C5" s="53" t="s">
        <v>37</v>
      </c>
      <c r="D5" s="53" t="s">
        <v>1070</v>
      </c>
      <c r="E5" s="53" t="s">
        <v>35</v>
      </c>
      <c r="F5" s="53" t="s">
        <v>1124</v>
      </c>
      <c r="G5" s="12">
        <f t="shared" si="1"/>
        <v>43416</v>
      </c>
      <c r="H5" s="55">
        <v>77.099999999999994</v>
      </c>
      <c r="I5" s="53" t="s">
        <v>1127</v>
      </c>
      <c r="K5" s="60">
        <v>12</v>
      </c>
      <c r="L5" s="61">
        <v>11</v>
      </c>
      <c r="M5" s="50">
        <v>2018</v>
      </c>
      <c r="N5" s="12"/>
      <c r="T5" s="53"/>
      <c r="U5" s="53"/>
      <c r="V5" s="53"/>
      <c r="W5" s="53"/>
      <c r="X5" s="62"/>
      <c r="Y5" s="53"/>
      <c r="Z5" s="53"/>
    </row>
    <row r="6" spans="1:26" ht="15" x14ac:dyDescent="0.25">
      <c r="A6" s="59" t="s">
        <v>38</v>
      </c>
      <c r="B6">
        <f t="shared" si="0"/>
        <v>6</v>
      </c>
      <c r="C6" s="53" t="s">
        <v>38</v>
      </c>
      <c r="D6" s="53" t="s">
        <v>1070</v>
      </c>
      <c r="E6" s="53" t="s">
        <v>33</v>
      </c>
      <c r="F6" s="53" t="s">
        <v>1124</v>
      </c>
      <c r="G6" s="12">
        <f t="shared" si="1"/>
        <v>42998</v>
      </c>
      <c r="H6" s="55">
        <v>72.400000000000006</v>
      </c>
      <c r="I6" s="53" t="s">
        <v>1126</v>
      </c>
      <c r="K6" s="60">
        <v>20</v>
      </c>
      <c r="L6" s="61">
        <v>9</v>
      </c>
      <c r="M6" s="50">
        <v>2017</v>
      </c>
      <c r="N6" s="12"/>
      <c r="T6" s="53"/>
      <c r="U6" s="53"/>
      <c r="V6" s="53"/>
      <c r="W6" s="53"/>
      <c r="X6" s="62"/>
      <c r="Y6" s="53"/>
      <c r="Z6" s="53"/>
    </row>
    <row r="7" spans="1:26" ht="15" x14ac:dyDescent="0.25">
      <c r="A7" s="59" t="s">
        <v>39</v>
      </c>
      <c r="B7">
        <f t="shared" si="0"/>
        <v>7</v>
      </c>
      <c r="C7" s="53" t="s">
        <v>39</v>
      </c>
      <c r="D7" s="53" t="s">
        <v>1070</v>
      </c>
      <c r="E7" s="53" t="s">
        <v>40</v>
      </c>
      <c r="F7" s="53" t="s">
        <v>1124</v>
      </c>
      <c r="G7" s="12">
        <f t="shared" si="1"/>
        <v>42801</v>
      </c>
      <c r="H7" s="55">
        <v>79.900000000000006</v>
      </c>
      <c r="I7" s="53" t="s">
        <v>1127</v>
      </c>
      <c r="K7" s="60">
        <v>7</v>
      </c>
      <c r="L7" s="61">
        <v>3</v>
      </c>
      <c r="M7" s="50">
        <v>2017</v>
      </c>
      <c r="N7" s="12"/>
      <c r="T7" s="53"/>
      <c r="U7" s="53"/>
      <c r="V7" s="53"/>
      <c r="W7" s="53"/>
      <c r="X7" s="62"/>
      <c r="Y7" s="53"/>
      <c r="Z7" s="53"/>
    </row>
    <row r="8" spans="1:26" ht="15" x14ac:dyDescent="0.25">
      <c r="A8" s="59" t="s">
        <v>41</v>
      </c>
      <c r="B8">
        <f t="shared" si="0"/>
        <v>8</v>
      </c>
      <c r="C8" s="53" t="s">
        <v>41</v>
      </c>
      <c r="D8" s="53" t="s">
        <v>1073</v>
      </c>
      <c r="E8" s="53" t="s">
        <v>33</v>
      </c>
      <c r="F8" s="53" t="s">
        <v>1124</v>
      </c>
      <c r="G8" s="12">
        <f t="shared" si="1"/>
        <v>42858</v>
      </c>
      <c r="H8" s="55">
        <v>80.5</v>
      </c>
      <c r="I8" s="53" t="s">
        <v>1125</v>
      </c>
      <c r="K8" s="60">
        <v>3</v>
      </c>
      <c r="L8" s="61">
        <v>5</v>
      </c>
      <c r="M8" s="50">
        <v>2017</v>
      </c>
      <c r="N8" s="12"/>
      <c r="T8" s="53"/>
      <c r="U8" s="53"/>
      <c r="V8" s="53"/>
      <c r="W8" s="53"/>
      <c r="X8" s="53"/>
      <c r="Y8" s="53"/>
      <c r="Z8" s="53"/>
    </row>
    <row r="9" spans="1:26" ht="15" x14ac:dyDescent="0.25">
      <c r="A9" s="59" t="s">
        <v>42</v>
      </c>
      <c r="B9">
        <f t="shared" si="0"/>
        <v>9</v>
      </c>
      <c r="C9" s="53" t="s">
        <v>42</v>
      </c>
      <c r="D9" s="53" t="s">
        <v>1070</v>
      </c>
      <c r="E9" s="53" t="s">
        <v>40</v>
      </c>
      <c r="F9" s="53" t="s">
        <v>1124</v>
      </c>
      <c r="G9" s="12">
        <f t="shared" si="1"/>
        <v>42877</v>
      </c>
      <c r="H9" s="55">
        <v>73</v>
      </c>
      <c r="I9" s="53" t="s">
        <v>1127</v>
      </c>
      <c r="K9" s="63">
        <v>22</v>
      </c>
      <c r="L9" s="61">
        <v>5</v>
      </c>
      <c r="M9" s="50">
        <v>2017</v>
      </c>
      <c r="N9" s="12"/>
      <c r="T9" s="53"/>
      <c r="U9" s="53"/>
      <c r="V9" s="53"/>
      <c r="W9" s="53"/>
      <c r="X9" s="62"/>
      <c r="Y9" s="53"/>
      <c r="Z9" s="53"/>
    </row>
    <row r="10" spans="1:26" ht="15" x14ac:dyDescent="0.25">
      <c r="A10" s="59" t="s">
        <v>43</v>
      </c>
      <c r="B10">
        <f t="shared" si="0"/>
        <v>10</v>
      </c>
      <c r="C10" s="53" t="s">
        <v>43</v>
      </c>
      <c r="D10" s="53" t="s">
        <v>1070</v>
      </c>
      <c r="E10" s="53" t="s">
        <v>44</v>
      </c>
      <c r="F10" s="53" t="s">
        <v>1124</v>
      </c>
      <c r="G10" s="12">
        <f t="shared" si="1"/>
        <v>42886</v>
      </c>
      <c r="H10" s="55">
        <v>72.7</v>
      </c>
      <c r="I10" s="53" t="s">
        <v>1127</v>
      </c>
      <c r="K10" s="63">
        <v>31</v>
      </c>
      <c r="L10" s="61">
        <v>5</v>
      </c>
      <c r="M10" s="50">
        <v>2017</v>
      </c>
      <c r="N10" s="12"/>
      <c r="T10" s="53"/>
      <c r="U10" s="53"/>
      <c r="V10" s="53"/>
      <c r="W10" s="53"/>
      <c r="X10" s="53"/>
      <c r="Y10" s="53"/>
      <c r="Z10" s="53"/>
    </row>
    <row r="11" spans="1:26" ht="15" x14ac:dyDescent="0.25">
      <c r="A11" s="59" t="s">
        <v>45</v>
      </c>
      <c r="B11">
        <f t="shared" si="0"/>
        <v>11</v>
      </c>
      <c r="C11" s="53" t="s">
        <v>45</v>
      </c>
      <c r="D11" s="53" t="s">
        <v>1073</v>
      </c>
      <c r="E11" s="53" t="s">
        <v>35</v>
      </c>
      <c r="F11" s="53" t="s">
        <v>1128</v>
      </c>
      <c r="G11" s="12">
        <f t="shared" si="1"/>
        <v>42825</v>
      </c>
      <c r="H11" s="55">
        <v>76.8</v>
      </c>
      <c r="I11" s="53" t="s">
        <v>1125</v>
      </c>
      <c r="K11" s="63">
        <v>31</v>
      </c>
      <c r="L11" s="61">
        <v>3</v>
      </c>
      <c r="M11" s="50">
        <v>2017</v>
      </c>
      <c r="N11" s="12"/>
      <c r="T11" s="53"/>
      <c r="U11" s="53"/>
      <c r="V11" s="53"/>
      <c r="W11" s="53"/>
      <c r="X11" s="62"/>
      <c r="Y11" s="53"/>
      <c r="Z11" s="53"/>
    </row>
    <row r="12" spans="1:26" ht="15" x14ac:dyDescent="0.25">
      <c r="A12" s="59" t="s">
        <v>46</v>
      </c>
      <c r="B12">
        <f t="shared" si="0"/>
        <v>12</v>
      </c>
      <c r="C12" s="53" t="s">
        <v>46</v>
      </c>
      <c r="D12" s="53" t="s">
        <v>1070</v>
      </c>
      <c r="E12" s="53" t="s">
        <v>35</v>
      </c>
      <c r="F12" s="53" t="s">
        <v>1128</v>
      </c>
      <c r="G12" s="12">
        <f t="shared" si="1"/>
        <v>42842</v>
      </c>
      <c r="H12" s="55">
        <v>67.599999999999994</v>
      </c>
      <c r="I12" s="53" t="s">
        <v>1127</v>
      </c>
      <c r="K12" s="63">
        <v>17</v>
      </c>
      <c r="L12" s="61">
        <v>4</v>
      </c>
      <c r="M12" s="50">
        <v>2017</v>
      </c>
      <c r="N12" s="12"/>
      <c r="T12" s="53"/>
      <c r="U12" s="53"/>
      <c r="V12" s="53"/>
      <c r="W12" s="53"/>
      <c r="X12" s="53"/>
      <c r="Y12" s="53"/>
      <c r="Z12" s="53"/>
    </row>
    <row r="13" spans="1:26" ht="15" x14ac:dyDescent="0.25">
      <c r="A13" s="59" t="s">
        <v>47</v>
      </c>
      <c r="B13">
        <f t="shared" si="0"/>
        <v>13</v>
      </c>
      <c r="C13" s="53" t="s">
        <v>47</v>
      </c>
      <c r="D13" s="53" t="s">
        <v>1073</v>
      </c>
      <c r="E13" s="53" t="s">
        <v>35</v>
      </c>
      <c r="F13" s="53" t="s">
        <v>1128</v>
      </c>
      <c r="G13" s="12">
        <f t="shared" si="1"/>
        <v>42901</v>
      </c>
      <c r="H13" s="55">
        <v>65.2</v>
      </c>
      <c r="I13" s="53" t="s">
        <v>1125</v>
      </c>
      <c r="K13" s="63">
        <v>15</v>
      </c>
      <c r="L13" s="61">
        <v>6</v>
      </c>
      <c r="M13" s="50">
        <v>2017</v>
      </c>
      <c r="N13" s="12"/>
      <c r="T13" s="53"/>
      <c r="U13" s="53"/>
      <c r="V13" s="53"/>
      <c r="W13" s="53"/>
      <c r="X13" s="53"/>
      <c r="Y13" s="53"/>
      <c r="Z13" s="53"/>
    </row>
    <row r="14" spans="1:26" ht="15" x14ac:dyDescent="0.25">
      <c r="A14" s="59" t="s">
        <v>48</v>
      </c>
      <c r="B14">
        <f t="shared" si="0"/>
        <v>14</v>
      </c>
      <c r="C14" s="53" t="s">
        <v>48</v>
      </c>
      <c r="D14" s="53" t="s">
        <v>1070</v>
      </c>
      <c r="E14" s="53" t="s">
        <v>35</v>
      </c>
      <c r="F14" s="53" t="s">
        <v>1129</v>
      </c>
      <c r="G14" s="12">
        <v>42934</v>
      </c>
      <c r="H14" s="55">
        <v>68</v>
      </c>
      <c r="I14" s="53" t="s">
        <v>1130</v>
      </c>
      <c r="K14" s="63">
        <v>5</v>
      </c>
      <c r="L14" s="61">
        <v>11</v>
      </c>
      <c r="M14" s="50">
        <v>2019</v>
      </c>
      <c r="N14" s="12"/>
      <c r="T14" s="53"/>
      <c r="U14" s="53"/>
      <c r="V14" s="53"/>
      <c r="W14" s="53"/>
      <c r="X14" s="53"/>
      <c r="Y14" s="53"/>
      <c r="Z14" s="53"/>
    </row>
    <row r="15" spans="1:26" ht="15" x14ac:dyDescent="0.25">
      <c r="A15" s="59" t="s">
        <v>49</v>
      </c>
      <c r="B15">
        <f t="shared" si="0"/>
        <v>15</v>
      </c>
      <c r="C15" s="53" t="s">
        <v>49</v>
      </c>
      <c r="D15" s="53" t="s">
        <v>1073</v>
      </c>
      <c r="E15" s="53" t="s">
        <v>35</v>
      </c>
      <c r="F15" s="53" t="s">
        <v>1128</v>
      </c>
      <c r="G15" s="12">
        <f t="shared" ref="G15:G29" si="2">DATE(M15,L15,K15)</f>
        <v>42963</v>
      </c>
      <c r="H15" s="55">
        <v>68.400000000000006</v>
      </c>
      <c r="I15" s="53" t="s">
        <v>1126</v>
      </c>
      <c r="K15" s="63">
        <v>16</v>
      </c>
      <c r="L15" s="61">
        <v>8</v>
      </c>
      <c r="M15" s="50">
        <v>2017</v>
      </c>
      <c r="N15" s="12"/>
      <c r="T15" s="53"/>
      <c r="U15" s="53"/>
      <c r="V15" s="53"/>
      <c r="W15" s="53"/>
      <c r="X15" s="53"/>
      <c r="Y15" s="53"/>
      <c r="Z15" s="53"/>
    </row>
    <row r="16" spans="1:26" ht="15" x14ac:dyDescent="0.25">
      <c r="A16" s="59" t="s">
        <v>50</v>
      </c>
      <c r="B16">
        <f t="shared" si="0"/>
        <v>16</v>
      </c>
      <c r="C16" s="53" t="s">
        <v>50</v>
      </c>
      <c r="D16" s="53" t="s">
        <v>1073</v>
      </c>
      <c r="E16" s="53" t="s">
        <v>35</v>
      </c>
      <c r="F16" s="53" t="s">
        <v>1128</v>
      </c>
      <c r="G16" s="12">
        <f t="shared" si="2"/>
        <v>43059</v>
      </c>
      <c r="H16" s="55">
        <v>70</v>
      </c>
      <c r="I16" s="53" t="s">
        <v>1126</v>
      </c>
      <c r="K16" s="60">
        <v>20</v>
      </c>
      <c r="L16" s="61">
        <v>11</v>
      </c>
      <c r="M16" s="50">
        <v>2017</v>
      </c>
      <c r="N16" s="12"/>
      <c r="T16" s="53"/>
      <c r="U16" s="53"/>
      <c r="V16" s="53"/>
      <c r="W16" s="53"/>
      <c r="X16" s="53"/>
      <c r="Y16" s="53"/>
      <c r="Z16" s="53"/>
    </row>
    <row r="17" spans="1:26" ht="15" x14ac:dyDescent="0.25">
      <c r="A17" s="59" t="s">
        <v>51</v>
      </c>
      <c r="B17">
        <f t="shared" si="0"/>
        <v>17</v>
      </c>
      <c r="C17" s="53" t="s">
        <v>51</v>
      </c>
      <c r="D17" s="53" t="s">
        <v>1070</v>
      </c>
      <c r="E17" s="53" t="s">
        <v>35</v>
      </c>
      <c r="F17" s="53" t="s">
        <v>1128</v>
      </c>
      <c r="G17" s="12">
        <f t="shared" si="2"/>
        <v>43284</v>
      </c>
      <c r="H17" s="55">
        <v>86.4</v>
      </c>
      <c r="I17" s="53" t="s">
        <v>1126</v>
      </c>
      <c r="K17" s="60">
        <v>3</v>
      </c>
      <c r="L17" s="61">
        <v>7</v>
      </c>
      <c r="M17" s="50">
        <v>2018</v>
      </c>
      <c r="N17" s="12"/>
      <c r="T17" s="53"/>
      <c r="U17" s="53"/>
      <c r="V17" s="53"/>
      <c r="W17" s="53"/>
      <c r="X17" s="53"/>
      <c r="Y17" s="53"/>
      <c r="Z17" s="53"/>
    </row>
    <row r="18" spans="1:26" ht="15" x14ac:dyDescent="0.25">
      <c r="A18" s="59" t="s">
        <v>52</v>
      </c>
      <c r="B18">
        <f t="shared" si="0"/>
        <v>18</v>
      </c>
      <c r="C18" s="53" t="s">
        <v>52</v>
      </c>
      <c r="D18" s="53" t="s">
        <v>1073</v>
      </c>
      <c r="E18" s="53" t="s">
        <v>32</v>
      </c>
      <c r="F18" s="53" t="s">
        <v>1124</v>
      </c>
      <c r="G18" s="12">
        <f t="shared" si="2"/>
        <v>43000</v>
      </c>
      <c r="H18" s="55">
        <v>95.9</v>
      </c>
      <c r="I18" s="53" t="s">
        <v>1126</v>
      </c>
      <c r="K18" s="60">
        <v>22</v>
      </c>
      <c r="L18" s="61">
        <v>9</v>
      </c>
      <c r="M18" s="50">
        <v>2017</v>
      </c>
      <c r="N18" s="12"/>
      <c r="T18" s="53"/>
      <c r="U18" s="53"/>
      <c r="V18" s="53"/>
      <c r="W18" s="53"/>
      <c r="X18" s="62"/>
      <c r="Y18" s="53"/>
      <c r="Z18" s="53"/>
    </row>
    <row r="19" spans="1:26" ht="15" x14ac:dyDescent="0.25">
      <c r="A19" s="59" t="s">
        <v>53</v>
      </c>
      <c r="B19">
        <f t="shared" si="0"/>
        <v>19</v>
      </c>
      <c r="C19" s="53" t="s">
        <v>53</v>
      </c>
      <c r="D19" s="53" t="s">
        <v>1073</v>
      </c>
      <c r="E19" s="53" t="s">
        <v>32</v>
      </c>
      <c r="F19" s="53" t="s">
        <v>1124</v>
      </c>
      <c r="G19" s="12">
        <f t="shared" si="2"/>
        <v>42873</v>
      </c>
      <c r="H19" s="55">
        <v>87.2</v>
      </c>
      <c r="I19" s="53" t="s">
        <v>1126</v>
      </c>
      <c r="K19" s="60">
        <v>18</v>
      </c>
      <c r="L19" s="61">
        <v>5</v>
      </c>
      <c r="M19" s="50">
        <v>2017</v>
      </c>
      <c r="N19" s="12"/>
      <c r="T19" s="53"/>
      <c r="U19" s="53"/>
      <c r="V19" s="53"/>
      <c r="W19" s="53"/>
      <c r="X19" s="53"/>
      <c r="Y19" s="53"/>
      <c r="Z19" s="53"/>
    </row>
    <row r="20" spans="1:26" ht="15" x14ac:dyDescent="0.25">
      <c r="A20" s="59" t="s">
        <v>54</v>
      </c>
      <c r="B20">
        <f t="shared" si="0"/>
        <v>20</v>
      </c>
      <c r="C20" s="53" t="s">
        <v>54</v>
      </c>
      <c r="D20" s="53" t="s">
        <v>1073</v>
      </c>
      <c r="E20" s="53" t="s">
        <v>40</v>
      </c>
      <c r="F20" s="53" t="s">
        <v>1131</v>
      </c>
      <c r="G20" s="12">
        <f t="shared" si="2"/>
        <v>43448</v>
      </c>
      <c r="H20" s="55">
        <v>88.9</v>
      </c>
      <c r="I20" s="53" t="s">
        <v>1126</v>
      </c>
      <c r="K20" s="60">
        <v>14</v>
      </c>
      <c r="L20" s="61">
        <v>12</v>
      </c>
      <c r="M20" s="50">
        <v>2018</v>
      </c>
      <c r="N20" s="12"/>
      <c r="T20" s="53"/>
      <c r="U20" s="53"/>
      <c r="V20" s="53"/>
      <c r="W20" s="53"/>
      <c r="X20" s="53"/>
      <c r="Y20" s="53"/>
      <c r="Z20" s="53"/>
    </row>
    <row r="21" spans="1:26" ht="15" x14ac:dyDescent="0.25">
      <c r="A21" s="59" t="s">
        <v>55</v>
      </c>
      <c r="B21">
        <f t="shared" si="0"/>
        <v>21</v>
      </c>
      <c r="C21" s="53" t="s">
        <v>55</v>
      </c>
      <c r="D21" s="53" t="s">
        <v>1070</v>
      </c>
      <c r="E21" s="53" t="s">
        <v>35</v>
      </c>
      <c r="F21" s="53" t="s">
        <v>1129</v>
      </c>
      <c r="G21" s="12">
        <f t="shared" si="2"/>
        <v>43767</v>
      </c>
      <c r="H21" s="55">
        <v>87.6</v>
      </c>
      <c r="I21" s="53" t="s">
        <v>1126</v>
      </c>
      <c r="K21" s="60">
        <v>29</v>
      </c>
      <c r="L21" s="61">
        <v>10</v>
      </c>
      <c r="M21" s="50">
        <v>2019</v>
      </c>
      <c r="N21" s="12"/>
      <c r="T21" s="53"/>
      <c r="U21" s="53"/>
      <c r="V21" s="53"/>
      <c r="W21" s="53"/>
      <c r="X21" s="53"/>
      <c r="Y21" s="53"/>
      <c r="Z21" s="53"/>
    </row>
    <row r="22" spans="1:26" ht="15" x14ac:dyDescent="0.25">
      <c r="A22" s="59" t="s">
        <v>56</v>
      </c>
      <c r="B22">
        <f t="shared" si="0"/>
        <v>22</v>
      </c>
      <c r="C22" s="53" t="s">
        <v>56</v>
      </c>
      <c r="D22" s="53" t="s">
        <v>1073</v>
      </c>
      <c r="E22" s="53" t="s">
        <v>35</v>
      </c>
      <c r="F22" s="53" t="s">
        <v>1124</v>
      </c>
      <c r="G22" s="12">
        <f t="shared" si="2"/>
        <v>43011</v>
      </c>
      <c r="H22" s="55">
        <v>78.400000000000006</v>
      </c>
      <c r="I22" s="53" t="s">
        <v>1126</v>
      </c>
      <c r="K22" s="63">
        <v>3</v>
      </c>
      <c r="L22" s="61">
        <v>10</v>
      </c>
      <c r="M22" s="50">
        <v>2017</v>
      </c>
      <c r="N22" s="12"/>
      <c r="T22" s="53"/>
      <c r="U22" s="53"/>
      <c r="V22" s="53"/>
      <c r="W22" s="53"/>
      <c r="X22" s="62"/>
      <c r="Y22" s="53"/>
      <c r="Z22" s="53"/>
    </row>
    <row r="23" spans="1:26" ht="15" x14ac:dyDescent="0.25">
      <c r="A23" s="59" t="s">
        <v>57</v>
      </c>
      <c r="B23">
        <f t="shared" si="0"/>
        <v>23</v>
      </c>
      <c r="C23" s="53" t="s">
        <v>57</v>
      </c>
      <c r="D23" s="53" t="s">
        <v>1070</v>
      </c>
      <c r="E23" s="53" t="s">
        <v>35</v>
      </c>
      <c r="F23" s="53" t="s">
        <v>1129</v>
      </c>
      <c r="G23" s="12">
        <f t="shared" si="2"/>
        <v>43773</v>
      </c>
      <c r="H23" s="55">
        <v>80.900000000000006</v>
      </c>
      <c r="I23" s="53" t="s">
        <v>1126</v>
      </c>
      <c r="K23" s="63">
        <v>4</v>
      </c>
      <c r="L23" s="61">
        <v>11</v>
      </c>
      <c r="M23" s="50">
        <v>2019</v>
      </c>
      <c r="N23" s="12"/>
      <c r="T23" s="53"/>
      <c r="U23" s="53"/>
      <c r="V23" s="53"/>
      <c r="W23" s="53"/>
      <c r="X23" s="62"/>
      <c r="Y23" s="53"/>
      <c r="Z23" s="53"/>
    </row>
    <row r="24" spans="1:26" ht="15" x14ac:dyDescent="0.25">
      <c r="A24" s="59" t="s">
        <v>58</v>
      </c>
      <c r="B24">
        <f t="shared" si="0"/>
        <v>24</v>
      </c>
      <c r="C24" s="53" t="s">
        <v>58</v>
      </c>
      <c r="D24" s="53" t="s">
        <v>1070</v>
      </c>
      <c r="E24" s="53" t="s">
        <v>33</v>
      </c>
      <c r="F24" s="53" t="s">
        <v>1124</v>
      </c>
      <c r="G24" s="12">
        <f t="shared" si="2"/>
        <v>42899</v>
      </c>
      <c r="H24" s="55">
        <v>81.3</v>
      </c>
      <c r="I24" s="53" t="s">
        <v>1126</v>
      </c>
      <c r="K24" s="63">
        <v>13</v>
      </c>
      <c r="L24" s="61">
        <v>6</v>
      </c>
      <c r="M24" s="50">
        <v>2017</v>
      </c>
      <c r="N24" s="12"/>
      <c r="T24" s="53"/>
      <c r="U24" s="53"/>
      <c r="V24" s="53"/>
      <c r="W24" s="53"/>
      <c r="X24" s="53"/>
      <c r="Y24" s="53"/>
      <c r="Z24" s="53"/>
    </row>
    <row r="25" spans="1:26" ht="15" x14ac:dyDescent="0.25">
      <c r="A25" s="59" t="s">
        <v>59</v>
      </c>
      <c r="B25">
        <f t="shared" si="0"/>
        <v>25</v>
      </c>
      <c r="C25" s="53" t="s">
        <v>59</v>
      </c>
      <c r="D25" s="53" t="s">
        <v>1073</v>
      </c>
      <c r="E25" s="53" t="s">
        <v>35</v>
      </c>
      <c r="F25" s="53" t="s">
        <v>1124</v>
      </c>
      <c r="G25" s="12">
        <f t="shared" si="2"/>
        <v>42907</v>
      </c>
      <c r="H25" s="55">
        <v>72.8</v>
      </c>
      <c r="I25" s="53" t="s">
        <v>1126</v>
      </c>
      <c r="K25" s="60">
        <v>21</v>
      </c>
      <c r="L25" s="61">
        <v>6</v>
      </c>
      <c r="M25" s="50">
        <v>2017</v>
      </c>
      <c r="N25" s="12"/>
      <c r="T25" s="53"/>
      <c r="U25" s="53"/>
      <c r="V25" s="53"/>
      <c r="W25" s="53"/>
      <c r="X25" s="53"/>
      <c r="Y25" s="53"/>
      <c r="Z25" s="53"/>
    </row>
    <row r="26" spans="1:26" ht="15" x14ac:dyDescent="0.25">
      <c r="A26" s="59" t="s">
        <v>60</v>
      </c>
      <c r="B26">
        <f t="shared" si="0"/>
        <v>26</v>
      </c>
      <c r="C26" s="53" t="s">
        <v>60</v>
      </c>
      <c r="D26" s="53" t="s">
        <v>1073</v>
      </c>
      <c r="E26" s="53" t="s">
        <v>35</v>
      </c>
      <c r="F26" s="53" t="s">
        <v>1129</v>
      </c>
      <c r="G26" s="12">
        <f t="shared" si="2"/>
        <v>43777</v>
      </c>
      <c r="H26" s="55">
        <v>67.099999999999994</v>
      </c>
      <c r="I26" s="53" t="s">
        <v>1126</v>
      </c>
      <c r="K26" s="63">
        <v>8</v>
      </c>
      <c r="L26" s="61">
        <v>11</v>
      </c>
      <c r="M26" s="50">
        <v>2019</v>
      </c>
      <c r="N26" s="12"/>
      <c r="T26" s="53"/>
      <c r="U26" s="53"/>
      <c r="V26" s="53"/>
      <c r="W26" s="53"/>
      <c r="X26" s="62"/>
      <c r="Y26" s="53"/>
      <c r="Z26" s="53"/>
    </row>
    <row r="27" spans="1:26" ht="15" x14ac:dyDescent="0.25">
      <c r="A27" s="59" t="s">
        <v>61</v>
      </c>
      <c r="B27">
        <f t="shared" si="0"/>
        <v>27</v>
      </c>
      <c r="C27" s="53" t="s">
        <v>61</v>
      </c>
      <c r="D27" s="53" t="s">
        <v>1070</v>
      </c>
      <c r="E27" s="53" t="s">
        <v>35</v>
      </c>
      <c r="F27" s="53" t="s">
        <v>1128</v>
      </c>
      <c r="G27" s="12">
        <f t="shared" si="2"/>
        <v>43146</v>
      </c>
      <c r="H27" s="55">
        <v>67.099999999999994</v>
      </c>
      <c r="I27" s="53" t="s">
        <v>1126</v>
      </c>
      <c r="K27" s="63">
        <v>15</v>
      </c>
      <c r="L27" s="61">
        <v>2</v>
      </c>
      <c r="M27" s="50">
        <v>2018</v>
      </c>
      <c r="N27" s="12"/>
      <c r="T27" s="53"/>
      <c r="U27" s="53"/>
      <c r="V27" s="53"/>
      <c r="W27" s="53"/>
      <c r="X27" s="62"/>
      <c r="Y27" s="53"/>
      <c r="Z27" s="53"/>
    </row>
    <row r="28" spans="1:26" ht="15" x14ac:dyDescent="0.25">
      <c r="A28" s="59" t="s">
        <v>62</v>
      </c>
      <c r="B28">
        <f t="shared" si="0"/>
        <v>28</v>
      </c>
      <c r="C28" s="53" t="s">
        <v>62</v>
      </c>
      <c r="D28" s="53" t="s">
        <v>1073</v>
      </c>
      <c r="E28" s="53" t="s">
        <v>35</v>
      </c>
      <c r="F28" s="53" t="s">
        <v>1128</v>
      </c>
      <c r="G28" s="12">
        <f t="shared" si="2"/>
        <v>42965</v>
      </c>
      <c r="H28" s="55">
        <v>63.1</v>
      </c>
      <c r="I28" s="53" t="s">
        <v>1126</v>
      </c>
      <c r="K28" s="63">
        <v>18</v>
      </c>
      <c r="L28" s="61">
        <v>8</v>
      </c>
      <c r="M28" s="50">
        <v>2017</v>
      </c>
      <c r="N28" s="12"/>
      <c r="T28" s="53"/>
      <c r="U28" s="53"/>
      <c r="V28" s="53"/>
      <c r="W28" s="53"/>
      <c r="X28" s="62"/>
      <c r="Y28" s="53"/>
      <c r="Z28" s="53"/>
    </row>
    <row r="29" spans="1:26" ht="15" x14ac:dyDescent="0.25">
      <c r="A29" s="59" t="s">
        <v>63</v>
      </c>
      <c r="B29">
        <f t="shared" si="0"/>
        <v>29</v>
      </c>
      <c r="C29" s="53" t="s">
        <v>63</v>
      </c>
      <c r="D29" s="53" t="s">
        <v>1073</v>
      </c>
      <c r="E29" s="53" t="s">
        <v>35</v>
      </c>
      <c r="F29" s="53" t="s">
        <v>1128</v>
      </c>
      <c r="G29" s="12">
        <f t="shared" si="2"/>
        <v>43172</v>
      </c>
      <c r="H29" s="55">
        <v>66.400000000000006</v>
      </c>
      <c r="I29" s="53" t="s">
        <v>1126</v>
      </c>
      <c r="K29" s="60">
        <v>13</v>
      </c>
      <c r="L29" s="61">
        <v>3</v>
      </c>
      <c r="M29" s="50">
        <v>2018</v>
      </c>
      <c r="N29" s="12"/>
      <c r="T29" s="53"/>
      <c r="U29" s="53"/>
      <c r="V29" s="53"/>
      <c r="W29" s="53"/>
      <c r="X29" s="62"/>
      <c r="Y29" s="53"/>
      <c r="Z29" s="53"/>
    </row>
    <row r="30" spans="1:26" ht="15" x14ac:dyDescent="0.25">
      <c r="A30" s="59" t="s">
        <v>64</v>
      </c>
      <c r="B30">
        <f t="shared" si="0"/>
        <v>30</v>
      </c>
      <c r="C30" s="53" t="s">
        <v>64</v>
      </c>
      <c r="D30" s="53" t="s">
        <v>1070</v>
      </c>
      <c r="E30" s="53" t="s">
        <v>32</v>
      </c>
      <c r="F30" s="53" t="s">
        <v>1131</v>
      </c>
      <c r="G30" s="12">
        <v>43172</v>
      </c>
      <c r="H30" s="55">
        <v>81</v>
      </c>
      <c r="I30" s="53" t="s">
        <v>1126</v>
      </c>
      <c r="K30" s="63">
        <v>2</v>
      </c>
      <c r="L30" s="61">
        <v>5</v>
      </c>
      <c r="M30" s="50">
        <v>2019</v>
      </c>
      <c r="N30" s="12"/>
      <c r="T30" s="53"/>
      <c r="U30" s="53"/>
      <c r="V30" s="53"/>
      <c r="W30" s="53"/>
      <c r="X30" s="53"/>
      <c r="Y30" s="53"/>
      <c r="Z30" s="53"/>
    </row>
    <row r="31" spans="1:26" ht="15" x14ac:dyDescent="0.25">
      <c r="A31" s="59" t="s">
        <v>65</v>
      </c>
      <c r="B31">
        <f t="shared" si="0"/>
        <v>31</v>
      </c>
      <c r="C31" s="53" t="s">
        <v>65</v>
      </c>
      <c r="D31" s="53" t="s">
        <v>1070</v>
      </c>
      <c r="E31" s="53" t="s">
        <v>35</v>
      </c>
      <c r="F31" s="53" t="s">
        <v>1128</v>
      </c>
      <c r="G31" s="12">
        <f t="shared" ref="G31:G74" si="3">DATE(M31,L31,K31)</f>
        <v>43182</v>
      </c>
      <c r="H31" s="55">
        <v>71.400000000000006</v>
      </c>
      <c r="I31" s="53" t="s">
        <v>1132</v>
      </c>
      <c r="K31" s="60">
        <v>23</v>
      </c>
      <c r="L31" s="61">
        <v>3</v>
      </c>
      <c r="M31" s="50">
        <v>2018</v>
      </c>
      <c r="N31" s="12"/>
      <c r="T31" s="53"/>
      <c r="U31" s="53"/>
      <c r="V31" s="53"/>
      <c r="W31" s="53"/>
      <c r="X31" s="53"/>
      <c r="Y31" s="53"/>
      <c r="Z31" s="53"/>
    </row>
    <row r="32" spans="1:26" ht="15" x14ac:dyDescent="0.25">
      <c r="A32" s="59" t="s">
        <v>66</v>
      </c>
      <c r="B32">
        <f t="shared" si="0"/>
        <v>32</v>
      </c>
      <c r="C32" s="53" t="s">
        <v>66</v>
      </c>
      <c r="D32" s="53" t="s">
        <v>1070</v>
      </c>
      <c r="E32" s="53" t="s">
        <v>35</v>
      </c>
      <c r="F32" s="53" t="s">
        <v>1128</v>
      </c>
      <c r="G32" s="12">
        <f t="shared" si="3"/>
        <v>43242</v>
      </c>
      <c r="H32" s="55">
        <v>69</v>
      </c>
      <c r="I32" s="53" t="s">
        <v>1126</v>
      </c>
      <c r="K32" s="60">
        <v>22</v>
      </c>
      <c r="L32" s="61">
        <v>5</v>
      </c>
      <c r="M32" s="50">
        <v>2018</v>
      </c>
      <c r="N32" s="12"/>
      <c r="T32" s="53"/>
      <c r="U32" s="53"/>
      <c r="V32" s="53"/>
      <c r="W32" s="53"/>
      <c r="X32" s="62"/>
      <c r="Y32" s="53"/>
      <c r="Z32" s="53"/>
    </row>
    <row r="33" spans="1:26" ht="15" x14ac:dyDescent="0.25">
      <c r="A33" s="59" t="s">
        <v>67</v>
      </c>
      <c r="B33">
        <f t="shared" si="0"/>
        <v>33</v>
      </c>
      <c r="C33" s="53" t="s">
        <v>67</v>
      </c>
      <c r="D33" s="53" t="s">
        <v>1070</v>
      </c>
      <c r="E33" s="53" t="s">
        <v>68</v>
      </c>
      <c r="F33" s="53" t="s">
        <v>1128</v>
      </c>
      <c r="G33" s="12">
        <f t="shared" si="3"/>
        <v>43255</v>
      </c>
      <c r="H33" s="55">
        <v>55.3</v>
      </c>
      <c r="I33" s="53" t="s">
        <v>1126</v>
      </c>
      <c r="K33" s="63">
        <v>4</v>
      </c>
      <c r="L33" s="61">
        <v>6</v>
      </c>
      <c r="M33" s="50">
        <v>2018</v>
      </c>
      <c r="N33" s="12"/>
      <c r="T33" s="53"/>
      <c r="U33" s="53"/>
      <c r="V33" s="53"/>
      <c r="W33" s="53"/>
      <c r="X33" s="53"/>
      <c r="Y33" s="53"/>
      <c r="Z33" s="53"/>
    </row>
    <row r="34" spans="1:26" ht="15" x14ac:dyDescent="0.25">
      <c r="A34" s="59" t="s">
        <v>69</v>
      </c>
      <c r="B34">
        <f t="shared" si="0"/>
        <v>34</v>
      </c>
      <c r="C34" s="53" t="s">
        <v>69</v>
      </c>
      <c r="D34" s="53" t="s">
        <v>1070</v>
      </c>
      <c r="E34" s="53" t="s">
        <v>32</v>
      </c>
      <c r="F34" s="53" t="s">
        <v>1128</v>
      </c>
      <c r="G34" s="12">
        <f t="shared" si="3"/>
        <v>43256</v>
      </c>
      <c r="H34" s="55">
        <v>69.599999999999994</v>
      </c>
      <c r="I34" s="53" t="s">
        <v>1126</v>
      </c>
      <c r="K34" s="60">
        <v>5</v>
      </c>
      <c r="L34" s="61">
        <v>6</v>
      </c>
      <c r="M34" s="50">
        <v>2018</v>
      </c>
      <c r="N34" s="12"/>
      <c r="T34" s="53"/>
      <c r="U34" s="53"/>
      <c r="V34" s="53"/>
      <c r="W34" s="53"/>
      <c r="X34" s="62"/>
      <c r="Y34" s="53"/>
      <c r="Z34" s="53"/>
    </row>
    <row r="35" spans="1:26" ht="15" x14ac:dyDescent="0.25">
      <c r="A35" s="59" t="s">
        <v>70</v>
      </c>
      <c r="B35">
        <f t="shared" si="0"/>
        <v>35</v>
      </c>
      <c r="C35" s="53" t="s">
        <v>70</v>
      </c>
      <c r="D35" s="53" t="s">
        <v>1070</v>
      </c>
      <c r="E35" s="53" t="s">
        <v>35</v>
      </c>
      <c r="F35" s="53" t="s">
        <v>1128</v>
      </c>
      <c r="G35" s="12">
        <f t="shared" si="3"/>
        <v>43270</v>
      </c>
      <c r="H35" s="55">
        <v>76.3</v>
      </c>
      <c r="I35" s="53" t="s">
        <v>1127</v>
      </c>
      <c r="K35" s="60">
        <v>19</v>
      </c>
      <c r="L35" s="61">
        <v>6</v>
      </c>
      <c r="M35" s="50">
        <v>2018</v>
      </c>
      <c r="N35" s="12"/>
      <c r="T35" s="53"/>
      <c r="U35" s="53"/>
      <c r="V35" s="53"/>
      <c r="W35" s="53"/>
      <c r="X35" s="53"/>
      <c r="Y35" s="53"/>
      <c r="Z35" s="53"/>
    </row>
    <row r="36" spans="1:26" ht="15" x14ac:dyDescent="0.25">
      <c r="A36" s="59" t="s">
        <v>71</v>
      </c>
      <c r="B36">
        <f t="shared" si="0"/>
        <v>36</v>
      </c>
      <c r="C36" s="53" t="s">
        <v>71</v>
      </c>
      <c r="D36" s="53" t="s">
        <v>1073</v>
      </c>
      <c r="E36" s="53" t="s">
        <v>32</v>
      </c>
      <c r="F36" s="53" t="s">
        <v>1131</v>
      </c>
      <c r="G36" s="12">
        <f t="shared" si="3"/>
        <v>43763</v>
      </c>
      <c r="H36" s="55">
        <v>61.5</v>
      </c>
      <c r="I36" s="53" t="s">
        <v>1126</v>
      </c>
      <c r="K36" s="60">
        <v>25</v>
      </c>
      <c r="L36" s="61">
        <v>10</v>
      </c>
      <c r="M36" s="50">
        <v>2019</v>
      </c>
      <c r="N36" s="12"/>
      <c r="T36" s="53"/>
      <c r="U36" s="53"/>
      <c r="V36" s="53"/>
      <c r="W36" s="53"/>
      <c r="X36" s="62"/>
      <c r="Y36" s="53"/>
      <c r="Z36" s="53"/>
    </row>
    <row r="37" spans="1:26" ht="15" x14ac:dyDescent="0.25">
      <c r="A37" s="59" t="s">
        <v>72</v>
      </c>
      <c r="B37">
        <f t="shared" si="0"/>
        <v>37</v>
      </c>
      <c r="C37" s="53" t="s">
        <v>72</v>
      </c>
      <c r="D37" s="53" t="s">
        <v>1070</v>
      </c>
      <c r="E37" s="53" t="s">
        <v>40</v>
      </c>
      <c r="F37" s="53" t="s">
        <v>1124</v>
      </c>
      <c r="G37" s="12">
        <f t="shared" si="3"/>
        <v>42999</v>
      </c>
      <c r="H37" s="55">
        <v>86.5</v>
      </c>
      <c r="I37" s="53" t="s">
        <v>1132</v>
      </c>
      <c r="K37" s="60">
        <v>21</v>
      </c>
      <c r="L37" s="61">
        <v>9</v>
      </c>
      <c r="M37" s="50">
        <v>2017</v>
      </c>
      <c r="N37" s="12"/>
      <c r="T37" s="53"/>
      <c r="U37" s="53"/>
      <c r="V37" s="53"/>
      <c r="W37" s="53"/>
      <c r="X37" s="62"/>
      <c r="Y37" s="53"/>
      <c r="Z37" s="53"/>
    </row>
    <row r="38" spans="1:26" ht="15" x14ac:dyDescent="0.25">
      <c r="A38" s="59" t="s">
        <v>73</v>
      </c>
      <c r="B38">
        <f t="shared" si="0"/>
        <v>38</v>
      </c>
      <c r="C38" s="53" t="s">
        <v>73</v>
      </c>
      <c r="D38" s="53" t="s">
        <v>1070</v>
      </c>
      <c r="E38" s="53" t="s">
        <v>35</v>
      </c>
      <c r="F38" s="53" t="s">
        <v>1128</v>
      </c>
      <c r="G38" s="12">
        <f t="shared" si="3"/>
        <v>43013</v>
      </c>
      <c r="H38" s="55">
        <v>78.400000000000006</v>
      </c>
      <c r="I38" s="53" t="s">
        <v>1133</v>
      </c>
      <c r="K38" s="60">
        <v>5</v>
      </c>
      <c r="L38" s="61">
        <v>10</v>
      </c>
      <c r="M38" s="50">
        <v>2017</v>
      </c>
      <c r="N38" s="12"/>
      <c r="T38" s="53"/>
      <c r="U38" s="53"/>
      <c r="V38" s="53"/>
      <c r="W38" s="53"/>
      <c r="X38" s="53"/>
      <c r="Y38" s="53"/>
      <c r="Z38" s="53"/>
    </row>
    <row r="39" spans="1:26" ht="15" x14ac:dyDescent="0.25">
      <c r="A39" s="59" t="s">
        <v>74</v>
      </c>
      <c r="B39">
        <f t="shared" si="0"/>
        <v>39</v>
      </c>
      <c r="C39" s="53" t="s">
        <v>74</v>
      </c>
      <c r="D39" s="53" t="s">
        <v>1073</v>
      </c>
      <c r="E39" s="53" t="s">
        <v>32</v>
      </c>
      <c r="F39" s="53" t="s">
        <v>1128</v>
      </c>
      <c r="G39" s="12">
        <f t="shared" si="3"/>
        <v>43276</v>
      </c>
      <c r="H39" s="55">
        <v>65.400000000000006</v>
      </c>
      <c r="I39" s="53" t="s">
        <v>1133</v>
      </c>
      <c r="K39" s="63">
        <v>25</v>
      </c>
      <c r="L39" s="61">
        <v>6</v>
      </c>
      <c r="M39" s="50">
        <v>2018</v>
      </c>
      <c r="N39" s="12"/>
      <c r="T39" s="53"/>
      <c r="U39" s="53"/>
      <c r="V39" s="53"/>
      <c r="W39" s="53"/>
      <c r="X39" s="62"/>
      <c r="Y39" s="53"/>
      <c r="Z39" s="53"/>
    </row>
    <row r="40" spans="1:26" ht="15" x14ac:dyDescent="0.25">
      <c r="A40" s="59" t="s">
        <v>75</v>
      </c>
      <c r="B40">
        <f t="shared" si="0"/>
        <v>40</v>
      </c>
      <c r="C40" s="53" t="s">
        <v>75</v>
      </c>
      <c r="D40" s="53" t="s">
        <v>1073</v>
      </c>
      <c r="E40" s="53" t="s">
        <v>35</v>
      </c>
      <c r="F40" s="53" t="s">
        <v>1124</v>
      </c>
      <c r="G40" s="12">
        <f t="shared" si="3"/>
        <v>43146</v>
      </c>
      <c r="H40" s="55">
        <v>79.900000000000006</v>
      </c>
      <c r="I40" s="53" t="s">
        <v>1134</v>
      </c>
      <c r="K40" s="63">
        <v>15</v>
      </c>
      <c r="L40" s="61">
        <v>2</v>
      </c>
      <c r="M40" s="50">
        <v>2018</v>
      </c>
      <c r="N40" s="12"/>
      <c r="T40" s="53"/>
      <c r="U40" s="53"/>
      <c r="V40" s="53"/>
      <c r="W40" s="53"/>
      <c r="X40" s="53"/>
      <c r="Y40" s="53"/>
      <c r="Z40" s="53"/>
    </row>
    <row r="41" spans="1:26" ht="15" x14ac:dyDescent="0.25">
      <c r="A41" s="64" t="s">
        <v>76</v>
      </c>
      <c r="B41">
        <f t="shared" si="0"/>
        <v>41</v>
      </c>
      <c r="C41" s="53" t="s">
        <v>76</v>
      </c>
      <c r="D41" s="53" t="s">
        <v>1070</v>
      </c>
      <c r="E41" s="53" t="s">
        <v>35</v>
      </c>
      <c r="F41" s="53" t="s">
        <v>1131</v>
      </c>
      <c r="G41" s="12">
        <f t="shared" si="3"/>
        <v>43368</v>
      </c>
      <c r="H41" s="55">
        <v>80</v>
      </c>
      <c r="I41" s="53" t="s">
        <v>1134</v>
      </c>
      <c r="K41" s="65">
        <v>25</v>
      </c>
      <c r="L41" s="61">
        <v>9</v>
      </c>
      <c r="M41" s="50">
        <v>2018</v>
      </c>
      <c r="N41" s="12"/>
      <c r="T41" s="53"/>
      <c r="U41" s="53"/>
      <c r="V41" s="53"/>
      <c r="W41" s="53"/>
      <c r="X41" s="62"/>
      <c r="Y41" s="53"/>
      <c r="Z41" s="53"/>
    </row>
    <row r="42" spans="1:26" ht="15" x14ac:dyDescent="0.25">
      <c r="A42" s="59" t="s">
        <v>77</v>
      </c>
      <c r="B42">
        <f t="shared" si="0"/>
        <v>42</v>
      </c>
      <c r="C42" s="53" t="s">
        <v>77</v>
      </c>
      <c r="D42" s="53" t="s">
        <v>1070</v>
      </c>
      <c r="E42" s="53" t="s">
        <v>33</v>
      </c>
      <c r="F42" s="53" t="s">
        <v>1129</v>
      </c>
      <c r="G42" s="12">
        <f t="shared" si="3"/>
        <v>43787</v>
      </c>
      <c r="H42" s="55">
        <v>78.099999999999994</v>
      </c>
      <c r="I42" s="53" t="s">
        <v>1134</v>
      </c>
      <c r="K42" s="60">
        <v>18</v>
      </c>
      <c r="L42" s="61">
        <v>11</v>
      </c>
      <c r="M42" s="50">
        <v>2019</v>
      </c>
      <c r="N42" s="12"/>
      <c r="T42" s="53"/>
      <c r="U42" s="53"/>
      <c r="V42" s="53"/>
      <c r="W42" s="53"/>
      <c r="X42" s="53"/>
      <c r="Y42" s="53"/>
      <c r="Z42" s="53"/>
    </row>
    <row r="43" spans="1:26" ht="15" x14ac:dyDescent="0.25">
      <c r="A43" s="59" t="s">
        <v>78</v>
      </c>
      <c r="B43">
        <f t="shared" si="0"/>
        <v>43</v>
      </c>
      <c r="C43" s="53" t="s">
        <v>78</v>
      </c>
      <c r="D43" s="53" t="s">
        <v>1070</v>
      </c>
      <c r="E43" s="53" t="s">
        <v>33</v>
      </c>
      <c r="F43" s="53" t="s">
        <v>1124</v>
      </c>
      <c r="G43" s="12">
        <f t="shared" si="3"/>
        <v>43249</v>
      </c>
      <c r="H43" s="55">
        <v>65.3</v>
      </c>
      <c r="I43" s="53" t="s">
        <v>1134</v>
      </c>
      <c r="K43" s="63">
        <v>29</v>
      </c>
      <c r="L43" s="61">
        <v>5</v>
      </c>
      <c r="M43" s="50">
        <v>2018</v>
      </c>
      <c r="N43" s="12"/>
      <c r="T43" s="53"/>
      <c r="U43" s="53"/>
      <c r="V43" s="53"/>
      <c r="W43" s="53"/>
      <c r="X43" s="62"/>
      <c r="Y43" s="53"/>
      <c r="Z43" s="53"/>
    </row>
    <row r="44" spans="1:26" ht="15" x14ac:dyDescent="0.25">
      <c r="A44" s="59" t="s">
        <v>79</v>
      </c>
      <c r="B44">
        <f t="shared" si="0"/>
        <v>44</v>
      </c>
      <c r="C44" s="53" t="s">
        <v>79</v>
      </c>
      <c r="D44" s="53" t="s">
        <v>1070</v>
      </c>
      <c r="E44" s="53" t="s">
        <v>35</v>
      </c>
      <c r="F44" s="53" t="s">
        <v>1128</v>
      </c>
      <c r="G44" s="12">
        <f t="shared" si="3"/>
        <v>43145</v>
      </c>
      <c r="H44" s="55">
        <v>72.3</v>
      </c>
      <c r="I44" s="53" t="s">
        <v>1134</v>
      </c>
      <c r="K44" s="63">
        <v>14</v>
      </c>
      <c r="L44" s="61">
        <v>2</v>
      </c>
      <c r="M44" s="50">
        <v>2018</v>
      </c>
      <c r="N44" s="12"/>
      <c r="T44" s="53"/>
      <c r="U44" s="53"/>
      <c r="V44" s="53"/>
      <c r="W44" s="53"/>
      <c r="X44" s="62"/>
      <c r="Y44" s="53"/>
      <c r="Z44" s="53"/>
    </row>
    <row r="45" spans="1:26" ht="15" x14ac:dyDescent="0.25">
      <c r="A45" s="59" t="s">
        <v>80</v>
      </c>
      <c r="B45">
        <f t="shared" si="0"/>
        <v>45</v>
      </c>
      <c r="C45" s="53" t="s">
        <v>80</v>
      </c>
      <c r="D45" s="53" t="s">
        <v>1073</v>
      </c>
      <c r="E45" s="53" t="s">
        <v>35</v>
      </c>
      <c r="F45" s="53" t="s">
        <v>1128</v>
      </c>
      <c r="G45" s="12">
        <f t="shared" si="3"/>
        <v>43150</v>
      </c>
      <c r="H45" s="55">
        <v>70.599999999999994</v>
      </c>
      <c r="I45" s="53" t="s">
        <v>1134</v>
      </c>
      <c r="K45" s="60">
        <v>19</v>
      </c>
      <c r="L45" s="61">
        <v>2</v>
      </c>
      <c r="M45" s="50">
        <v>2018</v>
      </c>
      <c r="N45" s="12"/>
      <c r="T45" s="53"/>
      <c r="U45" s="53"/>
      <c r="V45" s="53"/>
      <c r="W45" s="53"/>
      <c r="X45" s="53"/>
      <c r="Y45" s="53"/>
      <c r="Z45" s="53"/>
    </row>
    <row r="46" spans="1:26" ht="15" x14ac:dyDescent="0.25">
      <c r="A46" s="59" t="s">
        <v>81</v>
      </c>
      <c r="B46">
        <f t="shared" si="0"/>
        <v>46</v>
      </c>
      <c r="C46" s="53" t="s">
        <v>81</v>
      </c>
      <c r="D46" s="53" t="s">
        <v>1070</v>
      </c>
      <c r="E46" s="53" t="s">
        <v>32</v>
      </c>
      <c r="F46" s="53" t="s">
        <v>1128</v>
      </c>
      <c r="G46" s="12">
        <f t="shared" si="3"/>
        <v>43160</v>
      </c>
      <c r="H46" s="55">
        <v>66.8</v>
      </c>
      <c r="I46" s="53" t="s">
        <v>1134</v>
      </c>
      <c r="K46" s="63">
        <v>1</v>
      </c>
      <c r="L46" s="61">
        <v>3</v>
      </c>
      <c r="M46" s="50">
        <v>2018</v>
      </c>
      <c r="N46" s="12"/>
      <c r="T46" s="53"/>
      <c r="U46" s="53"/>
      <c r="V46" s="53"/>
      <c r="W46" s="53"/>
      <c r="X46" s="53"/>
      <c r="Y46" s="53"/>
      <c r="Z46" s="53"/>
    </row>
    <row r="47" spans="1:26" ht="15" x14ac:dyDescent="0.25">
      <c r="A47" s="59" t="s">
        <v>82</v>
      </c>
      <c r="B47">
        <f t="shared" si="0"/>
        <v>47</v>
      </c>
      <c r="C47" s="53" t="s">
        <v>82</v>
      </c>
      <c r="D47" s="53" t="s">
        <v>1073</v>
      </c>
      <c r="E47" s="53" t="s">
        <v>32</v>
      </c>
      <c r="F47" s="53" t="s">
        <v>1128</v>
      </c>
      <c r="G47" s="12">
        <f t="shared" si="3"/>
        <v>43164</v>
      </c>
      <c r="H47" s="55">
        <v>74.7</v>
      </c>
      <c r="I47" s="53" t="s">
        <v>1134</v>
      </c>
      <c r="K47" s="60">
        <v>5</v>
      </c>
      <c r="L47" s="61">
        <v>3</v>
      </c>
      <c r="M47" s="50">
        <v>2018</v>
      </c>
      <c r="N47" s="12"/>
      <c r="T47" s="53"/>
      <c r="U47" s="53"/>
      <c r="V47" s="53"/>
      <c r="W47" s="53"/>
      <c r="X47" s="53"/>
      <c r="Y47" s="53"/>
      <c r="Z47" s="53"/>
    </row>
    <row r="48" spans="1:26" ht="15" x14ac:dyDescent="0.25">
      <c r="A48" s="64" t="s">
        <v>83</v>
      </c>
      <c r="B48">
        <f t="shared" si="0"/>
        <v>48</v>
      </c>
      <c r="C48" s="53" t="s">
        <v>83</v>
      </c>
      <c r="D48" s="53" t="s">
        <v>1073</v>
      </c>
      <c r="E48" s="53" t="s">
        <v>35</v>
      </c>
      <c r="F48" s="53" t="s">
        <v>1128</v>
      </c>
      <c r="G48" s="12">
        <f t="shared" si="3"/>
        <v>43187</v>
      </c>
      <c r="H48" s="55">
        <v>70.8</v>
      </c>
      <c r="I48" s="53" t="s">
        <v>1134</v>
      </c>
      <c r="K48" s="65">
        <v>28</v>
      </c>
      <c r="L48" s="61">
        <v>3</v>
      </c>
      <c r="M48" s="50">
        <v>2018</v>
      </c>
      <c r="N48" s="12"/>
      <c r="T48" s="53"/>
      <c r="U48" s="53"/>
      <c r="V48" s="53"/>
      <c r="W48" s="53"/>
      <c r="X48" s="53"/>
      <c r="Y48" s="53"/>
      <c r="Z48" s="53"/>
    </row>
    <row r="49" spans="1:26" ht="15" x14ac:dyDescent="0.25">
      <c r="A49" s="59" t="s">
        <v>84</v>
      </c>
      <c r="B49">
        <f t="shared" si="0"/>
        <v>49</v>
      </c>
      <c r="C49" s="53" t="s">
        <v>84</v>
      </c>
      <c r="D49" s="53" t="s">
        <v>1073</v>
      </c>
      <c r="E49" s="53" t="s">
        <v>35</v>
      </c>
      <c r="F49" s="53" t="s">
        <v>1128</v>
      </c>
      <c r="G49" s="12">
        <f t="shared" si="3"/>
        <v>43245</v>
      </c>
      <c r="H49" s="55">
        <v>69.400000000000006</v>
      </c>
      <c r="I49" s="53" t="s">
        <v>1134</v>
      </c>
      <c r="K49" s="60">
        <v>25</v>
      </c>
      <c r="L49" s="61">
        <v>5</v>
      </c>
      <c r="M49" s="50">
        <v>2018</v>
      </c>
      <c r="N49" s="12"/>
      <c r="T49" s="53"/>
      <c r="U49" s="53"/>
      <c r="V49" s="53"/>
      <c r="W49" s="53"/>
      <c r="X49" s="62"/>
      <c r="Y49" s="53"/>
      <c r="Z49" s="53"/>
    </row>
    <row r="50" spans="1:26" ht="15" x14ac:dyDescent="0.25">
      <c r="A50" s="59" t="s">
        <v>85</v>
      </c>
      <c r="B50">
        <f t="shared" si="0"/>
        <v>50</v>
      </c>
      <c r="C50" s="53" t="s">
        <v>85</v>
      </c>
      <c r="D50" s="53" t="s">
        <v>1070</v>
      </c>
      <c r="E50" s="53" t="s">
        <v>32</v>
      </c>
      <c r="F50" s="53" t="s">
        <v>1128</v>
      </c>
      <c r="G50" s="12">
        <f t="shared" si="3"/>
        <v>43293</v>
      </c>
      <c r="H50" s="55">
        <v>88.7</v>
      </c>
      <c r="I50" s="53" t="s">
        <v>1134</v>
      </c>
      <c r="K50" s="60">
        <v>12</v>
      </c>
      <c r="L50" s="61">
        <v>7</v>
      </c>
      <c r="M50" s="50">
        <v>2018</v>
      </c>
      <c r="N50" s="12"/>
      <c r="T50" s="53"/>
      <c r="U50" s="53"/>
      <c r="V50" s="53"/>
      <c r="W50" s="53"/>
      <c r="X50" s="53"/>
      <c r="Y50" s="53"/>
      <c r="Z50" s="53"/>
    </row>
    <row r="51" spans="1:26" ht="15" x14ac:dyDescent="0.25">
      <c r="A51" s="64" t="s">
        <v>86</v>
      </c>
      <c r="B51">
        <f t="shared" si="0"/>
        <v>51</v>
      </c>
      <c r="C51" s="53" t="s">
        <v>86</v>
      </c>
      <c r="D51" s="53" t="s">
        <v>1070</v>
      </c>
      <c r="E51" s="53" t="s">
        <v>35</v>
      </c>
      <c r="F51" s="53" t="s">
        <v>1128</v>
      </c>
      <c r="G51" s="12">
        <f t="shared" si="3"/>
        <v>43311</v>
      </c>
      <c r="H51" s="55">
        <v>66.900000000000006</v>
      </c>
      <c r="I51" s="53" t="s">
        <v>1134</v>
      </c>
      <c r="K51" s="65">
        <v>30</v>
      </c>
      <c r="L51" s="61">
        <v>7</v>
      </c>
      <c r="M51" s="50">
        <v>2018</v>
      </c>
      <c r="N51" s="12"/>
      <c r="T51" s="53"/>
      <c r="U51" s="53"/>
      <c r="V51" s="53"/>
      <c r="W51" s="53"/>
      <c r="X51" s="62"/>
      <c r="Y51" s="53"/>
      <c r="Z51" s="53"/>
    </row>
    <row r="52" spans="1:26" ht="15" x14ac:dyDescent="0.25">
      <c r="A52" s="66" t="s">
        <v>87</v>
      </c>
      <c r="B52">
        <f t="shared" si="0"/>
        <v>52</v>
      </c>
      <c r="C52" s="53" t="s">
        <v>87</v>
      </c>
      <c r="D52" s="53" t="s">
        <v>1070</v>
      </c>
      <c r="E52" s="53" t="s">
        <v>40</v>
      </c>
      <c r="F52" s="53" t="s">
        <v>1124</v>
      </c>
      <c r="G52" s="12">
        <f t="shared" si="3"/>
        <v>42961</v>
      </c>
      <c r="H52" s="55">
        <v>73.5</v>
      </c>
      <c r="I52" s="53" t="s">
        <v>1126</v>
      </c>
      <c r="K52" s="67">
        <v>14</v>
      </c>
      <c r="L52" s="61">
        <v>8</v>
      </c>
      <c r="M52" s="50">
        <v>2017</v>
      </c>
      <c r="N52" s="12"/>
      <c r="T52" s="53"/>
      <c r="U52" s="53"/>
      <c r="V52" s="53"/>
      <c r="W52" s="53"/>
      <c r="X52" s="62"/>
      <c r="Y52" s="53"/>
      <c r="Z52" s="53"/>
    </row>
    <row r="53" spans="1:26" ht="15" x14ac:dyDescent="0.25">
      <c r="A53" s="68" t="s">
        <v>88</v>
      </c>
      <c r="B53">
        <f t="shared" si="0"/>
        <v>53</v>
      </c>
      <c r="C53" s="53" t="s">
        <v>88</v>
      </c>
      <c r="D53" s="53" t="s">
        <v>1070</v>
      </c>
      <c r="E53" s="53" t="s">
        <v>40</v>
      </c>
      <c r="F53" s="53" t="s">
        <v>1124</v>
      </c>
      <c r="G53" s="12">
        <f t="shared" si="3"/>
        <v>43116</v>
      </c>
      <c r="H53" s="55">
        <v>77.2</v>
      </c>
      <c r="I53" s="53" t="s">
        <v>1130</v>
      </c>
      <c r="K53" s="67">
        <v>16</v>
      </c>
      <c r="L53" s="61">
        <v>1</v>
      </c>
      <c r="M53" s="50">
        <v>2018</v>
      </c>
      <c r="N53" s="12"/>
      <c r="T53" s="53"/>
      <c r="U53" s="53"/>
      <c r="V53" s="53"/>
      <c r="W53" s="53"/>
      <c r="X53" s="62"/>
      <c r="Y53" s="53"/>
      <c r="Z53" s="53"/>
    </row>
    <row r="54" spans="1:26" ht="15" x14ac:dyDescent="0.25">
      <c r="A54" s="68" t="s">
        <v>89</v>
      </c>
      <c r="B54">
        <f t="shared" si="0"/>
        <v>54</v>
      </c>
      <c r="C54" s="53" t="s">
        <v>89</v>
      </c>
      <c r="D54" s="53" t="s">
        <v>1073</v>
      </c>
      <c r="E54" s="53" t="s">
        <v>35</v>
      </c>
      <c r="F54" s="53" t="s">
        <v>1124</v>
      </c>
      <c r="G54" s="12">
        <f t="shared" si="3"/>
        <v>43040</v>
      </c>
      <c r="H54" s="55">
        <v>82</v>
      </c>
      <c r="I54" s="53" t="s">
        <v>1130</v>
      </c>
      <c r="K54" s="69">
        <v>1</v>
      </c>
      <c r="L54" s="61">
        <v>11</v>
      </c>
      <c r="M54" s="50">
        <v>2017</v>
      </c>
      <c r="N54" s="12"/>
      <c r="T54" s="53"/>
      <c r="U54" s="53"/>
      <c r="V54" s="53"/>
      <c r="W54" s="53"/>
      <c r="X54" s="53"/>
      <c r="Y54" s="53"/>
      <c r="Z54" s="53"/>
    </row>
    <row r="55" spans="1:26" ht="15" x14ac:dyDescent="0.25">
      <c r="A55" s="68" t="s">
        <v>90</v>
      </c>
      <c r="B55">
        <f t="shared" si="0"/>
        <v>55</v>
      </c>
      <c r="C55" s="53" t="s">
        <v>90</v>
      </c>
      <c r="D55" s="53" t="s">
        <v>1070</v>
      </c>
      <c r="E55" s="53" t="s">
        <v>35</v>
      </c>
      <c r="F55" s="53" t="s">
        <v>1124</v>
      </c>
      <c r="G55" s="12">
        <f t="shared" si="3"/>
        <v>42990</v>
      </c>
      <c r="H55" s="55">
        <v>78.3</v>
      </c>
      <c r="I55" s="53" t="s">
        <v>1126</v>
      </c>
      <c r="K55" s="69">
        <v>12</v>
      </c>
      <c r="L55" s="61">
        <v>9</v>
      </c>
      <c r="M55" s="50">
        <v>2017</v>
      </c>
      <c r="N55" s="12"/>
      <c r="T55" s="53"/>
      <c r="U55" s="53"/>
      <c r="V55" s="53"/>
      <c r="W55" s="53"/>
      <c r="X55" s="53"/>
      <c r="Y55" s="53"/>
      <c r="Z55" s="53"/>
    </row>
    <row r="56" spans="1:26" ht="15" x14ac:dyDescent="0.25">
      <c r="A56" s="68" t="s">
        <v>91</v>
      </c>
      <c r="B56">
        <f t="shared" si="0"/>
        <v>56</v>
      </c>
      <c r="C56" s="53" t="s">
        <v>91</v>
      </c>
      <c r="D56" s="53" t="s">
        <v>1070</v>
      </c>
      <c r="E56" s="53" t="s">
        <v>35</v>
      </c>
      <c r="F56" s="53" t="s">
        <v>1124</v>
      </c>
      <c r="G56" s="12">
        <f t="shared" si="3"/>
        <v>43074</v>
      </c>
      <c r="H56" s="55">
        <v>82.8</v>
      </c>
      <c r="I56" s="53" t="s">
        <v>1130</v>
      </c>
      <c r="K56" s="69">
        <v>5</v>
      </c>
      <c r="L56" s="61">
        <v>12</v>
      </c>
      <c r="M56" s="50">
        <v>2017</v>
      </c>
      <c r="N56" s="12"/>
      <c r="T56" s="53"/>
      <c r="U56" s="53"/>
      <c r="V56" s="53"/>
      <c r="W56" s="53"/>
      <c r="X56" s="62"/>
      <c r="Y56" s="53"/>
      <c r="Z56" s="53"/>
    </row>
    <row r="57" spans="1:26" ht="15" x14ac:dyDescent="0.25">
      <c r="A57" s="68" t="s">
        <v>92</v>
      </c>
      <c r="B57">
        <f t="shared" si="0"/>
        <v>57</v>
      </c>
      <c r="C57" s="53" t="s">
        <v>92</v>
      </c>
      <c r="D57" s="53" t="s">
        <v>1073</v>
      </c>
      <c r="E57" s="53" t="s">
        <v>35</v>
      </c>
      <c r="F57" s="53" t="s">
        <v>1124</v>
      </c>
      <c r="G57" s="12">
        <f t="shared" si="3"/>
        <v>43018</v>
      </c>
      <c r="H57" s="55">
        <v>76.400000000000006</v>
      </c>
      <c r="I57" s="53" t="s">
        <v>1126</v>
      </c>
      <c r="K57" s="69">
        <v>10</v>
      </c>
      <c r="L57" s="61">
        <v>10</v>
      </c>
      <c r="M57" s="50">
        <v>2017</v>
      </c>
      <c r="N57" s="12"/>
      <c r="T57" s="53"/>
      <c r="U57" s="53"/>
      <c r="V57" s="53"/>
      <c r="W57" s="53"/>
      <c r="X57" s="53"/>
      <c r="Y57" s="53"/>
      <c r="Z57" s="53"/>
    </row>
    <row r="58" spans="1:26" ht="15" x14ac:dyDescent="0.25">
      <c r="A58" s="68" t="s">
        <v>93</v>
      </c>
      <c r="B58">
        <f t="shared" si="0"/>
        <v>58</v>
      </c>
      <c r="C58" s="53" t="s">
        <v>93</v>
      </c>
      <c r="D58" s="53" t="s">
        <v>1073</v>
      </c>
      <c r="E58" s="53" t="s">
        <v>44</v>
      </c>
      <c r="F58" s="53" t="s">
        <v>1124</v>
      </c>
      <c r="G58" s="12">
        <f t="shared" si="3"/>
        <v>42996</v>
      </c>
      <c r="H58" s="55">
        <v>79.2</v>
      </c>
      <c r="I58" s="53" t="s">
        <v>1126</v>
      </c>
      <c r="K58" s="67">
        <v>18</v>
      </c>
      <c r="L58" s="61">
        <v>9</v>
      </c>
      <c r="M58" s="50">
        <v>2017</v>
      </c>
      <c r="N58" s="12"/>
      <c r="T58" s="53"/>
      <c r="U58" s="53"/>
      <c r="V58" s="53"/>
      <c r="W58" s="53"/>
      <c r="X58" s="62"/>
      <c r="Y58" s="53"/>
      <c r="Z58" s="53"/>
    </row>
    <row r="59" spans="1:26" ht="15" x14ac:dyDescent="0.25">
      <c r="A59" s="68" t="s">
        <v>94</v>
      </c>
      <c r="B59">
        <f t="shared" si="0"/>
        <v>59</v>
      </c>
      <c r="C59" s="53" t="s">
        <v>94</v>
      </c>
      <c r="D59" s="53" t="s">
        <v>1070</v>
      </c>
      <c r="E59" s="53" t="s">
        <v>35</v>
      </c>
      <c r="F59" s="53" t="s">
        <v>1128</v>
      </c>
      <c r="G59" s="12">
        <f t="shared" si="3"/>
        <v>43056</v>
      </c>
      <c r="H59" s="55">
        <v>67.8</v>
      </c>
      <c r="I59" s="53" t="s">
        <v>1130</v>
      </c>
      <c r="K59" s="67">
        <v>17</v>
      </c>
      <c r="L59" s="61">
        <v>11</v>
      </c>
      <c r="M59" s="50">
        <v>2017</v>
      </c>
      <c r="N59" s="12"/>
      <c r="T59" s="53"/>
      <c r="U59" s="53"/>
      <c r="V59" s="53"/>
      <c r="W59" s="53"/>
      <c r="X59" s="62"/>
      <c r="Y59" s="53"/>
      <c r="Z59" s="53"/>
    </row>
    <row r="60" spans="1:26" ht="15" x14ac:dyDescent="0.25">
      <c r="A60" s="68" t="s">
        <v>95</v>
      </c>
      <c r="B60">
        <f t="shared" si="0"/>
        <v>60</v>
      </c>
      <c r="C60" s="53" t="s">
        <v>95</v>
      </c>
      <c r="D60" s="53" t="s">
        <v>1073</v>
      </c>
      <c r="E60" s="53" t="s">
        <v>35</v>
      </c>
      <c r="F60" s="53" t="s">
        <v>1128</v>
      </c>
      <c r="G60" s="12">
        <f t="shared" si="3"/>
        <v>43164</v>
      </c>
      <c r="H60" s="55">
        <v>75.3</v>
      </c>
      <c r="I60" s="53" t="s">
        <v>1130</v>
      </c>
      <c r="K60" s="69">
        <v>5</v>
      </c>
      <c r="L60" s="61">
        <v>3</v>
      </c>
      <c r="M60" s="50">
        <v>2018</v>
      </c>
      <c r="N60" s="12"/>
      <c r="T60" s="53"/>
      <c r="U60" s="53"/>
      <c r="V60" s="53"/>
      <c r="W60" s="53"/>
      <c r="X60" s="62"/>
      <c r="Y60" s="53"/>
      <c r="Z60" s="53"/>
    </row>
    <row r="61" spans="1:26" ht="15" x14ac:dyDescent="0.25">
      <c r="A61" s="68" t="s">
        <v>96</v>
      </c>
      <c r="B61">
        <f t="shared" si="0"/>
        <v>61</v>
      </c>
      <c r="C61" s="53" t="s">
        <v>96</v>
      </c>
      <c r="D61" s="53" t="s">
        <v>1073</v>
      </c>
      <c r="E61" s="53" t="s">
        <v>35</v>
      </c>
      <c r="F61" s="53" t="s">
        <v>1128</v>
      </c>
      <c r="G61" s="12">
        <f t="shared" si="3"/>
        <v>43199</v>
      </c>
      <c r="H61" s="55">
        <v>67.2</v>
      </c>
      <c r="I61" s="53" t="s">
        <v>1130</v>
      </c>
      <c r="K61" s="69">
        <v>9</v>
      </c>
      <c r="L61" s="61">
        <v>4</v>
      </c>
      <c r="M61" s="50">
        <v>2018</v>
      </c>
      <c r="N61" s="12"/>
      <c r="T61" s="53"/>
      <c r="U61" s="53"/>
      <c r="V61" s="53"/>
      <c r="W61" s="53"/>
      <c r="X61" s="62"/>
      <c r="Y61" s="53"/>
      <c r="Z61" s="53"/>
    </row>
    <row r="62" spans="1:26" ht="15" x14ac:dyDescent="0.25">
      <c r="A62" s="68" t="s">
        <v>97</v>
      </c>
      <c r="B62">
        <f t="shared" si="0"/>
        <v>62</v>
      </c>
      <c r="C62" s="53" t="s">
        <v>97</v>
      </c>
      <c r="D62" s="53" t="s">
        <v>1070</v>
      </c>
      <c r="E62" s="53" t="s">
        <v>35</v>
      </c>
      <c r="F62" s="53" t="s">
        <v>1128</v>
      </c>
      <c r="G62" s="12">
        <f t="shared" si="3"/>
        <v>43207</v>
      </c>
      <c r="H62" s="55">
        <v>66.2</v>
      </c>
      <c r="I62" s="53" t="s">
        <v>1130</v>
      </c>
      <c r="K62" s="67">
        <v>17</v>
      </c>
      <c r="L62" s="61">
        <v>4</v>
      </c>
      <c r="M62" s="50">
        <v>2018</v>
      </c>
      <c r="N62" s="12"/>
      <c r="T62" s="53"/>
      <c r="U62" s="53"/>
      <c r="V62" s="53"/>
      <c r="W62" s="53"/>
      <c r="X62" s="62"/>
      <c r="Y62" s="53"/>
      <c r="Z62" s="53"/>
    </row>
    <row r="63" spans="1:26" ht="15" x14ac:dyDescent="0.25">
      <c r="A63" s="68" t="s">
        <v>98</v>
      </c>
      <c r="B63">
        <f t="shared" si="0"/>
        <v>63</v>
      </c>
      <c r="C63" s="53" t="s">
        <v>98</v>
      </c>
      <c r="D63" s="53" t="s">
        <v>1070</v>
      </c>
      <c r="E63" s="53" t="s">
        <v>32</v>
      </c>
      <c r="F63" s="53" t="s">
        <v>1128</v>
      </c>
      <c r="G63" s="12">
        <f t="shared" si="3"/>
        <v>43220</v>
      </c>
      <c r="H63" s="55">
        <v>67.099999999999994</v>
      </c>
      <c r="I63" s="53" t="s">
        <v>1130</v>
      </c>
      <c r="K63" s="67">
        <v>30</v>
      </c>
      <c r="L63" s="61">
        <v>4</v>
      </c>
      <c r="M63" s="50">
        <v>2018</v>
      </c>
      <c r="N63" s="12"/>
      <c r="T63" s="53"/>
      <c r="U63" s="53"/>
      <c r="V63" s="53"/>
      <c r="W63" s="53"/>
      <c r="X63" s="53"/>
      <c r="Y63" s="53"/>
      <c r="Z63" s="53"/>
    </row>
    <row r="64" spans="1:26" ht="15" x14ac:dyDescent="0.25">
      <c r="A64" s="68" t="s">
        <v>99</v>
      </c>
      <c r="B64">
        <f t="shared" si="0"/>
        <v>64</v>
      </c>
      <c r="C64" s="53" t="s">
        <v>99</v>
      </c>
      <c r="D64" s="53" t="s">
        <v>1070</v>
      </c>
      <c r="E64" s="53" t="s">
        <v>32</v>
      </c>
      <c r="F64" s="53" t="s">
        <v>1128</v>
      </c>
      <c r="G64" s="12">
        <f t="shared" si="3"/>
        <v>43256</v>
      </c>
      <c r="H64" s="55">
        <v>65.2</v>
      </c>
      <c r="I64" s="53" t="s">
        <v>1130</v>
      </c>
      <c r="K64" s="67">
        <v>5</v>
      </c>
      <c r="L64" s="61">
        <v>6</v>
      </c>
      <c r="M64" s="50">
        <v>2018</v>
      </c>
      <c r="N64" s="12"/>
      <c r="T64" s="53"/>
      <c r="U64" s="53"/>
      <c r="V64" s="53"/>
      <c r="W64" s="53"/>
      <c r="X64" s="62"/>
      <c r="Y64" s="53"/>
      <c r="Z64" s="53"/>
    </row>
    <row r="65" spans="1:26" ht="15" x14ac:dyDescent="0.25">
      <c r="A65" s="68" t="s">
        <v>100</v>
      </c>
      <c r="B65">
        <f t="shared" si="0"/>
        <v>65</v>
      </c>
      <c r="C65" s="53" t="s">
        <v>100</v>
      </c>
      <c r="D65" s="53" t="s">
        <v>1073</v>
      </c>
      <c r="E65" s="53" t="s">
        <v>35</v>
      </c>
      <c r="F65" s="53" t="s">
        <v>1128</v>
      </c>
      <c r="G65" s="12">
        <f t="shared" si="3"/>
        <v>43270</v>
      </c>
      <c r="H65" s="55">
        <v>68</v>
      </c>
      <c r="I65" s="53" t="s">
        <v>1135</v>
      </c>
      <c r="K65" s="67">
        <v>19</v>
      </c>
      <c r="L65" s="61">
        <v>6</v>
      </c>
      <c r="M65" s="50">
        <v>2018</v>
      </c>
      <c r="N65" s="12"/>
      <c r="T65" s="53"/>
      <c r="U65" s="53"/>
      <c r="V65" s="53"/>
      <c r="W65" s="53"/>
      <c r="X65" s="53"/>
      <c r="Y65" s="53"/>
      <c r="Z65" s="53"/>
    </row>
    <row r="66" spans="1:26" ht="15" x14ac:dyDescent="0.25">
      <c r="A66" s="59" t="s">
        <v>101</v>
      </c>
      <c r="B66">
        <f t="shared" ref="B66:B129" si="4">MATCH(C66,A:A,FALSE)</f>
        <v>66</v>
      </c>
      <c r="C66" s="53" t="s">
        <v>101</v>
      </c>
      <c r="D66" s="53" t="s">
        <v>1073</v>
      </c>
      <c r="E66" s="53" t="s">
        <v>35</v>
      </c>
      <c r="F66" s="53" t="s">
        <v>1128</v>
      </c>
      <c r="G66" s="12">
        <f t="shared" si="3"/>
        <v>43297</v>
      </c>
      <c r="H66" s="55">
        <v>89.9</v>
      </c>
      <c r="I66" s="53" t="s">
        <v>1135</v>
      </c>
      <c r="K66" s="70">
        <v>16</v>
      </c>
      <c r="L66" s="61">
        <v>7</v>
      </c>
      <c r="M66" s="50">
        <v>2018</v>
      </c>
      <c r="N66" s="12"/>
      <c r="T66" s="53"/>
      <c r="U66" s="53"/>
      <c r="V66" s="53"/>
      <c r="W66" s="53"/>
      <c r="X66" s="53"/>
      <c r="Y66" s="53"/>
      <c r="Z66" s="53"/>
    </row>
    <row r="67" spans="1:26" ht="15" x14ac:dyDescent="0.25">
      <c r="A67" s="59" t="s">
        <v>102</v>
      </c>
      <c r="B67">
        <f t="shared" si="4"/>
        <v>67</v>
      </c>
      <c r="C67" s="53" t="s">
        <v>102</v>
      </c>
      <c r="D67" s="53" t="s">
        <v>1073</v>
      </c>
      <c r="E67" s="53" t="s">
        <v>33</v>
      </c>
      <c r="F67" s="53" t="s">
        <v>1131</v>
      </c>
      <c r="G67" s="12">
        <f t="shared" si="3"/>
        <v>43292</v>
      </c>
      <c r="H67" s="55">
        <v>69.599999999999994</v>
      </c>
      <c r="I67" s="53" t="s">
        <v>1132</v>
      </c>
      <c r="K67" s="63">
        <v>11</v>
      </c>
      <c r="L67" s="61">
        <v>7</v>
      </c>
      <c r="M67" s="50">
        <v>2018</v>
      </c>
      <c r="N67" s="12"/>
      <c r="T67" s="53"/>
      <c r="U67" s="53"/>
      <c r="V67" s="53"/>
      <c r="W67" s="53"/>
      <c r="X67" s="62"/>
      <c r="Y67" s="53"/>
      <c r="Z67" s="53"/>
    </row>
    <row r="68" spans="1:26" ht="15" x14ac:dyDescent="0.25">
      <c r="A68" s="64" t="s">
        <v>103</v>
      </c>
      <c r="B68">
        <f t="shared" si="4"/>
        <v>68</v>
      </c>
      <c r="C68" s="53" t="s">
        <v>103</v>
      </c>
      <c r="D68" s="53" t="s">
        <v>1070</v>
      </c>
      <c r="E68" s="53" t="s">
        <v>35</v>
      </c>
      <c r="F68" s="53" t="s">
        <v>1124</v>
      </c>
      <c r="G68" s="12">
        <f t="shared" si="3"/>
        <v>42943</v>
      </c>
      <c r="H68" s="55">
        <v>72.5</v>
      </c>
      <c r="I68" s="53" t="s">
        <v>1132</v>
      </c>
      <c r="K68" s="65">
        <v>27</v>
      </c>
      <c r="L68" s="61">
        <v>7</v>
      </c>
      <c r="M68" s="50">
        <v>2017</v>
      </c>
      <c r="N68" s="12"/>
      <c r="T68" s="53"/>
      <c r="U68" s="53"/>
      <c r="V68" s="53"/>
      <c r="W68" s="53"/>
      <c r="X68" s="62"/>
      <c r="Y68" s="53"/>
      <c r="Z68" s="53"/>
    </row>
    <row r="69" spans="1:26" ht="15" x14ac:dyDescent="0.25">
      <c r="A69" s="59" t="s">
        <v>104</v>
      </c>
      <c r="B69">
        <f t="shared" si="4"/>
        <v>69</v>
      </c>
      <c r="C69" s="53" t="s">
        <v>104</v>
      </c>
      <c r="D69" s="53" t="s">
        <v>1073</v>
      </c>
      <c r="E69" s="53" t="s">
        <v>35</v>
      </c>
      <c r="F69" s="53" t="s">
        <v>1129</v>
      </c>
      <c r="G69" s="12">
        <f t="shared" si="3"/>
        <v>43682</v>
      </c>
      <c r="H69" s="55">
        <v>75.8</v>
      </c>
      <c r="I69" s="53" t="s">
        <v>1132</v>
      </c>
      <c r="K69" s="60">
        <v>5</v>
      </c>
      <c r="L69" s="61">
        <v>8</v>
      </c>
      <c r="M69" s="50">
        <v>2019</v>
      </c>
      <c r="N69" s="12"/>
      <c r="T69" s="53"/>
      <c r="U69" s="53"/>
      <c r="V69" s="53"/>
      <c r="W69" s="53"/>
      <c r="X69" s="62"/>
      <c r="Y69" s="53"/>
      <c r="Z69" s="53"/>
    </row>
    <row r="70" spans="1:26" ht="15" x14ac:dyDescent="0.25">
      <c r="A70" s="59" t="s">
        <v>105</v>
      </c>
      <c r="B70">
        <f t="shared" si="4"/>
        <v>70</v>
      </c>
      <c r="C70" s="53" t="s">
        <v>105</v>
      </c>
      <c r="D70" s="53" t="s">
        <v>1073</v>
      </c>
      <c r="E70" s="53" t="s">
        <v>44</v>
      </c>
      <c r="F70" s="53" t="s">
        <v>1124</v>
      </c>
      <c r="G70" s="12">
        <f t="shared" si="3"/>
        <v>43014</v>
      </c>
      <c r="H70" s="55">
        <v>70.099999999999994</v>
      </c>
      <c r="I70" s="53" t="s">
        <v>1133</v>
      </c>
      <c r="K70" s="60">
        <v>6</v>
      </c>
      <c r="L70" s="61">
        <v>10</v>
      </c>
      <c r="M70" s="50">
        <v>2017</v>
      </c>
      <c r="N70" s="12"/>
      <c r="T70" s="53"/>
      <c r="U70" s="53"/>
      <c r="V70" s="53"/>
      <c r="W70" s="53"/>
      <c r="X70" s="53"/>
      <c r="Y70" s="53"/>
      <c r="Z70" s="53"/>
    </row>
    <row r="71" spans="1:26" ht="15" x14ac:dyDescent="0.25">
      <c r="A71" s="59" t="s">
        <v>106</v>
      </c>
      <c r="B71">
        <f t="shared" si="4"/>
        <v>71</v>
      </c>
      <c r="C71" s="53" t="s">
        <v>106</v>
      </c>
      <c r="D71" s="53" t="s">
        <v>1070</v>
      </c>
      <c r="E71" s="53" t="s">
        <v>35</v>
      </c>
      <c r="F71" s="53" t="s">
        <v>1128</v>
      </c>
      <c r="G71" s="12">
        <f t="shared" si="3"/>
        <v>43144</v>
      </c>
      <c r="H71" s="55">
        <v>68.2</v>
      </c>
      <c r="I71" s="53" t="s">
        <v>1132</v>
      </c>
      <c r="K71" s="60">
        <v>13</v>
      </c>
      <c r="L71" s="61">
        <v>2</v>
      </c>
      <c r="M71" s="50">
        <v>2018</v>
      </c>
      <c r="N71" s="12"/>
      <c r="T71" s="53"/>
      <c r="U71" s="53"/>
      <c r="V71" s="53"/>
      <c r="W71" s="53"/>
      <c r="X71" s="62"/>
      <c r="Y71" s="53"/>
      <c r="Z71" s="53"/>
    </row>
    <row r="72" spans="1:26" ht="15" x14ac:dyDescent="0.25">
      <c r="A72" s="59" t="s">
        <v>107</v>
      </c>
      <c r="B72">
        <f t="shared" si="4"/>
        <v>72</v>
      </c>
      <c r="C72" s="53" t="s">
        <v>107</v>
      </c>
      <c r="D72" s="53" t="s">
        <v>1073</v>
      </c>
      <c r="E72" s="53" t="s">
        <v>35</v>
      </c>
      <c r="F72" s="53" t="s">
        <v>1128</v>
      </c>
      <c r="G72" s="12">
        <f t="shared" si="3"/>
        <v>43157</v>
      </c>
      <c r="H72" s="55">
        <v>71.400000000000006</v>
      </c>
      <c r="I72" s="53" t="s">
        <v>1132</v>
      </c>
      <c r="K72" s="60">
        <v>26</v>
      </c>
      <c r="L72" s="61">
        <v>2</v>
      </c>
      <c r="M72" s="50">
        <v>2018</v>
      </c>
      <c r="N72" s="12"/>
    </row>
    <row r="73" spans="1:26" ht="15" x14ac:dyDescent="0.25">
      <c r="A73" s="59" t="s">
        <v>108</v>
      </c>
      <c r="B73">
        <f t="shared" si="4"/>
        <v>73</v>
      </c>
      <c r="C73" s="53" t="s">
        <v>108</v>
      </c>
      <c r="D73" s="53" t="s">
        <v>1070</v>
      </c>
      <c r="E73" s="53" t="s">
        <v>32</v>
      </c>
      <c r="F73" s="53" t="s">
        <v>1128</v>
      </c>
      <c r="G73" s="12">
        <f t="shared" si="3"/>
        <v>43287</v>
      </c>
      <c r="H73" s="55">
        <v>79.8</v>
      </c>
      <c r="I73" s="53" t="s">
        <v>1132</v>
      </c>
      <c r="K73" s="63">
        <v>6</v>
      </c>
      <c r="L73" s="61">
        <v>7</v>
      </c>
      <c r="M73" s="50">
        <v>2018</v>
      </c>
      <c r="N73" s="12"/>
    </row>
    <row r="74" spans="1:26" ht="15" x14ac:dyDescent="0.25">
      <c r="A74" s="59" t="s">
        <v>109</v>
      </c>
      <c r="B74">
        <f t="shared" si="4"/>
        <v>74</v>
      </c>
      <c r="C74" s="53" t="s">
        <v>109</v>
      </c>
      <c r="D74" s="53" t="s">
        <v>1073</v>
      </c>
      <c r="E74" s="53" t="s">
        <v>35</v>
      </c>
      <c r="F74" s="53" t="s">
        <v>1124</v>
      </c>
      <c r="G74" s="12">
        <f t="shared" si="3"/>
        <v>43018</v>
      </c>
      <c r="H74" s="55">
        <v>77.099999999999994</v>
      </c>
      <c r="I74" s="53" t="s">
        <v>1126</v>
      </c>
      <c r="K74" s="63">
        <v>10</v>
      </c>
      <c r="L74" s="61">
        <v>10</v>
      </c>
      <c r="M74" s="50">
        <v>2017</v>
      </c>
      <c r="N74" s="12"/>
    </row>
    <row r="75" spans="1:26" ht="15" x14ac:dyDescent="0.25">
      <c r="A75" s="59" t="s">
        <v>110</v>
      </c>
      <c r="B75">
        <f t="shared" si="4"/>
        <v>75</v>
      </c>
      <c r="C75" s="53" t="s">
        <v>110</v>
      </c>
      <c r="D75" s="53" t="s">
        <v>1070</v>
      </c>
      <c r="E75" s="53" t="s">
        <v>35</v>
      </c>
      <c r="F75" s="53" t="s">
        <v>1136</v>
      </c>
      <c r="G75" s="12">
        <v>43069</v>
      </c>
      <c r="H75" s="55">
        <v>85</v>
      </c>
      <c r="I75" s="53" t="s">
        <v>1126</v>
      </c>
      <c r="K75" s="63">
        <v>5</v>
      </c>
      <c r="L75" s="61">
        <v>10</v>
      </c>
      <c r="M75" s="50">
        <v>2021</v>
      </c>
      <c r="N75" s="12"/>
    </row>
    <row r="76" spans="1:26" ht="15" x14ac:dyDescent="0.25">
      <c r="A76" s="59" t="s">
        <v>111</v>
      </c>
      <c r="B76">
        <f t="shared" si="4"/>
        <v>76</v>
      </c>
      <c r="C76" s="53" t="s">
        <v>111</v>
      </c>
      <c r="D76" s="53" t="s">
        <v>1070</v>
      </c>
      <c r="E76" s="53" t="s">
        <v>40</v>
      </c>
      <c r="F76" s="53" t="s">
        <v>1124</v>
      </c>
      <c r="G76" s="12">
        <f t="shared" ref="G76:G102" si="5">DATE(M76,L76,K76)</f>
        <v>42965</v>
      </c>
      <c r="H76" s="55">
        <v>82.8</v>
      </c>
      <c r="I76" s="53" t="s">
        <v>1126</v>
      </c>
      <c r="K76" s="63">
        <v>18</v>
      </c>
      <c r="L76" s="61">
        <v>8</v>
      </c>
      <c r="M76" s="50">
        <v>2017</v>
      </c>
      <c r="N76" s="12"/>
    </row>
    <row r="77" spans="1:26" ht="15" x14ac:dyDescent="0.25">
      <c r="A77" s="59" t="s">
        <v>112</v>
      </c>
      <c r="B77">
        <f t="shared" si="4"/>
        <v>77</v>
      </c>
      <c r="C77" s="53" t="s">
        <v>112</v>
      </c>
      <c r="D77" s="53" t="s">
        <v>1070</v>
      </c>
      <c r="E77" s="53" t="s">
        <v>68</v>
      </c>
      <c r="F77" s="53" t="s">
        <v>1124</v>
      </c>
      <c r="G77" s="12">
        <f t="shared" si="5"/>
        <v>42978</v>
      </c>
      <c r="H77" s="55">
        <v>76.2</v>
      </c>
      <c r="I77" s="53" t="s">
        <v>1126</v>
      </c>
      <c r="K77" s="60">
        <v>31</v>
      </c>
      <c r="L77" s="61">
        <v>8</v>
      </c>
      <c r="M77" s="50">
        <v>2017</v>
      </c>
      <c r="N77" s="12"/>
    </row>
    <row r="78" spans="1:26" ht="15" x14ac:dyDescent="0.25">
      <c r="A78" s="59" t="s">
        <v>113</v>
      </c>
      <c r="B78">
        <f t="shared" si="4"/>
        <v>78</v>
      </c>
      <c r="C78" s="53" t="s">
        <v>113</v>
      </c>
      <c r="D78" s="53" t="s">
        <v>1073</v>
      </c>
      <c r="E78" s="53" t="s">
        <v>40</v>
      </c>
      <c r="F78" s="53" t="s">
        <v>1124</v>
      </c>
      <c r="G78" s="12">
        <f t="shared" si="5"/>
        <v>43047</v>
      </c>
      <c r="H78" s="55">
        <v>73.400000000000006</v>
      </c>
      <c r="I78" s="53" t="s">
        <v>1126</v>
      </c>
      <c r="K78" s="60">
        <v>8</v>
      </c>
      <c r="L78" s="61">
        <v>11</v>
      </c>
      <c r="M78" s="50">
        <v>2017</v>
      </c>
      <c r="N78" s="12"/>
    </row>
    <row r="79" spans="1:26" ht="15" x14ac:dyDescent="0.25">
      <c r="A79" s="59" t="s">
        <v>114</v>
      </c>
      <c r="B79">
        <f t="shared" si="4"/>
        <v>79</v>
      </c>
      <c r="C79" s="53" t="s">
        <v>114</v>
      </c>
      <c r="D79" s="53" t="s">
        <v>1070</v>
      </c>
      <c r="E79" s="53" t="s">
        <v>68</v>
      </c>
      <c r="F79" s="53" t="s">
        <v>1128</v>
      </c>
      <c r="G79" s="12">
        <f t="shared" si="5"/>
        <v>43202</v>
      </c>
      <c r="H79" s="55">
        <v>70.400000000000006</v>
      </c>
      <c r="I79" s="53" t="s">
        <v>1126</v>
      </c>
      <c r="K79" s="60">
        <v>12</v>
      </c>
      <c r="L79" s="61">
        <v>4</v>
      </c>
      <c r="M79" s="50">
        <v>2018</v>
      </c>
      <c r="N79" s="12"/>
    </row>
    <row r="80" spans="1:26" ht="15" x14ac:dyDescent="0.25">
      <c r="A80" s="59" t="s">
        <v>115</v>
      </c>
      <c r="B80">
        <f t="shared" si="4"/>
        <v>80</v>
      </c>
      <c r="C80" s="53" t="s">
        <v>115</v>
      </c>
      <c r="D80" s="53" t="s">
        <v>1073</v>
      </c>
      <c r="E80" s="53" t="s">
        <v>35</v>
      </c>
      <c r="F80" s="53" t="s">
        <v>1128</v>
      </c>
      <c r="G80" s="12">
        <f t="shared" si="5"/>
        <v>43236</v>
      </c>
      <c r="H80" s="55">
        <v>81.2</v>
      </c>
      <c r="I80" s="53" t="s">
        <v>1126</v>
      </c>
      <c r="K80" s="60">
        <v>16</v>
      </c>
      <c r="L80" s="61">
        <v>5</v>
      </c>
      <c r="M80" s="50">
        <v>2018</v>
      </c>
      <c r="N80" s="12"/>
    </row>
    <row r="81" spans="1:14" ht="15" x14ac:dyDescent="0.25">
      <c r="A81" s="59" t="s">
        <v>116</v>
      </c>
      <c r="B81">
        <f t="shared" si="4"/>
        <v>81</v>
      </c>
      <c r="C81" s="53" t="s">
        <v>116</v>
      </c>
      <c r="D81" s="53" t="s">
        <v>1070</v>
      </c>
      <c r="E81" s="53" t="s">
        <v>35</v>
      </c>
      <c r="F81" s="53" t="s">
        <v>1128</v>
      </c>
      <c r="G81" s="12">
        <f t="shared" si="5"/>
        <v>43265</v>
      </c>
      <c r="H81" s="55">
        <v>66.7</v>
      </c>
      <c r="I81" s="53" t="s">
        <v>1126</v>
      </c>
      <c r="K81" s="60">
        <v>14</v>
      </c>
      <c r="L81" s="61">
        <v>6</v>
      </c>
      <c r="M81" s="50">
        <v>2018</v>
      </c>
      <c r="N81" s="12"/>
    </row>
    <row r="82" spans="1:14" ht="15" x14ac:dyDescent="0.25">
      <c r="A82" s="59" t="s">
        <v>117</v>
      </c>
      <c r="B82">
        <f t="shared" si="4"/>
        <v>82</v>
      </c>
      <c r="C82" s="53" t="s">
        <v>117</v>
      </c>
      <c r="D82" s="53" t="s">
        <v>1070</v>
      </c>
      <c r="E82" s="53" t="s">
        <v>35</v>
      </c>
      <c r="F82" s="53" t="s">
        <v>1128</v>
      </c>
      <c r="G82" s="12">
        <f t="shared" si="5"/>
        <v>43279</v>
      </c>
      <c r="H82" s="55">
        <v>66.8</v>
      </c>
      <c r="I82" s="53" t="s">
        <v>1126</v>
      </c>
      <c r="K82" s="60">
        <v>28</v>
      </c>
      <c r="L82" s="61">
        <v>6</v>
      </c>
      <c r="M82" s="50">
        <v>2018</v>
      </c>
      <c r="N82" s="12"/>
    </row>
    <row r="83" spans="1:14" ht="15" x14ac:dyDescent="0.25">
      <c r="A83" s="59" t="s">
        <v>118</v>
      </c>
      <c r="B83">
        <f t="shared" si="4"/>
        <v>83</v>
      </c>
      <c r="C83" s="53" t="s">
        <v>118</v>
      </c>
      <c r="D83" s="53" t="s">
        <v>1073</v>
      </c>
      <c r="E83" s="53" t="s">
        <v>33</v>
      </c>
      <c r="F83" s="53" t="s">
        <v>1124</v>
      </c>
      <c r="G83" s="12">
        <f t="shared" si="5"/>
        <v>42985</v>
      </c>
      <c r="H83" s="55">
        <v>66.2</v>
      </c>
      <c r="I83" s="53" t="s">
        <v>1126</v>
      </c>
      <c r="K83" s="60">
        <v>7</v>
      </c>
      <c r="L83" s="61">
        <v>9</v>
      </c>
      <c r="M83" s="50">
        <v>2017</v>
      </c>
      <c r="N83" s="12"/>
    </row>
    <row r="84" spans="1:14" ht="15" x14ac:dyDescent="0.25">
      <c r="A84" s="64" t="s">
        <v>119</v>
      </c>
      <c r="B84">
        <f t="shared" si="4"/>
        <v>84</v>
      </c>
      <c r="C84" s="53" t="s">
        <v>119</v>
      </c>
      <c r="D84" s="53" t="s">
        <v>1070</v>
      </c>
      <c r="E84" s="53" t="s">
        <v>40</v>
      </c>
      <c r="F84" s="53" t="s">
        <v>1124</v>
      </c>
      <c r="G84" s="12">
        <f t="shared" si="5"/>
        <v>42989</v>
      </c>
      <c r="H84" s="55">
        <v>83.2</v>
      </c>
      <c r="I84" s="53" t="s">
        <v>1126</v>
      </c>
      <c r="K84" s="65">
        <v>11</v>
      </c>
      <c r="L84" s="61">
        <v>9</v>
      </c>
      <c r="M84" s="50">
        <v>2017</v>
      </c>
      <c r="N84" s="12"/>
    </row>
    <row r="85" spans="1:14" ht="15" x14ac:dyDescent="0.25">
      <c r="A85" s="59" t="s">
        <v>120</v>
      </c>
      <c r="B85">
        <f t="shared" si="4"/>
        <v>85</v>
      </c>
      <c r="C85" s="53" t="s">
        <v>120</v>
      </c>
      <c r="D85" s="53" t="s">
        <v>1073</v>
      </c>
      <c r="E85" s="53" t="s">
        <v>35</v>
      </c>
      <c r="F85" s="53" t="s">
        <v>1124</v>
      </c>
      <c r="G85" s="12">
        <f t="shared" si="5"/>
        <v>43011</v>
      </c>
      <c r="H85" s="55">
        <v>70.599999999999994</v>
      </c>
      <c r="I85" s="53" t="s">
        <v>1126</v>
      </c>
      <c r="K85" s="60">
        <v>3</v>
      </c>
      <c r="L85" s="61">
        <v>10</v>
      </c>
      <c r="M85" s="50">
        <v>2017</v>
      </c>
      <c r="N85" s="12"/>
    </row>
    <row r="86" spans="1:14" ht="15" x14ac:dyDescent="0.25">
      <c r="A86" s="59" t="s">
        <v>121</v>
      </c>
      <c r="B86">
        <f t="shared" si="4"/>
        <v>86</v>
      </c>
      <c r="C86" s="53" t="s">
        <v>121</v>
      </c>
      <c r="D86" s="53" t="s">
        <v>1070</v>
      </c>
      <c r="E86" s="53" t="s">
        <v>44</v>
      </c>
      <c r="F86" s="53" t="s">
        <v>1124</v>
      </c>
      <c r="G86" s="12">
        <f t="shared" si="5"/>
        <v>43480</v>
      </c>
      <c r="H86" s="55">
        <v>71.2</v>
      </c>
      <c r="I86" s="53" t="s">
        <v>1126</v>
      </c>
      <c r="K86" s="60">
        <v>15</v>
      </c>
      <c r="L86" s="61">
        <v>1</v>
      </c>
      <c r="M86" s="50">
        <v>2019</v>
      </c>
      <c r="N86" s="12"/>
    </row>
    <row r="87" spans="1:14" ht="15" x14ac:dyDescent="0.25">
      <c r="A87" s="59" t="s">
        <v>122</v>
      </c>
      <c r="B87">
        <f t="shared" si="4"/>
        <v>87</v>
      </c>
      <c r="C87" s="53" t="s">
        <v>122</v>
      </c>
      <c r="D87" s="53" t="s">
        <v>1073</v>
      </c>
      <c r="E87" s="53" t="s">
        <v>44</v>
      </c>
      <c r="F87" s="53" t="s">
        <v>1124</v>
      </c>
      <c r="G87" s="12">
        <f t="shared" si="5"/>
        <v>43416</v>
      </c>
      <c r="H87" s="55">
        <v>70.599999999999994</v>
      </c>
      <c r="I87" s="53" t="s">
        <v>1126</v>
      </c>
      <c r="K87" s="63">
        <v>12</v>
      </c>
      <c r="L87" s="61">
        <v>11</v>
      </c>
      <c r="M87" s="50">
        <v>2018</v>
      </c>
      <c r="N87" s="12"/>
    </row>
    <row r="88" spans="1:14" ht="15" x14ac:dyDescent="0.25">
      <c r="A88" s="59" t="s">
        <v>123</v>
      </c>
      <c r="B88">
        <f t="shared" si="4"/>
        <v>88</v>
      </c>
      <c r="C88" s="53" t="s">
        <v>123</v>
      </c>
      <c r="D88" s="53" t="s">
        <v>1070</v>
      </c>
      <c r="E88" s="53" t="s">
        <v>32</v>
      </c>
      <c r="F88" s="53" t="s">
        <v>1128</v>
      </c>
      <c r="G88" s="12">
        <f t="shared" si="5"/>
        <v>43000</v>
      </c>
      <c r="H88" s="55">
        <v>63</v>
      </c>
      <c r="I88" s="53" t="s">
        <v>1126</v>
      </c>
      <c r="K88" s="63">
        <v>22</v>
      </c>
      <c r="L88" s="61">
        <v>9</v>
      </c>
      <c r="M88" s="50">
        <v>2017</v>
      </c>
      <c r="N88" s="12"/>
    </row>
    <row r="89" spans="1:14" ht="15" x14ac:dyDescent="0.25">
      <c r="A89" s="59" t="s">
        <v>124</v>
      </c>
      <c r="B89">
        <f t="shared" si="4"/>
        <v>89</v>
      </c>
      <c r="C89" s="53" t="s">
        <v>124</v>
      </c>
      <c r="D89" s="53" t="s">
        <v>1073</v>
      </c>
      <c r="E89" s="53" t="s">
        <v>40</v>
      </c>
      <c r="F89" s="53" t="s">
        <v>1124</v>
      </c>
      <c r="G89" s="12">
        <f t="shared" si="5"/>
        <v>43423</v>
      </c>
      <c r="H89" s="55">
        <v>70.7</v>
      </c>
      <c r="I89" s="53" t="s">
        <v>1137</v>
      </c>
      <c r="K89" s="63">
        <v>19</v>
      </c>
      <c r="L89" s="61">
        <v>11</v>
      </c>
      <c r="M89" s="50">
        <v>2018</v>
      </c>
      <c r="N89" s="12"/>
    </row>
    <row r="90" spans="1:14" ht="15" x14ac:dyDescent="0.25">
      <c r="A90" s="59" t="s">
        <v>125</v>
      </c>
      <c r="B90">
        <f t="shared" si="4"/>
        <v>90</v>
      </c>
      <c r="C90" s="53" t="s">
        <v>125</v>
      </c>
      <c r="D90" s="53" t="s">
        <v>1073</v>
      </c>
      <c r="E90" s="53" t="s">
        <v>35</v>
      </c>
      <c r="F90" s="53" t="s">
        <v>1124</v>
      </c>
      <c r="G90" s="12">
        <f t="shared" si="5"/>
        <v>43137</v>
      </c>
      <c r="H90" s="55">
        <v>75.599999999999994</v>
      </c>
      <c r="I90" s="53" t="s">
        <v>1138</v>
      </c>
      <c r="K90" s="63">
        <v>6</v>
      </c>
      <c r="L90" s="61">
        <v>2</v>
      </c>
      <c r="M90" s="50">
        <v>2018</v>
      </c>
      <c r="N90" s="12"/>
    </row>
    <row r="91" spans="1:14" ht="15" x14ac:dyDescent="0.25">
      <c r="A91" s="59" t="s">
        <v>126</v>
      </c>
      <c r="B91">
        <f t="shared" si="4"/>
        <v>91</v>
      </c>
      <c r="C91" s="53" t="s">
        <v>126</v>
      </c>
      <c r="D91" s="53" t="s">
        <v>1070</v>
      </c>
      <c r="E91" s="53" t="s">
        <v>32</v>
      </c>
      <c r="F91" s="53" t="s">
        <v>1128</v>
      </c>
      <c r="G91" s="12">
        <f t="shared" si="5"/>
        <v>43264</v>
      </c>
      <c r="H91" s="55">
        <v>82.3</v>
      </c>
      <c r="I91" s="53" t="s">
        <v>1139</v>
      </c>
      <c r="K91" s="63">
        <v>13</v>
      </c>
      <c r="L91" s="61">
        <v>6</v>
      </c>
      <c r="M91" s="50">
        <v>2018</v>
      </c>
      <c r="N91" s="12"/>
    </row>
    <row r="92" spans="1:14" ht="15" x14ac:dyDescent="0.25">
      <c r="A92" s="59" t="s">
        <v>127</v>
      </c>
      <c r="B92">
        <f t="shared" si="4"/>
        <v>92</v>
      </c>
      <c r="C92" s="53" t="s">
        <v>127</v>
      </c>
      <c r="D92" s="53" t="s">
        <v>1070</v>
      </c>
      <c r="E92" s="53" t="s">
        <v>40</v>
      </c>
      <c r="F92" s="53" t="s">
        <v>1124</v>
      </c>
      <c r="G92" s="12">
        <f t="shared" si="5"/>
        <v>42979</v>
      </c>
      <c r="H92" s="55">
        <v>81.400000000000006</v>
      </c>
      <c r="I92" s="53" t="s">
        <v>1140</v>
      </c>
      <c r="K92" s="63">
        <v>1</v>
      </c>
      <c r="L92" s="61">
        <v>9</v>
      </c>
      <c r="M92" s="50">
        <v>2017</v>
      </c>
      <c r="N92" s="12"/>
    </row>
    <row r="93" spans="1:14" ht="15" x14ac:dyDescent="0.25">
      <c r="A93" s="59" t="s">
        <v>128</v>
      </c>
      <c r="B93">
        <f t="shared" si="4"/>
        <v>93</v>
      </c>
      <c r="C93" s="53" t="s">
        <v>128</v>
      </c>
      <c r="D93" s="53" t="s">
        <v>1073</v>
      </c>
      <c r="E93" s="53" t="s">
        <v>35</v>
      </c>
      <c r="F93" s="53" t="s">
        <v>1124</v>
      </c>
      <c r="G93" s="12">
        <f t="shared" si="5"/>
        <v>42999</v>
      </c>
      <c r="H93" s="55">
        <v>73.3</v>
      </c>
      <c r="I93" s="53" t="s">
        <v>1140</v>
      </c>
      <c r="K93" s="63">
        <v>21</v>
      </c>
      <c r="L93" s="61">
        <v>9</v>
      </c>
      <c r="M93" s="50">
        <v>2017</v>
      </c>
      <c r="N93" s="12"/>
    </row>
    <row r="94" spans="1:14" ht="15" x14ac:dyDescent="0.25">
      <c r="A94" s="59" t="s">
        <v>129</v>
      </c>
      <c r="B94">
        <f t="shared" si="4"/>
        <v>94</v>
      </c>
      <c r="C94" s="53" t="s">
        <v>129</v>
      </c>
      <c r="D94" s="53" t="s">
        <v>1073</v>
      </c>
      <c r="E94" s="53" t="s">
        <v>35</v>
      </c>
      <c r="F94" s="53" t="s">
        <v>1128</v>
      </c>
      <c r="G94" s="12">
        <f t="shared" si="5"/>
        <v>43087</v>
      </c>
      <c r="H94" s="55">
        <v>70.3</v>
      </c>
      <c r="I94" s="53" t="s">
        <v>1140</v>
      </c>
      <c r="K94" s="60">
        <v>18</v>
      </c>
      <c r="L94" s="61">
        <v>12</v>
      </c>
      <c r="M94" s="50">
        <v>2017</v>
      </c>
      <c r="N94" s="12"/>
    </row>
    <row r="95" spans="1:14" ht="15" x14ac:dyDescent="0.25">
      <c r="A95" s="59" t="s">
        <v>130</v>
      </c>
      <c r="B95">
        <f t="shared" si="4"/>
        <v>95</v>
      </c>
      <c r="C95" s="53" t="s">
        <v>130</v>
      </c>
      <c r="D95" s="53" t="s">
        <v>1073</v>
      </c>
      <c r="E95" s="53" t="s">
        <v>35</v>
      </c>
      <c r="F95" s="53" t="s">
        <v>1128</v>
      </c>
      <c r="G95" s="12">
        <f t="shared" si="5"/>
        <v>43091</v>
      </c>
      <c r="H95" s="55">
        <v>81.5</v>
      </c>
      <c r="I95" s="53" t="s">
        <v>1140</v>
      </c>
      <c r="K95" s="60">
        <v>22</v>
      </c>
      <c r="L95" s="61">
        <v>12</v>
      </c>
      <c r="M95" s="50">
        <v>2017</v>
      </c>
      <c r="N95" s="12"/>
    </row>
    <row r="96" spans="1:14" ht="15" x14ac:dyDescent="0.25">
      <c r="A96" s="59" t="s">
        <v>131</v>
      </c>
      <c r="B96">
        <f t="shared" si="4"/>
        <v>96</v>
      </c>
      <c r="C96" s="53" t="s">
        <v>131</v>
      </c>
      <c r="D96" s="53" t="s">
        <v>1070</v>
      </c>
      <c r="E96" s="53" t="s">
        <v>35</v>
      </c>
      <c r="F96" s="53" t="s">
        <v>1128</v>
      </c>
      <c r="G96" s="12">
        <f t="shared" si="5"/>
        <v>43152</v>
      </c>
      <c r="H96" s="55">
        <v>69.2</v>
      </c>
      <c r="I96" s="53" t="s">
        <v>1140</v>
      </c>
      <c r="K96" s="60">
        <v>21</v>
      </c>
      <c r="L96" s="61">
        <v>2</v>
      </c>
      <c r="M96" s="50">
        <v>2018</v>
      </c>
      <c r="N96" s="12"/>
    </row>
    <row r="97" spans="1:14" ht="15" x14ac:dyDescent="0.25">
      <c r="A97" s="59" t="s">
        <v>132</v>
      </c>
      <c r="B97">
        <f t="shared" si="4"/>
        <v>97</v>
      </c>
      <c r="C97" s="53" t="s">
        <v>132</v>
      </c>
      <c r="D97" s="53" t="s">
        <v>1073</v>
      </c>
      <c r="E97" s="53" t="s">
        <v>35</v>
      </c>
      <c r="F97" s="53" t="s">
        <v>1128</v>
      </c>
      <c r="G97" s="12">
        <f t="shared" si="5"/>
        <v>43327</v>
      </c>
      <c r="H97" s="55">
        <v>66</v>
      </c>
      <c r="I97" s="53" t="s">
        <v>1140</v>
      </c>
      <c r="K97" s="60">
        <v>15</v>
      </c>
      <c r="L97" s="61">
        <v>8</v>
      </c>
      <c r="M97" s="50">
        <v>2018</v>
      </c>
      <c r="N97" s="12"/>
    </row>
    <row r="98" spans="1:14" ht="15" x14ac:dyDescent="0.25">
      <c r="A98" s="59" t="s">
        <v>133</v>
      </c>
      <c r="B98">
        <f t="shared" si="4"/>
        <v>98</v>
      </c>
      <c r="C98" s="53" t="s">
        <v>133</v>
      </c>
      <c r="D98" s="53" t="s">
        <v>1070</v>
      </c>
      <c r="E98" s="53" t="s">
        <v>35</v>
      </c>
      <c r="F98" s="53" t="s">
        <v>1128</v>
      </c>
      <c r="G98" s="12">
        <f t="shared" si="5"/>
        <v>43333</v>
      </c>
      <c r="H98" s="55">
        <v>76.5</v>
      </c>
      <c r="I98" s="53" t="s">
        <v>1140</v>
      </c>
      <c r="K98" s="60">
        <v>21</v>
      </c>
      <c r="L98" s="61">
        <v>8</v>
      </c>
      <c r="M98" s="50">
        <v>2018</v>
      </c>
      <c r="N98" s="12"/>
    </row>
    <row r="99" spans="1:14" ht="15" x14ac:dyDescent="0.25">
      <c r="A99" s="59" t="s">
        <v>134</v>
      </c>
      <c r="B99">
        <f t="shared" si="4"/>
        <v>99</v>
      </c>
      <c r="C99" s="53" t="s">
        <v>134</v>
      </c>
      <c r="D99" s="53" t="s">
        <v>1073</v>
      </c>
      <c r="E99" s="53" t="s">
        <v>35</v>
      </c>
      <c r="F99" s="53" t="s">
        <v>1128</v>
      </c>
      <c r="G99" s="12">
        <f t="shared" si="5"/>
        <v>43327</v>
      </c>
      <c r="H99" s="55">
        <v>66.900000000000006</v>
      </c>
      <c r="I99" s="53" t="s">
        <v>1140</v>
      </c>
      <c r="K99" s="60">
        <v>15</v>
      </c>
      <c r="L99" s="61">
        <v>8</v>
      </c>
      <c r="M99" s="50">
        <v>2018</v>
      </c>
      <c r="N99" s="12"/>
    </row>
    <row r="100" spans="1:14" ht="15" x14ac:dyDescent="0.25">
      <c r="A100" s="59" t="s">
        <v>135</v>
      </c>
      <c r="B100">
        <f t="shared" si="4"/>
        <v>100</v>
      </c>
      <c r="C100" s="53" t="s">
        <v>135</v>
      </c>
      <c r="D100" s="53" t="s">
        <v>1070</v>
      </c>
      <c r="E100" s="53" t="s">
        <v>35</v>
      </c>
      <c r="F100" s="53" t="s">
        <v>1128</v>
      </c>
      <c r="G100" s="12">
        <f t="shared" si="5"/>
        <v>43329</v>
      </c>
      <c r="H100" s="55">
        <v>71.3</v>
      </c>
      <c r="I100" s="53" t="s">
        <v>1140</v>
      </c>
      <c r="K100" s="60">
        <v>17</v>
      </c>
      <c r="L100" s="61">
        <v>8</v>
      </c>
      <c r="M100" s="50">
        <v>2018</v>
      </c>
      <c r="N100" s="12"/>
    </row>
    <row r="101" spans="1:14" ht="15" x14ac:dyDescent="0.25">
      <c r="A101" s="59" t="s">
        <v>136</v>
      </c>
      <c r="B101">
        <f t="shared" si="4"/>
        <v>101</v>
      </c>
      <c r="C101" s="53" t="s">
        <v>136</v>
      </c>
      <c r="D101" s="53" t="s">
        <v>1073</v>
      </c>
      <c r="E101" s="53" t="s">
        <v>33</v>
      </c>
      <c r="F101" s="53" t="s">
        <v>1124</v>
      </c>
      <c r="G101" s="12">
        <f t="shared" si="5"/>
        <v>43297</v>
      </c>
      <c r="H101" s="55">
        <v>81.3</v>
      </c>
      <c r="I101" s="53" t="s">
        <v>1125</v>
      </c>
      <c r="K101" s="60">
        <v>16</v>
      </c>
      <c r="L101" s="61">
        <v>7</v>
      </c>
      <c r="M101" s="50">
        <v>2018</v>
      </c>
      <c r="N101" s="12"/>
    </row>
    <row r="102" spans="1:14" ht="15" x14ac:dyDescent="0.25">
      <c r="A102" s="59" t="s">
        <v>137</v>
      </c>
      <c r="B102">
        <f t="shared" si="4"/>
        <v>102</v>
      </c>
      <c r="C102" s="53" t="s">
        <v>137</v>
      </c>
      <c r="D102" s="53" t="s">
        <v>1073</v>
      </c>
      <c r="E102" s="53" t="s">
        <v>35</v>
      </c>
      <c r="F102" s="53" t="s">
        <v>1124</v>
      </c>
      <c r="G102" s="12">
        <f t="shared" si="5"/>
        <v>42780</v>
      </c>
      <c r="H102" s="55">
        <v>76.3</v>
      </c>
      <c r="I102" s="53" t="s">
        <v>1127</v>
      </c>
      <c r="K102" s="63">
        <v>14</v>
      </c>
      <c r="L102" s="61">
        <v>2</v>
      </c>
      <c r="M102" s="50">
        <v>2017</v>
      </c>
      <c r="N102" s="12"/>
    </row>
    <row r="103" spans="1:14" ht="15" x14ac:dyDescent="0.25">
      <c r="A103" s="59" t="s">
        <v>138</v>
      </c>
      <c r="B103">
        <f t="shared" si="4"/>
        <v>103</v>
      </c>
      <c r="C103" s="53" t="s">
        <v>138</v>
      </c>
      <c r="D103" s="53" t="s">
        <v>1073</v>
      </c>
      <c r="E103" s="53" t="s">
        <v>35</v>
      </c>
      <c r="F103" s="53" t="s">
        <v>1131</v>
      </c>
      <c r="G103" s="12">
        <v>42780</v>
      </c>
      <c r="H103" s="55">
        <v>76</v>
      </c>
      <c r="I103" s="53" t="s">
        <v>1127</v>
      </c>
      <c r="K103" s="63">
        <v>23</v>
      </c>
      <c r="L103" s="61">
        <v>5</v>
      </c>
      <c r="M103" s="50">
        <v>2019</v>
      </c>
      <c r="N103" s="12"/>
    </row>
    <row r="104" spans="1:14" ht="15" x14ac:dyDescent="0.25">
      <c r="A104" s="59" t="s">
        <v>139</v>
      </c>
      <c r="B104">
        <f t="shared" si="4"/>
        <v>104</v>
      </c>
      <c r="C104" s="53" t="s">
        <v>139</v>
      </c>
      <c r="D104" s="53" t="s">
        <v>1070</v>
      </c>
      <c r="E104" s="53" t="s">
        <v>35</v>
      </c>
      <c r="F104" s="53" t="s">
        <v>1128</v>
      </c>
      <c r="G104" s="12">
        <f>DATE(M104,L104,K104)</f>
        <v>43237</v>
      </c>
      <c r="H104" s="55">
        <v>73.3</v>
      </c>
      <c r="I104" s="53" t="s">
        <v>1127</v>
      </c>
      <c r="K104" s="60">
        <v>17</v>
      </c>
      <c r="L104" s="61">
        <v>5</v>
      </c>
      <c r="M104" s="50">
        <v>2018</v>
      </c>
      <c r="N104" s="12"/>
    </row>
    <row r="105" spans="1:14" ht="15" x14ac:dyDescent="0.25">
      <c r="A105" s="64" t="s">
        <v>140</v>
      </c>
      <c r="B105">
        <f t="shared" si="4"/>
        <v>105</v>
      </c>
      <c r="C105" s="53" t="s">
        <v>140</v>
      </c>
      <c r="D105" s="53" t="s">
        <v>1073</v>
      </c>
      <c r="E105" s="53" t="s">
        <v>40</v>
      </c>
      <c r="F105" s="53" t="s">
        <v>1124</v>
      </c>
      <c r="G105" s="12">
        <f>DATE(M105,L105,K105)</f>
        <v>43110</v>
      </c>
      <c r="H105" s="55">
        <v>69.8</v>
      </c>
      <c r="I105" s="53" t="s">
        <v>1134</v>
      </c>
      <c r="K105" s="65">
        <v>10</v>
      </c>
      <c r="L105" s="61">
        <v>1</v>
      </c>
      <c r="M105" s="50">
        <v>2018</v>
      </c>
      <c r="N105" s="12"/>
    </row>
    <row r="106" spans="1:14" ht="15" x14ac:dyDescent="0.25">
      <c r="A106" s="59" t="s">
        <v>141</v>
      </c>
      <c r="B106">
        <f t="shared" si="4"/>
        <v>106</v>
      </c>
      <c r="C106" s="53" t="s">
        <v>141</v>
      </c>
      <c r="D106" s="53" t="s">
        <v>1073</v>
      </c>
      <c r="E106" s="53" t="s">
        <v>40</v>
      </c>
      <c r="F106" s="53" t="s">
        <v>1141</v>
      </c>
      <c r="G106" s="12">
        <v>42998</v>
      </c>
      <c r="H106" s="55">
        <v>80</v>
      </c>
      <c r="I106" s="53" t="s">
        <v>1134</v>
      </c>
      <c r="K106" s="60">
        <v>30</v>
      </c>
      <c r="L106" s="61">
        <v>11</v>
      </c>
      <c r="M106" s="50">
        <v>2021</v>
      </c>
      <c r="N106" s="12"/>
    </row>
    <row r="107" spans="1:14" ht="15" x14ac:dyDescent="0.25">
      <c r="A107" s="59" t="s">
        <v>142</v>
      </c>
      <c r="B107">
        <f t="shared" si="4"/>
        <v>107</v>
      </c>
      <c r="C107" s="53" t="s">
        <v>142</v>
      </c>
      <c r="D107" s="53" t="s">
        <v>1073</v>
      </c>
      <c r="E107" s="53" t="s">
        <v>40</v>
      </c>
      <c r="F107" s="53" t="s">
        <v>1124</v>
      </c>
      <c r="G107" s="12">
        <f t="shared" ref="G107:G138" si="6">DATE(M107,L107,K107)</f>
        <v>43005</v>
      </c>
      <c r="H107" s="55">
        <v>84.5</v>
      </c>
      <c r="I107" s="53" t="s">
        <v>1134</v>
      </c>
      <c r="K107" s="60">
        <v>27</v>
      </c>
      <c r="L107" s="61">
        <v>9</v>
      </c>
      <c r="M107" s="50">
        <v>2017</v>
      </c>
      <c r="N107" s="12"/>
    </row>
    <row r="108" spans="1:14" ht="15" x14ac:dyDescent="0.25">
      <c r="A108" s="59" t="s">
        <v>143</v>
      </c>
      <c r="B108">
        <f t="shared" si="4"/>
        <v>108</v>
      </c>
      <c r="C108" s="53" t="s">
        <v>143</v>
      </c>
      <c r="D108" s="53" t="s">
        <v>1073</v>
      </c>
      <c r="E108" s="53" t="s">
        <v>35</v>
      </c>
      <c r="F108" s="53" t="s">
        <v>1124</v>
      </c>
      <c r="G108" s="12">
        <f t="shared" si="6"/>
        <v>43031</v>
      </c>
      <c r="H108" s="55">
        <v>83</v>
      </c>
      <c r="I108" s="53" t="s">
        <v>1134</v>
      </c>
      <c r="K108" s="63">
        <v>23</v>
      </c>
      <c r="L108" s="61">
        <v>10</v>
      </c>
      <c r="M108" s="50">
        <v>2017</v>
      </c>
      <c r="N108" s="12"/>
    </row>
    <row r="109" spans="1:14" ht="15" x14ac:dyDescent="0.25">
      <c r="A109" s="59" t="s">
        <v>144</v>
      </c>
      <c r="B109">
        <f t="shared" si="4"/>
        <v>109</v>
      </c>
      <c r="C109" s="53" t="s">
        <v>144</v>
      </c>
      <c r="D109" s="53" t="s">
        <v>1073</v>
      </c>
      <c r="E109" s="53" t="s">
        <v>35</v>
      </c>
      <c r="F109" s="53" t="s">
        <v>1124</v>
      </c>
      <c r="G109" s="12">
        <f t="shared" si="6"/>
        <v>42955</v>
      </c>
      <c r="H109" s="55">
        <v>83.6</v>
      </c>
      <c r="I109" s="53" t="s">
        <v>1134</v>
      </c>
      <c r="K109" s="60">
        <v>8</v>
      </c>
      <c r="L109" s="61">
        <v>8</v>
      </c>
      <c r="M109" s="50">
        <v>2017</v>
      </c>
      <c r="N109" s="12"/>
    </row>
    <row r="110" spans="1:14" ht="15" x14ac:dyDescent="0.25">
      <c r="A110" s="59" t="s">
        <v>145</v>
      </c>
      <c r="B110">
        <f t="shared" si="4"/>
        <v>110</v>
      </c>
      <c r="C110" s="53" t="s">
        <v>145</v>
      </c>
      <c r="D110" s="53" t="s">
        <v>1070</v>
      </c>
      <c r="E110" s="53" t="s">
        <v>35</v>
      </c>
      <c r="F110" s="53" t="s">
        <v>1124</v>
      </c>
      <c r="G110" s="12">
        <f t="shared" si="6"/>
        <v>43004</v>
      </c>
      <c r="H110" s="55">
        <v>76.900000000000006</v>
      </c>
      <c r="I110" s="53" t="s">
        <v>1134</v>
      </c>
      <c r="K110" s="60">
        <v>26</v>
      </c>
      <c r="L110" s="61">
        <v>9</v>
      </c>
      <c r="M110" s="50">
        <v>2017</v>
      </c>
      <c r="N110" s="12"/>
    </row>
    <row r="111" spans="1:14" ht="15" x14ac:dyDescent="0.25">
      <c r="A111" s="59" t="s">
        <v>146</v>
      </c>
      <c r="B111">
        <f t="shared" si="4"/>
        <v>111</v>
      </c>
      <c r="C111" s="53" t="s">
        <v>146</v>
      </c>
      <c r="D111" s="53" t="s">
        <v>1070</v>
      </c>
      <c r="E111" s="53" t="s">
        <v>40</v>
      </c>
      <c r="F111" s="53" t="s">
        <v>1124</v>
      </c>
      <c r="G111" s="12">
        <f t="shared" si="6"/>
        <v>42992</v>
      </c>
      <c r="H111" s="55">
        <v>82.3</v>
      </c>
      <c r="I111" s="53" t="s">
        <v>1134</v>
      </c>
      <c r="K111" s="60">
        <v>14</v>
      </c>
      <c r="L111" s="61">
        <v>9</v>
      </c>
      <c r="M111" s="50">
        <v>2017</v>
      </c>
      <c r="N111" s="12"/>
    </row>
    <row r="112" spans="1:14" ht="15" x14ac:dyDescent="0.25">
      <c r="A112" s="59" t="s">
        <v>147</v>
      </c>
      <c r="B112">
        <f t="shared" si="4"/>
        <v>112</v>
      </c>
      <c r="C112" s="53" t="s">
        <v>147</v>
      </c>
      <c r="D112" s="53" t="s">
        <v>1073</v>
      </c>
      <c r="E112" s="53" t="s">
        <v>35</v>
      </c>
      <c r="F112" s="53" t="s">
        <v>1128</v>
      </c>
      <c r="G112" s="12">
        <f t="shared" si="6"/>
        <v>43144</v>
      </c>
      <c r="H112" s="55">
        <v>70.900000000000006</v>
      </c>
      <c r="I112" s="53" t="s">
        <v>1134</v>
      </c>
      <c r="K112" s="60">
        <v>13</v>
      </c>
      <c r="L112" s="61">
        <v>2</v>
      </c>
      <c r="M112" s="50">
        <v>2018</v>
      </c>
      <c r="N112" s="12"/>
    </row>
    <row r="113" spans="1:14" ht="15" x14ac:dyDescent="0.25">
      <c r="A113" s="59" t="s">
        <v>148</v>
      </c>
      <c r="B113">
        <f t="shared" si="4"/>
        <v>113</v>
      </c>
      <c r="C113" s="53" t="s">
        <v>148</v>
      </c>
      <c r="D113" s="53" t="s">
        <v>1073</v>
      </c>
      <c r="E113" s="53" t="s">
        <v>35</v>
      </c>
      <c r="F113" s="53" t="s">
        <v>1128</v>
      </c>
      <c r="G113" s="12">
        <f t="shared" si="6"/>
        <v>43230</v>
      </c>
      <c r="H113" s="55">
        <v>74.2</v>
      </c>
      <c r="I113" s="53" t="s">
        <v>1134</v>
      </c>
      <c r="K113" s="60">
        <v>10</v>
      </c>
      <c r="L113" s="61">
        <v>5</v>
      </c>
      <c r="M113" s="50">
        <v>2018</v>
      </c>
      <c r="N113" s="12"/>
    </row>
    <row r="114" spans="1:14" ht="15" x14ac:dyDescent="0.25">
      <c r="A114" s="59" t="s">
        <v>149</v>
      </c>
      <c r="B114">
        <f t="shared" si="4"/>
        <v>114</v>
      </c>
      <c r="C114" s="53" t="s">
        <v>149</v>
      </c>
      <c r="D114" s="53" t="s">
        <v>1073</v>
      </c>
      <c r="E114" s="53" t="s">
        <v>32</v>
      </c>
      <c r="F114" s="53" t="s">
        <v>1128</v>
      </c>
      <c r="G114" s="12">
        <f t="shared" si="6"/>
        <v>43259</v>
      </c>
      <c r="H114" s="55">
        <v>69.2</v>
      </c>
      <c r="I114" s="53" t="s">
        <v>1134</v>
      </c>
      <c r="K114" s="63">
        <v>8</v>
      </c>
      <c r="L114" s="61">
        <v>6</v>
      </c>
      <c r="M114" s="50">
        <v>2018</v>
      </c>
      <c r="N114" s="12"/>
    </row>
    <row r="115" spans="1:14" ht="15" x14ac:dyDescent="0.25">
      <c r="A115" s="59" t="s">
        <v>150</v>
      </c>
      <c r="B115">
        <f t="shared" si="4"/>
        <v>115</v>
      </c>
      <c r="C115" s="53" t="s">
        <v>150</v>
      </c>
      <c r="D115" s="53" t="s">
        <v>1070</v>
      </c>
      <c r="E115" s="53" t="s">
        <v>33</v>
      </c>
      <c r="F115" s="53" t="s">
        <v>1124</v>
      </c>
      <c r="G115" s="12">
        <f t="shared" si="6"/>
        <v>42894</v>
      </c>
      <c r="H115" s="55">
        <v>75.400000000000006</v>
      </c>
      <c r="I115" s="53" t="s">
        <v>1134</v>
      </c>
      <c r="K115" s="63">
        <v>8</v>
      </c>
      <c r="L115" s="61">
        <v>6</v>
      </c>
      <c r="M115" s="50">
        <v>2017</v>
      </c>
      <c r="N115" s="12"/>
    </row>
    <row r="116" spans="1:14" ht="15" x14ac:dyDescent="0.25">
      <c r="A116" s="59" t="s">
        <v>151</v>
      </c>
      <c r="B116">
        <f t="shared" si="4"/>
        <v>116</v>
      </c>
      <c r="C116" s="53" t="s">
        <v>151</v>
      </c>
      <c r="D116" s="53" t="s">
        <v>1073</v>
      </c>
      <c r="E116" s="53" t="s">
        <v>35</v>
      </c>
      <c r="F116" s="53" t="s">
        <v>1124</v>
      </c>
      <c r="G116" s="12">
        <f t="shared" si="6"/>
        <v>42878</v>
      </c>
      <c r="H116" s="55">
        <v>70.7</v>
      </c>
      <c r="I116" s="53" t="s">
        <v>1142</v>
      </c>
      <c r="K116" s="63">
        <v>23</v>
      </c>
      <c r="L116" s="61">
        <v>5</v>
      </c>
      <c r="M116" s="50">
        <v>2017</v>
      </c>
      <c r="N116" s="12"/>
    </row>
    <row r="117" spans="1:14" ht="15" x14ac:dyDescent="0.25">
      <c r="A117" s="59" t="s">
        <v>152</v>
      </c>
      <c r="B117">
        <f t="shared" si="4"/>
        <v>117</v>
      </c>
      <c r="C117" s="53" t="s">
        <v>152</v>
      </c>
      <c r="D117" s="53" t="s">
        <v>1070</v>
      </c>
      <c r="E117" s="53" t="s">
        <v>35</v>
      </c>
      <c r="F117" s="53" t="s">
        <v>1124</v>
      </c>
      <c r="G117" s="12">
        <f t="shared" si="6"/>
        <v>42935</v>
      </c>
      <c r="H117" s="55">
        <v>84.4</v>
      </c>
      <c r="I117" s="53" t="s">
        <v>1143</v>
      </c>
      <c r="K117" s="60">
        <v>19</v>
      </c>
      <c r="L117" s="61">
        <v>7</v>
      </c>
      <c r="M117" s="50">
        <v>2017</v>
      </c>
      <c r="N117" s="12"/>
    </row>
    <row r="118" spans="1:14" ht="15" x14ac:dyDescent="0.25">
      <c r="A118" s="59" t="s">
        <v>153</v>
      </c>
      <c r="B118">
        <f t="shared" si="4"/>
        <v>118</v>
      </c>
      <c r="C118" s="53" t="s">
        <v>153</v>
      </c>
      <c r="D118" s="53" t="s">
        <v>1070</v>
      </c>
      <c r="E118" s="53" t="s">
        <v>35</v>
      </c>
      <c r="F118" s="53" t="s">
        <v>1128</v>
      </c>
      <c r="G118" s="12">
        <f t="shared" si="6"/>
        <v>43129</v>
      </c>
      <c r="H118" s="55">
        <v>90.3</v>
      </c>
      <c r="I118" s="53" t="s">
        <v>1143</v>
      </c>
      <c r="K118" s="63">
        <v>29</v>
      </c>
      <c r="L118" s="61">
        <v>1</v>
      </c>
      <c r="M118" s="50">
        <v>2018</v>
      </c>
      <c r="N118" s="12"/>
    </row>
    <row r="119" spans="1:14" ht="15" x14ac:dyDescent="0.25">
      <c r="A119" s="59" t="s">
        <v>154</v>
      </c>
      <c r="B119">
        <f t="shared" si="4"/>
        <v>119</v>
      </c>
      <c r="C119" s="53" t="s">
        <v>154</v>
      </c>
      <c r="D119" s="53" t="s">
        <v>1070</v>
      </c>
      <c r="E119" s="53" t="s">
        <v>32</v>
      </c>
      <c r="F119" s="53" t="s">
        <v>1128</v>
      </c>
      <c r="G119" s="12">
        <f t="shared" si="6"/>
        <v>43215</v>
      </c>
      <c r="H119" s="55">
        <v>71.2</v>
      </c>
      <c r="I119" s="53" t="s">
        <v>1143</v>
      </c>
      <c r="K119" s="63">
        <v>25</v>
      </c>
      <c r="L119" s="61">
        <v>4</v>
      </c>
      <c r="M119" s="50">
        <v>2018</v>
      </c>
      <c r="N119" s="12"/>
    </row>
    <row r="120" spans="1:14" ht="15" x14ac:dyDescent="0.25">
      <c r="A120" s="59" t="s">
        <v>155</v>
      </c>
      <c r="B120">
        <f t="shared" si="4"/>
        <v>120</v>
      </c>
      <c r="C120" s="53" t="s">
        <v>155</v>
      </c>
      <c r="D120" s="53" t="s">
        <v>1073</v>
      </c>
      <c r="E120" s="53" t="s">
        <v>32</v>
      </c>
      <c r="F120" s="53" t="s">
        <v>1128</v>
      </c>
      <c r="G120" s="12">
        <f t="shared" si="6"/>
        <v>43292</v>
      </c>
      <c r="H120" s="55">
        <v>62.6</v>
      </c>
      <c r="I120" s="53" t="s">
        <v>1143</v>
      </c>
      <c r="K120" s="63">
        <v>11</v>
      </c>
      <c r="L120" s="61">
        <v>7</v>
      </c>
      <c r="M120" s="50">
        <v>2018</v>
      </c>
      <c r="N120" s="12"/>
    </row>
    <row r="121" spans="1:14" ht="15" x14ac:dyDescent="0.25">
      <c r="A121" s="64" t="s">
        <v>156</v>
      </c>
      <c r="B121">
        <f t="shared" si="4"/>
        <v>121</v>
      </c>
      <c r="C121" s="53" t="s">
        <v>156</v>
      </c>
      <c r="D121" s="53" t="s">
        <v>1070</v>
      </c>
      <c r="E121" s="53" t="s">
        <v>32</v>
      </c>
      <c r="F121" s="53" t="s">
        <v>1128</v>
      </c>
      <c r="G121" s="12">
        <f t="shared" si="6"/>
        <v>43329</v>
      </c>
      <c r="H121" s="55">
        <v>72</v>
      </c>
      <c r="I121" s="53" t="s">
        <v>1144</v>
      </c>
      <c r="K121" s="71">
        <v>17</v>
      </c>
      <c r="L121" s="61">
        <v>8</v>
      </c>
      <c r="M121" s="50">
        <v>2018</v>
      </c>
      <c r="N121" s="12"/>
    </row>
    <row r="122" spans="1:14" ht="15" x14ac:dyDescent="0.25">
      <c r="A122" s="59" t="s">
        <v>157</v>
      </c>
      <c r="B122">
        <f t="shared" si="4"/>
        <v>122</v>
      </c>
      <c r="C122" s="53" t="s">
        <v>157</v>
      </c>
      <c r="D122" s="53" t="s">
        <v>1070</v>
      </c>
      <c r="E122" s="53" t="s">
        <v>68</v>
      </c>
      <c r="F122" s="53" t="s">
        <v>1128</v>
      </c>
      <c r="G122" s="12">
        <f t="shared" si="6"/>
        <v>43354</v>
      </c>
      <c r="H122" s="55">
        <v>87.8</v>
      </c>
      <c r="I122" s="53" t="s">
        <v>1143</v>
      </c>
      <c r="K122" s="60">
        <v>11</v>
      </c>
      <c r="L122" s="61">
        <v>9</v>
      </c>
      <c r="M122" s="50">
        <v>2018</v>
      </c>
      <c r="N122" s="12"/>
    </row>
    <row r="123" spans="1:14" ht="15" x14ac:dyDescent="0.25">
      <c r="A123" s="59" t="s">
        <v>158</v>
      </c>
      <c r="B123">
        <f t="shared" si="4"/>
        <v>123</v>
      </c>
      <c r="C123" s="53" t="s">
        <v>158</v>
      </c>
      <c r="D123" s="53" t="s">
        <v>1073</v>
      </c>
      <c r="E123" s="53" t="s">
        <v>44</v>
      </c>
      <c r="F123" s="53" t="s">
        <v>1124</v>
      </c>
      <c r="G123" s="12">
        <f t="shared" si="6"/>
        <v>43082</v>
      </c>
      <c r="H123" s="55">
        <v>71</v>
      </c>
      <c r="I123" s="53" t="s">
        <v>1126</v>
      </c>
      <c r="K123" s="60">
        <v>13</v>
      </c>
      <c r="L123" s="61">
        <v>12</v>
      </c>
      <c r="M123" s="50">
        <v>2017</v>
      </c>
      <c r="N123" s="12"/>
    </row>
    <row r="124" spans="1:14" ht="15" x14ac:dyDescent="0.25">
      <c r="A124" s="59" t="s">
        <v>159</v>
      </c>
      <c r="B124">
        <f t="shared" si="4"/>
        <v>124</v>
      </c>
      <c r="C124" s="53" t="s">
        <v>159</v>
      </c>
      <c r="D124" s="53" t="s">
        <v>1070</v>
      </c>
      <c r="E124" s="53" t="s">
        <v>35</v>
      </c>
      <c r="F124" s="53" t="s">
        <v>1128</v>
      </c>
      <c r="G124" s="12">
        <f t="shared" si="6"/>
        <v>43125</v>
      </c>
      <c r="H124" s="55">
        <v>82.7</v>
      </c>
      <c r="I124" s="53" t="s">
        <v>1145</v>
      </c>
      <c r="K124" s="60">
        <v>25</v>
      </c>
      <c r="L124" s="61">
        <v>1</v>
      </c>
      <c r="M124" s="50">
        <v>2018</v>
      </c>
      <c r="N124" s="12"/>
    </row>
    <row r="125" spans="1:14" ht="15" x14ac:dyDescent="0.25">
      <c r="A125" s="59" t="s">
        <v>160</v>
      </c>
      <c r="B125">
        <f t="shared" si="4"/>
        <v>125</v>
      </c>
      <c r="C125" s="53" t="s">
        <v>160</v>
      </c>
      <c r="D125" s="53" t="s">
        <v>1073</v>
      </c>
      <c r="E125" s="53" t="s">
        <v>35</v>
      </c>
      <c r="F125" s="53" t="s">
        <v>1128</v>
      </c>
      <c r="G125" s="12">
        <f t="shared" si="6"/>
        <v>43151</v>
      </c>
      <c r="H125" s="55">
        <v>62.1</v>
      </c>
      <c r="I125" s="53" t="s">
        <v>1145</v>
      </c>
      <c r="K125" s="60">
        <v>20</v>
      </c>
      <c r="L125" s="61">
        <v>2</v>
      </c>
      <c r="M125" s="50">
        <v>2018</v>
      </c>
      <c r="N125" s="12"/>
    </row>
    <row r="126" spans="1:14" ht="15" x14ac:dyDescent="0.25">
      <c r="A126" s="59" t="s">
        <v>161</v>
      </c>
      <c r="B126">
        <f t="shared" si="4"/>
        <v>126</v>
      </c>
      <c r="C126" s="53" t="s">
        <v>161</v>
      </c>
      <c r="D126" s="53" t="s">
        <v>1070</v>
      </c>
      <c r="E126" s="53" t="s">
        <v>35</v>
      </c>
      <c r="F126" s="53" t="s">
        <v>1128</v>
      </c>
      <c r="G126" s="12">
        <f t="shared" si="6"/>
        <v>43199</v>
      </c>
      <c r="H126" s="55">
        <v>75.5</v>
      </c>
      <c r="I126" s="53" t="s">
        <v>1145</v>
      </c>
      <c r="K126" s="60">
        <v>9</v>
      </c>
      <c r="L126" s="61">
        <v>4</v>
      </c>
      <c r="M126" s="50">
        <v>2018</v>
      </c>
      <c r="N126" s="12"/>
    </row>
    <row r="127" spans="1:14" ht="15" x14ac:dyDescent="0.25">
      <c r="A127" s="72" t="s">
        <v>162</v>
      </c>
      <c r="B127">
        <f t="shared" si="4"/>
        <v>127</v>
      </c>
      <c r="C127" s="53" t="s">
        <v>162</v>
      </c>
      <c r="D127" s="53" t="s">
        <v>1070</v>
      </c>
      <c r="E127" s="53" t="s">
        <v>35</v>
      </c>
      <c r="F127" s="53" t="s">
        <v>1128</v>
      </c>
      <c r="G127" s="12">
        <f t="shared" si="6"/>
        <v>43230</v>
      </c>
      <c r="H127" s="55">
        <v>75.3</v>
      </c>
      <c r="I127" s="53" t="s">
        <v>1145</v>
      </c>
      <c r="K127" s="73">
        <v>10</v>
      </c>
      <c r="L127" s="61">
        <v>5</v>
      </c>
      <c r="M127" s="50">
        <v>2018</v>
      </c>
      <c r="N127" s="12"/>
    </row>
    <row r="128" spans="1:14" ht="15" x14ac:dyDescent="0.25">
      <c r="A128" s="59" t="s">
        <v>164</v>
      </c>
      <c r="B128">
        <f t="shared" si="4"/>
        <v>128</v>
      </c>
      <c r="C128" s="53" t="s">
        <v>164</v>
      </c>
      <c r="D128" s="53" t="s">
        <v>1070</v>
      </c>
      <c r="E128" s="53" t="s">
        <v>35</v>
      </c>
      <c r="F128" s="53" t="s">
        <v>1128</v>
      </c>
      <c r="G128" s="12">
        <f t="shared" si="6"/>
        <v>43297</v>
      </c>
      <c r="H128" s="55">
        <v>69</v>
      </c>
      <c r="I128" s="53" t="s">
        <v>1145</v>
      </c>
      <c r="K128" s="60">
        <v>16</v>
      </c>
      <c r="L128" s="61">
        <v>7</v>
      </c>
      <c r="M128" s="50">
        <v>2018</v>
      </c>
      <c r="N128" s="12"/>
    </row>
    <row r="129" spans="1:14" ht="15" x14ac:dyDescent="0.25">
      <c r="A129" s="59" t="s">
        <v>165</v>
      </c>
      <c r="B129">
        <f t="shared" si="4"/>
        <v>129</v>
      </c>
      <c r="C129" s="53" t="s">
        <v>165</v>
      </c>
      <c r="D129" s="53" t="s">
        <v>1070</v>
      </c>
      <c r="E129" s="53" t="s">
        <v>35</v>
      </c>
      <c r="F129" s="53" t="s">
        <v>1128</v>
      </c>
      <c r="G129" s="12">
        <f t="shared" si="6"/>
        <v>43307</v>
      </c>
      <c r="H129" s="55">
        <v>68.8</v>
      </c>
      <c r="I129" s="53" t="s">
        <v>1126</v>
      </c>
      <c r="K129" s="60">
        <v>26</v>
      </c>
      <c r="L129" s="61">
        <v>7</v>
      </c>
      <c r="M129" s="50">
        <v>2018</v>
      </c>
      <c r="N129" s="12"/>
    </row>
    <row r="130" spans="1:14" ht="15" x14ac:dyDescent="0.25">
      <c r="A130" s="59" t="s">
        <v>166</v>
      </c>
      <c r="B130">
        <f t="shared" ref="B130:B193" si="7">MATCH(C130,A:A,FALSE)</f>
        <v>130</v>
      </c>
      <c r="C130" s="53" t="s">
        <v>166</v>
      </c>
      <c r="D130" s="53" t="s">
        <v>1073</v>
      </c>
      <c r="E130" s="53" t="s">
        <v>35</v>
      </c>
      <c r="F130" s="53" t="s">
        <v>1128</v>
      </c>
      <c r="G130" s="12">
        <f t="shared" si="6"/>
        <v>43312</v>
      </c>
      <c r="H130" s="55">
        <v>66.099999999999994</v>
      </c>
      <c r="I130" s="53" t="s">
        <v>1145</v>
      </c>
      <c r="K130" s="60">
        <v>31</v>
      </c>
      <c r="L130" s="61">
        <v>7</v>
      </c>
      <c r="M130" s="50">
        <v>2018</v>
      </c>
      <c r="N130" s="12"/>
    </row>
    <row r="131" spans="1:14" ht="15" x14ac:dyDescent="0.25">
      <c r="A131" s="59" t="s">
        <v>167</v>
      </c>
      <c r="B131">
        <f t="shared" si="7"/>
        <v>131</v>
      </c>
      <c r="C131" s="53" t="s">
        <v>167</v>
      </c>
      <c r="D131" s="53" t="s">
        <v>1070</v>
      </c>
      <c r="E131" s="53" t="s">
        <v>35</v>
      </c>
      <c r="F131" s="53" t="s">
        <v>1128</v>
      </c>
      <c r="G131" s="12">
        <f t="shared" si="6"/>
        <v>43342</v>
      </c>
      <c r="H131" s="55">
        <v>72.900000000000006</v>
      </c>
      <c r="I131" s="53" t="s">
        <v>1145</v>
      </c>
      <c r="K131" s="63">
        <v>30</v>
      </c>
      <c r="L131" s="61">
        <v>8</v>
      </c>
      <c r="M131" s="50">
        <v>2018</v>
      </c>
      <c r="N131" s="12"/>
    </row>
    <row r="132" spans="1:14" ht="15" x14ac:dyDescent="0.25">
      <c r="A132" s="59" t="s">
        <v>168</v>
      </c>
      <c r="B132">
        <f t="shared" si="7"/>
        <v>132</v>
      </c>
      <c r="C132" s="53" t="s">
        <v>168</v>
      </c>
      <c r="D132" s="53" t="s">
        <v>1073</v>
      </c>
      <c r="E132" s="53" t="s">
        <v>35</v>
      </c>
      <c r="F132" s="53" t="s">
        <v>1124</v>
      </c>
      <c r="G132" s="12">
        <f t="shared" si="6"/>
        <v>42830</v>
      </c>
      <c r="H132" s="55">
        <v>91.5</v>
      </c>
      <c r="I132" s="53" t="s">
        <v>1146</v>
      </c>
      <c r="K132" s="60">
        <v>5</v>
      </c>
      <c r="L132" s="61">
        <v>4</v>
      </c>
      <c r="M132" s="50">
        <v>2017</v>
      </c>
      <c r="N132" s="12"/>
    </row>
    <row r="133" spans="1:14" ht="15" x14ac:dyDescent="0.25">
      <c r="A133" s="59" t="s">
        <v>169</v>
      </c>
      <c r="B133">
        <f t="shared" si="7"/>
        <v>133</v>
      </c>
      <c r="C133" s="53" t="s">
        <v>169</v>
      </c>
      <c r="D133" s="53" t="s">
        <v>1073</v>
      </c>
      <c r="E133" s="53" t="s">
        <v>35</v>
      </c>
      <c r="F133" s="53" t="s">
        <v>1124</v>
      </c>
      <c r="G133" s="12">
        <f t="shared" si="6"/>
        <v>42837</v>
      </c>
      <c r="H133" s="55">
        <v>79.400000000000006</v>
      </c>
      <c r="I133" s="53" t="s">
        <v>1132</v>
      </c>
      <c r="K133" s="60">
        <v>12</v>
      </c>
      <c r="L133" s="61">
        <v>4</v>
      </c>
      <c r="M133" s="50">
        <v>2017</v>
      </c>
      <c r="N133" s="12"/>
    </row>
    <row r="134" spans="1:14" ht="15" x14ac:dyDescent="0.25">
      <c r="A134" s="59" t="s">
        <v>170</v>
      </c>
      <c r="B134">
        <f t="shared" si="7"/>
        <v>134</v>
      </c>
      <c r="C134" s="53" t="s">
        <v>170</v>
      </c>
      <c r="D134" s="53" t="s">
        <v>1073</v>
      </c>
      <c r="E134" s="53" t="s">
        <v>35</v>
      </c>
      <c r="F134" s="53" t="s">
        <v>1124</v>
      </c>
      <c r="G134" s="12">
        <f t="shared" si="6"/>
        <v>42893</v>
      </c>
      <c r="H134" s="55">
        <v>77.3</v>
      </c>
      <c r="I134" s="53" t="s">
        <v>1147</v>
      </c>
      <c r="K134" s="63">
        <v>7</v>
      </c>
      <c r="L134" s="61">
        <v>6</v>
      </c>
      <c r="M134" s="50">
        <v>2017</v>
      </c>
      <c r="N134" s="12"/>
    </row>
    <row r="135" spans="1:14" ht="15" x14ac:dyDescent="0.25">
      <c r="A135" s="59" t="s">
        <v>171</v>
      </c>
      <c r="B135">
        <f t="shared" si="7"/>
        <v>135</v>
      </c>
      <c r="C135" s="53" t="s">
        <v>171</v>
      </c>
      <c r="D135" s="53" t="s">
        <v>1070</v>
      </c>
      <c r="E135" s="53" t="s">
        <v>40</v>
      </c>
      <c r="F135" s="53" t="s">
        <v>1124</v>
      </c>
      <c r="G135" s="12">
        <f t="shared" si="6"/>
        <v>42900</v>
      </c>
      <c r="H135" s="55">
        <v>91.1</v>
      </c>
      <c r="I135" s="53" t="s">
        <v>1148</v>
      </c>
      <c r="K135" s="63">
        <v>14</v>
      </c>
      <c r="L135" s="61">
        <v>6</v>
      </c>
      <c r="M135" s="50">
        <v>2017</v>
      </c>
      <c r="N135" s="12"/>
    </row>
    <row r="136" spans="1:14" ht="15" x14ac:dyDescent="0.25">
      <c r="A136" s="59" t="s">
        <v>172</v>
      </c>
      <c r="B136">
        <f t="shared" si="7"/>
        <v>136</v>
      </c>
      <c r="C136" s="53" t="s">
        <v>172</v>
      </c>
      <c r="D136" s="53" t="s">
        <v>1073</v>
      </c>
      <c r="E136" s="53" t="s">
        <v>40</v>
      </c>
      <c r="F136" s="53" t="s">
        <v>1124</v>
      </c>
      <c r="G136" s="12">
        <f t="shared" si="6"/>
        <v>42929</v>
      </c>
      <c r="H136" s="55">
        <v>77.400000000000006</v>
      </c>
      <c r="I136" s="53" t="s">
        <v>1148</v>
      </c>
      <c r="K136" s="60">
        <v>13</v>
      </c>
      <c r="L136" s="61">
        <v>7</v>
      </c>
      <c r="M136" s="50">
        <v>2017</v>
      </c>
      <c r="N136" s="12"/>
    </row>
    <row r="137" spans="1:14" ht="15" x14ac:dyDescent="0.25">
      <c r="A137" s="59" t="s">
        <v>173</v>
      </c>
      <c r="B137">
        <f t="shared" si="7"/>
        <v>137</v>
      </c>
      <c r="C137" s="53" t="s">
        <v>173</v>
      </c>
      <c r="D137" s="53" t="s">
        <v>1073</v>
      </c>
      <c r="E137" s="53" t="s">
        <v>44</v>
      </c>
      <c r="F137" s="53" t="s">
        <v>1124</v>
      </c>
      <c r="G137" s="12">
        <f t="shared" si="6"/>
        <v>42913</v>
      </c>
      <c r="H137" s="55">
        <v>76.7</v>
      </c>
      <c r="I137" s="53" t="s">
        <v>1149</v>
      </c>
      <c r="K137" s="60">
        <v>27</v>
      </c>
      <c r="L137" s="61">
        <v>6</v>
      </c>
      <c r="M137" s="50">
        <v>2017</v>
      </c>
      <c r="N137" s="12"/>
    </row>
    <row r="138" spans="1:14" ht="15" x14ac:dyDescent="0.25">
      <c r="A138" s="59" t="s">
        <v>174</v>
      </c>
      <c r="B138">
        <f t="shared" si="7"/>
        <v>138</v>
      </c>
      <c r="C138" s="53" t="s">
        <v>174</v>
      </c>
      <c r="D138" s="53" t="s">
        <v>1073</v>
      </c>
      <c r="E138" s="53" t="s">
        <v>44</v>
      </c>
      <c r="F138" s="53" t="s">
        <v>1124</v>
      </c>
      <c r="G138" s="12">
        <f t="shared" si="6"/>
        <v>42941</v>
      </c>
      <c r="H138" s="55">
        <v>69.400000000000006</v>
      </c>
      <c r="I138" s="53" t="s">
        <v>1149</v>
      </c>
      <c r="K138" s="60">
        <v>25</v>
      </c>
      <c r="L138" s="61">
        <v>7</v>
      </c>
      <c r="M138" s="50">
        <v>2017</v>
      </c>
      <c r="N138" s="12"/>
    </row>
    <row r="139" spans="1:14" ht="15" x14ac:dyDescent="0.25">
      <c r="A139" s="59" t="s">
        <v>175</v>
      </c>
      <c r="B139">
        <f t="shared" si="7"/>
        <v>139</v>
      </c>
      <c r="C139" s="53" t="s">
        <v>175</v>
      </c>
      <c r="D139" s="53" t="s">
        <v>1070</v>
      </c>
      <c r="E139" s="53" t="s">
        <v>44</v>
      </c>
      <c r="F139" s="53" t="s">
        <v>1124</v>
      </c>
      <c r="G139" s="12">
        <f t="shared" ref="G139:G170" si="8">DATE(M139,L139,K139)</f>
        <v>42943</v>
      </c>
      <c r="H139" s="55">
        <v>89.4</v>
      </c>
      <c r="I139" s="53" t="s">
        <v>1149</v>
      </c>
      <c r="K139" s="60">
        <v>27</v>
      </c>
      <c r="L139" s="61">
        <v>7</v>
      </c>
      <c r="M139" s="50">
        <v>2017</v>
      </c>
      <c r="N139" s="12"/>
    </row>
    <row r="140" spans="1:14" ht="15" x14ac:dyDescent="0.25">
      <c r="A140" s="59" t="s">
        <v>176</v>
      </c>
      <c r="B140">
        <f t="shared" si="7"/>
        <v>140</v>
      </c>
      <c r="C140" s="53" t="s">
        <v>176</v>
      </c>
      <c r="D140" s="53" t="s">
        <v>1070</v>
      </c>
      <c r="E140" s="53" t="s">
        <v>44</v>
      </c>
      <c r="F140" s="53" t="s">
        <v>1131</v>
      </c>
      <c r="G140" s="12">
        <f t="shared" si="8"/>
        <v>43327</v>
      </c>
      <c r="H140" s="55">
        <v>85.4</v>
      </c>
      <c r="I140" s="53" t="s">
        <v>1149</v>
      </c>
      <c r="K140" s="63">
        <v>15</v>
      </c>
      <c r="L140" s="61">
        <v>8</v>
      </c>
      <c r="M140" s="50">
        <v>2018</v>
      </c>
      <c r="N140" s="12"/>
    </row>
    <row r="141" spans="1:14" ht="15" x14ac:dyDescent="0.25">
      <c r="A141" s="59" t="s">
        <v>177</v>
      </c>
      <c r="B141">
        <f t="shared" si="7"/>
        <v>141</v>
      </c>
      <c r="C141" s="53" t="s">
        <v>177</v>
      </c>
      <c r="D141" s="53" t="s">
        <v>1070</v>
      </c>
      <c r="E141" s="53" t="s">
        <v>35</v>
      </c>
      <c r="F141" s="53" t="s">
        <v>1128</v>
      </c>
      <c r="G141" s="12">
        <f t="shared" si="8"/>
        <v>43209</v>
      </c>
      <c r="H141" s="55">
        <v>80.3</v>
      </c>
      <c r="I141" s="53" t="s">
        <v>1148</v>
      </c>
      <c r="K141" s="60">
        <v>19</v>
      </c>
      <c r="L141" s="61">
        <v>4</v>
      </c>
      <c r="M141" s="50">
        <v>2018</v>
      </c>
      <c r="N141" s="12"/>
    </row>
    <row r="142" spans="1:14" ht="15" x14ac:dyDescent="0.25">
      <c r="A142" s="59" t="s">
        <v>178</v>
      </c>
      <c r="B142">
        <f t="shared" si="7"/>
        <v>142</v>
      </c>
      <c r="C142" s="53" t="s">
        <v>178</v>
      </c>
      <c r="D142" s="53" t="s">
        <v>1070</v>
      </c>
      <c r="E142" s="53" t="s">
        <v>40</v>
      </c>
      <c r="F142" s="53" t="s">
        <v>1124</v>
      </c>
      <c r="G142" s="12">
        <f t="shared" si="8"/>
        <v>42829</v>
      </c>
      <c r="H142" s="55">
        <v>68.3</v>
      </c>
      <c r="I142" s="53" t="s">
        <v>1140</v>
      </c>
      <c r="K142" s="60">
        <v>4</v>
      </c>
      <c r="L142" s="61">
        <v>4</v>
      </c>
      <c r="M142" s="50">
        <v>2017</v>
      </c>
      <c r="N142" s="12"/>
    </row>
    <row r="143" spans="1:14" ht="15" x14ac:dyDescent="0.25">
      <c r="A143" s="64" t="s">
        <v>179</v>
      </c>
      <c r="B143">
        <f t="shared" si="7"/>
        <v>143</v>
      </c>
      <c r="C143" s="53" t="s">
        <v>179</v>
      </c>
      <c r="D143" s="53" t="s">
        <v>1070</v>
      </c>
      <c r="E143" s="53" t="s">
        <v>40</v>
      </c>
      <c r="F143" s="53" t="s">
        <v>1124</v>
      </c>
      <c r="G143" s="12">
        <f t="shared" si="8"/>
        <v>42815</v>
      </c>
      <c r="H143" s="55">
        <v>69</v>
      </c>
      <c r="I143" s="53" t="s">
        <v>1140</v>
      </c>
      <c r="K143" s="71">
        <v>21</v>
      </c>
      <c r="L143" s="61">
        <v>3</v>
      </c>
      <c r="M143" s="50">
        <v>2017</v>
      </c>
      <c r="N143" s="12"/>
    </row>
    <row r="144" spans="1:14" ht="15" x14ac:dyDescent="0.25">
      <c r="A144" s="59" t="s">
        <v>180</v>
      </c>
      <c r="B144">
        <f t="shared" si="7"/>
        <v>144</v>
      </c>
      <c r="C144" s="53" t="s">
        <v>180</v>
      </c>
      <c r="D144" s="53" t="s">
        <v>1073</v>
      </c>
      <c r="E144" s="53" t="s">
        <v>68</v>
      </c>
      <c r="F144" s="53" t="s">
        <v>1128</v>
      </c>
      <c r="G144" s="12">
        <f t="shared" si="8"/>
        <v>42851</v>
      </c>
      <c r="H144" s="55">
        <v>60.4</v>
      </c>
      <c r="I144" s="53" t="s">
        <v>1140</v>
      </c>
      <c r="K144" s="63">
        <v>26</v>
      </c>
      <c r="L144" s="61">
        <v>4</v>
      </c>
      <c r="M144" s="50">
        <v>2017</v>
      </c>
      <c r="N144" s="12"/>
    </row>
    <row r="145" spans="1:14" ht="15" x14ac:dyDescent="0.25">
      <c r="A145" s="59" t="s">
        <v>181</v>
      </c>
      <c r="B145">
        <f t="shared" si="7"/>
        <v>145</v>
      </c>
      <c r="C145" s="53" t="s">
        <v>181</v>
      </c>
      <c r="D145" s="53" t="s">
        <v>1073</v>
      </c>
      <c r="E145" s="53" t="s">
        <v>35</v>
      </c>
      <c r="F145" s="53" t="s">
        <v>1128</v>
      </c>
      <c r="G145" s="12">
        <f t="shared" si="8"/>
        <v>42969</v>
      </c>
      <c r="H145" s="55">
        <v>73.599999999999994</v>
      </c>
      <c r="I145" s="53" t="s">
        <v>1140</v>
      </c>
      <c r="K145" s="63">
        <v>22</v>
      </c>
      <c r="L145" s="61">
        <v>8</v>
      </c>
      <c r="M145" s="50">
        <v>2017</v>
      </c>
      <c r="N145" s="12"/>
    </row>
    <row r="146" spans="1:14" ht="15" x14ac:dyDescent="0.25">
      <c r="A146" s="68" t="s">
        <v>182</v>
      </c>
      <c r="B146">
        <f t="shared" si="7"/>
        <v>146</v>
      </c>
      <c r="C146" s="53" t="s">
        <v>182</v>
      </c>
      <c r="D146" s="53" t="s">
        <v>1070</v>
      </c>
      <c r="E146" s="53" t="s">
        <v>33</v>
      </c>
      <c r="F146" s="53" t="s">
        <v>1124</v>
      </c>
      <c r="G146" s="12">
        <f t="shared" si="8"/>
        <v>43124</v>
      </c>
      <c r="H146" s="55">
        <v>73.900000000000006</v>
      </c>
      <c r="I146" s="53" t="s">
        <v>1130</v>
      </c>
      <c r="K146" s="67">
        <v>24</v>
      </c>
      <c r="L146" s="61">
        <v>1</v>
      </c>
      <c r="M146" s="50">
        <v>2018</v>
      </c>
      <c r="N146" s="12"/>
    </row>
    <row r="147" spans="1:14" ht="15" x14ac:dyDescent="0.25">
      <c r="A147" s="68" t="s">
        <v>183</v>
      </c>
      <c r="B147">
        <f t="shared" si="7"/>
        <v>147</v>
      </c>
      <c r="C147" s="53" t="s">
        <v>183</v>
      </c>
      <c r="D147" s="53" t="s">
        <v>1070</v>
      </c>
      <c r="E147" s="53" t="s">
        <v>35</v>
      </c>
      <c r="F147" s="53" t="s">
        <v>1124</v>
      </c>
      <c r="G147" s="12">
        <f t="shared" si="8"/>
        <v>43087</v>
      </c>
      <c r="H147" s="55">
        <v>79</v>
      </c>
      <c r="I147" s="53" t="s">
        <v>1130</v>
      </c>
      <c r="K147" s="69">
        <v>18</v>
      </c>
      <c r="L147" s="61">
        <v>12</v>
      </c>
      <c r="M147" s="50">
        <v>2017</v>
      </c>
      <c r="N147" s="12"/>
    </row>
    <row r="148" spans="1:14" ht="15" x14ac:dyDescent="0.25">
      <c r="A148" s="68" t="s">
        <v>184</v>
      </c>
      <c r="B148">
        <f t="shared" si="7"/>
        <v>148</v>
      </c>
      <c r="C148" s="53" t="s">
        <v>184</v>
      </c>
      <c r="D148" s="53" t="s">
        <v>1073</v>
      </c>
      <c r="E148" s="53" t="s">
        <v>35</v>
      </c>
      <c r="F148" s="53" t="s">
        <v>1124</v>
      </c>
      <c r="G148" s="12">
        <f t="shared" si="8"/>
        <v>43073</v>
      </c>
      <c r="H148" s="55">
        <v>69.7</v>
      </c>
      <c r="I148" s="53" t="s">
        <v>1149</v>
      </c>
      <c r="K148" s="67">
        <v>4</v>
      </c>
      <c r="L148" s="61">
        <v>12</v>
      </c>
      <c r="M148" s="50">
        <v>2017</v>
      </c>
      <c r="N148" s="12"/>
    </row>
    <row r="149" spans="1:14" ht="15" x14ac:dyDescent="0.25">
      <c r="A149" s="68" t="s">
        <v>185</v>
      </c>
      <c r="B149">
        <f t="shared" si="7"/>
        <v>149</v>
      </c>
      <c r="C149" s="53" t="s">
        <v>185</v>
      </c>
      <c r="D149" s="53" t="s">
        <v>1070</v>
      </c>
      <c r="E149" s="53" t="s">
        <v>32</v>
      </c>
      <c r="F149" s="53" t="s">
        <v>1128</v>
      </c>
      <c r="G149" s="12">
        <f t="shared" si="8"/>
        <v>43224</v>
      </c>
      <c r="H149" s="55">
        <v>72.599999999999994</v>
      </c>
      <c r="I149" s="53" t="s">
        <v>1126</v>
      </c>
      <c r="K149" s="67">
        <v>4</v>
      </c>
      <c r="L149" s="61">
        <v>5</v>
      </c>
      <c r="M149" s="50">
        <v>2018</v>
      </c>
      <c r="N149" s="12"/>
    </row>
    <row r="150" spans="1:14" ht="15" x14ac:dyDescent="0.25">
      <c r="A150" s="68" t="s">
        <v>186</v>
      </c>
      <c r="B150">
        <f t="shared" si="7"/>
        <v>150</v>
      </c>
      <c r="C150" s="53" t="s">
        <v>186</v>
      </c>
      <c r="D150" s="53" t="s">
        <v>1070</v>
      </c>
      <c r="E150" s="53" t="s">
        <v>35</v>
      </c>
      <c r="F150" s="53" t="s">
        <v>1128</v>
      </c>
      <c r="G150" s="12">
        <f t="shared" si="8"/>
        <v>43230</v>
      </c>
      <c r="H150" s="55">
        <v>67</v>
      </c>
      <c r="I150" s="53" t="s">
        <v>1130</v>
      </c>
      <c r="K150" s="69">
        <v>10</v>
      </c>
      <c r="L150" s="61">
        <v>5</v>
      </c>
      <c r="M150" s="50">
        <v>2018</v>
      </c>
      <c r="N150" s="12"/>
    </row>
    <row r="151" spans="1:14" ht="15" x14ac:dyDescent="0.25">
      <c r="A151" s="68" t="s">
        <v>187</v>
      </c>
      <c r="B151">
        <f t="shared" si="7"/>
        <v>151</v>
      </c>
      <c r="C151" s="53" t="s">
        <v>187</v>
      </c>
      <c r="D151" s="53" t="s">
        <v>1070</v>
      </c>
      <c r="E151" s="53" t="s">
        <v>32</v>
      </c>
      <c r="F151" s="53" t="s">
        <v>1128</v>
      </c>
      <c r="G151" s="12">
        <f t="shared" si="8"/>
        <v>43249</v>
      </c>
      <c r="H151" s="55">
        <v>68.8</v>
      </c>
      <c r="I151" s="53" t="s">
        <v>1150</v>
      </c>
      <c r="K151" s="67">
        <v>29</v>
      </c>
      <c r="L151" s="61">
        <v>5</v>
      </c>
      <c r="M151" s="50">
        <v>2018</v>
      </c>
      <c r="N151" s="12"/>
    </row>
    <row r="152" spans="1:14" ht="15" x14ac:dyDescent="0.25">
      <c r="A152" s="68" t="s">
        <v>188</v>
      </c>
      <c r="B152">
        <f t="shared" si="7"/>
        <v>152</v>
      </c>
      <c r="C152" s="53" t="s">
        <v>188</v>
      </c>
      <c r="D152" s="53" t="s">
        <v>1070</v>
      </c>
      <c r="E152" s="53" t="s">
        <v>32</v>
      </c>
      <c r="F152" s="53" t="s">
        <v>1131</v>
      </c>
      <c r="G152" s="12">
        <f t="shared" si="8"/>
        <v>43643</v>
      </c>
      <c r="H152" s="55">
        <v>78</v>
      </c>
      <c r="I152" s="53" t="s">
        <v>1149</v>
      </c>
      <c r="K152" s="69">
        <v>27</v>
      </c>
      <c r="L152" s="61">
        <v>6</v>
      </c>
      <c r="M152" s="50">
        <v>2019</v>
      </c>
      <c r="N152" s="12"/>
    </row>
    <row r="153" spans="1:14" ht="15" x14ac:dyDescent="0.25">
      <c r="A153" s="68" t="s">
        <v>189</v>
      </c>
      <c r="B153">
        <f t="shared" si="7"/>
        <v>153</v>
      </c>
      <c r="C153" s="53" t="s">
        <v>189</v>
      </c>
      <c r="D153" s="53" t="s">
        <v>1073</v>
      </c>
      <c r="E153" s="53" t="s">
        <v>35</v>
      </c>
      <c r="F153" s="53" t="s">
        <v>1128</v>
      </c>
      <c r="G153" s="12">
        <f t="shared" si="8"/>
        <v>43245</v>
      </c>
      <c r="H153" s="55">
        <v>64.2</v>
      </c>
      <c r="I153" s="53" t="s">
        <v>1150</v>
      </c>
      <c r="K153" s="69">
        <v>25</v>
      </c>
      <c r="L153" s="61">
        <v>5</v>
      </c>
      <c r="M153" s="50">
        <v>2018</v>
      </c>
      <c r="N153" s="12"/>
    </row>
    <row r="154" spans="1:14" ht="15" x14ac:dyDescent="0.25">
      <c r="A154" s="68" t="s">
        <v>190</v>
      </c>
      <c r="B154">
        <f t="shared" si="7"/>
        <v>154</v>
      </c>
      <c r="C154" s="53" t="s">
        <v>190</v>
      </c>
      <c r="D154" s="53" t="s">
        <v>1073</v>
      </c>
      <c r="E154" s="53" t="s">
        <v>35</v>
      </c>
      <c r="F154" s="53" t="s">
        <v>1128</v>
      </c>
      <c r="G154" s="12">
        <f t="shared" si="8"/>
        <v>43250</v>
      </c>
      <c r="H154" s="55">
        <v>64.099999999999994</v>
      </c>
      <c r="I154" s="53" t="s">
        <v>1150</v>
      </c>
      <c r="K154" s="69">
        <v>30</v>
      </c>
      <c r="L154" s="61">
        <v>5</v>
      </c>
      <c r="M154" s="50">
        <v>2018</v>
      </c>
      <c r="N154" s="12"/>
    </row>
    <row r="155" spans="1:14" ht="15" x14ac:dyDescent="0.25">
      <c r="A155" s="68" t="s">
        <v>191</v>
      </c>
      <c r="B155">
        <f t="shared" si="7"/>
        <v>155</v>
      </c>
      <c r="C155" s="53" t="s">
        <v>191</v>
      </c>
      <c r="D155" s="53" t="s">
        <v>1073</v>
      </c>
      <c r="E155" s="53" t="s">
        <v>35</v>
      </c>
      <c r="F155" s="53" t="s">
        <v>1128</v>
      </c>
      <c r="G155" s="12">
        <f t="shared" si="8"/>
        <v>43250</v>
      </c>
      <c r="H155" s="55">
        <v>64.3</v>
      </c>
      <c r="I155" s="53" t="s">
        <v>1150</v>
      </c>
      <c r="K155" s="69">
        <v>30</v>
      </c>
      <c r="L155" s="61">
        <v>5</v>
      </c>
      <c r="M155" s="50">
        <v>2018</v>
      </c>
      <c r="N155" s="12"/>
    </row>
    <row r="156" spans="1:14" ht="15" x14ac:dyDescent="0.25">
      <c r="A156" s="68" t="s">
        <v>192</v>
      </c>
      <c r="B156">
        <f t="shared" si="7"/>
        <v>156</v>
      </c>
      <c r="C156" s="53" t="s">
        <v>192</v>
      </c>
      <c r="D156" s="53" t="s">
        <v>1070</v>
      </c>
      <c r="E156" s="53" t="s">
        <v>32</v>
      </c>
      <c r="F156" s="53" t="s">
        <v>1128</v>
      </c>
      <c r="G156" s="12">
        <f t="shared" si="8"/>
        <v>43314</v>
      </c>
      <c r="H156" s="55">
        <v>78.3</v>
      </c>
      <c r="I156" s="53" t="s">
        <v>1149</v>
      </c>
      <c r="K156" s="67">
        <v>2</v>
      </c>
      <c r="L156" s="61">
        <v>8</v>
      </c>
      <c r="M156" s="50">
        <v>2018</v>
      </c>
      <c r="N156" s="12"/>
    </row>
    <row r="157" spans="1:14" ht="15" x14ac:dyDescent="0.25">
      <c r="A157" s="66" t="s">
        <v>193</v>
      </c>
      <c r="B157">
        <f t="shared" si="7"/>
        <v>157</v>
      </c>
      <c r="C157" s="53" t="s">
        <v>193</v>
      </c>
      <c r="D157" s="53" t="s">
        <v>1073</v>
      </c>
      <c r="E157" s="53" t="s">
        <v>35</v>
      </c>
      <c r="F157" s="53" t="s">
        <v>1128</v>
      </c>
      <c r="G157" s="12">
        <f t="shared" si="8"/>
        <v>43319</v>
      </c>
      <c r="H157" s="55">
        <v>67</v>
      </c>
      <c r="I157" s="53" t="s">
        <v>1130</v>
      </c>
      <c r="K157" s="60">
        <v>7</v>
      </c>
      <c r="L157" s="61">
        <v>8</v>
      </c>
      <c r="M157" s="50">
        <v>2018</v>
      </c>
      <c r="N157" s="12"/>
    </row>
    <row r="158" spans="1:14" ht="15" x14ac:dyDescent="0.25">
      <c r="A158" s="59" t="s">
        <v>194</v>
      </c>
      <c r="B158">
        <f t="shared" si="7"/>
        <v>158</v>
      </c>
      <c r="C158" s="53" t="s">
        <v>194</v>
      </c>
      <c r="D158" s="53" t="s">
        <v>1073</v>
      </c>
      <c r="E158" s="53" t="s">
        <v>40</v>
      </c>
      <c r="F158" s="53" t="s">
        <v>1131</v>
      </c>
      <c r="G158" s="12">
        <f t="shared" si="8"/>
        <v>43179</v>
      </c>
      <c r="H158" s="55">
        <v>80.900000000000006</v>
      </c>
      <c r="I158" s="53" t="s">
        <v>1125</v>
      </c>
      <c r="K158" s="60">
        <v>20</v>
      </c>
      <c r="L158" s="61">
        <v>3</v>
      </c>
      <c r="M158" s="50">
        <v>2018</v>
      </c>
      <c r="N158" s="12"/>
    </row>
    <row r="159" spans="1:14" ht="15" x14ac:dyDescent="0.25">
      <c r="A159" s="59" t="s">
        <v>195</v>
      </c>
      <c r="B159">
        <f t="shared" si="7"/>
        <v>159</v>
      </c>
      <c r="C159" s="53" t="s">
        <v>195</v>
      </c>
      <c r="D159" s="53" t="s">
        <v>1073</v>
      </c>
      <c r="E159" s="53" t="s">
        <v>35</v>
      </c>
      <c r="F159" s="53" t="s">
        <v>1124</v>
      </c>
      <c r="G159" s="12">
        <f t="shared" si="8"/>
        <v>42958</v>
      </c>
      <c r="H159" s="55">
        <v>74.599999999999994</v>
      </c>
      <c r="I159" s="53" t="s">
        <v>1126</v>
      </c>
      <c r="K159" s="60">
        <v>11</v>
      </c>
      <c r="L159" s="61">
        <v>8</v>
      </c>
      <c r="M159" s="50">
        <v>2017</v>
      </c>
      <c r="N159" s="12"/>
    </row>
    <row r="160" spans="1:14" ht="15" x14ac:dyDescent="0.25">
      <c r="A160" s="59" t="s">
        <v>196</v>
      </c>
      <c r="B160">
        <f t="shared" si="7"/>
        <v>160</v>
      </c>
      <c r="C160" s="53" t="s">
        <v>196</v>
      </c>
      <c r="D160" s="53" t="s">
        <v>1070</v>
      </c>
      <c r="E160" s="53" t="s">
        <v>40</v>
      </c>
      <c r="F160" s="53" t="s">
        <v>1136</v>
      </c>
      <c r="G160" s="12">
        <f t="shared" si="8"/>
        <v>44344</v>
      </c>
      <c r="H160" s="55">
        <v>87</v>
      </c>
      <c r="I160" s="53" t="s">
        <v>1151</v>
      </c>
      <c r="K160" s="60">
        <v>28</v>
      </c>
      <c r="L160" s="61">
        <v>5</v>
      </c>
      <c r="M160" s="50">
        <v>2021</v>
      </c>
      <c r="N160" s="12"/>
    </row>
    <row r="161" spans="1:14" ht="15" x14ac:dyDescent="0.25">
      <c r="A161" s="59" t="s">
        <v>197</v>
      </c>
      <c r="B161">
        <f t="shared" si="7"/>
        <v>161</v>
      </c>
      <c r="C161" s="53" t="s">
        <v>197</v>
      </c>
      <c r="D161" s="53" t="s">
        <v>1073</v>
      </c>
      <c r="E161" s="53" t="s">
        <v>44</v>
      </c>
      <c r="F161" s="53" t="s">
        <v>1124</v>
      </c>
      <c r="G161" s="12">
        <f t="shared" si="8"/>
        <v>42990</v>
      </c>
      <c r="H161" s="55">
        <v>71.099999999999994</v>
      </c>
      <c r="I161" s="53" t="s">
        <v>1127</v>
      </c>
      <c r="K161" s="60">
        <v>12</v>
      </c>
      <c r="L161" s="61">
        <v>9</v>
      </c>
      <c r="M161" s="50">
        <v>2017</v>
      </c>
      <c r="N161" s="12"/>
    </row>
    <row r="162" spans="1:14" ht="15" x14ac:dyDescent="0.25">
      <c r="A162" s="59" t="s">
        <v>198</v>
      </c>
      <c r="B162">
        <f t="shared" si="7"/>
        <v>162</v>
      </c>
      <c r="C162" s="53" t="s">
        <v>198</v>
      </c>
      <c r="D162" s="53" t="s">
        <v>1073</v>
      </c>
      <c r="E162" s="53" t="s">
        <v>35</v>
      </c>
      <c r="F162" s="53" t="s">
        <v>1128</v>
      </c>
      <c r="G162" s="12">
        <f t="shared" si="8"/>
        <v>42803</v>
      </c>
      <c r="H162" s="55">
        <v>67.5</v>
      </c>
      <c r="I162" s="53" t="s">
        <v>1127</v>
      </c>
      <c r="K162" s="60">
        <v>9</v>
      </c>
      <c r="L162" s="61">
        <v>3</v>
      </c>
      <c r="M162" s="50">
        <v>2017</v>
      </c>
      <c r="N162" s="12"/>
    </row>
    <row r="163" spans="1:14" ht="15" x14ac:dyDescent="0.25">
      <c r="A163" s="59" t="s">
        <v>199</v>
      </c>
      <c r="B163">
        <f t="shared" si="7"/>
        <v>163</v>
      </c>
      <c r="C163" s="53" t="s">
        <v>199</v>
      </c>
      <c r="D163" s="53" t="s">
        <v>1073</v>
      </c>
      <c r="E163" s="53" t="s">
        <v>32</v>
      </c>
      <c r="F163" s="53" t="s">
        <v>1131</v>
      </c>
      <c r="G163" s="12">
        <f t="shared" si="8"/>
        <v>43286</v>
      </c>
      <c r="H163" s="55">
        <v>59</v>
      </c>
      <c r="I163" s="53" t="s">
        <v>1125</v>
      </c>
      <c r="K163" s="60">
        <v>5</v>
      </c>
      <c r="L163" s="61">
        <v>7</v>
      </c>
      <c r="M163" s="50">
        <v>2018</v>
      </c>
      <c r="N163" s="12"/>
    </row>
    <row r="164" spans="1:14" ht="15" x14ac:dyDescent="0.25">
      <c r="A164" s="64" t="s">
        <v>200</v>
      </c>
      <c r="B164">
        <f t="shared" si="7"/>
        <v>164</v>
      </c>
      <c r="C164" s="53" t="s">
        <v>200</v>
      </c>
      <c r="D164" s="53" t="s">
        <v>1073</v>
      </c>
      <c r="E164" s="53" t="s">
        <v>35</v>
      </c>
      <c r="F164" s="53" t="s">
        <v>1128</v>
      </c>
      <c r="G164" s="12">
        <f t="shared" si="8"/>
        <v>43130</v>
      </c>
      <c r="H164" s="55">
        <v>70.5</v>
      </c>
      <c r="I164" s="53" t="s">
        <v>1127</v>
      </c>
      <c r="K164" s="65">
        <v>30</v>
      </c>
      <c r="L164" s="61">
        <v>1</v>
      </c>
      <c r="M164" s="50">
        <v>2018</v>
      </c>
      <c r="N164" s="12"/>
    </row>
    <row r="165" spans="1:14" ht="15" x14ac:dyDescent="0.25">
      <c r="A165" s="59" t="s">
        <v>201</v>
      </c>
      <c r="B165">
        <f t="shared" si="7"/>
        <v>165</v>
      </c>
      <c r="C165" s="53" t="s">
        <v>201</v>
      </c>
      <c r="D165" s="53" t="s">
        <v>1073</v>
      </c>
      <c r="E165" s="53" t="s">
        <v>35</v>
      </c>
      <c r="F165" s="53" t="s">
        <v>1128</v>
      </c>
      <c r="G165" s="12">
        <f t="shared" si="8"/>
        <v>43144</v>
      </c>
      <c r="H165" s="55">
        <v>69.599999999999994</v>
      </c>
      <c r="I165" s="53" t="s">
        <v>1125</v>
      </c>
      <c r="K165" s="60">
        <v>13</v>
      </c>
      <c r="L165" s="61">
        <v>2</v>
      </c>
      <c r="M165" s="50">
        <v>2018</v>
      </c>
      <c r="N165" s="12"/>
    </row>
    <row r="166" spans="1:14" ht="15" x14ac:dyDescent="0.25">
      <c r="A166" s="59" t="s">
        <v>202</v>
      </c>
      <c r="B166">
        <f t="shared" si="7"/>
        <v>166</v>
      </c>
      <c r="C166" s="53" t="s">
        <v>202</v>
      </c>
      <c r="D166" s="53" t="s">
        <v>1073</v>
      </c>
      <c r="E166" s="53" t="s">
        <v>35</v>
      </c>
      <c r="F166" s="53" t="s">
        <v>1128</v>
      </c>
      <c r="G166" s="12">
        <f t="shared" si="8"/>
        <v>43249</v>
      </c>
      <c r="H166" s="55">
        <v>66.599999999999994</v>
      </c>
      <c r="I166" s="53" t="s">
        <v>1125</v>
      </c>
      <c r="K166" s="60">
        <v>29</v>
      </c>
      <c r="L166" s="61">
        <v>5</v>
      </c>
      <c r="M166" s="50">
        <v>2018</v>
      </c>
      <c r="N166" s="12"/>
    </row>
    <row r="167" spans="1:14" ht="15" x14ac:dyDescent="0.25">
      <c r="A167" s="68" t="s">
        <v>203</v>
      </c>
      <c r="B167">
        <f t="shared" si="7"/>
        <v>167</v>
      </c>
      <c r="C167" s="53" t="s">
        <v>203</v>
      </c>
      <c r="D167" s="53" t="s">
        <v>1073</v>
      </c>
      <c r="E167" s="53" t="s">
        <v>35</v>
      </c>
      <c r="F167" s="53" t="s">
        <v>1128</v>
      </c>
      <c r="G167" s="12">
        <f t="shared" si="8"/>
        <v>43283</v>
      </c>
      <c r="H167" s="55">
        <v>67.599999999999994</v>
      </c>
      <c r="I167" s="53" t="s">
        <v>1130</v>
      </c>
      <c r="K167" s="67">
        <v>2</v>
      </c>
      <c r="L167" s="61">
        <v>7</v>
      </c>
      <c r="M167" s="50">
        <v>2018</v>
      </c>
      <c r="N167" s="12"/>
    </row>
    <row r="168" spans="1:14" ht="15" x14ac:dyDescent="0.25">
      <c r="A168" s="59" t="s">
        <v>204</v>
      </c>
      <c r="B168">
        <f t="shared" si="7"/>
        <v>168</v>
      </c>
      <c r="C168" s="53" t="s">
        <v>204</v>
      </c>
      <c r="D168" s="53" t="s">
        <v>1070</v>
      </c>
      <c r="E168" s="53" t="s">
        <v>40</v>
      </c>
      <c r="F168" s="53" t="s">
        <v>1124</v>
      </c>
      <c r="G168" s="12">
        <f t="shared" si="8"/>
        <v>42844</v>
      </c>
      <c r="H168" s="55">
        <v>80.7</v>
      </c>
      <c r="I168" s="53" t="s">
        <v>1133</v>
      </c>
      <c r="K168" s="60">
        <v>19</v>
      </c>
      <c r="L168" s="61">
        <v>4</v>
      </c>
      <c r="M168" s="50">
        <v>2017</v>
      </c>
      <c r="N168" s="12"/>
    </row>
    <row r="169" spans="1:14" ht="15" x14ac:dyDescent="0.25">
      <c r="A169" s="59" t="s">
        <v>205</v>
      </c>
      <c r="B169">
        <f t="shared" si="7"/>
        <v>169</v>
      </c>
      <c r="C169" s="53" t="s">
        <v>205</v>
      </c>
      <c r="D169" s="53" t="s">
        <v>1073</v>
      </c>
      <c r="E169" s="53" t="s">
        <v>40</v>
      </c>
      <c r="F169" s="53" t="s">
        <v>1124</v>
      </c>
      <c r="G169" s="12">
        <f t="shared" si="8"/>
        <v>42767</v>
      </c>
      <c r="H169" s="55">
        <v>63.1</v>
      </c>
      <c r="I169" s="53" t="s">
        <v>1133</v>
      </c>
      <c r="K169" s="63">
        <v>1</v>
      </c>
      <c r="L169" s="61">
        <v>2</v>
      </c>
      <c r="M169" s="50">
        <v>2017</v>
      </c>
      <c r="N169" s="12"/>
    </row>
    <row r="170" spans="1:14" ht="15" x14ac:dyDescent="0.25">
      <c r="A170" s="59" t="s">
        <v>206</v>
      </c>
      <c r="B170">
        <f t="shared" si="7"/>
        <v>170</v>
      </c>
      <c r="C170" s="53" t="s">
        <v>206</v>
      </c>
      <c r="D170" s="53" t="s">
        <v>1070</v>
      </c>
      <c r="E170" s="53" t="s">
        <v>33</v>
      </c>
      <c r="F170" s="53" t="s">
        <v>1124</v>
      </c>
      <c r="G170" s="12">
        <f t="shared" si="8"/>
        <v>42858</v>
      </c>
      <c r="H170" s="55">
        <v>82</v>
      </c>
      <c r="I170" s="53" t="s">
        <v>1133</v>
      </c>
      <c r="K170" s="60">
        <v>3</v>
      </c>
      <c r="L170" s="61">
        <v>5</v>
      </c>
      <c r="M170" s="50">
        <v>2017</v>
      </c>
      <c r="N170" s="12"/>
    </row>
    <row r="171" spans="1:14" ht="15" x14ac:dyDescent="0.25">
      <c r="A171" s="59" t="s">
        <v>207</v>
      </c>
      <c r="B171">
        <f t="shared" si="7"/>
        <v>171</v>
      </c>
      <c r="C171" s="53" t="s">
        <v>207</v>
      </c>
      <c r="D171" s="53" t="s">
        <v>1073</v>
      </c>
      <c r="E171" s="53" t="s">
        <v>40</v>
      </c>
      <c r="F171" s="53" t="s">
        <v>1124</v>
      </c>
      <c r="G171" s="12">
        <f t="shared" ref="G171:G179" si="9">DATE(M171,L171,K171)</f>
        <v>42766</v>
      </c>
      <c r="H171" s="55">
        <v>79.2</v>
      </c>
      <c r="I171" s="53" t="s">
        <v>1133</v>
      </c>
      <c r="K171" s="60">
        <v>31</v>
      </c>
      <c r="L171" s="61">
        <v>1</v>
      </c>
      <c r="M171" s="50">
        <v>2017</v>
      </c>
      <c r="N171" s="12"/>
    </row>
    <row r="172" spans="1:14" ht="15" x14ac:dyDescent="0.25">
      <c r="A172" s="59" t="s">
        <v>208</v>
      </c>
      <c r="B172">
        <f t="shared" si="7"/>
        <v>172</v>
      </c>
      <c r="C172" s="53" t="s">
        <v>208</v>
      </c>
      <c r="D172" s="53" t="s">
        <v>1070</v>
      </c>
      <c r="E172" s="53" t="s">
        <v>44</v>
      </c>
      <c r="F172" s="53" t="s">
        <v>1124</v>
      </c>
      <c r="G172" s="12">
        <f t="shared" si="9"/>
        <v>42949</v>
      </c>
      <c r="H172" s="55">
        <v>77.8</v>
      </c>
      <c r="I172" s="53" t="s">
        <v>1133</v>
      </c>
      <c r="K172" s="63">
        <v>2</v>
      </c>
      <c r="L172" s="61">
        <v>8</v>
      </c>
      <c r="M172" s="50">
        <v>2017</v>
      </c>
      <c r="N172" s="12"/>
    </row>
    <row r="173" spans="1:14" ht="15" x14ac:dyDescent="0.25">
      <c r="A173" s="59" t="s">
        <v>209</v>
      </c>
      <c r="B173">
        <f t="shared" si="7"/>
        <v>173</v>
      </c>
      <c r="C173" s="53" t="s">
        <v>209</v>
      </c>
      <c r="D173" s="53" t="s">
        <v>1070</v>
      </c>
      <c r="E173" s="53" t="s">
        <v>44</v>
      </c>
      <c r="F173" s="53" t="s">
        <v>1124</v>
      </c>
      <c r="G173" s="12">
        <f t="shared" si="9"/>
        <v>42915</v>
      </c>
      <c r="H173" s="55">
        <v>78.099999999999994</v>
      </c>
      <c r="I173" s="53" t="s">
        <v>1133</v>
      </c>
      <c r="K173" s="63">
        <v>29</v>
      </c>
      <c r="L173" s="61">
        <v>6</v>
      </c>
      <c r="M173" s="50">
        <v>2017</v>
      </c>
      <c r="N173" s="12"/>
    </row>
    <row r="174" spans="1:14" ht="15" x14ac:dyDescent="0.25">
      <c r="A174" s="59" t="s">
        <v>210</v>
      </c>
      <c r="B174">
        <f t="shared" si="7"/>
        <v>174</v>
      </c>
      <c r="C174" s="53" t="s">
        <v>210</v>
      </c>
      <c r="D174" s="53" t="s">
        <v>1073</v>
      </c>
      <c r="E174" s="53" t="s">
        <v>44</v>
      </c>
      <c r="F174" s="53" t="s">
        <v>1124</v>
      </c>
      <c r="G174" s="12">
        <f t="shared" si="9"/>
        <v>42853</v>
      </c>
      <c r="H174" s="55">
        <v>73.5</v>
      </c>
      <c r="I174" s="53" t="s">
        <v>1133</v>
      </c>
      <c r="K174" s="63">
        <v>28</v>
      </c>
      <c r="L174" s="61">
        <v>4</v>
      </c>
      <c r="M174" s="50">
        <v>2017</v>
      </c>
      <c r="N174" s="12"/>
    </row>
    <row r="175" spans="1:14" ht="15" x14ac:dyDescent="0.25">
      <c r="A175" s="59" t="s">
        <v>211</v>
      </c>
      <c r="B175">
        <f t="shared" si="7"/>
        <v>175</v>
      </c>
      <c r="C175" s="53" t="s">
        <v>211</v>
      </c>
      <c r="D175" s="53" t="s">
        <v>1070</v>
      </c>
      <c r="E175" s="53" t="s">
        <v>44</v>
      </c>
      <c r="F175" s="53" t="s">
        <v>1124</v>
      </c>
      <c r="G175" s="12">
        <f t="shared" si="9"/>
        <v>42950</v>
      </c>
      <c r="H175" s="55">
        <v>82.8</v>
      </c>
      <c r="I175" s="53" t="s">
        <v>1133</v>
      </c>
      <c r="K175" s="60">
        <v>3</v>
      </c>
      <c r="L175" s="61">
        <v>8</v>
      </c>
      <c r="M175" s="50">
        <v>2017</v>
      </c>
      <c r="N175" s="12"/>
    </row>
    <row r="176" spans="1:14" ht="15" x14ac:dyDescent="0.25">
      <c r="A176" s="59" t="s">
        <v>212</v>
      </c>
      <c r="B176">
        <f t="shared" si="7"/>
        <v>176</v>
      </c>
      <c r="C176" s="53" t="s">
        <v>212</v>
      </c>
      <c r="D176" s="53" t="s">
        <v>1073</v>
      </c>
      <c r="E176" s="53" t="s">
        <v>44</v>
      </c>
      <c r="F176" s="53" t="s">
        <v>1124</v>
      </c>
      <c r="G176" s="12">
        <f t="shared" si="9"/>
        <v>42934</v>
      </c>
      <c r="H176" s="55">
        <v>72.599999999999994</v>
      </c>
      <c r="I176" s="53" t="s">
        <v>1133</v>
      </c>
      <c r="K176" s="60">
        <v>18</v>
      </c>
      <c r="L176" s="61">
        <v>7</v>
      </c>
      <c r="M176" s="50">
        <v>2017</v>
      </c>
      <c r="N176" s="12"/>
    </row>
    <row r="177" spans="1:14" ht="15" x14ac:dyDescent="0.25">
      <c r="A177" s="59" t="s">
        <v>213</v>
      </c>
      <c r="B177">
        <f t="shared" si="7"/>
        <v>177</v>
      </c>
      <c r="C177" s="53" t="s">
        <v>213</v>
      </c>
      <c r="D177" s="53" t="s">
        <v>1073</v>
      </c>
      <c r="E177" s="53" t="s">
        <v>44</v>
      </c>
      <c r="F177" s="53" t="s">
        <v>1124</v>
      </c>
      <c r="G177" s="12">
        <f t="shared" si="9"/>
        <v>42948</v>
      </c>
      <c r="H177" s="55">
        <v>70</v>
      </c>
      <c r="I177" s="53" t="s">
        <v>1133</v>
      </c>
      <c r="K177" s="63">
        <v>1</v>
      </c>
      <c r="L177" s="61">
        <v>8</v>
      </c>
      <c r="M177" s="50">
        <v>2017</v>
      </c>
      <c r="N177" s="12"/>
    </row>
    <row r="178" spans="1:14" ht="15" x14ac:dyDescent="0.25">
      <c r="A178" s="59" t="s">
        <v>214</v>
      </c>
      <c r="B178">
        <f t="shared" si="7"/>
        <v>178</v>
      </c>
      <c r="C178" s="53" t="s">
        <v>214</v>
      </c>
      <c r="D178" s="53" t="s">
        <v>1070</v>
      </c>
      <c r="E178" s="53" t="s">
        <v>44</v>
      </c>
      <c r="F178" s="53" t="s">
        <v>1141</v>
      </c>
      <c r="G178" s="12">
        <f t="shared" si="9"/>
        <v>44371</v>
      </c>
      <c r="H178" s="55">
        <v>85</v>
      </c>
      <c r="I178" s="53" t="s">
        <v>1133</v>
      </c>
      <c r="K178" s="63">
        <v>24</v>
      </c>
      <c r="L178" s="61">
        <v>6</v>
      </c>
      <c r="M178" s="50">
        <v>2021</v>
      </c>
      <c r="N178" s="12"/>
    </row>
    <row r="179" spans="1:14" ht="15" x14ac:dyDescent="0.25">
      <c r="A179" s="59" t="s">
        <v>215</v>
      </c>
      <c r="B179">
        <f t="shared" si="7"/>
        <v>179</v>
      </c>
      <c r="C179" s="53" t="s">
        <v>215</v>
      </c>
      <c r="D179" s="53" t="s">
        <v>1073</v>
      </c>
      <c r="E179" s="53" t="s">
        <v>44</v>
      </c>
      <c r="F179" s="53" t="s">
        <v>1124</v>
      </c>
      <c r="G179" s="12">
        <f t="shared" si="9"/>
        <v>43069</v>
      </c>
      <c r="H179" s="55">
        <v>76.2</v>
      </c>
      <c r="I179" s="53" t="s">
        <v>1133</v>
      </c>
      <c r="K179" s="63">
        <v>30</v>
      </c>
      <c r="L179" s="61">
        <v>11</v>
      </c>
      <c r="M179" s="50">
        <v>2017</v>
      </c>
      <c r="N179" s="12"/>
    </row>
    <row r="180" spans="1:14" ht="15" x14ac:dyDescent="0.25">
      <c r="A180" s="59" t="s">
        <v>216</v>
      </c>
      <c r="B180">
        <f t="shared" si="7"/>
        <v>180</v>
      </c>
      <c r="C180" s="53" t="s">
        <v>216</v>
      </c>
      <c r="D180" s="53" t="s">
        <v>1073</v>
      </c>
      <c r="E180" s="53" t="s">
        <v>44</v>
      </c>
      <c r="F180" s="53" t="s">
        <v>1141</v>
      </c>
      <c r="G180" s="12">
        <v>43117</v>
      </c>
      <c r="H180" s="55">
        <v>90</v>
      </c>
      <c r="I180" s="53" t="s">
        <v>1132</v>
      </c>
      <c r="K180" s="60">
        <v>12</v>
      </c>
      <c r="L180" s="61">
        <v>10</v>
      </c>
      <c r="M180" s="50">
        <v>2021</v>
      </c>
      <c r="N180" s="12"/>
    </row>
    <row r="181" spans="1:14" ht="15" x14ac:dyDescent="0.25">
      <c r="A181" s="59" t="s">
        <v>217</v>
      </c>
      <c r="B181">
        <f t="shared" si="7"/>
        <v>181</v>
      </c>
      <c r="C181" s="53" t="s">
        <v>217</v>
      </c>
      <c r="D181" s="53" t="s">
        <v>1073</v>
      </c>
      <c r="E181" s="53" t="s">
        <v>35</v>
      </c>
      <c r="F181" s="53" t="s">
        <v>1128</v>
      </c>
      <c r="G181" s="12">
        <f>DATE(M181,L181,K181)</f>
        <v>42746</v>
      </c>
      <c r="H181" s="55">
        <v>72.099999999999994</v>
      </c>
      <c r="I181" s="53" t="s">
        <v>1133</v>
      </c>
      <c r="K181" s="60">
        <v>11</v>
      </c>
      <c r="L181" s="61">
        <v>1</v>
      </c>
      <c r="M181" s="50">
        <v>2017</v>
      </c>
      <c r="N181" s="12"/>
    </row>
    <row r="182" spans="1:14" ht="15" x14ac:dyDescent="0.25">
      <c r="A182" s="59" t="s">
        <v>218</v>
      </c>
      <c r="B182">
        <f t="shared" si="7"/>
        <v>182</v>
      </c>
      <c r="C182" s="53" t="s">
        <v>218</v>
      </c>
      <c r="D182" s="53" t="s">
        <v>1070</v>
      </c>
      <c r="E182" s="53" t="s">
        <v>32</v>
      </c>
      <c r="F182" s="53" t="s">
        <v>1128</v>
      </c>
      <c r="G182" s="12">
        <f>DATE(M182,L182,K182)</f>
        <v>42758</v>
      </c>
      <c r="H182" s="55">
        <v>71.7</v>
      </c>
      <c r="I182" s="53" t="s">
        <v>1133</v>
      </c>
      <c r="K182" s="60">
        <v>23</v>
      </c>
      <c r="L182" s="61">
        <v>1</v>
      </c>
      <c r="M182" s="50">
        <v>2017</v>
      </c>
      <c r="N182" s="12"/>
    </row>
    <row r="183" spans="1:14" ht="15" x14ac:dyDescent="0.25">
      <c r="A183" s="59" t="s">
        <v>219</v>
      </c>
      <c r="B183">
        <f t="shared" si="7"/>
        <v>183</v>
      </c>
      <c r="C183" s="53" t="s">
        <v>219</v>
      </c>
      <c r="D183" s="53" t="s">
        <v>1073</v>
      </c>
      <c r="E183" s="53" t="s">
        <v>32</v>
      </c>
      <c r="F183" s="53" t="s">
        <v>1128</v>
      </c>
      <c r="G183" s="12">
        <f>DATE(M183,L183,K183)</f>
        <v>42922</v>
      </c>
      <c r="H183" s="55">
        <v>64</v>
      </c>
      <c r="I183" s="53" t="s">
        <v>1133</v>
      </c>
      <c r="K183" s="60">
        <v>6</v>
      </c>
      <c r="L183" s="61">
        <v>7</v>
      </c>
      <c r="M183" s="50">
        <v>2017</v>
      </c>
      <c r="N183" s="12"/>
    </row>
    <row r="184" spans="1:14" ht="15" x14ac:dyDescent="0.25">
      <c r="A184" s="59" t="s">
        <v>220</v>
      </c>
      <c r="B184">
        <f t="shared" si="7"/>
        <v>184</v>
      </c>
      <c r="C184" s="53" t="s">
        <v>220</v>
      </c>
      <c r="D184" s="53" t="s">
        <v>1070</v>
      </c>
      <c r="E184" s="53" t="s">
        <v>35</v>
      </c>
      <c r="F184" s="53" t="s">
        <v>1129</v>
      </c>
      <c r="G184" s="12">
        <v>43132</v>
      </c>
      <c r="H184" s="55">
        <v>68</v>
      </c>
      <c r="I184" s="53" t="s">
        <v>1133</v>
      </c>
      <c r="K184" s="60">
        <v>1</v>
      </c>
      <c r="L184" s="61">
        <v>7</v>
      </c>
      <c r="M184" s="50">
        <v>2020</v>
      </c>
      <c r="N184" s="12"/>
    </row>
    <row r="185" spans="1:14" ht="15" x14ac:dyDescent="0.25">
      <c r="A185" s="59" t="s">
        <v>221</v>
      </c>
      <c r="B185">
        <f t="shared" si="7"/>
        <v>185</v>
      </c>
      <c r="C185" s="53" t="s">
        <v>221</v>
      </c>
      <c r="D185" s="53" t="s">
        <v>1073</v>
      </c>
      <c r="E185" s="53" t="s">
        <v>35</v>
      </c>
      <c r="F185" s="53" t="s">
        <v>1128</v>
      </c>
      <c r="G185" s="12">
        <f t="shared" ref="G185:G192" si="10">DATE(M185,L185,K185)</f>
        <v>43231</v>
      </c>
      <c r="H185" s="55">
        <v>81.400000000000006</v>
      </c>
      <c r="I185" s="53" t="s">
        <v>1132</v>
      </c>
      <c r="K185" s="63">
        <v>11</v>
      </c>
      <c r="L185" s="61">
        <v>5</v>
      </c>
      <c r="M185" s="50">
        <v>2018</v>
      </c>
      <c r="N185" s="12"/>
    </row>
    <row r="186" spans="1:14" ht="15" x14ac:dyDescent="0.25">
      <c r="A186" s="59" t="s">
        <v>222</v>
      </c>
      <c r="B186">
        <f t="shared" si="7"/>
        <v>186</v>
      </c>
      <c r="C186" s="53" t="s">
        <v>222</v>
      </c>
      <c r="D186" s="53" t="s">
        <v>1073</v>
      </c>
      <c r="E186" s="53" t="s">
        <v>35</v>
      </c>
      <c r="F186" s="53" t="s">
        <v>1128</v>
      </c>
      <c r="G186" s="12">
        <f t="shared" si="10"/>
        <v>43234</v>
      </c>
      <c r="H186" s="55">
        <v>77.3</v>
      </c>
      <c r="I186" s="53" t="s">
        <v>1133</v>
      </c>
      <c r="K186" s="63">
        <v>14</v>
      </c>
      <c r="L186" s="61">
        <v>5</v>
      </c>
      <c r="M186" s="50">
        <v>2018</v>
      </c>
      <c r="N186" s="12"/>
    </row>
    <row r="187" spans="1:14" ht="15" x14ac:dyDescent="0.25">
      <c r="A187" s="59" t="s">
        <v>223</v>
      </c>
      <c r="B187">
        <f t="shared" si="7"/>
        <v>187</v>
      </c>
      <c r="C187" s="53" t="s">
        <v>223</v>
      </c>
      <c r="D187" s="53" t="s">
        <v>1073</v>
      </c>
      <c r="E187" s="53" t="s">
        <v>32</v>
      </c>
      <c r="F187" s="53" t="s">
        <v>1128</v>
      </c>
      <c r="G187" s="12">
        <f t="shared" si="10"/>
        <v>43287</v>
      </c>
      <c r="H187" s="55">
        <v>69.900000000000006</v>
      </c>
      <c r="I187" s="53" t="s">
        <v>1133</v>
      </c>
      <c r="K187" s="60">
        <v>6</v>
      </c>
      <c r="L187" s="61">
        <v>7</v>
      </c>
      <c r="M187" s="50">
        <v>2018</v>
      </c>
      <c r="N187" s="12"/>
    </row>
    <row r="188" spans="1:14" ht="15" x14ac:dyDescent="0.25">
      <c r="A188" s="59" t="s">
        <v>224</v>
      </c>
      <c r="B188">
        <f t="shared" si="7"/>
        <v>188</v>
      </c>
      <c r="C188" s="53" t="s">
        <v>224</v>
      </c>
      <c r="D188" s="53" t="s">
        <v>1070</v>
      </c>
      <c r="E188" s="53" t="s">
        <v>32</v>
      </c>
      <c r="F188" s="53" t="s">
        <v>1128</v>
      </c>
      <c r="G188" s="12">
        <f t="shared" si="10"/>
        <v>43307</v>
      </c>
      <c r="H188" s="55">
        <v>83.2</v>
      </c>
      <c r="I188" s="53" t="s">
        <v>1133</v>
      </c>
      <c r="K188" s="60">
        <v>26</v>
      </c>
      <c r="L188" s="61">
        <v>7</v>
      </c>
      <c r="M188" s="50">
        <v>2018</v>
      </c>
      <c r="N188" s="12"/>
    </row>
    <row r="189" spans="1:14" ht="15" x14ac:dyDescent="0.25">
      <c r="A189" s="59" t="s">
        <v>225</v>
      </c>
      <c r="B189">
        <f t="shared" si="7"/>
        <v>189</v>
      </c>
      <c r="C189" s="53" t="s">
        <v>225</v>
      </c>
      <c r="D189" s="53" t="s">
        <v>1070</v>
      </c>
      <c r="E189" s="53" t="s">
        <v>35</v>
      </c>
      <c r="F189" s="53" t="s">
        <v>1128</v>
      </c>
      <c r="G189" s="12">
        <f t="shared" si="10"/>
        <v>43328</v>
      </c>
      <c r="H189" s="55">
        <v>76.3</v>
      </c>
      <c r="I189" s="53" t="s">
        <v>1152</v>
      </c>
      <c r="K189" s="60">
        <v>16</v>
      </c>
      <c r="L189" s="61">
        <v>8</v>
      </c>
      <c r="M189" s="50">
        <v>2018</v>
      </c>
      <c r="N189" s="12"/>
    </row>
    <row r="190" spans="1:14" ht="15" x14ac:dyDescent="0.25">
      <c r="A190" s="59" t="s">
        <v>226</v>
      </c>
      <c r="B190">
        <f t="shared" si="7"/>
        <v>190</v>
      </c>
      <c r="C190" s="53" t="s">
        <v>226</v>
      </c>
      <c r="D190" s="53" t="s">
        <v>1070</v>
      </c>
      <c r="E190" s="53" t="s">
        <v>35</v>
      </c>
      <c r="F190" s="53" t="s">
        <v>1128</v>
      </c>
      <c r="G190" s="12">
        <f t="shared" si="10"/>
        <v>43363</v>
      </c>
      <c r="H190" s="55">
        <v>66.900000000000006</v>
      </c>
      <c r="I190" s="53" t="s">
        <v>1132</v>
      </c>
      <c r="K190" s="60">
        <v>20</v>
      </c>
      <c r="L190" s="61">
        <v>9</v>
      </c>
      <c r="M190" s="50">
        <v>2018</v>
      </c>
      <c r="N190" s="12"/>
    </row>
    <row r="191" spans="1:14" ht="15" x14ac:dyDescent="0.25">
      <c r="A191" s="59" t="s">
        <v>227</v>
      </c>
      <c r="B191">
        <f t="shared" si="7"/>
        <v>191</v>
      </c>
      <c r="C191" s="53" t="s">
        <v>227</v>
      </c>
      <c r="D191" s="53" t="s">
        <v>1070</v>
      </c>
      <c r="E191" s="53" t="s">
        <v>35</v>
      </c>
      <c r="F191" s="53" t="s">
        <v>1128</v>
      </c>
      <c r="G191" s="12">
        <f t="shared" si="10"/>
        <v>43382</v>
      </c>
      <c r="H191" s="55">
        <v>67.2</v>
      </c>
      <c r="I191" s="53" t="s">
        <v>1133</v>
      </c>
      <c r="K191" s="60">
        <v>9</v>
      </c>
      <c r="L191" s="61">
        <v>10</v>
      </c>
      <c r="M191" s="50">
        <v>2018</v>
      </c>
      <c r="N191" s="12"/>
    </row>
    <row r="192" spans="1:14" ht="15" x14ac:dyDescent="0.25">
      <c r="A192" s="59" t="s">
        <v>228</v>
      </c>
      <c r="B192">
        <f t="shared" si="7"/>
        <v>192</v>
      </c>
      <c r="C192" s="53" t="s">
        <v>228</v>
      </c>
      <c r="D192" s="53" t="s">
        <v>1070</v>
      </c>
      <c r="E192" s="53" t="s">
        <v>40</v>
      </c>
      <c r="F192" s="53" t="s">
        <v>1124</v>
      </c>
      <c r="G192" s="12">
        <f t="shared" si="10"/>
        <v>43179</v>
      </c>
      <c r="H192" s="55">
        <v>79.3</v>
      </c>
      <c r="I192" s="53" t="s">
        <v>1133</v>
      </c>
      <c r="K192" s="60">
        <v>20</v>
      </c>
      <c r="L192" s="61">
        <v>3</v>
      </c>
      <c r="M192" s="50">
        <v>2018</v>
      </c>
      <c r="N192" s="12"/>
    </row>
    <row r="193" spans="1:14" ht="15" x14ac:dyDescent="0.25">
      <c r="A193" s="59" t="s">
        <v>229</v>
      </c>
      <c r="B193">
        <f t="shared" si="7"/>
        <v>193</v>
      </c>
      <c r="C193" s="53" t="s">
        <v>229</v>
      </c>
      <c r="D193" s="53" t="s">
        <v>1070</v>
      </c>
      <c r="E193" s="53" t="s">
        <v>35</v>
      </c>
      <c r="F193" s="53" t="s">
        <v>1131</v>
      </c>
      <c r="G193" s="12">
        <v>43263</v>
      </c>
      <c r="H193" s="55">
        <v>81</v>
      </c>
      <c r="I193" s="53" t="s">
        <v>1133</v>
      </c>
      <c r="K193" s="60">
        <v>22</v>
      </c>
      <c r="L193" s="61">
        <v>3</v>
      </c>
      <c r="M193" s="50">
        <v>2019</v>
      </c>
      <c r="N193" s="12"/>
    </row>
    <row r="194" spans="1:14" ht="15" x14ac:dyDescent="0.25">
      <c r="A194" s="59" t="s">
        <v>230</v>
      </c>
      <c r="B194">
        <f t="shared" ref="B194:B257" si="11">MATCH(C194,A:A,FALSE)</f>
        <v>194</v>
      </c>
      <c r="C194" s="53" t="s">
        <v>230</v>
      </c>
      <c r="D194" s="53" t="s">
        <v>1070</v>
      </c>
      <c r="E194" s="53" t="s">
        <v>35</v>
      </c>
      <c r="F194" s="53" t="s">
        <v>1124</v>
      </c>
      <c r="G194" s="12">
        <f t="shared" ref="G194:G206" si="12">DATE(M194,L194,K194)</f>
        <v>43185</v>
      </c>
      <c r="H194" s="55">
        <v>71.400000000000006</v>
      </c>
      <c r="I194" s="53" t="s">
        <v>1133</v>
      </c>
      <c r="K194" s="60">
        <v>26</v>
      </c>
      <c r="L194" s="61">
        <v>3</v>
      </c>
      <c r="M194" s="50">
        <v>2018</v>
      </c>
      <c r="N194" s="12"/>
    </row>
    <row r="195" spans="1:14" ht="15" x14ac:dyDescent="0.25">
      <c r="A195" s="59" t="s">
        <v>231</v>
      </c>
      <c r="B195">
        <f t="shared" si="11"/>
        <v>195</v>
      </c>
      <c r="C195" s="53" t="s">
        <v>231</v>
      </c>
      <c r="D195" s="53" t="s">
        <v>1073</v>
      </c>
      <c r="E195" s="53" t="s">
        <v>44</v>
      </c>
      <c r="F195" s="53" t="s">
        <v>1124</v>
      </c>
      <c r="G195" s="12">
        <f t="shared" si="12"/>
        <v>43194</v>
      </c>
      <c r="H195" s="55">
        <v>79.099999999999994</v>
      </c>
      <c r="I195" s="53" t="s">
        <v>1133</v>
      </c>
      <c r="K195" s="63">
        <v>4</v>
      </c>
      <c r="L195" s="61">
        <v>4</v>
      </c>
      <c r="M195" s="50">
        <v>2018</v>
      </c>
      <c r="N195" s="12"/>
    </row>
    <row r="196" spans="1:14" ht="15" x14ac:dyDescent="0.25">
      <c r="A196" s="59" t="s">
        <v>232</v>
      </c>
      <c r="B196">
        <f t="shared" si="11"/>
        <v>196</v>
      </c>
      <c r="C196" s="53" t="s">
        <v>232</v>
      </c>
      <c r="D196" s="53" t="s">
        <v>1070</v>
      </c>
      <c r="E196" s="53" t="s">
        <v>44</v>
      </c>
      <c r="F196" s="53" t="s">
        <v>1131</v>
      </c>
      <c r="G196" s="12">
        <f t="shared" si="12"/>
        <v>43538</v>
      </c>
      <c r="H196" s="55">
        <v>81.5</v>
      </c>
      <c r="I196" s="53" t="s">
        <v>1133</v>
      </c>
      <c r="K196" s="63">
        <v>14</v>
      </c>
      <c r="L196" s="61">
        <v>3</v>
      </c>
      <c r="M196" s="50">
        <v>2019</v>
      </c>
      <c r="N196" s="12"/>
    </row>
    <row r="197" spans="1:14" ht="15" x14ac:dyDescent="0.25">
      <c r="A197" s="59" t="s">
        <v>233</v>
      </c>
      <c r="B197">
        <f t="shared" si="11"/>
        <v>197</v>
      </c>
      <c r="C197" s="53" t="s">
        <v>233</v>
      </c>
      <c r="D197" s="53" t="s">
        <v>1073</v>
      </c>
      <c r="E197" s="53" t="s">
        <v>35</v>
      </c>
      <c r="F197" s="53" t="s">
        <v>1128</v>
      </c>
      <c r="G197" s="12">
        <f t="shared" si="12"/>
        <v>43189</v>
      </c>
      <c r="H197" s="55">
        <v>56.5</v>
      </c>
      <c r="I197" s="53" t="s">
        <v>1133</v>
      </c>
      <c r="K197" s="63">
        <v>30</v>
      </c>
      <c r="L197" s="61">
        <v>3</v>
      </c>
      <c r="M197" s="50">
        <v>2018</v>
      </c>
      <c r="N197" s="12"/>
    </row>
    <row r="198" spans="1:14" ht="15" x14ac:dyDescent="0.25">
      <c r="A198" s="59" t="s">
        <v>234</v>
      </c>
      <c r="B198">
        <f t="shared" si="11"/>
        <v>198</v>
      </c>
      <c r="C198" s="53" t="s">
        <v>234</v>
      </c>
      <c r="D198" s="53" t="s">
        <v>1073</v>
      </c>
      <c r="E198" s="53" t="s">
        <v>35</v>
      </c>
      <c r="F198" s="53" t="s">
        <v>1128</v>
      </c>
      <c r="G198" s="12">
        <f t="shared" si="12"/>
        <v>43349</v>
      </c>
      <c r="H198" s="55">
        <v>63.2</v>
      </c>
      <c r="I198" s="53" t="s">
        <v>1133</v>
      </c>
      <c r="K198" s="63">
        <v>6</v>
      </c>
      <c r="L198" s="61">
        <v>9</v>
      </c>
      <c r="M198" s="50">
        <v>2018</v>
      </c>
      <c r="N198" s="12"/>
    </row>
    <row r="199" spans="1:14" ht="15" x14ac:dyDescent="0.25">
      <c r="A199" s="59" t="s">
        <v>235</v>
      </c>
      <c r="B199">
        <f t="shared" si="11"/>
        <v>199</v>
      </c>
      <c r="C199" s="53" t="s">
        <v>235</v>
      </c>
      <c r="D199" s="53" t="s">
        <v>1073</v>
      </c>
      <c r="E199" s="53" t="s">
        <v>40</v>
      </c>
      <c r="F199" s="53" t="s">
        <v>1124</v>
      </c>
      <c r="G199" s="12">
        <f t="shared" si="12"/>
        <v>43489</v>
      </c>
      <c r="H199" s="55">
        <v>85</v>
      </c>
      <c r="I199" s="53" t="s">
        <v>1134</v>
      </c>
      <c r="K199" s="60">
        <v>24</v>
      </c>
      <c r="L199" s="61">
        <v>1</v>
      </c>
      <c r="M199" s="50">
        <v>2019</v>
      </c>
      <c r="N199" s="12"/>
    </row>
    <row r="200" spans="1:14" ht="15" x14ac:dyDescent="0.25">
      <c r="A200" s="59" t="s">
        <v>236</v>
      </c>
      <c r="B200">
        <f t="shared" si="11"/>
        <v>200</v>
      </c>
      <c r="C200" s="53" t="s">
        <v>236</v>
      </c>
      <c r="D200" s="53" t="s">
        <v>1073</v>
      </c>
      <c r="E200" s="53" t="s">
        <v>40</v>
      </c>
      <c r="F200" s="53" t="s">
        <v>1124</v>
      </c>
      <c r="G200" s="12">
        <f t="shared" si="12"/>
        <v>43517</v>
      </c>
      <c r="H200" s="55">
        <v>63.7</v>
      </c>
      <c r="I200" s="53" t="s">
        <v>1142</v>
      </c>
      <c r="K200" s="60">
        <v>21</v>
      </c>
      <c r="L200" s="61">
        <v>2</v>
      </c>
      <c r="M200" s="50">
        <v>2019</v>
      </c>
      <c r="N200" s="12"/>
    </row>
    <row r="201" spans="1:14" ht="15" x14ac:dyDescent="0.25">
      <c r="A201" s="59" t="s">
        <v>237</v>
      </c>
      <c r="B201">
        <f t="shared" si="11"/>
        <v>201</v>
      </c>
      <c r="C201" s="53" t="s">
        <v>237</v>
      </c>
      <c r="D201" s="53" t="s">
        <v>1070</v>
      </c>
      <c r="E201" s="53" t="s">
        <v>40</v>
      </c>
      <c r="F201" s="53" t="s">
        <v>1124</v>
      </c>
      <c r="G201" s="12">
        <f t="shared" si="12"/>
        <v>43523</v>
      </c>
      <c r="H201" s="55">
        <v>80.900000000000006</v>
      </c>
      <c r="I201" s="53" t="s">
        <v>1134</v>
      </c>
      <c r="K201" s="60">
        <v>27</v>
      </c>
      <c r="L201" s="61">
        <v>2</v>
      </c>
      <c r="M201" s="50">
        <v>2019</v>
      </c>
      <c r="N201" s="12"/>
    </row>
    <row r="202" spans="1:14" ht="15" x14ac:dyDescent="0.25">
      <c r="A202" s="59" t="s">
        <v>238</v>
      </c>
      <c r="B202">
        <f t="shared" si="11"/>
        <v>202</v>
      </c>
      <c r="C202" s="53" t="s">
        <v>238</v>
      </c>
      <c r="D202" s="53" t="s">
        <v>1070</v>
      </c>
      <c r="E202" s="53" t="s">
        <v>33</v>
      </c>
      <c r="F202" s="53" t="s">
        <v>1124</v>
      </c>
      <c r="G202" s="12">
        <f t="shared" si="12"/>
        <v>43448</v>
      </c>
      <c r="H202" s="55">
        <v>92</v>
      </c>
      <c r="I202" s="53" t="s">
        <v>1134</v>
      </c>
      <c r="K202" s="60">
        <v>14</v>
      </c>
      <c r="L202" s="61">
        <v>12</v>
      </c>
      <c r="M202" s="50">
        <v>2018</v>
      </c>
      <c r="N202" s="12"/>
    </row>
    <row r="203" spans="1:14" ht="15" x14ac:dyDescent="0.25">
      <c r="A203" s="59" t="s">
        <v>239</v>
      </c>
      <c r="B203">
        <f t="shared" si="11"/>
        <v>203</v>
      </c>
      <c r="C203" s="53" t="s">
        <v>239</v>
      </c>
      <c r="D203" s="53" t="s">
        <v>1073</v>
      </c>
      <c r="E203" s="53" t="s">
        <v>35</v>
      </c>
      <c r="F203" s="53" t="s">
        <v>1124</v>
      </c>
      <c r="G203" s="12">
        <f t="shared" si="12"/>
        <v>43090</v>
      </c>
      <c r="H203" s="55">
        <v>83.2</v>
      </c>
      <c r="I203" s="53" t="s">
        <v>1126</v>
      </c>
      <c r="K203" s="60">
        <v>21</v>
      </c>
      <c r="L203" s="61">
        <v>12</v>
      </c>
      <c r="M203" s="50">
        <v>2017</v>
      </c>
      <c r="N203" s="12"/>
    </row>
    <row r="204" spans="1:14" ht="15" x14ac:dyDescent="0.25">
      <c r="A204" s="59" t="s">
        <v>240</v>
      </c>
      <c r="B204">
        <f t="shared" si="11"/>
        <v>204</v>
      </c>
      <c r="C204" s="53" t="s">
        <v>240</v>
      </c>
      <c r="D204" s="53" t="s">
        <v>1070</v>
      </c>
      <c r="E204" s="53" t="s">
        <v>40</v>
      </c>
      <c r="F204" s="53" t="s">
        <v>1124</v>
      </c>
      <c r="G204" s="12">
        <f t="shared" si="12"/>
        <v>42902</v>
      </c>
      <c r="H204" s="55">
        <v>78.400000000000006</v>
      </c>
      <c r="I204" s="53" t="s">
        <v>1126</v>
      </c>
      <c r="K204" s="63">
        <v>16</v>
      </c>
      <c r="L204" s="61">
        <v>6</v>
      </c>
      <c r="M204" s="50">
        <v>2017</v>
      </c>
      <c r="N204" s="12"/>
    </row>
    <row r="205" spans="1:14" ht="15" x14ac:dyDescent="0.25">
      <c r="A205" s="59" t="s">
        <v>241</v>
      </c>
      <c r="B205">
        <f t="shared" si="11"/>
        <v>205</v>
      </c>
      <c r="C205" s="53" t="s">
        <v>241</v>
      </c>
      <c r="D205" s="53" t="s">
        <v>1070</v>
      </c>
      <c r="E205" s="53" t="s">
        <v>35</v>
      </c>
      <c r="F205" s="53" t="s">
        <v>1124</v>
      </c>
      <c r="G205" s="12">
        <f t="shared" si="12"/>
        <v>43080</v>
      </c>
      <c r="H205" s="55">
        <v>83</v>
      </c>
      <c r="I205" s="53" t="s">
        <v>1125</v>
      </c>
      <c r="K205" s="60">
        <v>11</v>
      </c>
      <c r="L205" s="61">
        <v>12</v>
      </c>
      <c r="M205" s="50">
        <v>2017</v>
      </c>
      <c r="N205" s="12"/>
    </row>
    <row r="206" spans="1:14" ht="15" x14ac:dyDescent="0.25">
      <c r="A206" s="59" t="s">
        <v>242</v>
      </c>
      <c r="B206">
        <f t="shared" si="11"/>
        <v>206</v>
      </c>
      <c r="C206" s="53" t="s">
        <v>242</v>
      </c>
      <c r="D206" s="53" t="s">
        <v>1073</v>
      </c>
      <c r="E206" s="53" t="s">
        <v>44</v>
      </c>
      <c r="F206" s="53" t="s">
        <v>1124</v>
      </c>
      <c r="G206" s="12">
        <f t="shared" si="12"/>
        <v>42864</v>
      </c>
      <c r="H206" s="55">
        <v>63.5</v>
      </c>
      <c r="I206" s="53" t="s">
        <v>1125</v>
      </c>
      <c r="K206" s="60">
        <v>9</v>
      </c>
      <c r="L206" s="61">
        <v>5</v>
      </c>
      <c r="M206" s="50">
        <v>2017</v>
      </c>
      <c r="N206" s="12"/>
    </row>
    <row r="207" spans="1:14" ht="15" x14ac:dyDescent="0.25">
      <c r="A207" s="59" t="s">
        <v>243</v>
      </c>
      <c r="B207">
        <f t="shared" si="11"/>
        <v>207</v>
      </c>
      <c r="C207" s="53" t="s">
        <v>243</v>
      </c>
      <c r="D207" s="53" t="s">
        <v>1070</v>
      </c>
      <c r="E207" s="53" t="s">
        <v>35</v>
      </c>
      <c r="F207" s="53" t="s">
        <v>1131</v>
      </c>
      <c r="G207" s="12">
        <v>43178</v>
      </c>
      <c r="H207" s="55">
        <v>82</v>
      </c>
      <c r="I207" s="53" t="s">
        <v>1139</v>
      </c>
      <c r="K207" s="60">
        <v>11</v>
      </c>
      <c r="L207" s="61">
        <v>6</v>
      </c>
      <c r="M207" s="50">
        <v>2019</v>
      </c>
      <c r="N207" s="12"/>
    </row>
    <row r="208" spans="1:14" ht="15" x14ac:dyDescent="0.25">
      <c r="A208" s="59" t="s">
        <v>244</v>
      </c>
      <c r="B208">
        <f t="shared" si="11"/>
        <v>208</v>
      </c>
      <c r="C208" s="53" t="s">
        <v>244</v>
      </c>
      <c r="D208" s="53" t="s">
        <v>1070</v>
      </c>
      <c r="E208" s="53" t="s">
        <v>35</v>
      </c>
      <c r="F208" s="53" t="s">
        <v>1128</v>
      </c>
      <c r="G208" s="12">
        <f t="shared" ref="G208:G219" si="13">DATE(M208,L208,K208)</f>
        <v>43194</v>
      </c>
      <c r="H208" s="55">
        <v>89.1</v>
      </c>
      <c r="I208" s="53" t="s">
        <v>1125</v>
      </c>
      <c r="K208" s="60">
        <v>4</v>
      </c>
      <c r="L208" s="61">
        <v>4</v>
      </c>
      <c r="M208" s="50">
        <v>2018</v>
      </c>
      <c r="N208" s="12"/>
    </row>
    <row r="209" spans="1:14" ht="15" x14ac:dyDescent="0.25">
      <c r="A209" s="59" t="s">
        <v>245</v>
      </c>
      <c r="B209">
        <f t="shared" si="11"/>
        <v>209</v>
      </c>
      <c r="C209" s="53" t="s">
        <v>245</v>
      </c>
      <c r="D209" s="53" t="s">
        <v>1073</v>
      </c>
      <c r="E209" s="53" t="s">
        <v>35</v>
      </c>
      <c r="F209" s="53" t="s">
        <v>1128</v>
      </c>
      <c r="G209" s="12">
        <f t="shared" si="13"/>
        <v>43227</v>
      </c>
      <c r="H209" s="55">
        <v>86.4</v>
      </c>
      <c r="I209" s="53" t="s">
        <v>1149</v>
      </c>
      <c r="K209" s="60">
        <v>7</v>
      </c>
      <c r="L209" s="61">
        <v>5</v>
      </c>
      <c r="M209" s="50">
        <v>2018</v>
      </c>
      <c r="N209" s="12"/>
    </row>
    <row r="210" spans="1:14" ht="15" x14ac:dyDescent="0.25">
      <c r="A210" s="59" t="s">
        <v>246</v>
      </c>
      <c r="B210">
        <f t="shared" si="11"/>
        <v>210</v>
      </c>
      <c r="C210" s="53" t="s">
        <v>246</v>
      </c>
      <c r="D210" s="53" t="s">
        <v>1070</v>
      </c>
      <c r="E210" s="53" t="s">
        <v>35</v>
      </c>
      <c r="F210" s="53" t="s">
        <v>1128</v>
      </c>
      <c r="G210" s="12">
        <f t="shared" si="13"/>
        <v>43223</v>
      </c>
      <c r="H210" s="55">
        <v>82.5</v>
      </c>
      <c r="I210" s="53" t="s">
        <v>1150</v>
      </c>
      <c r="K210" s="60">
        <v>3</v>
      </c>
      <c r="L210" s="61">
        <v>5</v>
      </c>
      <c r="M210" s="50">
        <v>2018</v>
      </c>
      <c r="N210" s="12"/>
    </row>
    <row r="211" spans="1:14" ht="15" x14ac:dyDescent="0.25">
      <c r="A211" s="59" t="s">
        <v>247</v>
      </c>
      <c r="B211">
        <f t="shared" si="11"/>
        <v>211</v>
      </c>
      <c r="C211" s="53" t="s">
        <v>247</v>
      </c>
      <c r="D211" s="53" t="s">
        <v>1070</v>
      </c>
      <c r="E211" s="53" t="s">
        <v>35</v>
      </c>
      <c r="F211" s="53" t="s">
        <v>1124</v>
      </c>
      <c r="G211" s="12">
        <f t="shared" si="13"/>
        <v>43118</v>
      </c>
      <c r="H211" s="55">
        <v>90.5</v>
      </c>
      <c r="I211" s="53" t="s">
        <v>1126</v>
      </c>
      <c r="K211" s="60">
        <v>18</v>
      </c>
      <c r="L211" s="61">
        <v>1</v>
      </c>
      <c r="M211" s="50">
        <v>2018</v>
      </c>
      <c r="N211" s="12"/>
    </row>
    <row r="212" spans="1:14" ht="15" x14ac:dyDescent="0.25">
      <c r="A212" s="59" t="s">
        <v>248</v>
      </c>
      <c r="B212">
        <f t="shared" si="11"/>
        <v>212</v>
      </c>
      <c r="C212" s="53" t="s">
        <v>248</v>
      </c>
      <c r="D212" s="53" t="s">
        <v>1070</v>
      </c>
      <c r="E212" s="53" t="s">
        <v>35</v>
      </c>
      <c r="F212" s="53" t="s">
        <v>1124</v>
      </c>
      <c r="G212" s="12">
        <f t="shared" si="13"/>
        <v>43123</v>
      </c>
      <c r="H212" s="55">
        <v>91.4</v>
      </c>
      <c r="I212" s="53" t="s">
        <v>1126</v>
      </c>
      <c r="K212" s="60">
        <v>23</v>
      </c>
      <c r="L212" s="61">
        <v>1</v>
      </c>
      <c r="M212" s="50">
        <v>2018</v>
      </c>
      <c r="N212" s="12"/>
    </row>
    <row r="213" spans="1:14" ht="15" x14ac:dyDescent="0.25">
      <c r="A213" s="59" t="s">
        <v>249</v>
      </c>
      <c r="B213">
        <f t="shared" si="11"/>
        <v>213</v>
      </c>
      <c r="C213" s="53" t="s">
        <v>249</v>
      </c>
      <c r="D213" s="53" t="s">
        <v>1070</v>
      </c>
      <c r="E213" s="53" t="s">
        <v>35</v>
      </c>
      <c r="F213" s="53" t="s">
        <v>1124</v>
      </c>
      <c r="G213" s="12">
        <f t="shared" si="13"/>
        <v>43125</v>
      </c>
      <c r="H213" s="55">
        <v>89.4</v>
      </c>
      <c r="I213" s="53" t="s">
        <v>1126</v>
      </c>
      <c r="K213" s="63">
        <v>25</v>
      </c>
      <c r="L213" s="61">
        <v>1</v>
      </c>
      <c r="M213" s="50">
        <v>2018</v>
      </c>
      <c r="N213" s="12"/>
    </row>
    <row r="214" spans="1:14" ht="15" x14ac:dyDescent="0.25">
      <c r="A214" s="59" t="s">
        <v>250</v>
      </c>
      <c r="B214">
        <f t="shared" si="11"/>
        <v>214</v>
      </c>
      <c r="C214" s="53" t="s">
        <v>250</v>
      </c>
      <c r="D214" s="53" t="s">
        <v>1073</v>
      </c>
      <c r="E214" s="53" t="s">
        <v>44</v>
      </c>
      <c r="F214" s="53" t="s">
        <v>1124</v>
      </c>
      <c r="G214" s="12">
        <f t="shared" si="13"/>
        <v>43066</v>
      </c>
      <c r="H214" s="55">
        <v>73.7</v>
      </c>
      <c r="I214" s="53" t="s">
        <v>1126</v>
      </c>
      <c r="K214" s="63">
        <v>27</v>
      </c>
      <c r="L214" s="61">
        <v>11</v>
      </c>
      <c r="M214" s="50">
        <v>2017</v>
      </c>
      <c r="N214" s="12"/>
    </row>
    <row r="215" spans="1:14" ht="15" x14ac:dyDescent="0.25">
      <c r="A215" s="59" t="s">
        <v>251</v>
      </c>
      <c r="B215">
        <f t="shared" si="11"/>
        <v>215</v>
      </c>
      <c r="C215" s="53" t="s">
        <v>251</v>
      </c>
      <c r="D215" s="53" t="s">
        <v>1073</v>
      </c>
      <c r="E215" s="53" t="s">
        <v>44</v>
      </c>
      <c r="F215" s="53" t="s">
        <v>1124</v>
      </c>
      <c r="G215" s="12">
        <f t="shared" si="13"/>
        <v>43074</v>
      </c>
      <c r="H215" s="55">
        <v>83.3</v>
      </c>
      <c r="I215" s="53" t="s">
        <v>1126</v>
      </c>
      <c r="K215" s="60">
        <v>5</v>
      </c>
      <c r="L215" s="61">
        <v>12</v>
      </c>
      <c r="M215" s="50">
        <v>2017</v>
      </c>
      <c r="N215" s="12"/>
    </row>
    <row r="216" spans="1:14" ht="15" x14ac:dyDescent="0.25">
      <c r="A216" s="59" t="s">
        <v>252</v>
      </c>
      <c r="B216">
        <f t="shared" si="11"/>
        <v>216</v>
      </c>
      <c r="C216" s="53" t="s">
        <v>252</v>
      </c>
      <c r="D216" s="53" t="s">
        <v>1073</v>
      </c>
      <c r="E216" s="53" t="s">
        <v>35</v>
      </c>
      <c r="F216" s="53" t="s">
        <v>1128</v>
      </c>
      <c r="G216" s="12">
        <f t="shared" si="13"/>
        <v>43168</v>
      </c>
      <c r="H216" s="55">
        <v>66.099999999999994</v>
      </c>
      <c r="I216" s="53" t="s">
        <v>1126</v>
      </c>
      <c r="K216" s="63">
        <v>9</v>
      </c>
      <c r="L216" s="61">
        <v>3</v>
      </c>
      <c r="M216" s="50">
        <v>2018</v>
      </c>
      <c r="N216" s="12"/>
    </row>
    <row r="217" spans="1:14" ht="15" x14ac:dyDescent="0.25">
      <c r="A217" s="59" t="s">
        <v>253</v>
      </c>
      <c r="B217">
        <f t="shared" si="11"/>
        <v>217</v>
      </c>
      <c r="C217" s="53" t="s">
        <v>253</v>
      </c>
      <c r="D217" s="53" t="s">
        <v>1073</v>
      </c>
      <c r="E217" s="53" t="s">
        <v>35</v>
      </c>
      <c r="F217" s="53" t="s">
        <v>1128</v>
      </c>
      <c r="G217" s="12">
        <f t="shared" si="13"/>
        <v>43202</v>
      </c>
      <c r="H217" s="55">
        <v>69.5</v>
      </c>
      <c r="I217" s="53" t="s">
        <v>1126</v>
      </c>
      <c r="K217" s="60">
        <v>12</v>
      </c>
      <c r="L217" s="61">
        <v>4</v>
      </c>
      <c r="M217" s="50">
        <v>2018</v>
      </c>
      <c r="N217" s="12"/>
    </row>
    <row r="218" spans="1:14" ht="15" x14ac:dyDescent="0.25">
      <c r="A218" s="59" t="s">
        <v>254</v>
      </c>
      <c r="B218">
        <f t="shared" si="11"/>
        <v>218</v>
      </c>
      <c r="C218" s="53" t="s">
        <v>254</v>
      </c>
      <c r="D218" s="53" t="s">
        <v>1070</v>
      </c>
      <c r="E218" s="53" t="s">
        <v>35</v>
      </c>
      <c r="F218" s="53" t="s">
        <v>1128</v>
      </c>
      <c r="G218" s="12">
        <f t="shared" si="13"/>
        <v>43231</v>
      </c>
      <c r="H218" s="55">
        <v>71.400000000000006</v>
      </c>
      <c r="I218" s="53" t="s">
        <v>1126</v>
      </c>
      <c r="K218" s="60">
        <v>11</v>
      </c>
      <c r="L218" s="61">
        <v>5</v>
      </c>
      <c r="M218" s="50">
        <v>2018</v>
      </c>
      <c r="N218" s="12"/>
    </row>
    <row r="219" spans="1:14" ht="15" x14ac:dyDescent="0.25">
      <c r="A219" s="59" t="s">
        <v>255</v>
      </c>
      <c r="B219">
        <f t="shared" si="11"/>
        <v>219</v>
      </c>
      <c r="C219" s="53" t="s">
        <v>255</v>
      </c>
      <c r="D219" s="53" t="s">
        <v>1070</v>
      </c>
      <c r="E219" s="53" t="s">
        <v>32</v>
      </c>
      <c r="F219" s="53" t="s">
        <v>1128</v>
      </c>
      <c r="G219" s="12">
        <f t="shared" si="13"/>
        <v>43297</v>
      </c>
      <c r="H219" s="55">
        <v>66.599999999999994</v>
      </c>
      <c r="I219" s="53" t="s">
        <v>1126</v>
      </c>
      <c r="K219" s="60">
        <v>16</v>
      </c>
      <c r="L219" s="61">
        <v>7</v>
      </c>
      <c r="M219" s="50">
        <v>2018</v>
      </c>
      <c r="N219" s="12"/>
    </row>
    <row r="220" spans="1:14" ht="15" x14ac:dyDescent="0.25">
      <c r="A220" s="59" t="s">
        <v>256</v>
      </c>
      <c r="B220">
        <f t="shared" si="11"/>
        <v>220</v>
      </c>
      <c r="C220" s="53" t="s">
        <v>256</v>
      </c>
      <c r="D220" s="53" t="s">
        <v>1073</v>
      </c>
      <c r="E220" s="53" t="s">
        <v>35</v>
      </c>
      <c r="F220" s="53" t="s">
        <v>1131</v>
      </c>
      <c r="G220" s="12">
        <v>43347</v>
      </c>
      <c r="H220" s="55">
        <v>69</v>
      </c>
      <c r="I220" s="53" t="s">
        <v>1126</v>
      </c>
      <c r="K220" s="60">
        <v>26</v>
      </c>
      <c r="L220" s="61">
        <v>9</v>
      </c>
      <c r="M220" s="50">
        <v>2019</v>
      </c>
      <c r="N220" s="12"/>
    </row>
    <row r="221" spans="1:14" ht="15" x14ac:dyDescent="0.25">
      <c r="A221" s="59" t="s">
        <v>257</v>
      </c>
      <c r="B221">
        <f t="shared" si="11"/>
        <v>221</v>
      </c>
      <c r="C221" s="53" t="s">
        <v>257</v>
      </c>
      <c r="D221" s="53" t="s">
        <v>1073</v>
      </c>
      <c r="E221" s="53" t="s">
        <v>33</v>
      </c>
      <c r="F221" s="53" t="s">
        <v>1124</v>
      </c>
      <c r="G221" s="12">
        <f t="shared" ref="G221:G226" si="14">DATE(M221,L221,K221)</f>
        <v>43000</v>
      </c>
      <c r="H221" s="55">
        <v>61.2</v>
      </c>
      <c r="I221" s="53" t="s">
        <v>1126</v>
      </c>
      <c r="K221" s="60">
        <v>22</v>
      </c>
      <c r="L221" s="61">
        <v>9</v>
      </c>
      <c r="M221" s="50">
        <v>2017</v>
      </c>
      <c r="N221" s="12"/>
    </row>
    <row r="222" spans="1:14" ht="15" x14ac:dyDescent="0.25">
      <c r="A222" s="59" t="s">
        <v>258</v>
      </c>
      <c r="B222">
        <f t="shared" si="11"/>
        <v>222</v>
      </c>
      <c r="C222" s="53" t="s">
        <v>258</v>
      </c>
      <c r="D222" s="53" t="s">
        <v>1073</v>
      </c>
      <c r="E222" s="53" t="s">
        <v>33</v>
      </c>
      <c r="F222" s="53" t="s">
        <v>1124</v>
      </c>
      <c r="G222" s="12">
        <f t="shared" si="14"/>
        <v>43012</v>
      </c>
      <c r="H222" s="55">
        <v>66.400000000000006</v>
      </c>
      <c r="I222" s="53" t="s">
        <v>1126</v>
      </c>
      <c r="K222" s="60">
        <v>4</v>
      </c>
      <c r="L222" s="61">
        <v>10</v>
      </c>
      <c r="M222" s="50">
        <v>2017</v>
      </c>
      <c r="N222" s="12"/>
    </row>
    <row r="223" spans="1:14" ht="15" x14ac:dyDescent="0.25">
      <c r="A223" s="59" t="s">
        <v>259</v>
      </c>
      <c r="B223">
        <f t="shared" si="11"/>
        <v>223</v>
      </c>
      <c r="C223" s="53" t="s">
        <v>259</v>
      </c>
      <c r="D223" s="53" t="s">
        <v>1070</v>
      </c>
      <c r="E223" s="53" t="s">
        <v>35</v>
      </c>
      <c r="F223" s="53" t="s">
        <v>1124</v>
      </c>
      <c r="G223" s="12">
        <f t="shared" si="14"/>
        <v>43132</v>
      </c>
      <c r="H223" s="55">
        <v>76.400000000000006</v>
      </c>
      <c r="I223" s="53" t="s">
        <v>1126</v>
      </c>
      <c r="K223" s="60">
        <v>1</v>
      </c>
      <c r="L223" s="61">
        <v>2</v>
      </c>
      <c r="M223" s="50">
        <v>2018</v>
      </c>
      <c r="N223" s="12"/>
    </row>
    <row r="224" spans="1:14" ht="15" x14ac:dyDescent="0.25">
      <c r="A224" s="59" t="s">
        <v>260</v>
      </c>
      <c r="B224">
        <f t="shared" si="11"/>
        <v>224</v>
      </c>
      <c r="C224" s="53" t="s">
        <v>260</v>
      </c>
      <c r="D224" s="53" t="s">
        <v>1073</v>
      </c>
      <c r="E224" s="53" t="s">
        <v>44</v>
      </c>
      <c r="F224" s="53" t="s">
        <v>1124</v>
      </c>
      <c r="G224" s="12">
        <f t="shared" si="14"/>
        <v>43048</v>
      </c>
      <c r="H224" s="55">
        <v>71.2</v>
      </c>
      <c r="I224" s="53" t="s">
        <v>1126</v>
      </c>
      <c r="K224" s="60">
        <v>9</v>
      </c>
      <c r="L224" s="61">
        <v>11</v>
      </c>
      <c r="M224" s="50">
        <v>2017</v>
      </c>
      <c r="N224" s="12"/>
    </row>
    <row r="225" spans="1:14" ht="15" x14ac:dyDescent="0.25">
      <c r="A225" s="59" t="s">
        <v>261</v>
      </c>
      <c r="B225">
        <f t="shared" si="11"/>
        <v>225</v>
      </c>
      <c r="C225" s="53" t="s">
        <v>261</v>
      </c>
      <c r="D225" s="53" t="s">
        <v>1070</v>
      </c>
      <c r="E225" s="53" t="s">
        <v>35</v>
      </c>
      <c r="F225" s="53" t="s">
        <v>1128</v>
      </c>
      <c r="G225" s="12">
        <f t="shared" si="14"/>
        <v>43140</v>
      </c>
      <c r="H225" s="55">
        <v>72.3</v>
      </c>
      <c r="I225" s="53" t="s">
        <v>1126</v>
      </c>
      <c r="K225" s="63">
        <v>9</v>
      </c>
      <c r="L225" s="61">
        <v>2</v>
      </c>
      <c r="M225" s="50">
        <v>2018</v>
      </c>
      <c r="N225" s="12"/>
    </row>
    <row r="226" spans="1:14" ht="15" x14ac:dyDescent="0.25">
      <c r="A226" s="59" t="s">
        <v>262</v>
      </c>
      <c r="B226">
        <f t="shared" si="11"/>
        <v>226</v>
      </c>
      <c r="C226" s="53" t="s">
        <v>262</v>
      </c>
      <c r="D226" s="53" t="s">
        <v>1070</v>
      </c>
      <c r="E226" s="53" t="s">
        <v>35</v>
      </c>
      <c r="F226" s="53" t="s">
        <v>1128</v>
      </c>
      <c r="G226" s="12">
        <f t="shared" si="14"/>
        <v>43208</v>
      </c>
      <c r="H226" s="55">
        <v>73.3</v>
      </c>
      <c r="I226" s="53" t="s">
        <v>1126</v>
      </c>
      <c r="K226" s="60">
        <v>18</v>
      </c>
      <c r="L226" s="61">
        <v>4</v>
      </c>
      <c r="M226" s="50">
        <v>2018</v>
      </c>
      <c r="N226" s="12"/>
    </row>
    <row r="227" spans="1:14" ht="15" x14ac:dyDescent="0.25">
      <c r="A227" s="59" t="s">
        <v>263</v>
      </c>
      <c r="B227">
        <f t="shared" si="11"/>
        <v>227</v>
      </c>
      <c r="C227" s="53" t="s">
        <v>263</v>
      </c>
      <c r="D227" s="53" t="s">
        <v>1073</v>
      </c>
      <c r="E227" s="53" t="s">
        <v>32</v>
      </c>
      <c r="F227" s="53" t="s">
        <v>1136</v>
      </c>
      <c r="G227" s="12">
        <v>43286</v>
      </c>
      <c r="H227" s="55">
        <v>83</v>
      </c>
      <c r="I227" s="53" t="s">
        <v>1153</v>
      </c>
      <c r="K227" s="60">
        <v>2</v>
      </c>
      <c r="L227" s="61">
        <v>9</v>
      </c>
      <c r="M227" s="50">
        <v>2021</v>
      </c>
      <c r="N227" s="12"/>
    </row>
    <row r="228" spans="1:14" ht="15" x14ac:dyDescent="0.25">
      <c r="A228" s="59" t="s">
        <v>264</v>
      </c>
      <c r="B228">
        <f t="shared" si="11"/>
        <v>228</v>
      </c>
      <c r="C228" s="53" t="s">
        <v>264</v>
      </c>
      <c r="D228" s="53" t="s">
        <v>1073</v>
      </c>
      <c r="E228" s="53" t="s">
        <v>35</v>
      </c>
      <c r="F228" s="53" t="s">
        <v>1128</v>
      </c>
      <c r="G228" s="12">
        <f t="shared" ref="G228:G236" si="15">DATE(M228,L228,K228)</f>
        <v>43287</v>
      </c>
      <c r="H228" s="55">
        <v>76.599999999999994</v>
      </c>
      <c r="I228" s="53" t="s">
        <v>1126</v>
      </c>
      <c r="K228" s="63">
        <v>6</v>
      </c>
      <c r="L228" s="61">
        <v>7</v>
      </c>
      <c r="M228" s="50">
        <v>2018</v>
      </c>
      <c r="N228" s="12"/>
    </row>
    <row r="229" spans="1:14" ht="15" x14ac:dyDescent="0.25">
      <c r="A229" s="59" t="s">
        <v>265</v>
      </c>
      <c r="B229">
        <f t="shared" si="11"/>
        <v>229</v>
      </c>
      <c r="C229" s="53" t="s">
        <v>265</v>
      </c>
      <c r="D229" s="53" t="s">
        <v>1070</v>
      </c>
      <c r="E229" s="53" t="s">
        <v>40</v>
      </c>
      <c r="F229" s="53" t="s">
        <v>1124</v>
      </c>
      <c r="G229" s="12">
        <f t="shared" si="15"/>
        <v>43269</v>
      </c>
      <c r="H229" s="55">
        <v>74.900000000000006</v>
      </c>
      <c r="I229" s="53" t="s">
        <v>1127</v>
      </c>
      <c r="K229" s="60">
        <v>18</v>
      </c>
      <c r="L229" s="61">
        <v>6</v>
      </c>
      <c r="M229" s="50">
        <v>2018</v>
      </c>
      <c r="N229" s="12"/>
    </row>
    <row r="230" spans="1:14" ht="15" x14ac:dyDescent="0.25">
      <c r="A230" s="59" t="s">
        <v>266</v>
      </c>
      <c r="B230">
        <f t="shared" si="11"/>
        <v>230</v>
      </c>
      <c r="C230" s="53" t="s">
        <v>266</v>
      </c>
      <c r="D230" s="53" t="s">
        <v>1070</v>
      </c>
      <c r="E230" s="53" t="s">
        <v>35</v>
      </c>
      <c r="F230" s="53" t="s">
        <v>1124</v>
      </c>
      <c r="G230" s="12">
        <f t="shared" si="15"/>
        <v>43047</v>
      </c>
      <c r="H230" s="55">
        <v>87.1</v>
      </c>
      <c r="I230" s="53" t="s">
        <v>1127</v>
      </c>
      <c r="K230" s="60">
        <v>8</v>
      </c>
      <c r="L230" s="61">
        <v>11</v>
      </c>
      <c r="M230" s="50">
        <v>2017</v>
      </c>
      <c r="N230" s="12"/>
    </row>
    <row r="231" spans="1:14" ht="15" x14ac:dyDescent="0.25">
      <c r="A231" s="59" t="s">
        <v>267</v>
      </c>
      <c r="B231">
        <f t="shared" si="11"/>
        <v>231</v>
      </c>
      <c r="C231" s="53" t="s">
        <v>267</v>
      </c>
      <c r="D231" s="53" t="s">
        <v>1070</v>
      </c>
      <c r="E231" s="53" t="s">
        <v>33</v>
      </c>
      <c r="F231" s="53" t="s">
        <v>1124</v>
      </c>
      <c r="G231" s="12">
        <f t="shared" si="15"/>
        <v>43046</v>
      </c>
      <c r="H231" s="55">
        <v>85.9</v>
      </c>
      <c r="I231" s="53" t="s">
        <v>1125</v>
      </c>
      <c r="K231" s="60">
        <v>7</v>
      </c>
      <c r="L231" s="61">
        <v>11</v>
      </c>
      <c r="M231" s="50">
        <v>2017</v>
      </c>
      <c r="N231" s="12"/>
    </row>
    <row r="232" spans="1:14" ht="15" x14ac:dyDescent="0.25">
      <c r="A232" s="59" t="s">
        <v>268</v>
      </c>
      <c r="B232">
        <f t="shared" si="11"/>
        <v>232</v>
      </c>
      <c r="C232" s="53" t="s">
        <v>268</v>
      </c>
      <c r="D232" s="53" t="s">
        <v>1070</v>
      </c>
      <c r="E232" s="53" t="s">
        <v>35</v>
      </c>
      <c r="F232" s="53" t="s">
        <v>1124</v>
      </c>
      <c r="G232" s="12">
        <f t="shared" si="15"/>
        <v>43173</v>
      </c>
      <c r="H232" s="55">
        <v>90.2</v>
      </c>
      <c r="I232" s="53" t="s">
        <v>1125</v>
      </c>
      <c r="K232" s="60">
        <v>14</v>
      </c>
      <c r="L232" s="61">
        <v>3</v>
      </c>
      <c r="M232" s="50">
        <v>2018</v>
      </c>
      <c r="N232" s="12"/>
    </row>
    <row r="233" spans="1:14" ht="15" x14ac:dyDescent="0.25">
      <c r="A233" s="59" t="s">
        <v>269</v>
      </c>
      <c r="B233">
        <f t="shared" si="11"/>
        <v>233</v>
      </c>
      <c r="C233" s="53" t="s">
        <v>269</v>
      </c>
      <c r="D233" s="53" t="s">
        <v>1073</v>
      </c>
      <c r="E233" s="53" t="s">
        <v>33</v>
      </c>
      <c r="F233" s="53" t="s">
        <v>1124</v>
      </c>
      <c r="G233" s="12">
        <f t="shared" si="15"/>
        <v>43039</v>
      </c>
      <c r="H233" s="55">
        <v>84.5</v>
      </c>
      <c r="I233" s="53" t="s">
        <v>1125</v>
      </c>
      <c r="K233" s="60">
        <v>31</v>
      </c>
      <c r="L233" s="61">
        <v>10</v>
      </c>
      <c r="M233" s="50">
        <v>2017</v>
      </c>
      <c r="N233" s="12"/>
    </row>
    <row r="234" spans="1:14" ht="15" x14ac:dyDescent="0.25">
      <c r="A234" s="59" t="s">
        <v>270</v>
      </c>
      <c r="B234">
        <f t="shared" si="11"/>
        <v>234</v>
      </c>
      <c r="C234" s="53" t="s">
        <v>270</v>
      </c>
      <c r="D234" s="53" t="s">
        <v>1073</v>
      </c>
      <c r="E234" s="53" t="s">
        <v>33</v>
      </c>
      <c r="F234" s="53" t="s">
        <v>1124</v>
      </c>
      <c r="G234" s="12">
        <f t="shared" si="15"/>
        <v>43018</v>
      </c>
      <c r="H234" s="55">
        <v>62.2</v>
      </c>
      <c r="I234" s="53" t="s">
        <v>1125</v>
      </c>
      <c r="K234" s="60">
        <v>10</v>
      </c>
      <c r="L234" s="61">
        <v>10</v>
      </c>
      <c r="M234" s="50">
        <v>2017</v>
      </c>
      <c r="N234" s="12"/>
    </row>
    <row r="235" spans="1:14" ht="15" x14ac:dyDescent="0.25">
      <c r="A235" s="64" t="s">
        <v>271</v>
      </c>
      <c r="B235">
        <f t="shared" si="11"/>
        <v>235</v>
      </c>
      <c r="C235" s="53" t="s">
        <v>271</v>
      </c>
      <c r="D235" s="53" t="s">
        <v>1073</v>
      </c>
      <c r="E235" s="53" t="s">
        <v>35</v>
      </c>
      <c r="F235" s="53" t="s">
        <v>1128</v>
      </c>
      <c r="G235" s="12">
        <f t="shared" si="15"/>
        <v>43020</v>
      </c>
      <c r="H235" s="55">
        <v>69.2</v>
      </c>
      <c r="I235" s="53" t="s">
        <v>1125</v>
      </c>
      <c r="K235" s="65">
        <v>12</v>
      </c>
      <c r="L235" s="61">
        <v>10</v>
      </c>
      <c r="M235" s="50">
        <v>2017</v>
      </c>
      <c r="N235" s="12"/>
    </row>
    <row r="236" spans="1:14" ht="15" x14ac:dyDescent="0.25">
      <c r="A236" s="64" t="s">
        <v>272</v>
      </c>
      <c r="B236">
        <f t="shared" si="11"/>
        <v>236</v>
      </c>
      <c r="C236" s="53" t="s">
        <v>272</v>
      </c>
      <c r="D236" s="53" t="s">
        <v>1073</v>
      </c>
      <c r="E236" s="53" t="s">
        <v>32</v>
      </c>
      <c r="F236" s="53" t="s">
        <v>1128</v>
      </c>
      <c r="G236" s="12">
        <f t="shared" si="15"/>
        <v>43073</v>
      </c>
      <c r="H236" s="55">
        <v>62.8</v>
      </c>
      <c r="I236" s="53" t="s">
        <v>1125</v>
      </c>
      <c r="K236" s="65">
        <v>4</v>
      </c>
      <c r="L236" s="61">
        <v>12</v>
      </c>
      <c r="M236" s="50">
        <v>2017</v>
      </c>
      <c r="N236" s="12"/>
    </row>
    <row r="237" spans="1:14" ht="15" x14ac:dyDescent="0.25">
      <c r="A237" s="59" t="s">
        <v>273</v>
      </c>
      <c r="B237">
        <f t="shared" si="11"/>
        <v>237</v>
      </c>
      <c r="C237" s="53" t="s">
        <v>273</v>
      </c>
      <c r="D237" s="53" t="s">
        <v>1070</v>
      </c>
      <c r="E237" s="53" t="s">
        <v>68</v>
      </c>
      <c r="F237" s="53" t="s">
        <v>1129</v>
      </c>
      <c r="G237" s="12">
        <v>43123</v>
      </c>
      <c r="H237" s="55">
        <v>82</v>
      </c>
      <c r="I237" s="53" t="s">
        <v>1135</v>
      </c>
      <c r="K237" s="60">
        <v>1</v>
      </c>
      <c r="L237" s="61">
        <v>9</v>
      </c>
      <c r="M237" s="50">
        <v>2020</v>
      </c>
      <c r="N237" s="12"/>
    </row>
    <row r="238" spans="1:14" ht="15" x14ac:dyDescent="0.25">
      <c r="A238" s="59" t="s">
        <v>274</v>
      </c>
      <c r="B238">
        <f t="shared" si="11"/>
        <v>238</v>
      </c>
      <c r="C238" s="53" t="s">
        <v>274</v>
      </c>
      <c r="D238" s="53" t="s">
        <v>1073</v>
      </c>
      <c r="E238" s="53" t="s">
        <v>35</v>
      </c>
      <c r="F238" s="53" t="s">
        <v>1128</v>
      </c>
      <c r="G238" s="12">
        <f t="shared" ref="G238:G262" si="16">DATE(M238,L238,K238)</f>
        <v>43129</v>
      </c>
      <c r="H238" s="55">
        <v>69.599999999999994</v>
      </c>
      <c r="I238" s="53" t="s">
        <v>1125</v>
      </c>
      <c r="K238" s="60">
        <v>29</v>
      </c>
      <c r="L238" s="61">
        <v>1</v>
      </c>
      <c r="M238" s="50">
        <v>2018</v>
      </c>
      <c r="N238" s="12"/>
    </row>
    <row r="239" spans="1:14" ht="15" x14ac:dyDescent="0.25">
      <c r="A239" s="59" t="s">
        <v>275</v>
      </c>
      <c r="B239">
        <f t="shared" si="11"/>
        <v>239</v>
      </c>
      <c r="C239" s="53" t="s">
        <v>275</v>
      </c>
      <c r="D239" s="53" t="s">
        <v>1073</v>
      </c>
      <c r="E239" s="53" t="s">
        <v>68</v>
      </c>
      <c r="F239" s="53" t="s">
        <v>1128</v>
      </c>
      <c r="G239" s="12">
        <f t="shared" si="16"/>
        <v>43164</v>
      </c>
      <c r="H239" s="55">
        <v>69.099999999999994</v>
      </c>
      <c r="I239" s="53" t="s">
        <v>1127</v>
      </c>
      <c r="K239" s="63">
        <v>5</v>
      </c>
      <c r="L239" s="61">
        <v>3</v>
      </c>
      <c r="M239" s="50">
        <v>2018</v>
      </c>
      <c r="N239" s="12"/>
    </row>
    <row r="240" spans="1:14" ht="15" x14ac:dyDescent="0.25">
      <c r="A240" s="59" t="s">
        <v>276</v>
      </c>
      <c r="B240">
        <f t="shared" si="11"/>
        <v>240</v>
      </c>
      <c r="C240" s="53" t="s">
        <v>276</v>
      </c>
      <c r="D240" s="53" t="s">
        <v>1073</v>
      </c>
      <c r="E240" s="53" t="s">
        <v>35</v>
      </c>
      <c r="F240" s="53" t="s">
        <v>1128</v>
      </c>
      <c r="G240" s="12">
        <f t="shared" si="16"/>
        <v>43216</v>
      </c>
      <c r="H240" s="55">
        <v>77.599999999999994</v>
      </c>
      <c r="I240" s="53" t="s">
        <v>1125</v>
      </c>
      <c r="K240" s="63">
        <v>26</v>
      </c>
      <c r="L240" s="61">
        <v>4</v>
      </c>
      <c r="M240" s="50">
        <v>2018</v>
      </c>
      <c r="N240" s="12"/>
    </row>
    <row r="241" spans="1:14" ht="15" x14ac:dyDescent="0.25">
      <c r="A241" s="59" t="s">
        <v>277</v>
      </c>
      <c r="B241">
        <f t="shared" si="11"/>
        <v>241</v>
      </c>
      <c r="C241" s="53" t="s">
        <v>277</v>
      </c>
      <c r="D241" s="53" t="s">
        <v>1073</v>
      </c>
      <c r="E241" s="53" t="s">
        <v>35</v>
      </c>
      <c r="F241" s="53" t="s">
        <v>1128</v>
      </c>
      <c r="G241" s="12">
        <f t="shared" si="16"/>
        <v>43286</v>
      </c>
      <c r="H241" s="55">
        <v>68.099999999999994</v>
      </c>
      <c r="I241" s="53" t="s">
        <v>1126</v>
      </c>
      <c r="K241" s="60">
        <v>5</v>
      </c>
      <c r="L241" s="61">
        <v>7</v>
      </c>
      <c r="M241" s="50">
        <v>2018</v>
      </c>
      <c r="N241" s="12"/>
    </row>
    <row r="242" spans="1:14" ht="15" x14ac:dyDescent="0.25">
      <c r="A242" s="59" t="s">
        <v>278</v>
      </c>
      <c r="B242">
        <f t="shared" si="11"/>
        <v>242</v>
      </c>
      <c r="C242" s="53" t="s">
        <v>278</v>
      </c>
      <c r="D242" s="53" t="s">
        <v>1073</v>
      </c>
      <c r="E242" s="53" t="s">
        <v>35</v>
      </c>
      <c r="F242" s="53" t="s">
        <v>1124</v>
      </c>
      <c r="G242" s="12">
        <f t="shared" si="16"/>
        <v>43045</v>
      </c>
      <c r="H242" s="55">
        <v>70</v>
      </c>
      <c r="I242" s="53" t="s">
        <v>1126</v>
      </c>
      <c r="K242" s="63">
        <v>6</v>
      </c>
      <c r="L242" s="61">
        <v>11</v>
      </c>
      <c r="M242" s="50">
        <v>2017</v>
      </c>
      <c r="N242" s="12"/>
    </row>
    <row r="243" spans="1:14" ht="15" x14ac:dyDescent="0.25">
      <c r="A243" s="59" t="s">
        <v>279</v>
      </c>
      <c r="B243">
        <f t="shared" si="11"/>
        <v>243</v>
      </c>
      <c r="C243" s="53" t="s">
        <v>279</v>
      </c>
      <c r="D243" s="53" t="s">
        <v>1073</v>
      </c>
      <c r="E243" s="53" t="s">
        <v>33</v>
      </c>
      <c r="F243" s="53" t="s">
        <v>1124</v>
      </c>
      <c r="G243" s="12">
        <f t="shared" si="16"/>
        <v>42986</v>
      </c>
      <c r="H243" s="55">
        <v>74.7</v>
      </c>
      <c r="I243" s="53" t="s">
        <v>1126</v>
      </c>
      <c r="K243" s="60">
        <v>8</v>
      </c>
      <c r="L243" s="61">
        <v>9</v>
      </c>
      <c r="M243" s="50">
        <v>2017</v>
      </c>
      <c r="N243" s="12"/>
    </row>
    <row r="244" spans="1:14" ht="15" x14ac:dyDescent="0.25">
      <c r="A244" s="59" t="s">
        <v>280</v>
      </c>
      <c r="B244">
        <f t="shared" si="11"/>
        <v>244</v>
      </c>
      <c r="C244" s="53" t="s">
        <v>280</v>
      </c>
      <c r="D244" s="53" t="s">
        <v>1070</v>
      </c>
      <c r="E244" s="53" t="s">
        <v>35</v>
      </c>
      <c r="F244" s="53" t="s">
        <v>1124</v>
      </c>
      <c r="G244" s="12">
        <f t="shared" si="16"/>
        <v>42821</v>
      </c>
      <c r="H244" s="55">
        <v>90.4</v>
      </c>
      <c r="I244" s="53" t="s">
        <v>1126</v>
      </c>
      <c r="K244" s="60">
        <v>27</v>
      </c>
      <c r="L244" s="61">
        <v>3</v>
      </c>
      <c r="M244" s="50">
        <v>2017</v>
      </c>
      <c r="N244" s="12"/>
    </row>
    <row r="245" spans="1:14" ht="15" x14ac:dyDescent="0.25">
      <c r="A245" s="59" t="s">
        <v>281</v>
      </c>
      <c r="B245">
        <f t="shared" si="11"/>
        <v>245</v>
      </c>
      <c r="C245" s="53" t="s">
        <v>281</v>
      </c>
      <c r="D245" s="53" t="s">
        <v>1070</v>
      </c>
      <c r="E245" s="53" t="s">
        <v>33</v>
      </c>
      <c r="F245" s="53" t="s">
        <v>1124</v>
      </c>
      <c r="G245" s="12">
        <f t="shared" si="16"/>
        <v>42779</v>
      </c>
      <c r="H245" s="55">
        <v>79.599999999999994</v>
      </c>
      <c r="I245" s="53" t="s">
        <v>1126</v>
      </c>
      <c r="K245" s="63">
        <v>13</v>
      </c>
      <c r="L245" s="61">
        <v>2</v>
      </c>
      <c r="M245" s="50">
        <v>2017</v>
      </c>
      <c r="N245" s="12"/>
    </row>
    <row r="246" spans="1:14" ht="15" x14ac:dyDescent="0.25">
      <c r="A246" s="59" t="s">
        <v>282</v>
      </c>
      <c r="B246">
        <f t="shared" si="11"/>
        <v>246</v>
      </c>
      <c r="C246" s="53" t="s">
        <v>282</v>
      </c>
      <c r="D246" s="53" t="s">
        <v>1070</v>
      </c>
      <c r="E246" s="53" t="s">
        <v>33</v>
      </c>
      <c r="F246" s="53" t="s">
        <v>1124</v>
      </c>
      <c r="G246" s="12">
        <f t="shared" si="16"/>
        <v>42760</v>
      </c>
      <c r="H246" s="55">
        <v>81.3</v>
      </c>
      <c r="I246" s="53" t="s">
        <v>1126</v>
      </c>
      <c r="K246" s="63">
        <v>25</v>
      </c>
      <c r="L246" s="61">
        <v>1</v>
      </c>
      <c r="M246" s="50">
        <v>2017</v>
      </c>
      <c r="N246" s="12"/>
    </row>
    <row r="247" spans="1:14" ht="15" x14ac:dyDescent="0.25">
      <c r="A247" s="59" t="s">
        <v>283</v>
      </c>
      <c r="B247">
        <f t="shared" si="11"/>
        <v>247</v>
      </c>
      <c r="C247" s="53" t="s">
        <v>283</v>
      </c>
      <c r="D247" s="53" t="s">
        <v>1070</v>
      </c>
      <c r="E247" s="53" t="s">
        <v>35</v>
      </c>
      <c r="F247" s="53" t="s">
        <v>1124</v>
      </c>
      <c r="G247" s="12">
        <f t="shared" si="16"/>
        <v>42971</v>
      </c>
      <c r="H247" s="55">
        <v>79.599999999999994</v>
      </c>
      <c r="I247" s="53" t="s">
        <v>1126</v>
      </c>
      <c r="K247" s="63">
        <v>24</v>
      </c>
      <c r="L247" s="61">
        <v>8</v>
      </c>
      <c r="M247" s="50">
        <v>2017</v>
      </c>
      <c r="N247" s="12"/>
    </row>
    <row r="248" spans="1:14" ht="15" x14ac:dyDescent="0.25">
      <c r="A248" s="59" t="s">
        <v>284</v>
      </c>
      <c r="B248">
        <f t="shared" si="11"/>
        <v>248</v>
      </c>
      <c r="C248" s="53" t="s">
        <v>284</v>
      </c>
      <c r="D248" s="53" t="s">
        <v>1073</v>
      </c>
      <c r="E248" s="53" t="s">
        <v>35</v>
      </c>
      <c r="F248" s="53" t="s">
        <v>1124</v>
      </c>
      <c r="G248" s="12">
        <f t="shared" si="16"/>
        <v>42795</v>
      </c>
      <c r="H248" s="55">
        <v>74.3</v>
      </c>
      <c r="I248" s="53" t="s">
        <v>1126</v>
      </c>
      <c r="K248" s="60">
        <v>1</v>
      </c>
      <c r="L248" s="61">
        <v>3</v>
      </c>
      <c r="M248" s="50">
        <v>2017</v>
      </c>
      <c r="N248" s="12"/>
    </row>
    <row r="249" spans="1:14" ht="15" x14ac:dyDescent="0.25">
      <c r="A249" s="59" t="s">
        <v>285</v>
      </c>
      <c r="B249">
        <f t="shared" si="11"/>
        <v>249</v>
      </c>
      <c r="C249" s="53" t="s">
        <v>285</v>
      </c>
      <c r="D249" s="53" t="s">
        <v>1070</v>
      </c>
      <c r="E249" s="53" t="s">
        <v>40</v>
      </c>
      <c r="F249" s="53" t="s">
        <v>1124</v>
      </c>
      <c r="G249" s="12">
        <f t="shared" si="16"/>
        <v>43013</v>
      </c>
      <c r="H249" s="55">
        <v>66.2</v>
      </c>
      <c r="I249" s="53" t="s">
        <v>1126</v>
      </c>
      <c r="K249" s="63">
        <v>5</v>
      </c>
      <c r="L249" s="61">
        <v>10</v>
      </c>
      <c r="M249" s="50">
        <v>2017</v>
      </c>
      <c r="N249" s="12"/>
    </row>
    <row r="250" spans="1:14" ht="15" x14ac:dyDescent="0.25">
      <c r="A250" s="68" t="s">
        <v>286</v>
      </c>
      <c r="B250">
        <f t="shared" si="11"/>
        <v>250</v>
      </c>
      <c r="C250" s="53" t="s">
        <v>286</v>
      </c>
      <c r="D250" s="53" t="s">
        <v>1073</v>
      </c>
      <c r="E250" s="53" t="s">
        <v>44</v>
      </c>
      <c r="F250" s="53" t="s">
        <v>1129</v>
      </c>
      <c r="G250" s="12">
        <f t="shared" si="16"/>
        <v>43731</v>
      </c>
      <c r="H250" s="55">
        <v>75</v>
      </c>
      <c r="I250" s="53" t="s">
        <v>1130</v>
      </c>
      <c r="K250" s="69">
        <v>23</v>
      </c>
      <c r="L250" s="61">
        <v>9</v>
      </c>
      <c r="M250" s="50">
        <v>2019</v>
      </c>
      <c r="N250" s="12"/>
    </row>
    <row r="251" spans="1:14" ht="15" x14ac:dyDescent="0.25">
      <c r="A251" s="68" t="s">
        <v>287</v>
      </c>
      <c r="B251">
        <f t="shared" si="11"/>
        <v>251</v>
      </c>
      <c r="C251" s="53" t="s">
        <v>287</v>
      </c>
      <c r="D251" s="53" t="s">
        <v>1073</v>
      </c>
      <c r="E251" s="53" t="s">
        <v>44</v>
      </c>
      <c r="F251" s="53" t="s">
        <v>1129</v>
      </c>
      <c r="G251" s="12">
        <f t="shared" si="16"/>
        <v>43731</v>
      </c>
      <c r="H251" s="55">
        <v>73.8</v>
      </c>
      <c r="I251" s="53" t="s">
        <v>1130</v>
      </c>
      <c r="K251" s="67">
        <v>23</v>
      </c>
      <c r="L251" s="61">
        <v>9</v>
      </c>
      <c r="M251" s="50">
        <v>2019</v>
      </c>
      <c r="N251" s="12"/>
    </row>
    <row r="252" spans="1:14" ht="15" x14ac:dyDescent="0.25">
      <c r="A252" s="59" t="s">
        <v>288</v>
      </c>
      <c r="B252">
        <f t="shared" si="11"/>
        <v>252</v>
      </c>
      <c r="C252" s="53" t="s">
        <v>288</v>
      </c>
      <c r="D252" s="53" t="s">
        <v>1073</v>
      </c>
      <c r="E252" s="53" t="s">
        <v>35</v>
      </c>
      <c r="F252" s="53" t="s">
        <v>1128</v>
      </c>
      <c r="G252" s="12">
        <f t="shared" si="16"/>
        <v>42919</v>
      </c>
      <c r="H252" s="55">
        <v>67.3</v>
      </c>
      <c r="I252" s="53" t="s">
        <v>1126</v>
      </c>
      <c r="K252" s="60">
        <v>3</v>
      </c>
      <c r="L252" s="61">
        <v>7</v>
      </c>
      <c r="M252" s="50">
        <v>2017</v>
      </c>
      <c r="N252" s="12"/>
    </row>
    <row r="253" spans="1:14" ht="15" x14ac:dyDescent="0.25">
      <c r="A253" s="59" t="s">
        <v>289</v>
      </c>
      <c r="B253">
        <f t="shared" si="11"/>
        <v>253</v>
      </c>
      <c r="C253" s="53" t="s">
        <v>289</v>
      </c>
      <c r="D253" s="53" t="s">
        <v>1070</v>
      </c>
      <c r="E253" s="53" t="s">
        <v>35</v>
      </c>
      <c r="F253" s="53" t="s">
        <v>1128</v>
      </c>
      <c r="G253" s="12">
        <f t="shared" si="16"/>
        <v>42933</v>
      </c>
      <c r="H253" s="55">
        <v>76</v>
      </c>
      <c r="I253" s="53" t="s">
        <v>1126</v>
      </c>
      <c r="K253" s="60">
        <v>17</v>
      </c>
      <c r="L253" s="61">
        <v>7</v>
      </c>
      <c r="M253" s="50">
        <v>2017</v>
      </c>
      <c r="N253" s="12"/>
    </row>
    <row r="254" spans="1:14" ht="15" x14ac:dyDescent="0.25">
      <c r="A254" s="59" t="s">
        <v>290</v>
      </c>
      <c r="B254">
        <f t="shared" si="11"/>
        <v>254</v>
      </c>
      <c r="C254" s="53" t="s">
        <v>290</v>
      </c>
      <c r="D254" s="53" t="s">
        <v>1070</v>
      </c>
      <c r="E254" s="53" t="s">
        <v>32</v>
      </c>
      <c r="F254" s="53" t="s">
        <v>1128</v>
      </c>
      <c r="G254" s="12">
        <f t="shared" si="16"/>
        <v>43018</v>
      </c>
      <c r="H254" s="55">
        <v>72.2</v>
      </c>
      <c r="I254" s="53" t="s">
        <v>1126</v>
      </c>
      <c r="K254" s="60">
        <v>10</v>
      </c>
      <c r="L254" s="61">
        <v>10</v>
      </c>
      <c r="M254" s="50">
        <v>2017</v>
      </c>
      <c r="N254" s="12"/>
    </row>
    <row r="255" spans="1:14" ht="15" x14ac:dyDescent="0.25">
      <c r="A255" s="59" t="s">
        <v>291</v>
      </c>
      <c r="B255">
        <f t="shared" si="11"/>
        <v>255</v>
      </c>
      <c r="C255" s="53" t="s">
        <v>291</v>
      </c>
      <c r="D255" s="53" t="s">
        <v>1073</v>
      </c>
      <c r="E255" s="53" t="s">
        <v>35</v>
      </c>
      <c r="F255" s="53" t="s">
        <v>1128</v>
      </c>
      <c r="G255" s="12">
        <f t="shared" si="16"/>
        <v>43069</v>
      </c>
      <c r="H255" s="55">
        <v>71</v>
      </c>
      <c r="I255" s="53" t="s">
        <v>1126</v>
      </c>
      <c r="K255" s="60">
        <v>30</v>
      </c>
      <c r="L255" s="61">
        <v>11</v>
      </c>
      <c r="M255" s="50">
        <v>2017</v>
      </c>
      <c r="N255" s="12"/>
    </row>
    <row r="256" spans="1:14" ht="15" x14ac:dyDescent="0.25">
      <c r="A256" s="59" t="s">
        <v>292</v>
      </c>
      <c r="B256">
        <f t="shared" si="11"/>
        <v>256</v>
      </c>
      <c r="C256" s="53" t="s">
        <v>292</v>
      </c>
      <c r="D256" s="53" t="s">
        <v>1073</v>
      </c>
      <c r="E256" s="53" t="s">
        <v>32</v>
      </c>
      <c r="F256" s="53" t="s">
        <v>1128</v>
      </c>
      <c r="G256" s="12">
        <f t="shared" si="16"/>
        <v>43069</v>
      </c>
      <c r="H256" s="55">
        <v>71</v>
      </c>
      <c r="I256" s="53" t="s">
        <v>1126</v>
      </c>
      <c r="K256" s="60">
        <v>30</v>
      </c>
      <c r="L256" s="61">
        <v>11</v>
      </c>
      <c r="M256" s="50">
        <v>2017</v>
      </c>
      <c r="N256" s="12"/>
    </row>
    <row r="257" spans="1:14" ht="15" x14ac:dyDescent="0.25">
      <c r="A257" s="59" t="s">
        <v>293</v>
      </c>
      <c r="B257">
        <f t="shared" si="11"/>
        <v>257</v>
      </c>
      <c r="C257" s="53" t="s">
        <v>293</v>
      </c>
      <c r="D257" s="53" t="s">
        <v>1073</v>
      </c>
      <c r="E257" s="53" t="s">
        <v>32</v>
      </c>
      <c r="F257" s="53" t="s">
        <v>1128</v>
      </c>
      <c r="G257" s="12">
        <f t="shared" si="16"/>
        <v>43110</v>
      </c>
      <c r="H257" s="55">
        <v>60.2</v>
      </c>
      <c r="I257" s="53" t="s">
        <v>1126</v>
      </c>
      <c r="K257" s="60">
        <v>10</v>
      </c>
      <c r="L257" s="61">
        <v>1</v>
      </c>
      <c r="M257" s="50">
        <v>2018</v>
      </c>
      <c r="N257" s="12"/>
    </row>
    <row r="258" spans="1:14" ht="15" x14ac:dyDescent="0.25">
      <c r="A258" s="68" t="s">
        <v>294</v>
      </c>
      <c r="B258">
        <f t="shared" ref="B258:B321" si="17">MATCH(C258,A:A,FALSE)</f>
        <v>258</v>
      </c>
      <c r="C258" s="53" t="s">
        <v>294</v>
      </c>
      <c r="D258" s="53" t="s">
        <v>1073</v>
      </c>
      <c r="E258" s="53" t="s">
        <v>35</v>
      </c>
      <c r="F258" s="53" t="s">
        <v>1128</v>
      </c>
      <c r="G258" s="12">
        <f t="shared" si="16"/>
        <v>43173</v>
      </c>
      <c r="H258" s="55">
        <v>74.3</v>
      </c>
      <c r="I258" s="53" t="s">
        <v>1130</v>
      </c>
      <c r="K258" s="67">
        <v>14</v>
      </c>
      <c r="L258" s="61">
        <v>3</v>
      </c>
      <c r="M258" s="50">
        <v>2018</v>
      </c>
      <c r="N258" s="12"/>
    </row>
    <row r="259" spans="1:14" ht="15" x14ac:dyDescent="0.25">
      <c r="A259" s="68" t="s">
        <v>295</v>
      </c>
      <c r="B259">
        <f t="shared" si="17"/>
        <v>259</v>
      </c>
      <c r="C259" s="53" t="s">
        <v>295</v>
      </c>
      <c r="D259" s="53" t="s">
        <v>1070</v>
      </c>
      <c r="E259" s="53" t="s">
        <v>35</v>
      </c>
      <c r="F259" s="53" t="s">
        <v>1128</v>
      </c>
      <c r="G259" s="12">
        <f t="shared" si="16"/>
        <v>43168</v>
      </c>
      <c r="H259" s="55">
        <v>65.3</v>
      </c>
      <c r="I259" s="53" t="s">
        <v>1130</v>
      </c>
      <c r="K259" s="67">
        <v>9</v>
      </c>
      <c r="L259" s="61">
        <v>3</v>
      </c>
      <c r="M259" s="50">
        <v>2018</v>
      </c>
      <c r="N259" s="12"/>
    </row>
    <row r="260" spans="1:14" ht="15" x14ac:dyDescent="0.25">
      <c r="A260" s="68" t="s">
        <v>296</v>
      </c>
      <c r="B260">
        <f t="shared" si="17"/>
        <v>260</v>
      </c>
      <c r="C260" s="53" t="s">
        <v>296</v>
      </c>
      <c r="D260" s="53" t="s">
        <v>1070</v>
      </c>
      <c r="E260" s="53" t="s">
        <v>68</v>
      </c>
      <c r="F260" s="53" t="s">
        <v>1128</v>
      </c>
      <c r="G260" s="12">
        <f t="shared" si="16"/>
        <v>43223</v>
      </c>
      <c r="H260" s="55">
        <v>83.8</v>
      </c>
      <c r="I260" s="53" t="s">
        <v>1130</v>
      </c>
      <c r="K260" s="67">
        <v>3</v>
      </c>
      <c r="L260" s="61">
        <v>5</v>
      </c>
      <c r="M260" s="50">
        <v>2018</v>
      </c>
      <c r="N260" s="12"/>
    </row>
    <row r="261" spans="1:14" ht="15" x14ac:dyDescent="0.25">
      <c r="A261" s="68" t="s">
        <v>297</v>
      </c>
      <c r="B261">
        <f t="shared" si="17"/>
        <v>261</v>
      </c>
      <c r="C261" s="53" t="s">
        <v>297</v>
      </c>
      <c r="D261" s="53" t="s">
        <v>1073</v>
      </c>
      <c r="E261" s="53" t="s">
        <v>32</v>
      </c>
      <c r="F261" s="53" t="s">
        <v>1128</v>
      </c>
      <c r="G261" s="12">
        <f t="shared" si="16"/>
        <v>43250</v>
      </c>
      <c r="H261" s="55">
        <v>73.900000000000006</v>
      </c>
      <c r="I261" s="53" t="s">
        <v>1130</v>
      </c>
      <c r="K261" s="67">
        <v>30</v>
      </c>
      <c r="L261" s="61">
        <v>5</v>
      </c>
      <c r="M261" s="50">
        <v>2018</v>
      </c>
      <c r="N261" s="12"/>
    </row>
    <row r="262" spans="1:14" ht="15" x14ac:dyDescent="0.25">
      <c r="A262" s="68" t="s">
        <v>298</v>
      </c>
      <c r="B262">
        <f t="shared" si="17"/>
        <v>262</v>
      </c>
      <c r="C262" s="53" t="s">
        <v>298</v>
      </c>
      <c r="D262" s="53" t="s">
        <v>1073</v>
      </c>
      <c r="E262" s="53" t="s">
        <v>35</v>
      </c>
      <c r="F262" s="53" t="s">
        <v>1128</v>
      </c>
      <c r="G262" s="12">
        <f t="shared" si="16"/>
        <v>43237</v>
      </c>
      <c r="H262" s="55">
        <v>62</v>
      </c>
      <c r="I262" s="53" t="s">
        <v>1130</v>
      </c>
      <c r="K262" s="67">
        <v>17</v>
      </c>
      <c r="L262" s="61">
        <v>5</v>
      </c>
      <c r="M262" s="50">
        <v>2018</v>
      </c>
      <c r="N262" s="12"/>
    </row>
    <row r="263" spans="1:14" ht="15" x14ac:dyDescent="0.25">
      <c r="A263" s="68" t="s">
        <v>299</v>
      </c>
      <c r="B263">
        <f t="shared" si="17"/>
        <v>263</v>
      </c>
      <c r="C263" s="53" t="s">
        <v>299</v>
      </c>
      <c r="D263" s="53" t="s">
        <v>1073</v>
      </c>
      <c r="E263" s="53" t="s">
        <v>68</v>
      </c>
      <c r="F263" s="53" t="s">
        <v>1129</v>
      </c>
      <c r="G263" s="12">
        <v>43287</v>
      </c>
      <c r="H263" s="55">
        <v>84</v>
      </c>
      <c r="I263" s="53" t="s">
        <v>1130</v>
      </c>
      <c r="K263" s="67">
        <v>22</v>
      </c>
      <c r="L263" s="61">
        <v>9</v>
      </c>
      <c r="M263" s="50">
        <v>2020</v>
      </c>
      <c r="N263" s="12"/>
    </row>
    <row r="264" spans="1:14" ht="15" x14ac:dyDescent="0.25">
      <c r="A264" s="59" t="s">
        <v>300</v>
      </c>
      <c r="B264">
        <f t="shared" si="17"/>
        <v>264</v>
      </c>
      <c r="C264" s="53" t="s">
        <v>300</v>
      </c>
      <c r="D264" s="53" t="s">
        <v>1070</v>
      </c>
      <c r="E264" s="53" t="s">
        <v>32</v>
      </c>
      <c r="F264" s="53" t="s">
        <v>1124</v>
      </c>
      <c r="G264" s="12">
        <f t="shared" ref="G264:G281" si="18">DATE(M264,L264,K264)</f>
        <v>42951</v>
      </c>
      <c r="H264" s="55">
        <v>91.6</v>
      </c>
      <c r="I264" s="53" t="s">
        <v>1125</v>
      </c>
      <c r="K264" s="60">
        <v>4</v>
      </c>
      <c r="L264" s="61">
        <v>8</v>
      </c>
      <c r="M264" s="50">
        <v>2017</v>
      </c>
      <c r="N264" s="12"/>
    </row>
    <row r="265" spans="1:14" ht="15" x14ac:dyDescent="0.25">
      <c r="A265" s="59" t="s">
        <v>301</v>
      </c>
      <c r="B265">
        <f t="shared" si="17"/>
        <v>265</v>
      </c>
      <c r="C265" s="53" t="s">
        <v>301</v>
      </c>
      <c r="D265" s="53" t="s">
        <v>1070</v>
      </c>
      <c r="E265" s="53" t="s">
        <v>35</v>
      </c>
      <c r="F265" s="53" t="s">
        <v>1124</v>
      </c>
      <c r="G265" s="12">
        <f t="shared" si="18"/>
        <v>42929</v>
      </c>
      <c r="H265" s="55">
        <v>81.8</v>
      </c>
      <c r="I265" s="53" t="s">
        <v>1125</v>
      </c>
      <c r="K265" s="60">
        <v>13</v>
      </c>
      <c r="L265" s="61">
        <v>7</v>
      </c>
      <c r="M265" s="50">
        <v>2017</v>
      </c>
      <c r="N265" s="12"/>
    </row>
    <row r="266" spans="1:14" ht="15" x14ac:dyDescent="0.25">
      <c r="A266" s="59" t="s">
        <v>302</v>
      </c>
      <c r="B266">
        <f t="shared" si="17"/>
        <v>266</v>
      </c>
      <c r="C266" s="53" t="s">
        <v>302</v>
      </c>
      <c r="D266" s="53" t="s">
        <v>1070</v>
      </c>
      <c r="E266" s="53" t="s">
        <v>40</v>
      </c>
      <c r="F266" s="53" t="s">
        <v>1124</v>
      </c>
      <c r="G266" s="12">
        <f t="shared" si="18"/>
        <v>42921</v>
      </c>
      <c r="H266" s="55">
        <v>76.8</v>
      </c>
      <c r="I266" s="53" t="s">
        <v>1125</v>
      </c>
      <c r="K266" s="60">
        <v>5</v>
      </c>
      <c r="L266" s="61">
        <v>7</v>
      </c>
      <c r="M266" s="50">
        <v>2017</v>
      </c>
      <c r="N266" s="12"/>
    </row>
    <row r="267" spans="1:14" ht="15" x14ac:dyDescent="0.25">
      <c r="A267" s="59" t="s">
        <v>303</v>
      </c>
      <c r="B267">
        <f t="shared" si="17"/>
        <v>267</v>
      </c>
      <c r="C267" s="53" t="s">
        <v>303</v>
      </c>
      <c r="D267" s="53" t="s">
        <v>1073</v>
      </c>
      <c r="E267" s="53" t="s">
        <v>40</v>
      </c>
      <c r="F267" s="53" t="s">
        <v>1124</v>
      </c>
      <c r="G267" s="12">
        <f t="shared" si="18"/>
        <v>42943</v>
      </c>
      <c r="H267" s="55">
        <v>69.7</v>
      </c>
      <c r="I267" s="53" t="s">
        <v>1127</v>
      </c>
      <c r="K267" s="63">
        <v>27</v>
      </c>
      <c r="L267" s="61">
        <v>7</v>
      </c>
      <c r="M267" s="50">
        <v>2017</v>
      </c>
      <c r="N267" s="12"/>
    </row>
    <row r="268" spans="1:14" ht="15" x14ac:dyDescent="0.25">
      <c r="A268" s="59" t="s">
        <v>304</v>
      </c>
      <c r="B268">
        <f t="shared" si="17"/>
        <v>268</v>
      </c>
      <c r="C268" s="53" t="s">
        <v>304</v>
      </c>
      <c r="D268" s="53" t="s">
        <v>1073</v>
      </c>
      <c r="E268" s="53" t="s">
        <v>35</v>
      </c>
      <c r="F268" s="53" t="s">
        <v>1124</v>
      </c>
      <c r="G268" s="12">
        <f t="shared" si="18"/>
        <v>43034</v>
      </c>
      <c r="H268" s="55">
        <v>76.400000000000006</v>
      </c>
      <c r="I268" s="53" t="s">
        <v>1127</v>
      </c>
      <c r="K268" s="63">
        <v>26</v>
      </c>
      <c r="L268" s="61">
        <v>10</v>
      </c>
      <c r="M268" s="50">
        <v>2017</v>
      </c>
      <c r="N268" s="12"/>
    </row>
    <row r="269" spans="1:14" ht="15" x14ac:dyDescent="0.25">
      <c r="A269" s="59" t="s">
        <v>305</v>
      </c>
      <c r="B269">
        <f t="shared" si="17"/>
        <v>269</v>
      </c>
      <c r="C269" s="53" t="s">
        <v>305</v>
      </c>
      <c r="D269" s="53" t="s">
        <v>1070</v>
      </c>
      <c r="E269" s="53" t="s">
        <v>40</v>
      </c>
      <c r="F269" s="53" t="s">
        <v>1131</v>
      </c>
      <c r="G269" s="12">
        <f t="shared" si="18"/>
        <v>43413</v>
      </c>
      <c r="H269" s="55">
        <v>69</v>
      </c>
      <c r="I269" s="53" t="s">
        <v>1125</v>
      </c>
      <c r="K269" s="63">
        <v>9</v>
      </c>
      <c r="L269" s="61">
        <v>11</v>
      </c>
      <c r="M269" s="50">
        <v>2018</v>
      </c>
      <c r="N269" s="12"/>
    </row>
    <row r="270" spans="1:14" ht="15" x14ac:dyDescent="0.25">
      <c r="A270" s="59" t="s">
        <v>306</v>
      </c>
      <c r="B270">
        <f t="shared" si="17"/>
        <v>270</v>
      </c>
      <c r="C270" s="53" t="s">
        <v>306</v>
      </c>
      <c r="D270" s="53" t="s">
        <v>1073</v>
      </c>
      <c r="E270" s="53" t="s">
        <v>33</v>
      </c>
      <c r="F270" s="53" t="s">
        <v>1124</v>
      </c>
      <c r="G270" s="12">
        <f t="shared" si="18"/>
        <v>43011</v>
      </c>
      <c r="H270" s="55">
        <v>72.099999999999994</v>
      </c>
      <c r="I270" s="53" t="s">
        <v>1127</v>
      </c>
      <c r="K270" s="63">
        <v>3</v>
      </c>
      <c r="L270" s="61">
        <v>10</v>
      </c>
      <c r="M270" s="50">
        <v>2017</v>
      </c>
      <c r="N270" s="12"/>
    </row>
    <row r="271" spans="1:14" ht="15" x14ac:dyDescent="0.25">
      <c r="A271" s="59" t="s">
        <v>307</v>
      </c>
      <c r="B271">
        <f t="shared" si="17"/>
        <v>271</v>
      </c>
      <c r="C271" s="53" t="s">
        <v>307</v>
      </c>
      <c r="D271" s="53" t="s">
        <v>1070</v>
      </c>
      <c r="E271" s="53" t="s">
        <v>40</v>
      </c>
      <c r="F271" s="53" t="s">
        <v>1124</v>
      </c>
      <c r="G271" s="12">
        <f t="shared" si="18"/>
        <v>43055</v>
      </c>
      <c r="H271" s="55">
        <v>66.400000000000006</v>
      </c>
      <c r="I271" s="53" t="s">
        <v>1125</v>
      </c>
      <c r="K271" s="63">
        <v>16</v>
      </c>
      <c r="L271" s="61">
        <v>11</v>
      </c>
      <c r="M271" s="50">
        <v>2017</v>
      </c>
      <c r="N271" s="12"/>
    </row>
    <row r="272" spans="1:14" ht="15" x14ac:dyDescent="0.25">
      <c r="A272" s="59" t="s">
        <v>308</v>
      </c>
      <c r="B272">
        <f t="shared" si="17"/>
        <v>272</v>
      </c>
      <c r="C272" s="53" t="s">
        <v>308</v>
      </c>
      <c r="D272" s="53" t="s">
        <v>1073</v>
      </c>
      <c r="E272" s="53" t="s">
        <v>40</v>
      </c>
      <c r="F272" s="53" t="s">
        <v>1124</v>
      </c>
      <c r="G272" s="12">
        <f t="shared" si="18"/>
        <v>42951</v>
      </c>
      <c r="H272" s="55">
        <v>62.7</v>
      </c>
      <c r="I272" s="53" t="s">
        <v>1125</v>
      </c>
      <c r="K272" s="63">
        <v>4</v>
      </c>
      <c r="L272" s="61">
        <v>8</v>
      </c>
      <c r="M272" s="50">
        <v>2017</v>
      </c>
      <c r="N272" s="12"/>
    </row>
    <row r="273" spans="1:14" ht="15" x14ac:dyDescent="0.25">
      <c r="A273" s="59" t="s">
        <v>309</v>
      </c>
      <c r="B273">
        <f t="shared" si="17"/>
        <v>273</v>
      </c>
      <c r="C273" s="53" t="s">
        <v>309</v>
      </c>
      <c r="D273" s="53" t="s">
        <v>1070</v>
      </c>
      <c r="E273" s="53" t="s">
        <v>40</v>
      </c>
      <c r="F273" s="53" t="s">
        <v>1124</v>
      </c>
      <c r="G273" s="12">
        <f t="shared" si="18"/>
        <v>42921</v>
      </c>
      <c r="H273" s="55">
        <v>79.2</v>
      </c>
      <c r="I273" s="53" t="s">
        <v>1127</v>
      </c>
      <c r="K273" s="63">
        <v>5</v>
      </c>
      <c r="L273" s="61">
        <v>7</v>
      </c>
      <c r="M273" s="50">
        <v>2017</v>
      </c>
      <c r="N273" s="12"/>
    </row>
    <row r="274" spans="1:14" ht="15" x14ac:dyDescent="0.25">
      <c r="A274" s="59" t="s">
        <v>310</v>
      </c>
      <c r="B274">
        <f t="shared" si="17"/>
        <v>274</v>
      </c>
      <c r="C274" s="53" t="s">
        <v>310</v>
      </c>
      <c r="D274" s="53" t="s">
        <v>1070</v>
      </c>
      <c r="E274" s="53" t="s">
        <v>40</v>
      </c>
      <c r="F274" s="53" t="s">
        <v>1124</v>
      </c>
      <c r="G274" s="12">
        <f t="shared" si="18"/>
        <v>43013</v>
      </c>
      <c r="H274" s="55">
        <v>78.400000000000006</v>
      </c>
      <c r="I274" s="53" t="s">
        <v>1127</v>
      </c>
      <c r="K274" s="60">
        <v>5</v>
      </c>
      <c r="L274" s="61">
        <v>10</v>
      </c>
      <c r="M274" s="50">
        <v>2017</v>
      </c>
      <c r="N274" s="12"/>
    </row>
    <row r="275" spans="1:14" ht="15" x14ac:dyDescent="0.25">
      <c r="A275" s="59" t="s">
        <v>311</v>
      </c>
      <c r="B275">
        <f t="shared" si="17"/>
        <v>275</v>
      </c>
      <c r="C275" s="53" t="s">
        <v>311</v>
      </c>
      <c r="D275" s="53" t="s">
        <v>1073</v>
      </c>
      <c r="E275" s="53" t="s">
        <v>44</v>
      </c>
      <c r="F275" s="53" t="s">
        <v>1124</v>
      </c>
      <c r="G275" s="12">
        <f t="shared" si="18"/>
        <v>42949</v>
      </c>
      <c r="H275" s="55">
        <v>71.900000000000006</v>
      </c>
      <c r="I275" s="53" t="s">
        <v>1125</v>
      </c>
      <c r="K275" s="60">
        <v>2</v>
      </c>
      <c r="L275" s="61">
        <v>8</v>
      </c>
      <c r="M275" s="50">
        <v>2017</v>
      </c>
      <c r="N275" s="12"/>
    </row>
    <row r="276" spans="1:14" ht="15" x14ac:dyDescent="0.25">
      <c r="A276" s="59" t="s">
        <v>312</v>
      </c>
      <c r="B276">
        <f t="shared" si="17"/>
        <v>276</v>
      </c>
      <c r="C276" s="53" t="s">
        <v>312</v>
      </c>
      <c r="D276" s="53" t="s">
        <v>1070</v>
      </c>
      <c r="E276" s="53" t="s">
        <v>44</v>
      </c>
      <c r="F276" s="53" t="s">
        <v>1124</v>
      </c>
      <c r="G276" s="12">
        <f t="shared" si="18"/>
        <v>43167</v>
      </c>
      <c r="H276" s="55">
        <v>72.5</v>
      </c>
      <c r="I276" s="53" t="s">
        <v>1127</v>
      </c>
      <c r="K276" s="60">
        <v>8</v>
      </c>
      <c r="L276" s="61">
        <v>3</v>
      </c>
      <c r="M276" s="50">
        <v>2018</v>
      </c>
      <c r="N276" s="12"/>
    </row>
    <row r="277" spans="1:14" ht="15" x14ac:dyDescent="0.25">
      <c r="A277" s="59" t="s">
        <v>313</v>
      </c>
      <c r="B277">
        <f t="shared" si="17"/>
        <v>277</v>
      </c>
      <c r="C277" s="53" t="s">
        <v>313</v>
      </c>
      <c r="D277" s="53" t="s">
        <v>1070</v>
      </c>
      <c r="E277" s="53" t="s">
        <v>44</v>
      </c>
      <c r="F277" s="53" t="s">
        <v>1124</v>
      </c>
      <c r="G277" s="12">
        <f t="shared" si="18"/>
        <v>42947</v>
      </c>
      <c r="H277" s="55">
        <v>75.599999999999994</v>
      </c>
      <c r="I277" s="53" t="s">
        <v>1125</v>
      </c>
      <c r="K277" s="60">
        <v>31</v>
      </c>
      <c r="L277" s="61">
        <v>7</v>
      </c>
      <c r="M277" s="50">
        <v>2017</v>
      </c>
      <c r="N277" s="12"/>
    </row>
    <row r="278" spans="1:14" ht="15" x14ac:dyDescent="0.25">
      <c r="A278" s="59" t="s">
        <v>314</v>
      </c>
      <c r="B278">
        <f t="shared" si="17"/>
        <v>278</v>
      </c>
      <c r="C278" s="53" t="s">
        <v>314</v>
      </c>
      <c r="D278" s="53" t="s">
        <v>1070</v>
      </c>
      <c r="E278" s="53" t="s">
        <v>44</v>
      </c>
      <c r="F278" s="53" t="s">
        <v>1124</v>
      </c>
      <c r="G278" s="12">
        <f t="shared" si="18"/>
        <v>42965</v>
      </c>
      <c r="H278" s="55">
        <v>81.099999999999994</v>
      </c>
      <c r="I278" s="53" t="s">
        <v>1127</v>
      </c>
      <c r="K278" s="60">
        <v>18</v>
      </c>
      <c r="L278" s="61">
        <v>8</v>
      </c>
      <c r="M278" s="50">
        <v>2017</v>
      </c>
      <c r="N278" s="12"/>
    </row>
    <row r="279" spans="1:14" ht="15" x14ac:dyDescent="0.25">
      <c r="A279" s="59" t="s">
        <v>315</v>
      </c>
      <c r="B279">
        <f t="shared" si="17"/>
        <v>279</v>
      </c>
      <c r="C279" s="53" t="s">
        <v>315</v>
      </c>
      <c r="D279" s="53" t="s">
        <v>1070</v>
      </c>
      <c r="E279" s="53" t="s">
        <v>44</v>
      </c>
      <c r="F279" s="53" t="s">
        <v>1124</v>
      </c>
      <c r="G279" s="12">
        <f t="shared" si="18"/>
        <v>43027</v>
      </c>
      <c r="H279" s="55">
        <v>72.400000000000006</v>
      </c>
      <c r="I279" s="53" t="s">
        <v>1125</v>
      </c>
      <c r="K279" s="60">
        <v>19</v>
      </c>
      <c r="L279" s="61">
        <v>10</v>
      </c>
      <c r="M279" s="50">
        <v>2017</v>
      </c>
      <c r="N279" s="12"/>
    </row>
    <row r="280" spans="1:14" ht="15" x14ac:dyDescent="0.25">
      <c r="A280" s="59" t="s">
        <v>316</v>
      </c>
      <c r="B280">
        <f t="shared" si="17"/>
        <v>280</v>
      </c>
      <c r="C280" s="53" t="s">
        <v>316</v>
      </c>
      <c r="D280" s="53" t="s">
        <v>1070</v>
      </c>
      <c r="E280" s="53" t="s">
        <v>35</v>
      </c>
      <c r="F280" s="53" t="s">
        <v>1128</v>
      </c>
      <c r="G280" s="12">
        <f t="shared" si="18"/>
        <v>43103</v>
      </c>
      <c r="H280" s="55">
        <v>76.3</v>
      </c>
      <c r="I280" s="53" t="s">
        <v>1127</v>
      </c>
      <c r="K280" s="60">
        <v>3</v>
      </c>
      <c r="L280" s="61">
        <v>1</v>
      </c>
      <c r="M280" s="50">
        <v>2018</v>
      </c>
      <c r="N280" s="12"/>
    </row>
    <row r="281" spans="1:14" ht="15" x14ac:dyDescent="0.25">
      <c r="A281" s="59" t="s">
        <v>317</v>
      </c>
      <c r="B281">
        <f t="shared" si="17"/>
        <v>281</v>
      </c>
      <c r="C281" s="53" t="s">
        <v>317</v>
      </c>
      <c r="D281" s="53" t="s">
        <v>1073</v>
      </c>
      <c r="E281" s="53" t="s">
        <v>35</v>
      </c>
      <c r="F281" s="53" t="s">
        <v>1128</v>
      </c>
      <c r="G281" s="12">
        <f t="shared" si="18"/>
        <v>43131</v>
      </c>
      <c r="H281" s="55">
        <v>83.3</v>
      </c>
      <c r="I281" s="53" t="s">
        <v>1125</v>
      </c>
      <c r="K281" s="60">
        <v>31</v>
      </c>
      <c r="L281" s="61">
        <v>1</v>
      </c>
      <c r="M281" s="50">
        <v>2018</v>
      </c>
      <c r="N281" s="12"/>
    </row>
    <row r="282" spans="1:14" ht="15" x14ac:dyDescent="0.25">
      <c r="A282" s="59" t="s">
        <v>318</v>
      </c>
      <c r="B282">
        <f t="shared" si="17"/>
        <v>282</v>
      </c>
      <c r="C282" s="53" t="s">
        <v>318</v>
      </c>
      <c r="D282" s="53" t="s">
        <v>1073</v>
      </c>
      <c r="E282" s="53" t="s">
        <v>35</v>
      </c>
      <c r="F282" s="53" t="s">
        <v>1129</v>
      </c>
      <c r="G282" s="12">
        <v>43188</v>
      </c>
      <c r="H282" s="55">
        <v>68</v>
      </c>
      <c r="I282" s="53" t="s">
        <v>1125</v>
      </c>
      <c r="K282" s="60">
        <v>12</v>
      </c>
      <c r="L282" s="61">
        <v>10</v>
      </c>
      <c r="M282" s="50">
        <v>2020</v>
      </c>
      <c r="N282" s="12"/>
    </row>
    <row r="283" spans="1:14" ht="15" x14ac:dyDescent="0.25">
      <c r="A283" s="59" t="s">
        <v>319</v>
      </c>
      <c r="B283">
        <f t="shared" si="17"/>
        <v>283</v>
      </c>
      <c r="C283" s="53" t="s">
        <v>319</v>
      </c>
      <c r="D283" s="53" t="s">
        <v>1070</v>
      </c>
      <c r="E283" s="53" t="s">
        <v>35</v>
      </c>
      <c r="F283" s="53" t="s">
        <v>1128</v>
      </c>
      <c r="G283" s="12">
        <f t="shared" ref="G283:G288" si="19">DATE(M283,L283,K283)</f>
        <v>43207</v>
      </c>
      <c r="H283" s="55">
        <v>76.7</v>
      </c>
      <c r="I283" s="53" t="s">
        <v>1125</v>
      </c>
      <c r="K283" s="60">
        <v>17</v>
      </c>
      <c r="L283" s="61">
        <v>4</v>
      </c>
      <c r="M283" s="50">
        <v>2018</v>
      </c>
      <c r="N283" s="12"/>
    </row>
    <row r="284" spans="1:14" ht="15" x14ac:dyDescent="0.25">
      <c r="A284" s="64" t="s">
        <v>320</v>
      </c>
      <c r="B284">
        <f t="shared" si="17"/>
        <v>284</v>
      </c>
      <c r="C284" s="53" t="s">
        <v>320</v>
      </c>
      <c r="D284" s="53" t="s">
        <v>1070</v>
      </c>
      <c r="E284" s="53" t="s">
        <v>35</v>
      </c>
      <c r="F284" s="53" t="s">
        <v>1128</v>
      </c>
      <c r="G284" s="12">
        <f t="shared" si="19"/>
        <v>43214</v>
      </c>
      <c r="H284" s="55">
        <v>73.599999999999994</v>
      </c>
      <c r="I284" s="53" t="s">
        <v>1125</v>
      </c>
      <c r="K284" s="65">
        <v>24</v>
      </c>
      <c r="L284" s="61">
        <v>4</v>
      </c>
      <c r="M284" s="50">
        <v>2018</v>
      </c>
      <c r="N284" s="12"/>
    </row>
    <row r="285" spans="1:14" ht="15" x14ac:dyDescent="0.25">
      <c r="A285" s="59" t="s">
        <v>321</v>
      </c>
      <c r="B285">
        <f t="shared" si="17"/>
        <v>285</v>
      </c>
      <c r="C285" s="53" t="s">
        <v>321</v>
      </c>
      <c r="D285" s="53" t="s">
        <v>1073</v>
      </c>
      <c r="E285" s="53" t="s">
        <v>35</v>
      </c>
      <c r="F285" s="53" t="s">
        <v>1128</v>
      </c>
      <c r="G285" s="12">
        <f t="shared" si="19"/>
        <v>43244</v>
      </c>
      <c r="H285" s="55">
        <v>70.8</v>
      </c>
      <c r="I285" s="53" t="s">
        <v>1125</v>
      </c>
      <c r="K285" s="60">
        <v>24</v>
      </c>
      <c r="L285" s="61">
        <v>5</v>
      </c>
      <c r="M285" s="50">
        <v>2018</v>
      </c>
      <c r="N285" s="12"/>
    </row>
    <row r="286" spans="1:14" ht="15" x14ac:dyDescent="0.25">
      <c r="A286" s="59" t="s">
        <v>322</v>
      </c>
      <c r="B286">
        <f t="shared" si="17"/>
        <v>286</v>
      </c>
      <c r="C286" s="53" t="s">
        <v>322</v>
      </c>
      <c r="D286" s="53" t="s">
        <v>1070</v>
      </c>
      <c r="E286" s="53" t="s">
        <v>35</v>
      </c>
      <c r="F286" s="53" t="s">
        <v>1128</v>
      </c>
      <c r="G286" s="12">
        <f t="shared" si="19"/>
        <v>43263</v>
      </c>
      <c r="H286" s="55">
        <v>75.7</v>
      </c>
      <c r="I286" s="53" t="s">
        <v>1127</v>
      </c>
      <c r="K286" s="60">
        <v>12</v>
      </c>
      <c r="L286" s="61">
        <v>6</v>
      </c>
      <c r="M286" s="50">
        <v>2018</v>
      </c>
      <c r="N286" s="12"/>
    </row>
    <row r="287" spans="1:14" ht="15" x14ac:dyDescent="0.25">
      <c r="A287" s="68" t="s">
        <v>323</v>
      </c>
      <c r="B287">
        <f t="shared" si="17"/>
        <v>287</v>
      </c>
      <c r="C287" s="53" t="s">
        <v>323</v>
      </c>
      <c r="D287" s="53" t="s">
        <v>1070</v>
      </c>
      <c r="E287" s="53" t="s">
        <v>40</v>
      </c>
      <c r="F287" s="53" t="s">
        <v>1124</v>
      </c>
      <c r="G287" s="12">
        <f t="shared" si="19"/>
        <v>43210</v>
      </c>
      <c r="H287" s="55">
        <v>73.5</v>
      </c>
      <c r="I287" s="53" t="s">
        <v>1150</v>
      </c>
      <c r="K287" s="69">
        <v>20</v>
      </c>
      <c r="L287" s="61">
        <v>4</v>
      </c>
      <c r="M287" s="50">
        <v>2018</v>
      </c>
      <c r="N287" s="12"/>
    </row>
    <row r="288" spans="1:14" ht="15" x14ac:dyDescent="0.25">
      <c r="A288" s="59" t="s">
        <v>324</v>
      </c>
      <c r="B288">
        <f t="shared" si="17"/>
        <v>288</v>
      </c>
      <c r="C288" s="53" t="s">
        <v>324</v>
      </c>
      <c r="D288" s="53" t="s">
        <v>1073</v>
      </c>
      <c r="E288" s="53" t="s">
        <v>40</v>
      </c>
      <c r="F288" s="53" t="s">
        <v>1124</v>
      </c>
      <c r="G288" s="12">
        <f t="shared" si="19"/>
        <v>43566</v>
      </c>
      <c r="H288" s="55">
        <v>78</v>
      </c>
      <c r="I288" s="53" t="s">
        <v>1142</v>
      </c>
      <c r="K288" s="63">
        <v>11</v>
      </c>
      <c r="L288" s="61">
        <v>4</v>
      </c>
      <c r="M288" s="50">
        <v>2019</v>
      </c>
      <c r="N288" s="12"/>
    </row>
    <row r="289" spans="1:14" ht="15" x14ac:dyDescent="0.25">
      <c r="A289" s="59" t="s">
        <v>325</v>
      </c>
      <c r="B289">
        <f t="shared" si="17"/>
        <v>289</v>
      </c>
      <c r="C289" s="53" t="s">
        <v>325</v>
      </c>
      <c r="D289" s="53" t="s">
        <v>1070</v>
      </c>
      <c r="E289" s="53" t="s">
        <v>40</v>
      </c>
      <c r="F289" s="53" t="s">
        <v>1129</v>
      </c>
      <c r="G289" s="12">
        <v>43406</v>
      </c>
      <c r="H289" s="55">
        <v>76</v>
      </c>
      <c r="I289" s="53" t="s">
        <v>1154</v>
      </c>
      <c r="K289" s="63">
        <v>2</v>
      </c>
      <c r="L289" s="61">
        <v>12</v>
      </c>
      <c r="M289" s="50">
        <v>2020</v>
      </c>
      <c r="N289" s="12"/>
    </row>
    <row r="290" spans="1:14" ht="15" x14ac:dyDescent="0.25">
      <c r="A290" s="59" t="s">
        <v>326</v>
      </c>
      <c r="B290">
        <f t="shared" si="17"/>
        <v>290</v>
      </c>
      <c r="C290" s="53" t="s">
        <v>326</v>
      </c>
      <c r="D290" s="53" t="s">
        <v>1073</v>
      </c>
      <c r="E290" s="53" t="s">
        <v>44</v>
      </c>
      <c r="F290" s="53" t="s">
        <v>1124</v>
      </c>
      <c r="G290" s="12">
        <f t="shared" ref="G290:G296" si="20">DATE(M290,L290,K290)</f>
        <v>43426</v>
      </c>
      <c r="H290" s="55">
        <v>75.3</v>
      </c>
      <c r="I290" s="53" t="s">
        <v>1142</v>
      </c>
      <c r="K290" s="63">
        <v>22</v>
      </c>
      <c r="L290" s="61">
        <v>11</v>
      </c>
      <c r="M290" s="50">
        <v>2018</v>
      </c>
      <c r="N290" s="12"/>
    </row>
    <row r="291" spans="1:14" ht="15" x14ac:dyDescent="0.25">
      <c r="A291" s="59" t="s">
        <v>327</v>
      </c>
      <c r="B291">
        <f t="shared" si="17"/>
        <v>291</v>
      </c>
      <c r="C291" s="53" t="s">
        <v>327</v>
      </c>
      <c r="D291" s="53" t="s">
        <v>1070</v>
      </c>
      <c r="E291" s="53" t="s">
        <v>32</v>
      </c>
      <c r="F291" s="53" t="s">
        <v>1128</v>
      </c>
      <c r="G291" s="12">
        <f t="shared" si="20"/>
        <v>43384</v>
      </c>
      <c r="H291" s="55">
        <v>71.3</v>
      </c>
      <c r="I291" s="53" t="s">
        <v>1142</v>
      </c>
      <c r="K291" s="60">
        <v>11</v>
      </c>
      <c r="L291" s="61">
        <v>10</v>
      </c>
      <c r="M291" s="50">
        <v>2018</v>
      </c>
      <c r="N291" s="12"/>
    </row>
    <row r="292" spans="1:14" ht="15" x14ac:dyDescent="0.25">
      <c r="A292" s="59" t="s">
        <v>328</v>
      </c>
      <c r="B292">
        <f t="shared" si="17"/>
        <v>292</v>
      </c>
      <c r="C292" s="53" t="s">
        <v>328</v>
      </c>
      <c r="D292" s="53" t="s">
        <v>1073</v>
      </c>
      <c r="E292" s="53" t="s">
        <v>44</v>
      </c>
      <c r="F292" s="53" t="s">
        <v>1124</v>
      </c>
      <c r="G292" s="12">
        <f t="shared" si="20"/>
        <v>43355</v>
      </c>
      <c r="H292" s="55">
        <v>79.3</v>
      </c>
      <c r="I292" s="53" t="s">
        <v>1155</v>
      </c>
      <c r="K292" s="60">
        <v>12</v>
      </c>
      <c r="L292" s="61">
        <v>9</v>
      </c>
      <c r="M292" s="50">
        <v>2018</v>
      </c>
      <c r="N292" s="12"/>
    </row>
    <row r="293" spans="1:14" ht="15" x14ac:dyDescent="0.25">
      <c r="A293" s="68" t="s">
        <v>329</v>
      </c>
      <c r="B293">
        <f t="shared" si="17"/>
        <v>293</v>
      </c>
      <c r="C293" s="53" t="s">
        <v>329</v>
      </c>
      <c r="D293" s="53" t="s">
        <v>1070</v>
      </c>
      <c r="E293" s="53" t="s">
        <v>40</v>
      </c>
      <c r="F293" s="53" t="s">
        <v>1124</v>
      </c>
      <c r="G293" s="12">
        <f t="shared" si="20"/>
        <v>42958</v>
      </c>
      <c r="H293" s="55">
        <v>72.2</v>
      </c>
      <c r="I293" s="53" t="s">
        <v>1156</v>
      </c>
      <c r="K293" s="67">
        <v>11</v>
      </c>
      <c r="L293" s="61">
        <v>8</v>
      </c>
      <c r="M293" s="50">
        <v>2017</v>
      </c>
      <c r="N293" s="12"/>
    </row>
    <row r="294" spans="1:14" ht="15" x14ac:dyDescent="0.25">
      <c r="A294" s="68" t="s">
        <v>330</v>
      </c>
      <c r="B294">
        <f t="shared" si="17"/>
        <v>294</v>
      </c>
      <c r="C294" s="53" t="s">
        <v>330</v>
      </c>
      <c r="D294" s="53" t="s">
        <v>1070</v>
      </c>
      <c r="E294" s="53" t="s">
        <v>40</v>
      </c>
      <c r="F294" s="53" t="s">
        <v>1124</v>
      </c>
      <c r="G294" s="12">
        <f t="shared" si="20"/>
        <v>42983</v>
      </c>
      <c r="H294" s="55">
        <v>67.900000000000006</v>
      </c>
      <c r="I294" s="53" t="s">
        <v>1139</v>
      </c>
      <c r="K294" s="67">
        <v>5</v>
      </c>
      <c r="L294" s="61">
        <v>9</v>
      </c>
      <c r="M294" s="50">
        <v>2017</v>
      </c>
      <c r="N294" s="12"/>
    </row>
    <row r="295" spans="1:14" ht="15" x14ac:dyDescent="0.25">
      <c r="A295" s="68" t="s">
        <v>331</v>
      </c>
      <c r="B295">
        <f t="shared" si="17"/>
        <v>295</v>
      </c>
      <c r="C295" s="53" t="s">
        <v>331</v>
      </c>
      <c r="D295" s="53" t="s">
        <v>1073</v>
      </c>
      <c r="E295" s="53" t="s">
        <v>40</v>
      </c>
      <c r="F295" s="53" t="s">
        <v>1124</v>
      </c>
      <c r="G295" s="12">
        <f t="shared" si="20"/>
        <v>42972</v>
      </c>
      <c r="H295" s="55">
        <v>68.5</v>
      </c>
      <c r="I295" s="53" t="s">
        <v>1150</v>
      </c>
      <c r="K295" s="67">
        <v>25</v>
      </c>
      <c r="L295" s="61">
        <v>8</v>
      </c>
      <c r="M295" s="50">
        <v>2017</v>
      </c>
      <c r="N295" s="12"/>
    </row>
    <row r="296" spans="1:14" ht="15" x14ac:dyDescent="0.25">
      <c r="A296" s="68" t="s">
        <v>332</v>
      </c>
      <c r="B296">
        <f t="shared" si="17"/>
        <v>296</v>
      </c>
      <c r="C296" s="53" t="s">
        <v>332</v>
      </c>
      <c r="D296" s="53" t="s">
        <v>1073</v>
      </c>
      <c r="E296" s="53" t="s">
        <v>40</v>
      </c>
      <c r="F296" s="53" t="s">
        <v>1124</v>
      </c>
      <c r="G296" s="12">
        <f t="shared" si="20"/>
        <v>43059</v>
      </c>
      <c r="H296" s="55">
        <v>68.599999999999994</v>
      </c>
      <c r="I296" s="53" t="s">
        <v>1132</v>
      </c>
      <c r="K296" s="67">
        <v>20</v>
      </c>
      <c r="L296" s="61">
        <v>11</v>
      </c>
      <c r="M296" s="50">
        <v>2017</v>
      </c>
      <c r="N296" s="12"/>
    </row>
    <row r="297" spans="1:14" ht="15" x14ac:dyDescent="0.25">
      <c r="A297" s="68" t="s">
        <v>333</v>
      </c>
      <c r="B297">
        <f t="shared" si="17"/>
        <v>297</v>
      </c>
      <c r="C297" s="53" t="s">
        <v>333</v>
      </c>
      <c r="D297" s="53" t="s">
        <v>1070</v>
      </c>
      <c r="E297" s="53" t="s">
        <v>40</v>
      </c>
      <c r="F297" s="53" t="s">
        <v>1141</v>
      </c>
      <c r="G297" s="12">
        <v>43059</v>
      </c>
      <c r="H297" s="55">
        <v>75</v>
      </c>
      <c r="I297" s="53" t="s">
        <v>1130</v>
      </c>
      <c r="K297" s="67">
        <v>7</v>
      </c>
      <c r="L297" s="61">
        <v>12</v>
      </c>
      <c r="M297" s="50">
        <v>2021</v>
      </c>
      <c r="N297" s="12"/>
    </row>
    <row r="298" spans="1:14" ht="15" x14ac:dyDescent="0.25">
      <c r="A298" s="68" t="s">
        <v>334</v>
      </c>
      <c r="B298">
        <f t="shared" si="17"/>
        <v>298</v>
      </c>
      <c r="C298" s="53" t="s">
        <v>334</v>
      </c>
      <c r="D298" s="53" t="s">
        <v>1073</v>
      </c>
      <c r="E298" s="53" t="s">
        <v>33</v>
      </c>
      <c r="F298" s="53" t="s">
        <v>1124</v>
      </c>
      <c r="G298" s="12">
        <f t="shared" ref="G298:G329" si="21">DATE(M298,L298,K298)</f>
        <v>42891</v>
      </c>
      <c r="H298" s="55">
        <v>71.400000000000006</v>
      </c>
      <c r="I298" s="53" t="s">
        <v>1126</v>
      </c>
      <c r="K298" s="67">
        <v>5</v>
      </c>
      <c r="L298" s="61">
        <v>6</v>
      </c>
      <c r="M298" s="50">
        <v>2017</v>
      </c>
      <c r="N298" s="12"/>
    </row>
    <row r="299" spans="1:14" ht="15" x14ac:dyDescent="0.25">
      <c r="A299" s="68" t="s">
        <v>335</v>
      </c>
      <c r="B299">
        <f t="shared" si="17"/>
        <v>299</v>
      </c>
      <c r="C299" s="53" t="s">
        <v>335</v>
      </c>
      <c r="D299" s="53" t="s">
        <v>1070</v>
      </c>
      <c r="E299" s="53" t="s">
        <v>33</v>
      </c>
      <c r="F299" s="53" t="s">
        <v>1124</v>
      </c>
      <c r="G299" s="12">
        <f t="shared" si="21"/>
        <v>42976</v>
      </c>
      <c r="H299" s="55">
        <v>77.099999999999994</v>
      </c>
      <c r="I299" s="53" t="s">
        <v>1127</v>
      </c>
      <c r="K299" s="67">
        <v>29</v>
      </c>
      <c r="L299" s="61">
        <v>8</v>
      </c>
      <c r="M299" s="50">
        <v>2017</v>
      </c>
      <c r="N299" s="12"/>
    </row>
    <row r="300" spans="1:14" ht="15" x14ac:dyDescent="0.25">
      <c r="A300" s="68" t="s">
        <v>336</v>
      </c>
      <c r="B300">
        <f t="shared" si="17"/>
        <v>300</v>
      </c>
      <c r="C300" s="53" t="s">
        <v>336</v>
      </c>
      <c r="D300" s="53" t="s">
        <v>1073</v>
      </c>
      <c r="E300" s="53" t="s">
        <v>35</v>
      </c>
      <c r="F300" s="53" t="s">
        <v>1128</v>
      </c>
      <c r="G300" s="12">
        <f t="shared" si="21"/>
        <v>42929</v>
      </c>
      <c r="H300" s="55">
        <v>71.599999999999994</v>
      </c>
      <c r="I300" s="53" t="s">
        <v>1126</v>
      </c>
      <c r="K300" s="67">
        <v>13</v>
      </c>
      <c r="L300" s="61">
        <v>7</v>
      </c>
      <c r="M300" s="50">
        <v>2017</v>
      </c>
      <c r="N300" s="12"/>
    </row>
    <row r="301" spans="1:14" ht="15" x14ac:dyDescent="0.25">
      <c r="A301" s="68" t="s">
        <v>337</v>
      </c>
      <c r="B301">
        <f t="shared" si="17"/>
        <v>301</v>
      </c>
      <c r="C301" s="53" t="s">
        <v>337</v>
      </c>
      <c r="D301" s="53" t="s">
        <v>1070</v>
      </c>
      <c r="E301" s="53" t="s">
        <v>35</v>
      </c>
      <c r="F301" s="53" t="s">
        <v>1128</v>
      </c>
      <c r="G301" s="12">
        <f t="shared" si="21"/>
        <v>43060</v>
      </c>
      <c r="H301" s="55">
        <v>65.400000000000006</v>
      </c>
      <c r="I301" s="53" t="s">
        <v>1130</v>
      </c>
      <c r="K301" s="67">
        <v>21</v>
      </c>
      <c r="L301" s="61">
        <v>11</v>
      </c>
      <c r="M301" s="50">
        <v>2017</v>
      </c>
      <c r="N301" s="12"/>
    </row>
    <row r="302" spans="1:14" ht="15" x14ac:dyDescent="0.25">
      <c r="A302" s="68" t="s">
        <v>338</v>
      </c>
      <c r="B302">
        <f t="shared" si="17"/>
        <v>302</v>
      </c>
      <c r="C302" s="53" t="s">
        <v>338</v>
      </c>
      <c r="D302" s="53" t="s">
        <v>1073</v>
      </c>
      <c r="E302" s="53" t="s">
        <v>35</v>
      </c>
      <c r="F302" s="53" t="s">
        <v>1128</v>
      </c>
      <c r="G302" s="12">
        <f t="shared" si="21"/>
        <v>43259</v>
      </c>
      <c r="H302" s="55">
        <v>68.900000000000006</v>
      </c>
      <c r="I302" s="53" t="s">
        <v>1132</v>
      </c>
      <c r="K302" s="67">
        <v>8</v>
      </c>
      <c r="L302" s="61">
        <v>6</v>
      </c>
      <c r="M302" s="50">
        <v>2018</v>
      </c>
      <c r="N302" s="12"/>
    </row>
    <row r="303" spans="1:14" ht="15" x14ac:dyDescent="0.25">
      <c r="A303" s="68" t="s">
        <v>339</v>
      </c>
      <c r="B303">
        <f t="shared" si="17"/>
        <v>303</v>
      </c>
      <c r="C303" s="53" t="s">
        <v>339</v>
      </c>
      <c r="D303" s="53" t="s">
        <v>1070</v>
      </c>
      <c r="E303" s="53" t="s">
        <v>35</v>
      </c>
      <c r="F303" s="53" t="s">
        <v>1128</v>
      </c>
      <c r="G303" s="12">
        <f t="shared" si="21"/>
        <v>43266</v>
      </c>
      <c r="H303" s="55">
        <v>78.3</v>
      </c>
      <c r="I303" s="53" t="s">
        <v>1130</v>
      </c>
      <c r="K303" s="67">
        <v>15</v>
      </c>
      <c r="L303" s="61">
        <v>6</v>
      </c>
      <c r="M303" s="50">
        <v>2018</v>
      </c>
      <c r="N303" s="12"/>
    </row>
    <row r="304" spans="1:14" ht="15" x14ac:dyDescent="0.25">
      <c r="A304" s="68" t="s">
        <v>340</v>
      </c>
      <c r="B304">
        <f t="shared" si="17"/>
        <v>304</v>
      </c>
      <c r="C304" s="53" t="s">
        <v>340</v>
      </c>
      <c r="D304" s="53" t="s">
        <v>1070</v>
      </c>
      <c r="E304" s="53" t="s">
        <v>32</v>
      </c>
      <c r="F304" s="53" t="s">
        <v>1128</v>
      </c>
      <c r="G304" s="12">
        <f t="shared" si="21"/>
        <v>43278</v>
      </c>
      <c r="H304" s="55">
        <v>73.8</v>
      </c>
      <c r="I304" s="53" t="s">
        <v>1150</v>
      </c>
      <c r="K304" s="69">
        <v>27</v>
      </c>
      <c r="L304" s="61">
        <v>6</v>
      </c>
      <c r="M304" s="50">
        <v>2018</v>
      </c>
      <c r="N304" s="12"/>
    </row>
    <row r="305" spans="1:14" ht="15" x14ac:dyDescent="0.25">
      <c r="A305" s="68" t="s">
        <v>341</v>
      </c>
      <c r="B305">
        <f t="shared" si="17"/>
        <v>305</v>
      </c>
      <c r="C305" s="53" t="s">
        <v>341</v>
      </c>
      <c r="D305" s="53" t="s">
        <v>1073</v>
      </c>
      <c r="E305" s="53" t="s">
        <v>32</v>
      </c>
      <c r="F305" s="53" t="s">
        <v>1128</v>
      </c>
      <c r="G305" s="12">
        <f t="shared" si="21"/>
        <v>43326</v>
      </c>
      <c r="H305" s="55">
        <v>60.3</v>
      </c>
      <c r="I305" s="53" t="s">
        <v>1130</v>
      </c>
      <c r="K305" s="69">
        <v>14</v>
      </c>
      <c r="L305" s="61">
        <v>8</v>
      </c>
      <c r="M305" s="50">
        <v>2018</v>
      </c>
      <c r="N305" s="12"/>
    </row>
    <row r="306" spans="1:14" ht="15" x14ac:dyDescent="0.25">
      <c r="A306" s="59" t="s">
        <v>342</v>
      </c>
      <c r="B306">
        <f t="shared" si="17"/>
        <v>306</v>
      </c>
      <c r="C306" s="53" t="s">
        <v>342</v>
      </c>
      <c r="D306" s="53" t="s">
        <v>1073</v>
      </c>
      <c r="E306" s="53" t="s">
        <v>40</v>
      </c>
      <c r="F306" s="53" t="s">
        <v>1124</v>
      </c>
      <c r="G306" s="12">
        <f t="shared" si="21"/>
        <v>43027</v>
      </c>
      <c r="H306" s="55">
        <v>87.4</v>
      </c>
      <c r="I306" s="53" t="s">
        <v>1126</v>
      </c>
      <c r="K306" s="63">
        <v>19</v>
      </c>
      <c r="L306" s="61">
        <v>10</v>
      </c>
      <c r="M306" s="50">
        <v>2017</v>
      </c>
      <c r="N306" s="12"/>
    </row>
    <row r="307" spans="1:14" ht="15" x14ac:dyDescent="0.25">
      <c r="A307" s="59" t="s">
        <v>343</v>
      </c>
      <c r="B307">
        <f t="shared" si="17"/>
        <v>307</v>
      </c>
      <c r="C307" s="53" t="s">
        <v>343</v>
      </c>
      <c r="D307" s="53" t="s">
        <v>1073</v>
      </c>
      <c r="E307" s="53" t="s">
        <v>40</v>
      </c>
      <c r="F307" s="53" t="s">
        <v>1124</v>
      </c>
      <c r="G307" s="12">
        <f t="shared" si="21"/>
        <v>42949</v>
      </c>
      <c r="H307" s="55">
        <v>64.5</v>
      </c>
      <c r="I307" s="53" t="s">
        <v>1126</v>
      </c>
      <c r="K307" s="60">
        <v>2</v>
      </c>
      <c r="L307" s="61">
        <v>8</v>
      </c>
      <c r="M307" s="50">
        <v>2017</v>
      </c>
      <c r="N307" s="12"/>
    </row>
    <row r="308" spans="1:14" ht="15" x14ac:dyDescent="0.25">
      <c r="A308" s="59" t="s">
        <v>344</v>
      </c>
      <c r="B308">
        <f t="shared" si="17"/>
        <v>308</v>
      </c>
      <c r="C308" s="53" t="s">
        <v>344</v>
      </c>
      <c r="D308" s="53" t="s">
        <v>1073</v>
      </c>
      <c r="E308" s="53" t="s">
        <v>40</v>
      </c>
      <c r="F308" s="53" t="s">
        <v>1124</v>
      </c>
      <c r="G308" s="12">
        <f t="shared" si="21"/>
        <v>43003</v>
      </c>
      <c r="H308" s="55">
        <v>74.900000000000006</v>
      </c>
      <c r="I308" s="53" t="s">
        <v>1126</v>
      </c>
      <c r="K308" s="60">
        <v>25</v>
      </c>
      <c r="L308" s="61">
        <v>9</v>
      </c>
      <c r="M308" s="50">
        <v>2017</v>
      </c>
      <c r="N308" s="12"/>
    </row>
    <row r="309" spans="1:14" ht="15" x14ac:dyDescent="0.25">
      <c r="A309" s="59" t="s">
        <v>345</v>
      </c>
      <c r="B309">
        <f t="shared" si="17"/>
        <v>309</v>
      </c>
      <c r="C309" s="53" t="s">
        <v>345</v>
      </c>
      <c r="D309" s="53" t="s">
        <v>1073</v>
      </c>
      <c r="E309" s="53" t="s">
        <v>33</v>
      </c>
      <c r="F309" s="53" t="s">
        <v>1124</v>
      </c>
      <c r="G309" s="12">
        <f t="shared" si="21"/>
        <v>43004</v>
      </c>
      <c r="H309" s="55">
        <v>70.5</v>
      </c>
      <c r="I309" s="53" t="s">
        <v>1126</v>
      </c>
      <c r="K309" s="60">
        <v>26</v>
      </c>
      <c r="L309" s="61">
        <v>9</v>
      </c>
      <c r="M309" s="50">
        <v>2017</v>
      </c>
      <c r="N309" s="12"/>
    </row>
    <row r="310" spans="1:14" ht="15" x14ac:dyDescent="0.25">
      <c r="A310" s="59" t="s">
        <v>346</v>
      </c>
      <c r="B310">
        <f t="shared" si="17"/>
        <v>310</v>
      </c>
      <c r="C310" s="53" t="s">
        <v>346</v>
      </c>
      <c r="D310" s="53" t="s">
        <v>1070</v>
      </c>
      <c r="E310" s="53" t="s">
        <v>40</v>
      </c>
      <c r="F310" s="53" t="s">
        <v>1124</v>
      </c>
      <c r="G310" s="12">
        <f t="shared" si="21"/>
        <v>42963</v>
      </c>
      <c r="H310" s="55">
        <v>71.2</v>
      </c>
      <c r="I310" s="53" t="s">
        <v>1126</v>
      </c>
      <c r="K310" s="60">
        <v>16</v>
      </c>
      <c r="L310" s="61">
        <v>8</v>
      </c>
      <c r="M310" s="50">
        <v>2017</v>
      </c>
      <c r="N310" s="12"/>
    </row>
    <row r="311" spans="1:14" ht="15" x14ac:dyDescent="0.25">
      <c r="A311" s="59" t="s">
        <v>347</v>
      </c>
      <c r="B311">
        <f t="shared" si="17"/>
        <v>311</v>
      </c>
      <c r="C311" s="53" t="s">
        <v>347</v>
      </c>
      <c r="D311" s="53" t="s">
        <v>1070</v>
      </c>
      <c r="E311" s="53" t="s">
        <v>40</v>
      </c>
      <c r="F311" s="53" t="s">
        <v>1124</v>
      </c>
      <c r="G311" s="12">
        <f t="shared" si="21"/>
        <v>42927</v>
      </c>
      <c r="H311" s="55">
        <v>74.7</v>
      </c>
      <c r="I311" s="53" t="s">
        <v>1126</v>
      </c>
      <c r="K311" s="60">
        <v>11</v>
      </c>
      <c r="L311" s="61">
        <v>7</v>
      </c>
      <c r="M311" s="50">
        <v>2017</v>
      </c>
      <c r="N311" s="12"/>
    </row>
    <row r="312" spans="1:14" ht="15" x14ac:dyDescent="0.25">
      <c r="A312" s="59" t="s">
        <v>348</v>
      </c>
      <c r="B312">
        <f t="shared" si="17"/>
        <v>312</v>
      </c>
      <c r="C312" s="53" t="s">
        <v>348</v>
      </c>
      <c r="D312" s="53" t="s">
        <v>1073</v>
      </c>
      <c r="E312" s="53" t="s">
        <v>35</v>
      </c>
      <c r="F312" s="53" t="s">
        <v>1124</v>
      </c>
      <c r="G312" s="12">
        <f t="shared" si="21"/>
        <v>42957</v>
      </c>
      <c r="H312" s="55">
        <v>72.400000000000006</v>
      </c>
      <c r="I312" s="53" t="s">
        <v>1126</v>
      </c>
      <c r="K312" s="63">
        <v>10</v>
      </c>
      <c r="L312" s="61">
        <v>8</v>
      </c>
      <c r="M312" s="50">
        <v>2017</v>
      </c>
      <c r="N312" s="12"/>
    </row>
    <row r="313" spans="1:14" ht="15" x14ac:dyDescent="0.25">
      <c r="A313" s="59" t="s">
        <v>349</v>
      </c>
      <c r="B313">
        <f t="shared" si="17"/>
        <v>313</v>
      </c>
      <c r="C313" s="53" t="s">
        <v>349</v>
      </c>
      <c r="D313" s="53" t="s">
        <v>1073</v>
      </c>
      <c r="E313" s="53" t="s">
        <v>35</v>
      </c>
      <c r="F313" s="53" t="s">
        <v>1124</v>
      </c>
      <c r="G313" s="12">
        <f t="shared" si="21"/>
        <v>42965</v>
      </c>
      <c r="H313" s="55">
        <v>71.8</v>
      </c>
      <c r="I313" s="53" t="s">
        <v>1126</v>
      </c>
      <c r="K313" s="63">
        <v>18</v>
      </c>
      <c r="L313" s="61">
        <v>8</v>
      </c>
      <c r="M313" s="50">
        <v>2017</v>
      </c>
      <c r="N313" s="12"/>
    </row>
    <row r="314" spans="1:14" ht="15" x14ac:dyDescent="0.25">
      <c r="A314" s="59" t="s">
        <v>350</v>
      </c>
      <c r="B314">
        <f t="shared" si="17"/>
        <v>314</v>
      </c>
      <c r="C314" s="53" t="s">
        <v>350</v>
      </c>
      <c r="D314" s="53" t="s">
        <v>1070</v>
      </c>
      <c r="E314" s="53" t="s">
        <v>40</v>
      </c>
      <c r="F314" s="53" t="s">
        <v>1124</v>
      </c>
      <c r="G314" s="12">
        <f t="shared" si="21"/>
        <v>43003</v>
      </c>
      <c r="H314" s="55">
        <v>79.8</v>
      </c>
      <c r="I314" s="53" t="s">
        <v>1126</v>
      </c>
      <c r="K314" s="63">
        <v>25</v>
      </c>
      <c r="L314" s="61">
        <v>9</v>
      </c>
      <c r="M314" s="50">
        <v>2017</v>
      </c>
      <c r="N314" s="12"/>
    </row>
    <row r="315" spans="1:14" ht="15" x14ac:dyDescent="0.25">
      <c r="A315" s="59" t="s">
        <v>351</v>
      </c>
      <c r="B315">
        <f t="shared" si="17"/>
        <v>315</v>
      </c>
      <c r="C315" s="53" t="s">
        <v>351</v>
      </c>
      <c r="D315" s="53" t="s">
        <v>1073</v>
      </c>
      <c r="E315" s="53" t="s">
        <v>35</v>
      </c>
      <c r="F315" s="53" t="s">
        <v>1124</v>
      </c>
      <c r="G315" s="12">
        <f t="shared" si="21"/>
        <v>43200</v>
      </c>
      <c r="H315" s="55">
        <v>70.8</v>
      </c>
      <c r="I315" s="53" t="s">
        <v>1140</v>
      </c>
      <c r="K315" s="63">
        <v>10</v>
      </c>
      <c r="L315" s="61">
        <v>4</v>
      </c>
      <c r="M315" s="50">
        <v>2018</v>
      </c>
      <c r="N315" s="12"/>
    </row>
    <row r="316" spans="1:14" ht="15" x14ac:dyDescent="0.25">
      <c r="A316" s="59" t="s">
        <v>352</v>
      </c>
      <c r="B316">
        <f t="shared" si="17"/>
        <v>316</v>
      </c>
      <c r="C316" s="53" t="s">
        <v>352</v>
      </c>
      <c r="D316" s="53" t="s">
        <v>1070</v>
      </c>
      <c r="E316" s="53" t="s">
        <v>32</v>
      </c>
      <c r="F316" s="53" t="s">
        <v>1128</v>
      </c>
      <c r="G316" s="12">
        <f t="shared" si="21"/>
        <v>43157</v>
      </c>
      <c r="H316" s="55">
        <v>83</v>
      </c>
      <c r="I316" s="53" t="s">
        <v>1140</v>
      </c>
      <c r="K316" s="60">
        <v>26</v>
      </c>
      <c r="L316" s="61">
        <v>2</v>
      </c>
      <c r="M316" s="50">
        <v>2018</v>
      </c>
      <c r="N316" s="12"/>
    </row>
    <row r="317" spans="1:14" ht="15" x14ac:dyDescent="0.25">
      <c r="A317" s="59" t="s">
        <v>353</v>
      </c>
      <c r="B317">
        <f t="shared" si="17"/>
        <v>317</v>
      </c>
      <c r="C317" s="53" t="s">
        <v>353</v>
      </c>
      <c r="D317" s="53" t="s">
        <v>1073</v>
      </c>
      <c r="E317" s="53" t="s">
        <v>35</v>
      </c>
      <c r="F317" s="53" t="s">
        <v>1128</v>
      </c>
      <c r="G317" s="12">
        <f t="shared" si="21"/>
        <v>43258</v>
      </c>
      <c r="H317" s="55">
        <v>69</v>
      </c>
      <c r="I317" s="53" t="s">
        <v>1140</v>
      </c>
      <c r="K317" s="60">
        <v>7</v>
      </c>
      <c r="L317" s="61">
        <v>6</v>
      </c>
      <c r="M317" s="50">
        <v>2018</v>
      </c>
      <c r="N317" s="12"/>
    </row>
    <row r="318" spans="1:14" ht="15" x14ac:dyDescent="0.25">
      <c r="A318" s="59" t="s">
        <v>354</v>
      </c>
      <c r="B318">
        <f t="shared" si="17"/>
        <v>318</v>
      </c>
      <c r="C318" s="53" t="s">
        <v>354</v>
      </c>
      <c r="D318" s="53" t="s">
        <v>1073</v>
      </c>
      <c r="E318" s="53" t="s">
        <v>35</v>
      </c>
      <c r="F318" s="53" t="s">
        <v>1128</v>
      </c>
      <c r="G318" s="12">
        <f t="shared" si="21"/>
        <v>43264</v>
      </c>
      <c r="H318" s="55">
        <v>67.2</v>
      </c>
      <c r="I318" s="53" t="s">
        <v>1140</v>
      </c>
      <c r="K318" s="63">
        <v>13</v>
      </c>
      <c r="L318" s="61">
        <v>6</v>
      </c>
      <c r="M318" s="50">
        <v>2018</v>
      </c>
      <c r="N318" s="12"/>
    </row>
    <row r="319" spans="1:14" ht="15" x14ac:dyDescent="0.25">
      <c r="A319" s="59" t="s">
        <v>355</v>
      </c>
      <c r="B319">
        <f t="shared" si="17"/>
        <v>319</v>
      </c>
      <c r="C319" s="53" t="s">
        <v>355</v>
      </c>
      <c r="D319" s="53" t="s">
        <v>1073</v>
      </c>
      <c r="E319" s="53" t="s">
        <v>35</v>
      </c>
      <c r="F319" s="53" t="s">
        <v>1128</v>
      </c>
      <c r="G319" s="12">
        <f t="shared" si="21"/>
        <v>43320</v>
      </c>
      <c r="H319" s="55">
        <v>56.5</v>
      </c>
      <c r="I319" s="53" t="s">
        <v>1140</v>
      </c>
      <c r="K319" s="63">
        <v>8</v>
      </c>
      <c r="L319" s="61">
        <v>8</v>
      </c>
      <c r="M319" s="50">
        <v>2018</v>
      </c>
      <c r="N319" s="12"/>
    </row>
    <row r="320" spans="1:14" ht="15" x14ac:dyDescent="0.25">
      <c r="A320" s="59" t="s">
        <v>356</v>
      </c>
      <c r="B320">
        <f t="shared" si="17"/>
        <v>320</v>
      </c>
      <c r="C320" s="53" t="s">
        <v>356</v>
      </c>
      <c r="D320" s="53" t="s">
        <v>1073</v>
      </c>
      <c r="E320" s="53" t="s">
        <v>40</v>
      </c>
      <c r="F320" s="53" t="s">
        <v>1124</v>
      </c>
      <c r="G320" s="12">
        <f t="shared" si="21"/>
        <v>43143</v>
      </c>
      <c r="H320" s="55">
        <v>75.2</v>
      </c>
      <c r="I320" s="53" t="s">
        <v>1140</v>
      </c>
      <c r="K320" s="63">
        <v>12</v>
      </c>
      <c r="L320" s="61">
        <v>2</v>
      </c>
      <c r="M320" s="50">
        <v>2018</v>
      </c>
      <c r="N320" s="12"/>
    </row>
    <row r="321" spans="1:14" ht="15" x14ac:dyDescent="0.25">
      <c r="A321" s="59" t="s">
        <v>357</v>
      </c>
      <c r="B321">
        <f t="shared" si="17"/>
        <v>321</v>
      </c>
      <c r="C321" s="53" t="s">
        <v>357</v>
      </c>
      <c r="D321" s="53" t="s">
        <v>1070</v>
      </c>
      <c r="E321" s="53" t="s">
        <v>35</v>
      </c>
      <c r="F321" s="53" t="s">
        <v>1124</v>
      </c>
      <c r="G321" s="12">
        <f t="shared" si="21"/>
        <v>43173</v>
      </c>
      <c r="H321" s="55">
        <v>81.7</v>
      </c>
      <c r="I321" s="53" t="s">
        <v>1140</v>
      </c>
      <c r="K321" s="63">
        <v>14</v>
      </c>
      <c r="L321" s="61">
        <v>3</v>
      </c>
      <c r="M321" s="50">
        <v>2018</v>
      </c>
      <c r="N321" s="12"/>
    </row>
    <row r="322" spans="1:14" ht="15" x14ac:dyDescent="0.25">
      <c r="A322" s="59" t="s">
        <v>358</v>
      </c>
      <c r="B322">
        <f t="shared" ref="B322:B385" si="22">MATCH(C322,A:A,FALSE)</f>
        <v>322</v>
      </c>
      <c r="C322" s="53" t="s">
        <v>358</v>
      </c>
      <c r="D322" s="53" t="s">
        <v>1070</v>
      </c>
      <c r="E322" s="53" t="s">
        <v>35</v>
      </c>
      <c r="F322" s="53" t="s">
        <v>1124</v>
      </c>
      <c r="G322" s="12">
        <f t="shared" si="21"/>
        <v>43082</v>
      </c>
      <c r="H322" s="55">
        <v>78.599999999999994</v>
      </c>
      <c r="I322" s="53" t="s">
        <v>1140</v>
      </c>
      <c r="K322" s="63">
        <v>13</v>
      </c>
      <c r="L322" s="61">
        <v>12</v>
      </c>
      <c r="M322" s="50">
        <v>2017</v>
      </c>
      <c r="N322" s="12"/>
    </row>
    <row r="323" spans="1:14" ht="15" x14ac:dyDescent="0.25">
      <c r="A323" s="59" t="s">
        <v>359</v>
      </c>
      <c r="B323">
        <f t="shared" si="22"/>
        <v>323</v>
      </c>
      <c r="C323" s="53" t="s">
        <v>359</v>
      </c>
      <c r="D323" s="53" t="s">
        <v>1070</v>
      </c>
      <c r="E323" s="53" t="s">
        <v>44</v>
      </c>
      <c r="F323" s="53" t="s">
        <v>1124</v>
      </c>
      <c r="G323" s="12">
        <f t="shared" si="21"/>
        <v>43147</v>
      </c>
      <c r="H323" s="55">
        <v>84.8</v>
      </c>
      <c r="I323" s="53" t="s">
        <v>1140</v>
      </c>
      <c r="K323" s="63">
        <v>16</v>
      </c>
      <c r="L323" s="61">
        <v>2</v>
      </c>
      <c r="M323" s="50">
        <v>2018</v>
      </c>
      <c r="N323" s="12"/>
    </row>
    <row r="324" spans="1:14" ht="15" x14ac:dyDescent="0.25">
      <c r="A324" s="59" t="s">
        <v>360</v>
      </c>
      <c r="B324">
        <f t="shared" si="22"/>
        <v>324</v>
      </c>
      <c r="C324" s="53" t="s">
        <v>360</v>
      </c>
      <c r="D324" s="53" t="s">
        <v>1070</v>
      </c>
      <c r="E324" s="53" t="s">
        <v>44</v>
      </c>
      <c r="F324" s="53" t="s">
        <v>1124</v>
      </c>
      <c r="G324" s="12">
        <f t="shared" si="21"/>
        <v>43251</v>
      </c>
      <c r="H324" s="55">
        <v>71.7</v>
      </c>
      <c r="I324" s="53" t="s">
        <v>1140</v>
      </c>
      <c r="K324" s="63">
        <v>31</v>
      </c>
      <c r="L324" s="61">
        <v>5</v>
      </c>
      <c r="M324" s="50">
        <v>2018</v>
      </c>
      <c r="N324" s="12"/>
    </row>
    <row r="325" spans="1:14" ht="15" x14ac:dyDescent="0.25">
      <c r="A325" s="59" t="s">
        <v>361</v>
      </c>
      <c r="B325">
        <f t="shared" si="22"/>
        <v>325</v>
      </c>
      <c r="C325" s="53" t="s">
        <v>361</v>
      </c>
      <c r="D325" s="53" t="s">
        <v>1073</v>
      </c>
      <c r="E325" s="53" t="s">
        <v>35</v>
      </c>
      <c r="F325" s="53" t="s">
        <v>1128</v>
      </c>
      <c r="G325" s="12">
        <f t="shared" si="21"/>
        <v>43222</v>
      </c>
      <c r="H325" s="55">
        <v>71.5</v>
      </c>
      <c r="I325" s="53" t="s">
        <v>1140</v>
      </c>
      <c r="K325" s="60">
        <v>2</v>
      </c>
      <c r="L325" s="61">
        <v>5</v>
      </c>
      <c r="M325" s="50">
        <v>2018</v>
      </c>
      <c r="N325" s="12"/>
    </row>
    <row r="326" spans="1:14" ht="15" x14ac:dyDescent="0.25">
      <c r="A326" s="59" t="s">
        <v>362</v>
      </c>
      <c r="B326">
        <f t="shared" si="22"/>
        <v>326</v>
      </c>
      <c r="C326" s="53" t="s">
        <v>362</v>
      </c>
      <c r="D326" s="53" t="s">
        <v>1073</v>
      </c>
      <c r="E326" s="53" t="s">
        <v>35</v>
      </c>
      <c r="F326" s="53" t="s">
        <v>1128</v>
      </c>
      <c r="G326" s="12">
        <f t="shared" si="21"/>
        <v>43222</v>
      </c>
      <c r="H326" s="55">
        <v>66.7</v>
      </c>
      <c r="I326" s="53" t="s">
        <v>1140</v>
      </c>
      <c r="K326" s="60">
        <v>2</v>
      </c>
      <c r="L326" s="61">
        <v>5</v>
      </c>
      <c r="M326" s="50">
        <v>2018</v>
      </c>
      <c r="N326" s="12"/>
    </row>
    <row r="327" spans="1:14" ht="15" x14ac:dyDescent="0.25">
      <c r="A327" s="59" t="s">
        <v>363</v>
      </c>
      <c r="B327">
        <f t="shared" si="22"/>
        <v>327</v>
      </c>
      <c r="C327" s="53" t="s">
        <v>363</v>
      </c>
      <c r="D327" s="53" t="s">
        <v>1073</v>
      </c>
      <c r="E327" s="53" t="s">
        <v>35</v>
      </c>
      <c r="F327" s="53" t="s">
        <v>1128</v>
      </c>
      <c r="G327" s="12">
        <f t="shared" si="21"/>
        <v>43235</v>
      </c>
      <c r="H327" s="55">
        <v>69.400000000000006</v>
      </c>
      <c r="I327" s="53" t="s">
        <v>1140</v>
      </c>
      <c r="K327" s="60">
        <v>15</v>
      </c>
      <c r="L327" s="61">
        <v>5</v>
      </c>
      <c r="M327" s="50">
        <v>2018</v>
      </c>
      <c r="N327" s="12"/>
    </row>
    <row r="328" spans="1:14" ht="15" x14ac:dyDescent="0.25">
      <c r="A328" s="59" t="s">
        <v>364</v>
      </c>
      <c r="B328">
        <f t="shared" si="22"/>
        <v>328</v>
      </c>
      <c r="C328" s="53" t="s">
        <v>364</v>
      </c>
      <c r="D328" s="53" t="s">
        <v>1073</v>
      </c>
      <c r="E328" s="53" t="s">
        <v>35</v>
      </c>
      <c r="F328" s="53" t="s">
        <v>1128</v>
      </c>
      <c r="G328" s="12">
        <f t="shared" si="21"/>
        <v>43313</v>
      </c>
      <c r="H328" s="55">
        <v>72.3</v>
      </c>
      <c r="I328" s="53" t="s">
        <v>1140</v>
      </c>
      <c r="K328" s="60">
        <v>1</v>
      </c>
      <c r="L328" s="61">
        <v>8</v>
      </c>
      <c r="M328" s="50">
        <v>2018</v>
      </c>
      <c r="N328" s="12"/>
    </row>
    <row r="329" spans="1:14" ht="15" x14ac:dyDescent="0.25">
      <c r="A329" s="59" t="s">
        <v>365</v>
      </c>
      <c r="B329">
        <f t="shared" si="22"/>
        <v>329</v>
      </c>
      <c r="C329" s="53" t="s">
        <v>365</v>
      </c>
      <c r="D329" s="53" t="s">
        <v>1070</v>
      </c>
      <c r="E329" s="53" t="s">
        <v>40</v>
      </c>
      <c r="F329" s="53" t="s">
        <v>1124</v>
      </c>
      <c r="G329" s="12">
        <f t="shared" si="21"/>
        <v>43125</v>
      </c>
      <c r="H329" s="55">
        <v>75.599999999999994</v>
      </c>
      <c r="I329" s="53" t="s">
        <v>1127</v>
      </c>
      <c r="K329" s="60">
        <v>25</v>
      </c>
      <c r="L329" s="61">
        <v>1</v>
      </c>
      <c r="M329" s="50">
        <v>2018</v>
      </c>
      <c r="N329" s="12"/>
    </row>
    <row r="330" spans="1:14" ht="15" x14ac:dyDescent="0.25">
      <c r="A330" s="59" t="s">
        <v>366</v>
      </c>
      <c r="B330">
        <f t="shared" si="22"/>
        <v>330</v>
      </c>
      <c r="C330" s="53" t="s">
        <v>366</v>
      </c>
      <c r="D330" s="53" t="s">
        <v>1070</v>
      </c>
      <c r="E330" s="53" t="s">
        <v>35</v>
      </c>
      <c r="F330" s="53" t="s">
        <v>1124</v>
      </c>
      <c r="G330" s="12">
        <f t="shared" ref="G330:G347" si="23">DATE(M330,L330,K330)</f>
        <v>43110</v>
      </c>
      <c r="H330" s="55">
        <v>71.2</v>
      </c>
      <c r="I330" s="53" t="s">
        <v>1125</v>
      </c>
      <c r="K330" s="60">
        <v>10</v>
      </c>
      <c r="L330" s="61">
        <v>1</v>
      </c>
      <c r="M330" s="50">
        <v>2018</v>
      </c>
      <c r="N330" s="12"/>
    </row>
    <row r="331" spans="1:14" ht="15" x14ac:dyDescent="0.25">
      <c r="A331" s="59" t="s">
        <v>367</v>
      </c>
      <c r="B331">
        <f t="shared" si="22"/>
        <v>331</v>
      </c>
      <c r="C331" s="53" t="s">
        <v>367</v>
      </c>
      <c r="D331" s="53" t="s">
        <v>1073</v>
      </c>
      <c r="E331" s="53" t="s">
        <v>35</v>
      </c>
      <c r="F331" s="53" t="s">
        <v>1128</v>
      </c>
      <c r="G331" s="12">
        <f t="shared" si="23"/>
        <v>43188</v>
      </c>
      <c r="H331" s="55">
        <v>72</v>
      </c>
      <c r="I331" s="53" t="s">
        <v>1127</v>
      </c>
      <c r="K331" s="60">
        <v>29</v>
      </c>
      <c r="L331" s="61">
        <v>3</v>
      </c>
      <c r="M331" s="50">
        <v>2018</v>
      </c>
      <c r="N331" s="12"/>
    </row>
    <row r="332" spans="1:14" ht="15" x14ac:dyDescent="0.25">
      <c r="A332" s="59" t="s">
        <v>368</v>
      </c>
      <c r="B332">
        <f t="shared" si="22"/>
        <v>332</v>
      </c>
      <c r="C332" s="53" t="s">
        <v>368</v>
      </c>
      <c r="D332" s="53" t="s">
        <v>1073</v>
      </c>
      <c r="E332" s="53" t="s">
        <v>35</v>
      </c>
      <c r="F332" s="53" t="s">
        <v>1128</v>
      </c>
      <c r="G332" s="12">
        <f t="shared" si="23"/>
        <v>43186</v>
      </c>
      <c r="H332" s="55">
        <v>70.3</v>
      </c>
      <c r="I332" s="53" t="s">
        <v>1125</v>
      </c>
      <c r="K332" s="60">
        <v>27</v>
      </c>
      <c r="L332" s="61">
        <v>3</v>
      </c>
      <c r="M332" s="50">
        <v>2018</v>
      </c>
      <c r="N332" s="12"/>
    </row>
    <row r="333" spans="1:14" ht="15" x14ac:dyDescent="0.25">
      <c r="A333" s="59" t="s">
        <v>369</v>
      </c>
      <c r="B333">
        <f t="shared" si="22"/>
        <v>333</v>
      </c>
      <c r="C333" s="53" t="s">
        <v>369</v>
      </c>
      <c r="D333" s="53" t="s">
        <v>1073</v>
      </c>
      <c r="E333" s="53" t="s">
        <v>35</v>
      </c>
      <c r="F333" s="53" t="s">
        <v>1128</v>
      </c>
      <c r="G333" s="12">
        <f t="shared" si="23"/>
        <v>43206</v>
      </c>
      <c r="H333" s="55">
        <v>58.4</v>
      </c>
      <c r="I333" s="53" t="s">
        <v>1127</v>
      </c>
      <c r="K333" s="60">
        <v>16</v>
      </c>
      <c r="L333" s="61">
        <v>4</v>
      </c>
      <c r="M333" s="50">
        <v>2018</v>
      </c>
      <c r="N333" s="12"/>
    </row>
    <row r="334" spans="1:14" ht="15" x14ac:dyDescent="0.25">
      <c r="A334" s="59" t="s">
        <v>370</v>
      </c>
      <c r="B334">
        <f t="shared" si="22"/>
        <v>334</v>
      </c>
      <c r="C334" s="53" t="s">
        <v>370</v>
      </c>
      <c r="D334" s="53" t="s">
        <v>1070</v>
      </c>
      <c r="E334" s="53" t="s">
        <v>35</v>
      </c>
      <c r="F334" s="53" t="s">
        <v>1128</v>
      </c>
      <c r="G334" s="12">
        <f t="shared" si="23"/>
        <v>43273</v>
      </c>
      <c r="H334" s="55">
        <v>77.599999999999994</v>
      </c>
      <c r="I334" s="53" t="s">
        <v>1127</v>
      </c>
      <c r="K334" s="60">
        <v>22</v>
      </c>
      <c r="L334" s="61">
        <v>6</v>
      </c>
      <c r="M334" s="50">
        <v>2018</v>
      </c>
      <c r="N334" s="12"/>
    </row>
    <row r="335" spans="1:14" ht="15" x14ac:dyDescent="0.25">
      <c r="A335" s="59" t="s">
        <v>371</v>
      </c>
      <c r="B335">
        <f t="shared" si="22"/>
        <v>335</v>
      </c>
      <c r="C335" s="53" t="s">
        <v>371</v>
      </c>
      <c r="D335" s="53" t="s">
        <v>1070</v>
      </c>
      <c r="E335" s="53" t="s">
        <v>35</v>
      </c>
      <c r="F335" s="53" t="s">
        <v>1128</v>
      </c>
      <c r="G335" s="12">
        <f t="shared" si="23"/>
        <v>43278</v>
      </c>
      <c r="H335" s="55">
        <v>75.599999999999994</v>
      </c>
      <c r="I335" s="53" t="s">
        <v>1127</v>
      </c>
      <c r="K335" s="60">
        <v>27</v>
      </c>
      <c r="L335" s="61">
        <v>6</v>
      </c>
      <c r="M335" s="50">
        <v>2018</v>
      </c>
      <c r="N335" s="12"/>
    </row>
    <row r="336" spans="1:14" ht="15" x14ac:dyDescent="0.25">
      <c r="A336" s="68" t="s">
        <v>372</v>
      </c>
      <c r="B336">
        <f t="shared" si="22"/>
        <v>336</v>
      </c>
      <c r="C336" s="53" t="s">
        <v>372</v>
      </c>
      <c r="D336" s="53" t="s">
        <v>1070</v>
      </c>
      <c r="E336" s="53" t="s">
        <v>35</v>
      </c>
      <c r="F336" s="53" t="s">
        <v>1128</v>
      </c>
      <c r="G336" s="12">
        <f t="shared" si="23"/>
        <v>43300</v>
      </c>
      <c r="H336" s="55">
        <v>69.5</v>
      </c>
      <c r="I336" s="53" t="s">
        <v>1130</v>
      </c>
      <c r="K336" s="67">
        <v>19</v>
      </c>
      <c r="L336" s="61">
        <v>7</v>
      </c>
      <c r="M336" s="50">
        <v>2018</v>
      </c>
      <c r="N336" s="12"/>
    </row>
    <row r="337" spans="1:14" ht="15" x14ac:dyDescent="0.25">
      <c r="A337" s="68" t="s">
        <v>373</v>
      </c>
      <c r="B337">
        <f t="shared" si="22"/>
        <v>337</v>
      </c>
      <c r="C337" s="53" t="s">
        <v>373</v>
      </c>
      <c r="D337" s="53" t="s">
        <v>1073</v>
      </c>
      <c r="E337" s="53" t="s">
        <v>35</v>
      </c>
      <c r="F337" s="53" t="s">
        <v>1128</v>
      </c>
      <c r="G337" s="12">
        <f t="shared" si="23"/>
        <v>43300</v>
      </c>
      <c r="H337" s="55">
        <v>71.599999999999994</v>
      </c>
      <c r="I337" s="53" t="s">
        <v>1130</v>
      </c>
      <c r="K337" s="67">
        <v>19</v>
      </c>
      <c r="L337" s="61">
        <v>7</v>
      </c>
      <c r="M337" s="50">
        <v>2018</v>
      </c>
      <c r="N337" s="12"/>
    </row>
    <row r="338" spans="1:14" ht="15" x14ac:dyDescent="0.25">
      <c r="A338" s="59" t="s">
        <v>374</v>
      </c>
      <c r="B338">
        <f t="shared" si="22"/>
        <v>338</v>
      </c>
      <c r="C338" s="53" t="s">
        <v>374</v>
      </c>
      <c r="D338" s="53" t="s">
        <v>1073</v>
      </c>
      <c r="E338" s="53" t="s">
        <v>35</v>
      </c>
      <c r="F338" s="53" t="s">
        <v>1124</v>
      </c>
      <c r="G338" s="12">
        <f t="shared" si="23"/>
        <v>43069</v>
      </c>
      <c r="H338" s="55">
        <v>79.099999999999994</v>
      </c>
      <c r="I338" s="53" t="s">
        <v>1133</v>
      </c>
      <c r="K338" s="60">
        <v>30</v>
      </c>
      <c r="L338" s="61">
        <v>11</v>
      </c>
      <c r="M338" s="50">
        <v>2017</v>
      </c>
      <c r="N338" s="12"/>
    </row>
    <row r="339" spans="1:14" ht="15" x14ac:dyDescent="0.25">
      <c r="A339" s="59" t="s">
        <v>375</v>
      </c>
      <c r="B339">
        <f t="shared" si="22"/>
        <v>339</v>
      </c>
      <c r="C339" s="53" t="s">
        <v>375</v>
      </c>
      <c r="D339" s="53" t="s">
        <v>1070</v>
      </c>
      <c r="E339" s="53" t="s">
        <v>35</v>
      </c>
      <c r="F339" s="53" t="s">
        <v>1124</v>
      </c>
      <c r="G339" s="12">
        <f t="shared" si="23"/>
        <v>43455</v>
      </c>
      <c r="H339" s="55">
        <v>80</v>
      </c>
      <c r="I339" s="53" t="s">
        <v>1157</v>
      </c>
      <c r="K339" s="60">
        <v>21</v>
      </c>
      <c r="L339" s="61">
        <v>12</v>
      </c>
      <c r="M339" s="50">
        <v>2018</v>
      </c>
      <c r="N339" s="12"/>
    </row>
    <row r="340" spans="1:14" ht="15" x14ac:dyDescent="0.25">
      <c r="A340" s="59" t="s">
        <v>376</v>
      </c>
      <c r="B340">
        <f t="shared" si="22"/>
        <v>340</v>
      </c>
      <c r="C340" s="53" t="s">
        <v>376</v>
      </c>
      <c r="D340" s="53" t="s">
        <v>1070</v>
      </c>
      <c r="E340" s="53" t="s">
        <v>35</v>
      </c>
      <c r="F340" s="53" t="s">
        <v>1124</v>
      </c>
      <c r="G340" s="12">
        <f t="shared" si="23"/>
        <v>43417</v>
      </c>
      <c r="H340" s="55">
        <v>78.3</v>
      </c>
      <c r="I340" s="53" t="s">
        <v>1157</v>
      </c>
      <c r="K340" s="60">
        <v>13</v>
      </c>
      <c r="L340" s="61">
        <v>11</v>
      </c>
      <c r="M340" s="50">
        <v>2018</v>
      </c>
      <c r="N340" s="12"/>
    </row>
    <row r="341" spans="1:14" ht="15" x14ac:dyDescent="0.25">
      <c r="A341" s="59" t="s">
        <v>377</v>
      </c>
      <c r="B341">
        <f t="shared" si="22"/>
        <v>341</v>
      </c>
      <c r="C341" s="53" t="s">
        <v>377</v>
      </c>
      <c r="D341" s="53" t="s">
        <v>1070</v>
      </c>
      <c r="E341" s="53" t="s">
        <v>35</v>
      </c>
      <c r="F341" s="53" t="s">
        <v>1128</v>
      </c>
      <c r="G341" s="12">
        <f t="shared" si="23"/>
        <v>43229</v>
      </c>
      <c r="H341" s="55">
        <v>67</v>
      </c>
      <c r="I341" s="53" t="s">
        <v>1157</v>
      </c>
      <c r="K341" s="60">
        <v>9</v>
      </c>
      <c r="L341" s="61">
        <v>5</v>
      </c>
      <c r="M341" s="50">
        <v>2018</v>
      </c>
      <c r="N341" s="12"/>
    </row>
    <row r="342" spans="1:14" ht="15" x14ac:dyDescent="0.25">
      <c r="A342" s="59" t="s">
        <v>378</v>
      </c>
      <c r="B342">
        <f t="shared" si="22"/>
        <v>342</v>
      </c>
      <c r="C342" s="53" t="s">
        <v>378</v>
      </c>
      <c r="D342" s="53" t="s">
        <v>1070</v>
      </c>
      <c r="E342" s="53" t="s">
        <v>32</v>
      </c>
      <c r="F342" s="53" t="s">
        <v>1128</v>
      </c>
      <c r="G342" s="12">
        <f t="shared" si="23"/>
        <v>43334</v>
      </c>
      <c r="H342" s="55">
        <v>61.3</v>
      </c>
      <c r="I342" s="53" t="s">
        <v>1157</v>
      </c>
      <c r="K342" s="60">
        <v>22</v>
      </c>
      <c r="L342" s="61">
        <v>8</v>
      </c>
      <c r="M342" s="50">
        <v>2018</v>
      </c>
      <c r="N342" s="12"/>
    </row>
    <row r="343" spans="1:14" ht="15" x14ac:dyDescent="0.25">
      <c r="A343" s="59" t="s">
        <v>379</v>
      </c>
      <c r="B343">
        <f t="shared" si="22"/>
        <v>343</v>
      </c>
      <c r="C343" s="53" t="s">
        <v>379</v>
      </c>
      <c r="D343" s="53" t="s">
        <v>1070</v>
      </c>
      <c r="E343" s="53" t="s">
        <v>40</v>
      </c>
      <c r="F343" s="53" t="s">
        <v>1124</v>
      </c>
      <c r="G343" s="12">
        <f t="shared" si="23"/>
        <v>43014</v>
      </c>
      <c r="H343" s="55">
        <v>73.3</v>
      </c>
      <c r="I343" s="53" t="s">
        <v>1132</v>
      </c>
      <c r="K343" s="60">
        <v>6</v>
      </c>
      <c r="L343" s="61">
        <v>10</v>
      </c>
      <c r="M343" s="50">
        <v>2017</v>
      </c>
      <c r="N343" s="12"/>
    </row>
    <row r="344" spans="1:14" ht="15" x14ac:dyDescent="0.25">
      <c r="A344" s="59" t="s">
        <v>380</v>
      </c>
      <c r="B344">
        <f t="shared" si="22"/>
        <v>344</v>
      </c>
      <c r="C344" s="53" t="s">
        <v>380</v>
      </c>
      <c r="D344" s="53" t="s">
        <v>1073</v>
      </c>
      <c r="E344" s="53" t="s">
        <v>35</v>
      </c>
      <c r="F344" s="53" t="s">
        <v>1124</v>
      </c>
      <c r="G344" s="12">
        <f t="shared" si="23"/>
        <v>43028</v>
      </c>
      <c r="H344" s="55">
        <v>79</v>
      </c>
      <c r="I344" s="53" t="s">
        <v>1133</v>
      </c>
      <c r="K344" s="60">
        <v>20</v>
      </c>
      <c r="L344" s="61">
        <v>10</v>
      </c>
      <c r="M344" s="50">
        <v>2017</v>
      </c>
      <c r="N344" s="12"/>
    </row>
    <row r="345" spans="1:14" ht="15" x14ac:dyDescent="0.25">
      <c r="A345" s="59" t="s">
        <v>381</v>
      </c>
      <c r="B345">
        <f t="shared" si="22"/>
        <v>345</v>
      </c>
      <c r="C345" s="53" t="s">
        <v>381</v>
      </c>
      <c r="D345" s="53" t="s">
        <v>1070</v>
      </c>
      <c r="E345" s="53" t="s">
        <v>35</v>
      </c>
      <c r="F345" s="53" t="s">
        <v>1124</v>
      </c>
      <c r="G345" s="12">
        <f t="shared" si="23"/>
        <v>43074</v>
      </c>
      <c r="H345" s="55">
        <v>88.3</v>
      </c>
      <c r="I345" s="53" t="s">
        <v>1133</v>
      </c>
      <c r="K345" s="60">
        <v>5</v>
      </c>
      <c r="L345" s="61">
        <v>12</v>
      </c>
      <c r="M345" s="50">
        <v>2017</v>
      </c>
      <c r="N345" s="12"/>
    </row>
    <row r="346" spans="1:14" ht="15" x14ac:dyDescent="0.25">
      <c r="A346" s="59" t="s">
        <v>382</v>
      </c>
      <c r="B346">
        <f t="shared" si="22"/>
        <v>346</v>
      </c>
      <c r="C346" s="53" t="s">
        <v>382</v>
      </c>
      <c r="D346" s="53" t="s">
        <v>1073</v>
      </c>
      <c r="E346" s="53" t="s">
        <v>35</v>
      </c>
      <c r="F346" s="53" t="s">
        <v>1128</v>
      </c>
      <c r="G346" s="12">
        <f t="shared" si="23"/>
        <v>42891</v>
      </c>
      <c r="H346" s="55">
        <v>65.5</v>
      </c>
      <c r="I346" s="53" t="s">
        <v>1133</v>
      </c>
      <c r="K346" s="60">
        <v>5</v>
      </c>
      <c r="L346" s="61">
        <v>6</v>
      </c>
      <c r="M346" s="50">
        <v>2017</v>
      </c>
      <c r="N346" s="12"/>
    </row>
    <row r="347" spans="1:14" ht="15" x14ac:dyDescent="0.25">
      <c r="A347" s="59" t="s">
        <v>383</v>
      </c>
      <c r="B347">
        <f t="shared" si="22"/>
        <v>347</v>
      </c>
      <c r="C347" s="53" t="s">
        <v>383</v>
      </c>
      <c r="D347" s="53" t="s">
        <v>1073</v>
      </c>
      <c r="E347" s="53" t="s">
        <v>35</v>
      </c>
      <c r="F347" s="53" t="s">
        <v>1128</v>
      </c>
      <c r="G347" s="12">
        <f t="shared" si="23"/>
        <v>42888</v>
      </c>
      <c r="H347" s="55">
        <v>79.7</v>
      </c>
      <c r="I347" s="53" t="s">
        <v>1133</v>
      </c>
      <c r="K347" s="60">
        <v>2</v>
      </c>
      <c r="L347" s="61">
        <v>6</v>
      </c>
      <c r="M347" s="50">
        <v>2017</v>
      </c>
      <c r="N347" s="12"/>
    </row>
    <row r="348" spans="1:14" ht="15" x14ac:dyDescent="0.25">
      <c r="A348" s="59" t="s">
        <v>384</v>
      </c>
      <c r="B348">
        <f t="shared" si="22"/>
        <v>348</v>
      </c>
      <c r="C348" s="53" t="s">
        <v>384</v>
      </c>
      <c r="D348" s="53" t="s">
        <v>1070</v>
      </c>
      <c r="E348" s="53" t="s">
        <v>35</v>
      </c>
      <c r="F348" s="53" t="s">
        <v>1129</v>
      </c>
      <c r="G348" s="12">
        <v>42997</v>
      </c>
      <c r="H348" s="55">
        <v>80</v>
      </c>
      <c r="I348" s="53" t="s">
        <v>1133</v>
      </c>
      <c r="K348" s="60">
        <v>16</v>
      </c>
      <c r="L348" s="61">
        <v>1</v>
      </c>
      <c r="M348" s="50">
        <v>2020</v>
      </c>
      <c r="N348" s="12"/>
    </row>
    <row r="349" spans="1:14" ht="15" x14ac:dyDescent="0.25">
      <c r="A349" s="59" t="s">
        <v>385</v>
      </c>
      <c r="B349">
        <f t="shared" si="22"/>
        <v>349</v>
      </c>
      <c r="C349" s="53" t="s">
        <v>385</v>
      </c>
      <c r="D349" s="53" t="s">
        <v>1070</v>
      </c>
      <c r="E349" s="53" t="s">
        <v>35</v>
      </c>
      <c r="F349" s="53" t="s">
        <v>1128</v>
      </c>
      <c r="G349" s="12">
        <f t="shared" ref="G349:G355" si="24">DATE(M349,L349,K349)</f>
        <v>43048</v>
      </c>
      <c r="H349" s="55">
        <v>74.599999999999994</v>
      </c>
      <c r="I349" s="53" t="s">
        <v>1133</v>
      </c>
      <c r="K349" s="60">
        <v>9</v>
      </c>
      <c r="L349" s="61">
        <v>11</v>
      </c>
      <c r="M349" s="50">
        <v>2017</v>
      </c>
      <c r="N349" s="12"/>
    </row>
    <row r="350" spans="1:14" ht="15" x14ac:dyDescent="0.25">
      <c r="A350" s="59" t="s">
        <v>386</v>
      </c>
      <c r="B350">
        <f t="shared" si="22"/>
        <v>350</v>
      </c>
      <c r="C350" s="53" t="s">
        <v>386</v>
      </c>
      <c r="D350" s="53" t="s">
        <v>1073</v>
      </c>
      <c r="E350" s="53" t="s">
        <v>35</v>
      </c>
      <c r="F350" s="53" t="s">
        <v>1128</v>
      </c>
      <c r="G350" s="12">
        <f t="shared" si="24"/>
        <v>43175</v>
      </c>
      <c r="H350" s="55">
        <v>69.3</v>
      </c>
      <c r="I350" s="53" t="s">
        <v>1133</v>
      </c>
      <c r="K350" s="60">
        <v>16</v>
      </c>
      <c r="L350" s="61">
        <v>3</v>
      </c>
      <c r="M350" s="50">
        <v>2018</v>
      </c>
      <c r="N350" s="12"/>
    </row>
    <row r="351" spans="1:14" ht="15" x14ac:dyDescent="0.25">
      <c r="A351" s="59" t="s">
        <v>387</v>
      </c>
      <c r="B351">
        <f t="shared" si="22"/>
        <v>351</v>
      </c>
      <c r="C351" s="53" t="s">
        <v>387</v>
      </c>
      <c r="D351" s="53" t="s">
        <v>1073</v>
      </c>
      <c r="E351" s="53" t="s">
        <v>35</v>
      </c>
      <c r="F351" s="53" t="s">
        <v>1128</v>
      </c>
      <c r="G351" s="12">
        <f t="shared" si="24"/>
        <v>43256</v>
      </c>
      <c r="H351" s="55">
        <v>75.3</v>
      </c>
      <c r="I351" s="53" t="s">
        <v>1133</v>
      </c>
      <c r="K351" s="60">
        <v>5</v>
      </c>
      <c r="L351" s="61">
        <v>6</v>
      </c>
      <c r="M351" s="50">
        <v>2018</v>
      </c>
      <c r="N351" s="12"/>
    </row>
    <row r="352" spans="1:14" ht="15" x14ac:dyDescent="0.25">
      <c r="A352" s="59" t="s">
        <v>388</v>
      </c>
      <c r="B352">
        <f t="shared" si="22"/>
        <v>352</v>
      </c>
      <c r="C352" s="53" t="s">
        <v>388</v>
      </c>
      <c r="D352" s="53" t="s">
        <v>1070</v>
      </c>
      <c r="E352" s="53" t="s">
        <v>35</v>
      </c>
      <c r="F352" s="53" t="s">
        <v>1128</v>
      </c>
      <c r="G352" s="12">
        <f t="shared" si="24"/>
        <v>43308</v>
      </c>
      <c r="H352" s="55">
        <v>75.2</v>
      </c>
      <c r="I352" s="53" t="s">
        <v>1133</v>
      </c>
      <c r="K352" s="63">
        <v>27</v>
      </c>
      <c r="L352" s="61">
        <v>7</v>
      </c>
      <c r="M352" s="50">
        <v>2018</v>
      </c>
      <c r="N352" s="12"/>
    </row>
    <row r="353" spans="1:14" ht="15" x14ac:dyDescent="0.25">
      <c r="A353" s="59" t="s">
        <v>389</v>
      </c>
      <c r="B353">
        <f t="shared" si="22"/>
        <v>353</v>
      </c>
      <c r="C353" s="53" t="s">
        <v>389</v>
      </c>
      <c r="D353" s="53" t="s">
        <v>1073</v>
      </c>
      <c r="E353" s="53" t="s">
        <v>35</v>
      </c>
      <c r="F353" s="53" t="s">
        <v>1124</v>
      </c>
      <c r="G353" s="12">
        <f t="shared" si="24"/>
        <v>43132</v>
      </c>
      <c r="H353" s="55">
        <v>86.5</v>
      </c>
      <c r="I353" s="53" t="s">
        <v>1134</v>
      </c>
      <c r="K353" s="60">
        <v>1</v>
      </c>
      <c r="L353" s="61">
        <v>2</v>
      </c>
      <c r="M353" s="50">
        <v>2018</v>
      </c>
      <c r="N353" s="12"/>
    </row>
    <row r="354" spans="1:14" ht="15" x14ac:dyDescent="0.25">
      <c r="A354" s="59" t="s">
        <v>390</v>
      </c>
      <c r="B354">
        <f t="shared" si="22"/>
        <v>354</v>
      </c>
      <c r="C354" s="53" t="s">
        <v>390</v>
      </c>
      <c r="D354" s="53" t="s">
        <v>1070</v>
      </c>
      <c r="E354" s="53" t="s">
        <v>35</v>
      </c>
      <c r="F354" s="53" t="s">
        <v>1124</v>
      </c>
      <c r="G354" s="12">
        <f t="shared" si="24"/>
        <v>43031</v>
      </c>
      <c r="H354" s="55">
        <v>71.8</v>
      </c>
      <c r="I354" s="53" t="s">
        <v>1158</v>
      </c>
      <c r="K354" s="60">
        <v>23</v>
      </c>
      <c r="L354" s="61">
        <v>10</v>
      </c>
      <c r="M354" s="50">
        <v>2017</v>
      </c>
      <c r="N354" s="12"/>
    </row>
    <row r="355" spans="1:14" ht="15" x14ac:dyDescent="0.25">
      <c r="A355" s="59" t="s">
        <v>391</v>
      </c>
      <c r="B355">
        <f t="shared" si="22"/>
        <v>355</v>
      </c>
      <c r="C355" s="53" t="s">
        <v>391</v>
      </c>
      <c r="D355" s="53" t="s">
        <v>1070</v>
      </c>
      <c r="E355" s="53" t="s">
        <v>44</v>
      </c>
      <c r="F355" s="53" t="s">
        <v>1124</v>
      </c>
      <c r="G355" s="12">
        <f t="shared" si="24"/>
        <v>43137</v>
      </c>
      <c r="H355" s="55">
        <v>73</v>
      </c>
      <c r="I355" s="53" t="s">
        <v>1134</v>
      </c>
      <c r="K355" s="60">
        <v>6</v>
      </c>
      <c r="L355" s="61">
        <v>2</v>
      </c>
      <c r="M355" s="50">
        <v>2018</v>
      </c>
      <c r="N355" s="12"/>
    </row>
    <row r="356" spans="1:14" ht="15" x14ac:dyDescent="0.25">
      <c r="A356" s="59" t="s">
        <v>392</v>
      </c>
      <c r="B356">
        <f t="shared" si="22"/>
        <v>356</v>
      </c>
      <c r="C356" s="53" t="s">
        <v>392</v>
      </c>
      <c r="D356" s="53" t="s">
        <v>1073</v>
      </c>
      <c r="E356" s="53" t="s">
        <v>35</v>
      </c>
      <c r="F356" s="53" t="s">
        <v>1129</v>
      </c>
      <c r="G356" s="12">
        <v>43116</v>
      </c>
      <c r="H356" s="55">
        <v>71</v>
      </c>
      <c r="I356" s="53" t="s">
        <v>1134</v>
      </c>
      <c r="K356" s="63">
        <v>6</v>
      </c>
      <c r="L356" s="61">
        <v>2</v>
      </c>
      <c r="M356" s="50">
        <v>2020</v>
      </c>
      <c r="N356" s="12"/>
    </row>
    <row r="357" spans="1:14" ht="15" x14ac:dyDescent="0.25">
      <c r="A357" s="59" t="s">
        <v>393</v>
      </c>
      <c r="B357">
        <f t="shared" si="22"/>
        <v>357</v>
      </c>
      <c r="C357" s="53" t="s">
        <v>393</v>
      </c>
      <c r="D357" s="53" t="s">
        <v>1073</v>
      </c>
      <c r="E357" s="53" t="s">
        <v>35</v>
      </c>
      <c r="F357" s="53" t="s">
        <v>1128</v>
      </c>
      <c r="G357" s="12">
        <f>DATE(M357,L357,K357)</f>
        <v>43192</v>
      </c>
      <c r="H357" s="55">
        <v>65.900000000000006</v>
      </c>
      <c r="I357" s="53" t="s">
        <v>1158</v>
      </c>
      <c r="K357" s="60">
        <v>2</v>
      </c>
      <c r="L357" s="61">
        <v>4</v>
      </c>
      <c r="M357" s="50">
        <v>2018</v>
      </c>
      <c r="N357" s="12"/>
    </row>
    <row r="358" spans="1:14" ht="15" x14ac:dyDescent="0.25">
      <c r="A358" s="59" t="s">
        <v>394</v>
      </c>
      <c r="B358">
        <f t="shared" si="22"/>
        <v>358</v>
      </c>
      <c r="C358" s="53" t="s">
        <v>394</v>
      </c>
      <c r="D358" s="53" t="s">
        <v>1070</v>
      </c>
      <c r="E358" s="53" t="s">
        <v>35</v>
      </c>
      <c r="F358" s="53" t="s">
        <v>1128</v>
      </c>
      <c r="G358" s="12">
        <f>DATE(M358,L358,K358)</f>
        <v>43216</v>
      </c>
      <c r="H358" s="55">
        <v>70.7</v>
      </c>
      <c r="I358" s="53" t="s">
        <v>1158</v>
      </c>
      <c r="K358" s="60">
        <v>26</v>
      </c>
      <c r="L358" s="61">
        <v>4</v>
      </c>
      <c r="M358" s="50">
        <v>2018</v>
      </c>
      <c r="N358" s="12"/>
    </row>
    <row r="359" spans="1:14" ht="15" x14ac:dyDescent="0.25">
      <c r="A359" s="59" t="s">
        <v>395</v>
      </c>
      <c r="B359">
        <f t="shared" si="22"/>
        <v>359</v>
      </c>
      <c r="C359" s="53" t="s">
        <v>395</v>
      </c>
      <c r="D359" s="53" t="s">
        <v>1070</v>
      </c>
      <c r="E359" s="53" t="s">
        <v>35</v>
      </c>
      <c r="F359" s="53" t="s">
        <v>1129</v>
      </c>
      <c r="G359" s="12">
        <v>43236</v>
      </c>
      <c r="H359" s="55">
        <v>77</v>
      </c>
      <c r="I359" s="53" t="s">
        <v>1142</v>
      </c>
      <c r="K359" s="60">
        <v>20</v>
      </c>
      <c r="L359" s="61">
        <v>7</v>
      </c>
      <c r="M359" s="50">
        <v>2021</v>
      </c>
      <c r="N359" s="12"/>
    </row>
    <row r="360" spans="1:14" ht="15" x14ac:dyDescent="0.25">
      <c r="A360" s="59" t="s">
        <v>396</v>
      </c>
      <c r="B360">
        <f t="shared" si="22"/>
        <v>360</v>
      </c>
      <c r="C360" s="53" t="s">
        <v>396</v>
      </c>
      <c r="D360" s="53" t="s">
        <v>1070</v>
      </c>
      <c r="E360" s="53" t="s">
        <v>35</v>
      </c>
      <c r="F360" s="53" t="s">
        <v>1128</v>
      </c>
      <c r="G360" s="12">
        <f t="shared" ref="G360:G366" si="25">DATE(M360,L360,K360)</f>
        <v>43361</v>
      </c>
      <c r="H360" s="55">
        <v>79.599999999999994</v>
      </c>
      <c r="I360" s="53" t="s">
        <v>1158</v>
      </c>
      <c r="K360" s="60">
        <v>18</v>
      </c>
      <c r="L360" s="61">
        <v>9</v>
      </c>
      <c r="M360" s="50">
        <v>2018</v>
      </c>
      <c r="N360" s="12"/>
    </row>
    <row r="361" spans="1:14" ht="15" x14ac:dyDescent="0.25">
      <c r="A361" s="59" t="s">
        <v>397</v>
      </c>
      <c r="B361">
        <f t="shared" si="22"/>
        <v>361</v>
      </c>
      <c r="C361" s="53" t="s">
        <v>397</v>
      </c>
      <c r="D361" s="53" t="s">
        <v>1070</v>
      </c>
      <c r="E361" s="53" t="s">
        <v>35</v>
      </c>
      <c r="F361" s="53" t="s">
        <v>1128</v>
      </c>
      <c r="G361" s="12">
        <f t="shared" si="25"/>
        <v>43370</v>
      </c>
      <c r="H361" s="55">
        <v>66.900000000000006</v>
      </c>
      <c r="I361" s="53" t="s">
        <v>1158</v>
      </c>
      <c r="K361" s="63">
        <v>27</v>
      </c>
      <c r="L361" s="61">
        <v>9</v>
      </c>
      <c r="M361" s="50">
        <v>2018</v>
      </c>
      <c r="N361" s="12"/>
    </row>
    <row r="362" spans="1:14" ht="15" x14ac:dyDescent="0.25">
      <c r="A362" s="59" t="s">
        <v>398</v>
      </c>
      <c r="B362">
        <f t="shared" si="22"/>
        <v>362</v>
      </c>
      <c r="C362" s="53" t="s">
        <v>398</v>
      </c>
      <c r="D362" s="53" t="s">
        <v>1070</v>
      </c>
      <c r="E362" s="53" t="s">
        <v>40</v>
      </c>
      <c r="F362" s="53" t="s">
        <v>1124</v>
      </c>
      <c r="G362" s="12">
        <f t="shared" si="25"/>
        <v>43171</v>
      </c>
      <c r="H362" s="55">
        <v>78.2</v>
      </c>
      <c r="I362" s="53" t="s">
        <v>1147</v>
      </c>
      <c r="K362" s="60">
        <v>12</v>
      </c>
      <c r="L362" s="61">
        <v>3</v>
      </c>
      <c r="M362" s="50">
        <v>2018</v>
      </c>
      <c r="N362" s="12"/>
    </row>
    <row r="363" spans="1:14" ht="15" x14ac:dyDescent="0.25">
      <c r="A363" s="59" t="s">
        <v>399</v>
      </c>
      <c r="B363">
        <f t="shared" si="22"/>
        <v>363</v>
      </c>
      <c r="C363" s="53" t="s">
        <v>399</v>
      </c>
      <c r="D363" s="53" t="s">
        <v>1070</v>
      </c>
      <c r="E363" s="53" t="s">
        <v>35</v>
      </c>
      <c r="F363" s="53" t="s">
        <v>1128</v>
      </c>
      <c r="G363" s="12">
        <f t="shared" si="25"/>
        <v>43159</v>
      </c>
      <c r="H363" s="55">
        <v>70.900000000000006</v>
      </c>
      <c r="I363" s="53" t="s">
        <v>1149</v>
      </c>
      <c r="K363" s="60">
        <v>28</v>
      </c>
      <c r="L363" s="61">
        <v>2</v>
      </c>
      <c r="M363" s="50">
        <v>2018</v>
      </c>
      <c r="N363" s="12"/>
    </row>
    <row r="364" spans="1:14" ht="15" x14ac:dyDescent="0.25">
      <c r="A364" s="59" t="s">
        <v>400</v>
      </c>
      <c r="B364">
        <f t="shared" si="22"/>
        <v>364</v>
      </c>
      <c r="C364" s="53" t="s">
        <v>400</v>
      </c>
      <c r="D364" s="53" t="s">
        <v>1073</v>
      </c>
      <c r="E364" s="53" t="s">
        <v>40</v>
      </c>
      <c r="F364" s="53" t="s">
        <v>1131</v>
      </c>
      <c r="G364" s="12">
        <f t="shared" si="25"/>
        <v>43472</v>
      </c>
      <c r="H364" s="55">
        <v>72</v>
      </c>
      <c r="I364" s="53" t="s">
        <v>1147</v>
      </c>
      <c r="K364" s="60">
        <v>7</v>
      </c>
      <c r="L364" s="61">
        <v>1</v>
      </c>
      <c r="M364" s="50">
        <v>2019</v>
      </c>
      <c r="N364" s="12"/>
    </row>
    <row r="365" spans="1:14" ht="15" x14ac:dyDescent="0.25">
      <c r="A365" s="59" t="s">
        <v>401</v>
      </c>
      <c r="B365">
        <f t="shared" si="22"/>
        <v>365</v>
      </c>
      <c r="C365" s="53" t="s">
        <v>401</v>
      </c>
      <c r="D365" s="53" t="s">
        <v>1073</v>
      </c>
      <c r="E365" s="53" t="s">
        <v>44</v>
      </c>
      <c r="F365" s="53" t="s">
        <v>1124</v>
      </c>
      <c r="G365" s="12">
        <f t="shared" si="25"/>
        <v>43123</v>
      </c>
      <c r="H365" s="55">
        <v>83.2</v>
      </c>
      <c r="I365" s="53" t="s">
        <v>1150</v>
      </c>
      <c r="K365" s="60">
        <v>23</v>
      </c>
      <c r="L365" s="61">
        <v>1</v>
      </c>
      <c r="M365" s="50">
        <v>2018</v>
      </c>
      <c r="N365" s="12"/>
    </row>
    <row r="366" spans="1:14" ht="15" x14ac:dyDescent="0.25">
      <c r="A366" s="64" t="s">
        <v>402</v>
      </c>
      <c r="B366">
        <f t="shared" si="22"/>
        <v>366</v>
      </c>
      <c r="C366" s="53" t="s">
        <v>402</v>
      </c>
      <c r="D366" s="53" t="s">
        <v>1070</v>
      </c>
      <c r="E366" s="53" t="s">
        <v>68</v>
      </c>
      <c r="F366" s="53" t="s">
        <v>1128</v>
      </c>
      <c r="G366" s="12">
        <f t="shared" si="25"/>
        <v>42937</v>
      </c>
      <c r="H366" s="55">
        <v>56</v>
      </c>
      <c r="I366" s="53" t="s">
        <v>1126</v>
      </c>
      <c r="K366" s="63">
        <v>21</v>
      </c>
      <c r="L366" s="61">
        <v>7</v>
      </c>
      <c r="M366" s="50">
        <v>2017</v>
      </c>
      <c r="N366" s="12"/>
    </row>
    <row r="367" spans="1:14" ht="15" x14ac:dyDescent="0.25">
      <c r="A367" s="59" t="s">
        <v>403</v>
      </c>
      <c r="B367">
        <f t="shared" si="22"/>
        <v>367</v>
      </c>
      <c r="C367" s="53" t="s">
        <v>403</v>
      </c>
      <c r="D367" s="53" t="s">
        <v>1070</v>
      </c>
      <c r="E367" s="53" t="s">
        <v>35</v>
      </c>
      <c r="F367" s="53" t="s">
        <v>1129</v>
      </c>
      <c r="G367" s="12">
        <v>43151</v>
      </c>
      <c r="H367" s="55">
        <v>79</v>
      </c>
      <c r="I367" s="53" t="s">
        <v>1137</v>
      </c>
      <c r="K367" s="60">
        <v>27</v>
      </c>
      <c r="L367" s="61">
        <v>8</v>
      </c>
      <c r="M367" s="50">
        <v>2020</v>
      </c>
      <c r="N367" s="12"/>
    </row>
    <row r="368" spans="1:14" ht="15" x14ac:dyDescent="0.25">
      <c r="A368" s="59" t="s">
        <v>404</v>
      </c>
      <c r="B368">
        <f t="shared" si="22"/>
        <v>368</v>
      </c>
      <c r="C368" s="53" t="s">
        <v>404</v>
      </c>
      <c r="D368" s="53" t="s">
        <v>1073</v>
      </c>
      <c r="E368" s="53" t="s">
        <v>35</v>
      </c>
      <c r="F368" s="53" t="s">
        <v>1131</v>
      </c>
      <c r="G368" s="12">
        <v>43186</v>
      </c>
      <c r="H368" s="55">
        <v>67</v>
      </c>
      <c r="I368" s="53" t="s">
        <v>1126</v>
      </c>
      <c r="K368" s="60">
        <v>4</v>
      </c>
      <c r="L368" s="61">
        <v>9</v>
      </c>
      <c r="M368" s="50">
        <v>2019</v>
      </c>
      <c r="N368" s="12"/>
    </row>
    <row r="369" spans="1:14" ht="15" x14ac:dyDescent="0.25">
      <c r="A369" s="59" t="s">
        <v>405</v>
      </c>
      <c r="B369">
        <f t="shared" si="22"/>
        <v>369</v>
      </c>
      <c r="C369" s="53" t="s">
        <v>405</v>
      </c>
      <c r="D369" s="53" t="s">
        <v>1073</v>
      </c>
      <c r="E369" s="53" t="s">
        <v>35</v>
      </c>
      <c r="F369" s="53" t="s">
        <v>1128</v>
      </c>
      <c r="G369" s="12">
        <f t="shared" ref="G369:G400" si="26">DATE(M369,L369,K369)</f>
        <v>43216</v>
      </c>
      <c r="H369" s="55">
        <v>65.2</v>
      </c>
      <c r="I369" s="53" t="s">
        <v>1149</v>
      </c>
      <c r="K369" s="60">
        <v>26</v>
      </c>
      <c r="L369" s="61">
        <v>4</v>
      </c>
      <c r="M369" s="50">
        <v>2018</v>
      </c>
      <c r="N369" s="12"/>
    </row>
    <row r="370" spans="1:14" ht="15" x14ac:dyDescent="0.25">
      <c r="A370" s="59" t="s">
        <v>406</v>
      </c>
      <c r="B370">
        <f t="shared" si="22"/>
        <v>370</v>
      </c>
      <c r="C370" s="53" t="s">
        <v>406</v>
      </c>
      <c r="D370" s="53" t="s">
        <v>1070</v>
      </c>
      <c r="E370" s="53" t="s">
        <v>68</v>
      </c>
      <c r="F370" s="53" t="s">
        <v>1128</v>
      </c>
      <c r="G370" s="12">
        <f t="shared" si="26"/>
        <v>43246</v>
      </c>
      <c r="H370" s="55">
        <v>86</v>
      </c>
      <c r="I370" s="53" t="s">
        <v>1126</v>
      </c>
      <c r="K370" s="60">
        <v>26</v>
      </c>
      <c r="L370" s="61">
        <v>5</v>
      </c>
      <c r="M370" s="50">
        <v>2018</v>
      </c>
      <c r="N370" s="12"/>
    </row>
    <row r="371" spans="1:14" ht="15" x14ac:dyDescent="0.25">
      <c r="A371" s="59" t="s">
        <v>407</v>
      </c>
      <c r="B371">
        <f t="shared" si="22"/>
        <v>371</v>
      </c>
      <c r="C371" s="53" t="s">
        <v>407</v>
      </c>
      <c r="D371" s="53" t="s">
        <v>1073</v>
      </c>
      <c r="E371" s="53" t="s">
        <v>35</v>
      </c>
      <c r="F371" s="53" t="s">
        <v>1128</v>
      </c>
      <c r="G371" s="12">
        <f t="shared" si="26"/>
        <v>43342</v>
      </c>
      <c r="H371" s="55">
        <v>69</v>
      </c>
      <c r="I371" s="53" t="s">
        <v>1147</v>
      </c>
      <c r="K371" s="60">
        <v>30</v>
      </c>
      <c r="L371" s="61">
        <v>8</v>
      </c>
      <c r="M371" s="50">
        <v>2018</v>
      </c>
      <c r="N371" s="12"/>
    </row>
    <row r="372" spans="1:14" ht="15" x14ac:dyDescent="0.25">
      <c r="A372" s="59" t="s">
        <v>408</v>
      </c>
      <c r="B372">
        <f t="shared" si="22"/>
        <v>372</v>
      </c>
      <c r="C372" s="53" t="s">
        <v>408</v>
      </c>
      <c r="D372" s="53" t="s">
        <v>1070</v>
      </c>
      <c r="E372" s="53" t="s">
        <v>35</v>
      </c>
      <c r="F372" s="53" t="s">
        <v>1124</v>
      </c>
      <c r="G372" s="12">
        <f t="shared" si="26"/>
        <v>43161</v>
      </c>
      <c r="H372" s="55">
        <v>88.9</v>
      </c>
      <c r="I372" s="53" t="s">
        <v>1140</v>
      </c>
      <c r="K372" s="60">
        <v>2</v>
      </c>
      <c r="L372" s="61">
        <v>3</v>
      </c>
      <c r="M372" s="50">
        <v>2018</v>
      </c>
      <c r="N372" s="12"/>
    </row>
    <row r="373" spans="1:14" ht="15" x14ac:dyDescent="0.25">
      <c r="A373" s="59" t="s">
        <v>409</v>
      </c>
      <c r="B373">
        <f t="shared" si="22"/>
        <v>373</v>
      </c>
      <c r="C373" s="53" t="s">
        <v>409</v>
      </c>
      <c r="D373" s="53" t="s">
        <v>1070</v>
      </c>
      <c r="E373" s="53" t="s">
        <v>40</v>
      </c>
      <c r="F373" s="53" t="s">
        <v>1124</v>
      </c>
      <c r="G373" s="12">
        <f t="shared" si="26"/>
        <v>43201</v>
      </c>
      <c r="H373" s="55">
        <v>65.7</v>
      </c>
      <c r="I373" s="53" t="s">
        <v>1140</v>
      </c>
      <c r="K373" s="60">
        <v>11</v>
      </c>
      <c r="L373" s="61">
        <v>4</v>
      </c>
      <c r="M373" s="50">
        <v>2018</v>
      </c>
      <c r="N373" s="12"/>
    </row>
    <row r="374" spans="1:14" ht="15" x14ac:dyDescent="0.25">
      <c r="A374" s="59" t="s">
        <v>410</v>
      </c>
      <c r="B374">
        <f t="shared" si="22"/>
        <v>374</v>
      </c>
      <c r="C374" s="53" t="s">
        <v>410</v>
      </c>
      <c r="D374" s="53" t="s">
        <v>1070</v>
      </c>
      <c r="E374" s="53" t="s">
        <v>35</v>
      </c>
      <c r="F374" s="53" t="s">
        <v>1124</v>
      </c>
      <c r="G374" s="12">
        <f t="shared" si="26"/>
        <v>43129</v>
      </c>
      <c r="H374" s="55">
        <v>72</v>
      </c>
      <c r="I374" s="53" t="s">
        <v>1140</v>
      </c>
      <c r="K374" s="60">
        <v>29</v>
      </c>
      <c r="L374" s="61">
        <v>1</v>
      </c>
      <c r="M374" s="50">
        <v>2018</v>
      </c>
      <c r="N374" s="12"/>
    </row>
    <row r="375" spans="1:14" ht="15" x14ac:dyDescent="0.25">
      <c r="A375" s="59" t="s">
        <v>411</v>
      </c>
      <c r="B375">
        <f t="shared" si="22"/>
        <v>375</v>
      </c>
      <c r="C375" s="53" t="s">
        <v>411</v>
      </c>
      <c r="D375" s="53" t="s">
        <v>1073</v>
      </c>
      <c r="E375" s="53" t="s">
        <v>35</v>
      </c>
      <c r="F375" s="53" t="s">
        <v>1124</v>
      </c>
      <c r="G375" s="12">
        <f t="shared" si="26"/>
        <v>43196</v>
      </c>
      <c r="H375" s="55">
        <v>75.8</v>
      </c>
      <c r="I375" s="53" t="s">
        <v>1140</v>
      </c>
      <c r="K375" s="60">
        <v>6</v>
      </c>
      <c r="L375" s="61">
        <v>4</v>
      </c>
      <c r="M375" s="50">
        <v>2018</v>
      </c>
      <c r="N375" s="12"/>
    </row>
    <row r="376" spans="1:14" ht="15" x14ac:dyDescent="0.25">
      <c r="A376" s="59" t="s">
        <v>412</v>
      </c>
      <c r="B376">
        <f t="shared" si="22"/>
        <v>376</v>
      </c>
      <c r="C376" s="53" t="s">
        <v>412</v>
      </c>
      <c r="D376" s="53" t="s">
        <v>1073</v>
      </c>
      <c r="E376" s="53" t="s">
        <v>68</v>
      </c>
      <c r="F376" s="53" t="s">
        <v>1128</v>
      </c>
      <c r="G376" s="12">
        <f t="shared" si="26"/>
        <v>43039</v>
      </c>
      <c r="H376" s="55">
        <v>71.3</v>
      </c>
      <c r="I376" s="53" t="s">
        <v>1140</v>
      </c>
      <c r="K376" s="60">
        <v>31</v>
      </c>
      <c r="L376" s="61">
        <v>10</v>
      </c>
      <c r="M376" s="50">
        <v>2017</v>
      </c>
      <c r="N376" s="12"/>
    </row>
    <row r="377" spans="1:14" ht="15" x14ac:dyDescent="0.25">
      <c r="A377" s="59" t="s">
        <v>413</v>
      </c>
      <c r="B377">
        <f t="shared" si="22"/>
        <v>377</v>
      </c>
      <c r="C377" s="53" t="s">
        <v>413</v>
      </c>
      <c r="D377" s="53" t="s">
        <v>1073</v>
      </c>
      <c r="E377" s="53" t="s">
        <v>35</v>
      </c>
      <c r="F377" s="53" t="s">
        <v>1128</v>
      </c>
      <c r="G377" s="12">
        <f t="shared" si="26"/>
        <v>43129</v>
      </c>
      <c r="H377" s="55">
        <v>67.099999999999994</v>
      </c>
      <c r="I377" s="53" t="s">
        <v>1140</v>
      </c>
      <c r="K377" s="60">
        <v>29</v>
      </c>
      <c r="L377" s="61">
        <v>1</v>
      </c>
      <c r="M377" s="50">
        <v>2018</v>
      </c>
      <c r="N377" s="12"/>
    </row>
    <row r="378" spans="1:14" ht="15" x14ac:dyDescent="0.25">
      <c r="A378" s="59" t="s">
        <v>414</v>
      </c>
      <c r="B378">
        <f t="shared" si="22"/>
        <v>378</v>
      </c>
      <c r="C378" s="53" t="s">
        <v>414</v>
      </c>
      <c r="D378" s="53" t="s">
        <v>1073</v>
      </c>
      <c r="E378" s="53" t="s">
        <v>35</v>
      </c>
      <c r="F378" s="53" t="s">
        <v>1128</v>
      </c>
      <c r="G378" s="12">
        <f t="shared" si="26"/>
        <v>43081</v>
      </c>
      <c r="H378" s="55">
        <v>69.400000000000006</v>
      </c>
      <c r="I378" s="53" t="s">
        <v>1140</v>
      </c>
      <c r="K378" s="60">
        <v>12</v>
      </c>
      <c r="L378" s="61">
        <v>12</v>
      </c>
      <c r="M378" s="50">
        <v>2017</v>
      </c>
      <c r="N378" s="12"/>
    </row>
    <row r="379" spans="1:14" ht="15" x14ac:dyDescent="0.25">
      <c r="A379" s="59" t="s">
        <v>415</v>
      </c>
      <c r="B379">
        <f t="shared" si="22"/>
        <v>379</v>
      </c>
      <c r="C379" s="53" t="s">
        <v>415</v>
      </c>
      <c r="D379" s="53" t="s">
        <v>1070</v>
      </c>
      <c r="E379" s="53" t="s">
        <v>32</v>
      </c>
      <c r="F379" s="53" t="s">
        <v>1128</v>
      </c>
      <c r="G379" s="12">
        <f t="shared" si="26"/>
        <v>43284</v>
      </c>
      <c r="H379" s="55">
        <v>59</v>
      </c>
      <c r="I379" s="53" t="s">
        <v>1140</v>
      </c>
      <c r="K379" s="60">
        <v>3</v>
      </c>
      <c r="L379" s="61">
        <v>7</v>
      </c>
      <c r="M379" s="50">
        <v>2018</v>
      </c>
      <c r="N379" s="12"/>
    </row>
    <row r="380" spans="1:14" ht="15" x14ac:dyDescent="0.25">
      <c r="A380" s="59" t="s">
        <v>416</v>
      </c>
      <c r="B380">
        <f t="shared" si="22"/>
        <v>380</v>
      </c>
      <c r="C380" s="53" t="s">
        <v>416</v>
      </c>
      <c r="D380" s="53" t="s">
        <v>1073</v>
      </c>
      <c r="E380" s="53" t="s">
        <v>35</v>
      </c>
      <c r="F380" s="53" t="s">
        <v>1128</v>
      </c>
      <c r="G380" s="12">
        <f t="shared" si="26"/>
        <v>43280</v>
      </c>
      <c r="H380" s="55">
        <v>65.900000000000006</v>
      </c>
      <c r="I380" s="53" t="s">
        <v>1140</v>
      </c>
      <c r="K380" s="60">
        <v>29</v>
      </c>
      <c r="L380" s="61">
        <v>6</v>
      </c>
      <c r="M380" s="50">
        <v>2018</v>
      </c>
      <c r="N380" s="12"/>
    </row>
    <row r="381" spans="1:14" ht="15" x14ac:dyDescent="0.25">
      <c r="A381" s="59" t="s">
        <v>417</v>
      </c>
      <c r="B381">
        <f t="shared" si="22"/>
        <v>381</v>
      </c>
      <c r="C381" s="53" t="s">
        <v>417</v>
      </c>
      <c r="D381" s="53" t="s">
        <v>1070</v>
      </c>
      <c r="E381" s="53" t="s">
        <v>68</v>
      </c>
      <c r="F381" s="53" t="s">
        <v>1128</v>
      </c>
      <c r="G381" s="12">
        <f t="shared" si="26"/>
        <v>43333</v>
      </c>
      <c r="H381" s="55">
        <v>72.3</v>
      </c>
      <c r="I381" s="53" t="s">
        <v>1140</v>
      </c>
      <c r="K381" s="60">
        <v>21</v>
      </c>
      <c r="L381" s="61">
        <v>8</v>
      </c>
      <c r="M381" s="50">
        <v>2018</v>
      </c>
      <c r="N381" s="12"/>
    </row>
    <row r="382" spans="1:14" ht="15" x14ac:dyDescent="0.25">
      <c r="A382" s="59" t="s">
        <v>418</v>
      </c>
      <c r="B382">
        <f t="shared" si="22"/>
        <v>382</v>
      </c>
      <c r="C382" s="53" t="s">
        <v>418</v>
      </c>
      <c r="D382" s="53" t="s">
        <v>1073</v>
      </c>
      <c r="E382" s="53" t="s">
        <v>32</v>
      </c>
      <c r="F382" s="53" t="s">
        <v>1128</v>
      </c>
      <c r="G382" s="12">
        <f t="shared" si="26"/>
        <v>43320</v>
      </c>
      <c r="H382" s="55">
        <v>55.9</v>
      </c>
      <c r="I382" s="53" t="s">
        <v>1140</v>
      </c>
      <c r="K382" s="60">
        <v>8</v>
      </c>
      <c r="L382" s="61">
        <v>8</v>
      </c>
      <c r="M382" s="50">
        <v>2018</v>
      </c>
      <c r="N382" s="12"/>
    </row>
    <row r="383" spans="1:14" ht="15" x14ac:dyDescent="0.25">
      <c r="A383" s="59" t="s">
        <v>419</v>
      </c>
      <c r="B383">
        <f t="shared" si="22"/>
        <v>383</v>
      </c>
      <c r="C383" s="53" t="s">
        <v>419</v>
      </c>
      <c r="D383" s="53" t="s">
        <v>1073</v>
      </c>
      <c r="E383" s="53" t="s">
        <v>32</v>
      </c>
      <c r="F383" s="53" t="s">
        <v>1124</v>
      </c>
      <c r="G383" s="12">
        <f t="shared" si="26"/>
        <v>42912</v>
      </c>
      <c r="H383" s="55">
        <v>83.8</v>
      </c>
      <c r="I383" s="53" t="s">
        <v>1134</v>
      </c>
      <c r="K383" s="60">
        <v>26</v>
      </c>
      <c r="L383" s="61">
        <v>6</v>
      </c>
      <c r="M383" s="50">
        <v>2017</v>
      </c>
      <c r="N383" s="12"/>
    </row>
    <row r="384" spans="1:14" ht="15" x14ac:dyDescent="0.25">
      <c r="A384" s="59" t="s">
        <v>420</v>
      </c>
      <c r="B384">
        <f t="shared" si="22"/>
        <v>384</v>
      </c>
      <c r="C384" s="53" t="s">
        <v>420</v>
      </c>
      <c r="D384" s="53" t="s">
        <v>1073</v>
      </c>
      <c r="E384" s="53" t="s">
        <v>40</v>
      </c>
      <c r="F384" s="53" t="s">
        <v>1124</v>
      </c>
      <c r="G384" s="12">
        <f t="shared" si="26"/>
        <v>43371</v>
      </c>
      <c r="H384" s="55">
        <v>70.3</v>
      </c>
      <c r="I384" s="53" t="s">
        <v>1134</v>
      </c>
      <c r="K384" s="60">
        <v>28</v>
      </c>
      <c r="L384" s="61">
        <v>9</v>
      </c>
      <c r="M384" s="50">
        <v>2018</v>
      </c>
      <c r="N384" s="12"/>
    </row>
    <row r="385" spans="1:14" ht="15" x14ac:dyDescent="0.25">
      <c r="A385" s="59" t="s">
        <v>421</v>
      </c>
      <c r="B385">
        <f t="shared" si="22"/>
        <v>385</v>
      </c>
      <c r="C385" s="53" t="s">
        <v>421</v>
      </c>
      <c r="D385" s="53" t="s">
        <v>1073</v>
      </c>
      <c r="E385" s="53" t="s">
        <v>35</v>
      </c>
      <c r="F385" s="53" t="s">
        <v>1128</v>
      </c>
      <c r="G385" s="12">
        <f t="shared" si="26"/>
        <v>43045</v>
      </c>
      <c r="H385" s="55">
        <v>74.7</v>
      </c>
      <c r="I385" s="53" t="s">
        <v>1134</v>
      </c>
      <c r="K385" s="60">
        <v>6</v>
      </c>
      <c r="L385" s="61">
        <v>11</v>
      </c>
      <c r="M385" s="50">
        <v>2017</v>
      </c>
      <c r="N385" s="12"/>
    </row>
    <row r="386" spans="1:14" ht="15" x14ac:dyDescent="0.25">
      <c r="A386" s="59" t="s">
        <v>422</v>
      </c>
      <c r="B386">
        <f t="shared" ref="B386:B449" si="27">MATCH(C386,A:A,FALSE)</f>
        <v>386</v>
      </c>
      <c r="C386" s="53" t="s">
        <v>422</v>
      </c>
      <c r="D386" s="53" t="s">
        <v>1070</v>
      </c>
      <c r="E386" s="53" t="s">
        <v>33</v>
      </c>
      <c r="F386" s="53" t="s">
        <v>1124</v>
      </c>
      <c r="G386" s="12">
        <f t="shared" si="26"/>
        <v>43248</v>
      </c>
      <c r="H386" s="55">
        <v>84.5</v>
      </c>
      <c r="I386" s="53" t="s">
        <v>1155</v>
      </c>
      <c r="K386" s="60">
        <v>28</v>
      </c>
      <c r="L386" s="61">
        <v>5</v>
      </c>
      <c r="M386" s="50">
        <v>2018</v>
      </c>
      <c r="N386" s="12"/>
    </row>
    <row r="387" spans="1:14" ht="15" x14ac:dyDescent="0.25">
      <c r="A387" s="59" t="s">
        <v>423</v>
      </c>
      <c r="B387">
        <f t="shared" si="27"/>
        <v>387</v>
      </c>
      <c r="C387" s="53" t="s">
        <v>423</v>
      </c>
      <c r="D387" s="53" t="s">
        <v>1073</v>
      </c>
      <c r="E387" s="53" t="s">
        <v>40</v>
      </c>
      <c r="F387" s="53" t="s">
        <v>1124</v>
      </c>
      <c r="G387" s="12">
        <f t="shared" si="26"/>
        <v>43257</v>
      </c>
      <c r="H387" s="55">
        <v>74</v>
      </c>
      <c r="I387" s="53" t="s">
        <v>1155</v>
      </c>
      <c r="K387" s="60">
        <v>6</v>
      </c>
      <c r="L387" s="61">
        <v>6</v>
      </c>
      <c r="M387" s="50">
        <v>2018</v>
      </c>
      <c r="N387" s="12"/>
    </row>
    <row r="388" spans="1:14" ht="15" x14ac:dyDescent="0.25">
      <c r="A388" s="59" t="s">
        <v>424</v>
      </c>
      <c r="B388">
        <f t="shared" si="27"/>
        <v>388</v>
      </c>
      <c r="C388" s="53" t="s">
        <v>424</v>
      </c>
      <c r="D388" s="53" t="s">
        <v>1070</v>
      </c>
      <c r="E388" s="53" t="s">
        <v>40</v>
      </c>
      <c r="F388" s="53" t="s">
        <v>1124</v>
      </c>
      <c r="G388" s="12">
        <f t="shared" si="26"/>
        <v>43308</v>
      </c>
      <c r="H388" s="55">
        <v>65.7</v>
      </c>
      <c r="I388" s="53" t="s">
        <v>1155</v>
      </c>
      <c r="K388" s="60">
        <v>27</v>
      </c>
      <c r="L388" s="61">
        <v>7</v>
      </c>
      <c r="M388" s="50">
        <v>2018</v>
      </c>
      <c r="N388" s="12"/>
    </row>
    <row r="389" spans="1:14" ht="15" x14ac:dyDescent="0.25">
      <c r="A389" s="59" t="s">
        <v>425</v>
      </c>
      <c r="B389">
        <f t="shared" si="27"/>
        <v>389</v>
      </c>
      <c r="C389" s="53" t="s">
        <v>425</v>
      </c>
      <c r="D389" s="53" t="s">
        <v>1070</v>
      </c>
      <c r="E389" s="53" t="s">
        <v>33</v>
      </c>
      <c r="F389" s="53" t="s">
        <v>1124</v>
      </c>
      <c r="G389" s="12">
        <f t="shared" si="26"/>
        <v>43319</v>
      </c>
      <c r="H389" s="55">
        <v>74.2</v>
      </c>
      <c r="I389" s="53" t="s">
        <v>1155</v>
      </c>
      <c r="K389" s="60">
        <v>7</v>
      </c>
      <c r="L389" s="61">
        <v>8</v>
      </c>
      <c r="M389" s="50">
        <v>2018</v>
      </c>
      <c r="N389" s="12"/>
    </row>
    <row r="390" spans="1:14" ht="15" x14ac:dyDescent="0.25">
      <c r="A390" s="59" t="s">
        <v>426</v>
      </c>
      <c r="B390">
        <f t="shared" si="27"/>
        <v>390</v>
      </c>
      <c r="C390" s="53" t="s">
        <v>426</v>
      </c>
      <c r="D390" s="53" t="s">
        <v>1073</v>
      </c>
      <c r="E390" s="53" t="s">
        <v>44</v>
      </c>
      <c r="F390" s="53" t="s">
        <v>1124</v>
      </c>
      <c r="G390" s="12">
        <f t="shared" si="26"/>
        <v>43293</v>
      </c>
      <c r="H390" s="55">
        <v>74.7</v>
      </c>
      <c r="I390" s="53" t="s">
        <v>1155</v>
      </c>
      <c r="K390" s="60">
        <v>12</v>
      </c>
      <c r="L390" s="61">
        <v>7</v>
      </c>
      <c r="M390" s="50">
        <v>2018</v>
      </c>
      <c r="N390" s="12"/>
    </row>
    <row r="391" spans="1:14" ht="15" x14ac:dyDescent="0.25">
      <c r="A391" s="59" t="s">
        <v>427</v>
      </c>
      <c r="B391">
        <f t="shared" si="27"/>
        <v>391</v>
      </c>
      <c r="C391" s="53" t="s">
        <v>427</v>
      </c>
      <c r="D391" s="53" t="s">
        <v>1073</v>
      </c>
      <c r="E391" s="53" t="s">
        <v>35</v>
      </c>
      <c r="F391" s="53" t="s">
        <v>1128</v>
      </c>
      <c r="G391" s="12">
        <f t="shared" si="26"/>
        <v>43332</v>
      </c>
      <c r="H391" s="55">
        <v>66.3</v>
      </c>
      <c r="I391" s="53" t="s">
        <v>1155</v>
      </c>
      <c r="K391" s="60">
        <v>20</v>
      </c>
      <c r="L391" s="61">
        <v>8</v>
      </c>
      <c r="M391" s="50">
        <v>2018</v>
      </c>
      <c r="N391" s="12"/>
    </row>
    <row r="392" spans="1:14" ht="15" x14ac:dyDescent="0.25">
      <c r="A392" s="59" t="s">
        <v>428</v>
      </c>
      <c r="B392">
        <f t="shared" si="27"/>
        <v>392</v>
      </c>
      <c r="C392" s="53" t="s">
        <v>428</v>
      </c>
      <c r="D392" s="53" t="s">
        <v>1073</v>
      </c>
      <c r="E392" s="53" t="s">
        <v>40</v>
      </c>
      <c r="F392" s="53" t="s">
        <v>1124</v>
      </c>
      <c r="G392" s="12">
        <f t="shared" si="26"/>
        <v>43117</v>
      </c>
      <c r="H392" s="55">
        <v>70.8</v>
      </c>
      <c r="I392" s="53" t="s">
        <v>1133</v>
      </c>
      <c r="K392" s="60">
        <v>17</v>
      </c>
      <c r="L392" s="61">
        <v>1</v>
      </c>
      <c r="M392" s="50">
        <v>2018</v>
      </c>
      <c r="N392" s="12"/>
    </row>
    <row r="393" spans="1:14" ht="15" x14ac:dyDescent="0.25">
      <c r="A393" s="59" t="s">
        <v>429</v>
      </c>
      <c r="B393">
        <f t="shared" si="27"/>
        <v>393</v>
      </c>
      <c r="C393" s="53" t="s">
        <v>429</v>
      </c>
      <c r="D393" s="53" t="s">
        <v>1070</v>
      </c>
      <c r="E393" s="53" t="s">
        <v>35</v>
      </c>
      <c r="F393" s="53" t="s">
        <v>1141</v>
      </c>
      <c r="G393" s="12">
        <f t="shared" si="26"/>
        <v>44410</v>
      </c>
      <c r="H393" s="55">
        <v>83</v>
      </c>
      <c r="I393" s="53" t="s">
        <v>1133</v>
      </c>
      <c r="K393" s="60">
        <v>2</v>
      </c>
      <c r="L393" s="61">
        <v>8</v>
      </c>
      <c r="M393" s="50">
        <v>2021</v>
      </c>
      <c r="N393" s="12"/>
    </row>
    <row r="394" spans="1:14" ht="15" x14ac:dyDescent="0.25">
      <c r="A394" s="59" t="s">
        <v>430</v>
      </c>
      <c r="B394">
        <f t="shared" si="27"/>
        <v>394</v>
      </c>
      <c r="C394" s="53" t="s">
        <v>430</v>
      </c>
      <c r="D394" s="53" t="s">
        <v>1070</v>
      </c>
      <c r="E394" s="53" t="s">
        <v>33</v>
      </c>
      <c r="F394" s="53" t="s">
        <v>1124</v>
      </c>
      <c r="G394" s="12">
        <f t="shared" si="26"/>
        <v>42993</v>
      </c>
      <c r="H394" s="55">
        <v>85.4</v>
      </c>
      <c r="I394" s="53" t="s">
        <v>1147</v>
      </c>
      <c r="K394" s="60">
        <v>15</v>
      </c>
      <c r="L394" s="61">
        <v>9</v>
      </c>
      <c r="M394" s="50">
        <v>2017</v>
      </c>
      <c r="N394" s="12"/>
    </row>
    <row r="395" spans="1:14" ht="15" x14ac:dyDescent="0.25">
      <c r="A395" s="59" t="s">
        <v>431</v>
      </c>
      <c r="B395">
        <f t="shared" si="27"/>
        <v>395</v>
      </c>
      <c r="C395" s="53" t="s">
        <v>431</v>
      </c>
      <c r="D395" s="53" t="s">
        <v>1073</v>
      </c>
      <c r="E395" s="53" t="s">
        <v>35</v>
      </c>
      <c r="F395" s="53" t="s">
        <v>1124</v>
      </c>
      <c r="G395" s="12">
        <f t="shared" si="26"/>
        <v>43010</v>
      </c>
      <c r="H395" s="55">
        <v>84.5</v>
      </c>
      <c r="I395" s="53" t="s">
        <v>1133</v>
      </c>
      <c r="K395" s="60">
        <v>2</v>
      </c>
      <c r="L395" s="61">
        <v>10</v>
      </c>
      <c r="M395" s="50">
        <v>2017</v>
      </c>
      <c r="N395" s="12"/>
    </row>
    <row r="396" spans="1:14" ht="15" x14ac:dyDescent="0.25">
      <c r="A396" s="59" t="s">
        <v>432</v>
      </c>
      <c r="B396">
        <f t="shared" si="27"/>
        <v>396</v>
      </c>
      <c r="C396" s="53" t="s">
        <v>432</v>
      </c>
      <c r="D396" s="53" t="s">
        <v>1070</v>
      </c>
      <c r="E396" s="53" t="s">
        <v>33</v>
      </c>
      <c r="F396" s="53" t="s">
        <v>1124</v>
      </c>
      <c r="G396" s="12">
        <f t="shared" si="26"/>
        <v>42996</v>
      </c>
      <c r="H396" s="55">
        <v>70</v>
      </c>
      <c r="I396" s="53" t="s">
        <v>1133</v>
      </c>
      <c r="K396" s="60">
        <v>18</v>
      </c>
      <c r="L396" s="61">
        <v>9</v>
      </c>
      <c r="M396" s="50">
        <v>2017</v>
      </c>
      <c r="N396" s="12"/>
    </row>
    <row r="397" spans="1:14" ht="15" x14ac:dyDescent="0.25">
      <c r="A397" s="59" t="s">
        <v>434</v>
      </c>
      <c r="B397">
        <f t="shared" si="27"/>
        <v>397</v>
      </c>
      <c r="C397" s="53" t="s">
        <v>434</v>
      </c>
      <c r="D397" s="53" t="s">
        <v>1070</v>
      </c>
      <c r="E397" s="53" t="s">
        <v>40</v>
      </c>
      <c r="F397" s="53" t="s">
        <v>1124</v>
      </c>
      <c r="G397" s="12">
        <f t="shared" si="26"/>
        <v>43033</v>
      </c>
      <c r="H397" s="55">
        <v>80.599999999999994</v>
      </c>
      <c r="I397" s="53" t="s">
        <v>1133</v>
      </c>
      <c r="K397" s="60">
        <v>25</v>
      </c>
      <c r="L397" s="61">
        <v>10</v>
      </c>
      <c r="M397" s="50">
        <v>2017</v>
      </c>
      <c r="N397" s="12"/>
    </row>
    <row r="398" spans="1:14" ht="15" x14ac:dyDescent="0.25">
      <c r="A398" s="59" t="s">
        <v>435</v>
      </c>
      <c r="B398">
        <f t="shared" si="27"/>
        <v>398</v>
      </c>
      <c r="C398" s="53" t="s">
        <v>435</v>
      </c>
      <c r="D398" s="53" t="s">
        <v>1070</v>
      </c>
      <c r="E398" s="53" t="s">
        <v>35</v>
      </c>
      <c r="F398" s="53" t="s">
        <v>1124</v>
      </c>
      <c r="G398" s="12">
        <f t="shared" si="26"/>
        <v>42950</v>
      </c>
      <c r="H398" s="55">
        <v>70.400000000000006</v>
      </c>
      <c r="I398" s="53" t="s">
        <v>1133</v>
      </c>
      <c r="K398" s="63">
        <v>3</v>
      </c>
      <c r="L398" s="61">
        <v>8</v>
      </c>
      <c r="M398" s="50">
        <v>2017</v>
      </c>
      <c r="N398" s="12"/>
    </row>
    <row r="399" spans="1:14" ht="15" x14ac:dyDescent="0.25">
      <c r="A399" s="59" t="s">
        <v>436</v>
      </c>
      <c r="B399">
        <f t="shared" si="27"/>
        <v>399</v>
      </c>
      <c r="C399" s="53" t="s">
        <v>436</v>
      </c>
      <c r="D399" s="53" t="s">
        <v>1073</v>
      </c>
      <c r="E399" s="53" t="s">
        <v>35</v>
      </c>
      <c r="F399" s="53" t="s">
        <v>1124</v>
      </c>
      <c r="G399" s="12">
        <f t="shared" si="26"/>
        <v>43263</v>
      </c>
      <c r="H399" s="55">
        <v>82.5</v>
      </c>
      <c r="I399" s="53" t="s">
        <v>1133</v>
      </c>
      <c r="K399" s="60">
        <v>12</v>
      </c>
      <c r="L399" s="61">
        <v>6</v>
      </c>
      <c r="M399" s="50">
        <v>2018</v>
      </c>
      <c r="N399" s="12"/>
    </row>
    <row r="400" spans="1:14" ht="15" x14ac:dyDescent="0.25">
      <c r="A400" s="59" t="s">
        <v>437</v>
      </c>
      <c r="B400">
        <f t="shared" si="27"/>
        <v>400</v>
      </c>
      <c r="C400" s="53" t="s">
        <v>437</v>
      </c>
      <c r="D400" s="53" t="s">
        <v>1070</v>
      </c>
      <c r="E400" s="53" t="s">
        <v>40</v>
      </c>
      <c r="F400" s="53" t="s">
        <v>1124</v>
      </c>
      <c r="G400" s="12">
        <f t="shared" si="26"/>
        <v>42892</v>
      </c>
      <c r="H400" s="55">
        <v>81</v>
      </c>
      <c r="I400" s="53" t="s">
        <v>1159</v>
      </c>
      <c r="K400" s="60">
        <v>6</v>
      </c>
      <c r="L400" s="61">
        <v>6</v>
      </c>
      <c r="M400" s="50">
        <v>2017</v>
      </c>
      <c r="N400" s="12"/>
    </row>
    <row r="401" spans="1:14" ht="15" x14ac:dyDescent="0.25">
      <c r="A401" s="59" t="s">
        <v>438</v>
      </c>
      <c r="B401">
        <f t="shared" si="27"/>
        <v>401</v>
      </c>
      <c r="C401" s="53" t="s">
        <v>438</v>
      </c>
      <c r="D401" s="53" t="s">
        <v>1070</v>
      </c>
      <c r="E401" s="53" t="s">
        <v>33</v>
      </c>
      <c r="F401" s="53" t="s">
        <v>1124</v>
      </c>
      <c r="G401" s="12">
        <f t="shared" ref="G401:G417" si="28">DATE(M401,L401,K401)</f>
        <v>42975</v>
      </c>
      <c r="H401" s="55">
        <v>82.8</v>
      </c>
      <c r="I401" s="53" t="s">
        <v>1133</v>
      </c>
      <c r="K401" s="63">
        <v>28</v>
      </c>
      <c r="L401" s="61">
        <v>8</v>
      </c>
      <c r="M401" s="50">
        <v>2017</v>
      </c>
      <c r="N401" s="12"/>
    </row>
    <row r="402" spans="1:14" ht="15" x14ac:dyDescent="0.25">
      <c r="A402" s="59" t="s">
        <v>439</v>
      </c>
      <c r="B402">
        <f t="shared" si="27"/>
        <v>402</v>
      </c>
      <c r="C402" s="53" t="s">
        <v>439</v>
      </c>
      <c r="D402" s="53" t="s">
        <v>1073</v>
      </c>
      <c r="E402" s="53" t="s">
        <v>44</v>
      </c>
      <c r="F402" s="53" t="s">
        <v>1124</v>
      </c>
      <c r="G402" s="12">
        <f t="shared" si="28"/>
        <v>42873</v>
      </c>
      <c r="H402" s="55">
        <v>73.400000000000006</v>
      </c>
      <c r="I402" s="53" t="s">
        <v>1133</v>
      </c>
      <c r="K402" s="60">
        <v>18</v>
      </c>
      <c r="L402" s="61">
        <v>5</v>
      </c>
      <c r="M402" s="50">
        <v>2017</v>
      </c>
      <c r="N402" s="12"/>
    </row>
    <row r="403" spans="1:14" ht="15" x14ac:dyDescent="0.25">
      <c r="A403" s="59" t="s">
        <v>440</v>
      </c>
      <c r="B403">
        <f t="shared" si="27"/>
        <v>403</v>
      </c>
      <c r="C403" s="53" t="s">
        <v>440</v>
      </c>
      <c r="D403" s="53" t="s">
        <v>1073</v>
      </c>
      <c r="E403" s="53" t="s">
        <v>44</v>
      </c>
      <c r="F403" s="53" t="s">
        <v>1124</v>
      </c>
      <c r="G403" s="12">
        <f t="shared" si="28"/>
        <v>42964</v>
      </c>
      <c r="H403" s="55">
        <v>74.099999999999994</v>
      </c>
      <c r="I403" s="53" t="s">
        <v>1160</v>
      </c>
      <c r="K403" s="60">
        <v>17</v>
      </c>
      <c r="L403" s="61">
        <v>8</v>
      </c>
      <c r="M403" s="50">
        <v>2017</v>
      </c>
      <c r="N403" s="12"/>
    </row>
    <row r="404" spans="1:14" ht="15" x14ac:dyDescent="0.25">
      <c r="A404" s="59" t="s">
        <v>441</v>
      </c>
      <c r="B404">
        <f t="shared" si="27"/>
        <v>404</v>
      </c>
      <c r="C404" s="53" t="s">
        <v>441</v>
      </c>
      <c r="D404" s="53" t="s">
        <v>1073</v>
      </c>
      <c r="E404" s="53" t="s">
        <v>44</v>
      </c>
      <c r="F404" s="53" t="s">
        <v>1124</v>
      </c>
      <c r="G404" s="12">
        <f t="shared" si="28"/>
        <v>43031</v>
      </c>
      <c r="H404" s="55">
        <v>82.2</v>
      </c>
      <c r="I404" s="53" t="s">
        <v>1133</v>
      </c>
      <c r="K404" s="60">
        <v>23</v>
      </c>
      <c r="L404" s="61">
        <v>10</v>
      </c>
      <c r="M404" s="50">
        <v>2017</v>
      </c>
      <c r="N404" s="12"/>
    </row>
    <row r="405" spans="1:14" ht="15" x14ac:dyDescent="0.25">
      <c r="A405" s="59" t="s">
        <v>442</v>
      </c>
      <c r="B405">
        <f t="shared" si="27"/>
        <v>405</v>
      </c>
      <c r="C405" s="53" t="s">
        <v>442</v>
      </c>
      <c r="D405" s="53" t="s">
        <v>1070</v>
      </c>
      <c r="E405" s="53" t="s">
        <v>44</v>
      </c>
      <c r="F405" s="53" t="s">
        <v>1124</v>
      </c>
      <c r="G405" s="12">
        <f t="shared" si="28"/>
        <v>42969</v>
      </c>
      <c r="H405" s="55">
        <v>70</v>
      </c>
      <c r="I405" s="53" t="s">
        <v>1133</v>
      </c>
      <c r="K405" s="60">
        <v>22</v>
      </c>
      <c r="L405" s="61">
        <v>8</v>
      </c>
      <c r="M405" s="50">
        <v>2017</v>
      </c>
      <c r="N405" s="12"/>
    </row>
    <row r="406" spans="1:14" ht="15" x14ac:dyDescent="0.25">
      <c r="A406" s="59" t="s">
        <v>443</v>
      </c>
      <c r="B406">
        <f t="shared" si="27"/>
        <v>406</v>
      </c>
      <c r="C406" s="53" t="s">
        <v>443</v>
      </c>
      <c r="D406" s="53" t="s">
        <v>1073</v>
      </c>
      <c r="E406" s="53" t="s">
        <v>35</v>
      </c>
      <c r="F406" s="53" t="s">
        <v>1128</v>
      </c>
      <c r="G406" s="12">
        <f t="shared" si="28"/>
        <v>43054</v>
      </c>
      <c r="H406" s="55">
        <v>67.400000000000006</v>
      </c>
      <c r="I406" s="53" t="s">
        <v>1147</v>
      </c>
      <c r="K406" s="60">
        <v>15</v>
      </c>
      <c r="L406" s="61">
        <v>11</v>
      </c>
      <c r="M406" s="50">
        <v>2017</v>
      </c>
      <c r="N406" s="12"/>
    </row>
    <row r="407" spans="1:14" ht="15" x14ac:dyDescent="0.25">
      <c r="A407" s="59" t="s">
        <v>444</v>
      </c>
      <c r="B407">
        <f t="shared" si="27"/>
        <v>407</v>
      </c>
      <c r="C407" s="53" t="s">
        <v>444</v>
      </c>
      <c r="D407" s="53" t="s">
        <v>1070</v>
      </c>
      <c r="E407" s="53" t="s">
        <v>35</v>
      </c>
      <c r="F407" s="53" t="s">
        <v>1128</v>
      </c>
      <c r="G407" s="12">
        <f t="shared" si="28"/>
        <v>43144</v>
      </c>
      <c r="H407" s="55">
        <v>69.7</v>
      </c>
      <c r="I407" s="53" t="s">
        <v>1160</v>
      </c>
      <c r="K407" s="60">
        <v>13</v>
      </c>
      <c r="L407" s="61">
        <v>2</v>
      </c>
      <c r="M407" s="50">
        <v>2018</v>
      </c>
      <c r="N407" s="12"/>
    </row>
    <row r="408" spans="1:14" ht="15" x14ac:dyDescent="0.25">
      <c r="A408" s="59" t="s">
        <v>445</v>
      </c>
      <c r="B408">
        <f t="shared" si="27"/>
        <v>408</v>
      </c>
      <c r="C408" s="53" t="s">
        <v>445</v>
      </c>
      <c r="D408" s="53" t="s">
        <v>1073</v>
      </c>
      <c r="E408" s="53" t="s">
        <v>35</v>
      </c>
      <c r="F408" s="53" t="s">
        <v>1128</v>
      </c>
      <c r="G408" s="12">
        <f t="shared" si="28"/>
        <v>43138</v>
      </c>
      <c r="H408" s="55">
        <v>76</v>
      </c>
      <c r="I408" s="53" t="s">
        <v>1133</v>
      </c>
      <c r="K408" s="60">
        <v>7</v>
      </c>
      <c r="L408" s="61">
        <v>2</v>
      </c>
      <c r="M408" s="50">
        <v>2018</v>
      </c>
      <c r="N408" s="12"/>
    </row>
    <row r="409" spans="1:14" ht="15" x14ac:dyDescent="0.25">
      <c r="A409" s="59" t="s">
        <v>446</v>
      </c>
      <c r="B409">
        <f t="shared" si="27"/>
        <v>409</v>
      </c>
      <c r="C409" s="53" t="s">
        <v>446</v>
      </c>
      <c r="D409" s="53" t="s">
        <v>1073</v>
      </c>
      <c r="E409" s="53" t="s">
        <v>35</v>
      </c>
      <c r="F409" s="53" t="s">
        <v>1128</v>
      </c>
      <c r="G409" s="12">
        <f t="shared" si="28"/>
        <v>43136</v>
      </c>
      <c r="H409" s="55">
        <v>70.5</v>
      </c>
      <c r="I409" s="53" t="s">
        <v>1133</v>
      </c>
      <c r="K409" s="60">
        <v>5</v>
      </c>
      <c r="L409" s="61">
        <v>2</v>
      </c>
      <c r="M409" s="50">
        <v>2018</v>
      </c>
      <c r="N409" s="12"/>
    </row>
    <row r="410" spans="1:14" ht="15" x14ac:dyDescent="0.25">
      <c r="A410" s="59" t="s">
        <v>447</v>
      </c>
      <c r="B410">
        <f t="shared" si="27"/>
        <v>410</v>
      </c>
      <c r="C410" s="53" t="s">
        <v>447</v>
      </c>
      <c r="D410" s="53" t="s">
        <v>1073</v>
      </c>
      <c r="E410" s="53" t="s">
        <v>35</v>
      </c>
      <c r="F410" s="53" t="s">
        <v>1128</v>
      </c>
      <c r="G410" s="12">
        <f t="shared" si="28"/>
        <v>43189</v>
      </c>
      <c r="H410" s="55">
        <v>65.3</v>
      </c>
      <c r="I410" s="53" t="s">
        <v>1133</v>
      </c>
      <c r="K410" s="60">
        <v>30</v>
      </c>
      <c r="L410" s="61">
        <v>3</v>
      </c>
      <c r="M410" s="50">
        <v>2018</v>
      </c>
      <c r="N410" s="12"/>
    </row>
    <row r="411" spans="1:14" ht="15" x14ac:dyDescent="0.25">
      <c r="A411" s="59" t="s">
        <v>448</v>
      </c>
      <c r="B411">
        <f t="shared" si="27"/>
        <v>411</v>
      </c>
      <c r="C411" s="53" t="s">
        <v>448</v>
      </c>
      <c r="D411" s="53" t="s">
        <v>1070</v>
      </c>
      <c r="E411" s="53" t="s">
        <v>35</v>
      </c>
      <c r="F411" s="53" t="s">
        <v>1128</v>
      </c>
      <c r="G411" s="12">
        <f t="shared" si="28"/>
        <v>43245</v>
      </c>
      <c r="H411" s="55">
        <v>70.3</v>
      </c>
      <c r="I411" s="53" t="s">
        <v>1133</v>
      </c>
      <c r="K411" s="60">
        <v>25</v>
      </c>
      <c r="L411" s="61">
        <v>5</v>
      </c>
      <c r="M411" s="50">
        <v>2018</v>
      </c>
      <c r="N411" s="12"/>
    </row>
    <row r="412" spans="1:14" ht="15" x14ac:dyDescent="0.25">
      <c r="A412" s="59" t="s">
        <v>449</v>
      </c>
      <c r="B412">
        <f t="shared" si="27"/>
        <v>412</v>
      </c>
      <c r="C412" s="53" t="s">
        <v>449</v>
      </c>
      <c r="D412" s="53" t="s">
        <v>1073</v>
      </c>
      <c r="E412" s="53" t="s">
        <v>35</v>
      </c>
      <c r="F412" s="53" t="s">
        <v>1128</v>
      </c>
      <c r="G412" s="12">
        <f t="shared" si="28"/>
        <v>43307</v>
      </c>
      <c r="H412" s="55">
        <v>69.599999999999994</v>
      </c>
      <c r="I412" s="53" t="s">
        <v>1133</v>
      </c>
      <c r="K412" s="60">
        <v>26</v>
      </c>
      <c r="L412" s="61">
        <v>7</v>
      </c>
      <c r="M412" s="50">
        <v>2018</v>
      </c>
      <c r="N412" s="12"/>
    </row>
    <row r="413" spans="1:14" ht="15" x14ac:dyDescent="0.25">
      <c r="A413" s="59" t="s">
        <v>450</v>
      </c>
      <c r="B413">
        <f t="shared" si="27"/>
        <v>413</v>
      </c>
      <c r="C413" s="53" t="s">
        <v>450</v>
      </c>
      <c r="D413" s="53" t="s">
        <v>1073</v>
      </c>
      <c r="E413" s="53" t="s">
        <v>35</v>
      </c>
      <c r="F413" s="53" t="s">
        <v>1128</v>
      </c>
      <c r="G413" s="12">
        <f t="shared" si="28"/>
        <v>43304</v>
      </c>
      <c r="H413" s="55">
        <v>67.8</v>
      </c>
      <c r="I413" s="53" t="s">
        <v>1147</v>
      </c>
      <c r="K413" s="60">
        <v>23</v>
      </c>
      <c r="L413" s="61">
        <v>7</v>
      </c>
      <c r="M413" s="50">
        <v>2018</v>
      </c>
      <c r="N413" s="12"/>
    </row>
    <row r="414" spans="1:14" ht="15" x14ac:dyDescent="0.25">
      <c r="A414" s="59" t="s">
        <v>451</v>
      </c>
      <c r="B414">
        <f t="shared" si="27"/>
        <v>414</v>
      </c>
      <c r="C414" s="53" t="s">
        <v>451</v>
      </c>
      <c r="D414" s="53" t="s">
        <v>1070</v>
      </c>
      <c r="E414" s="53" t="s">
        <v>68</v>
      </c>
      <c r="F414" s="53" t="s">
        <v>1128</v>
      </c>
      <c r="G414" s="12">
        <f t="shared" si="28"/>
        <v>43313</v>
      </c>
      <c r="H414" s="55">
        <v>76.5</v>
      </c>
      <c r="I414" s="53" t="s">
        <v>1133</v>
      </c>
      <c r="K414" s="60">
        <v>1</v>
      </c>
      <c r="L414" s="61">
        <v>8</v>
      </c>
      <c r="M414" s="50">
        <v>2018</v>
      </c>
      <c r="N414" s="12"/>
    </row>
    <row r="415" spans="1:14" ht="15" x14ac:dyDescent="0.25">
      <c r="A415" s="64" t="s">
        <v>452</v>
      </c>
      <c r="B415">
        <f t="shared" si="27"/>
        <v>415</v>
      </c>
      <c r="C415" s="53" t="s">
        <v>452</v>
      </c>
      <c r="D415" s="53" t="s">
        <v>1073</v>
      </c>
      <c r="E415" s="53" t="s">
        <v>35</v>
      </c>
      <c r="F415" s="53" t="s">
        <v>1128</v>
      </c>
      <c r="G415" s="12">
        <f t="shared" si="28"/>
        <v>43297</v>
      </c>
      <c r="H415" s="55">
        <v>69.8</v>
      </c>
      <c r="I415" s="53" t="s">
        <v>1133</v>
      </c>
      <c r="K415" s="65">
        <v>16</v>
      </c>
      <c r="L415" s="61">
        <v>7</v>
      </c>
      <c r="M415" s="50">
        <v>2018</v>
      </c>
      <c r="N415" s="12"/>
    </row>
    <row r="416" spans="1:14" ht="15" x14ac:dyDescent="0.25">
      <c r="A416" s="59" t="s">
        <v>453</v>
      </c>
      <c r="B416">
        <f t="shared" si="27"/>
        <v>416</v>
      </c>
      <c r="C416" s="53" t="s">
        <v>453</v>
      </c>
      <c r="D416" s="53" t="s">
        <v>1070</v>
      </c>
      <c r="E416" s="53" t="s">
        <v>32</v>
      </c>
      <c r="F416" s="53" t="s">
        <v>1128</v>
      </c>
      <c r="G416" s="12">
        <f t="shared" si="28"/>
        <v>43336</v>
      </c>
      <c r="H416" s="55">
        <v>78.2</v>
      </c>
      <c r="I416" s="53" t="s">
        <v>1133</v>
      </c>
      <c r="K416" s="60">
        <v>24</v>
      </c>
      <c r="L416" s="61">
        <v>8</v>
      </c>
      <c r="M416" s="50">
        <v>2018</v>
      </c>
      <c r="N416" s="12"/>
    </row>
    <row r="417" spans="1:14" ht="15" x14ac:dyDescent="0.25">
      <c r="A417" s="59" t="s">
        <v>454</v>
      </c>
      <c r="B417">
        <f t="shared" si="27"/>
        <v>417</v>
      </c>
      <c r="C417" s="53" t="s">
        <v>454</v>
      </c>
      <c r="D417" s="53" t="s">
        <v>1070</v>
      </c>
      <c r="E417" s="53" t="s">
        <v>68</v>
      </c>
      <c r="F417" s="53" t="s">
        <v>1128</v>
      </c>
      <c r="G417" s="12">
        <f t="shared" si="28"/>
        <v>43376</v>
      </c>
      <c r="H417" s="55">
        <v>66.099999999999994</v>
      </c>
      <c r="I417" s="53" t="s">
        <v>1133</v>
      </c>
      <c r="K417" s="60">
        <v>3</v>
      </c>
      <c r="L417" s="61">
        <v>10</v>
      </c>
      <c r="M417" s="50">
        <v>2018</v>
      </c>
      <c r="N417" s="12"/>
    </row>
    <row r="418" spans="1:14" ht="15" x14ac:dyDescent="0.25">
      <c r="A418" s="59" t="s">
        <v>455</v>
      </c>
      <c r="B418">
        <f t="shared" si="27"/>
        <v>418</v>
      </c>
      <c r="C418" s="53" t="s">
        <v>455</v>
      </c>
      <c r="D418" s="53" t="s">
        <v>1070</v>
      </c>
      <c r="E418" s="53" t="s">
        <v>40</v>
      </c>
      <c r="F418" s="53" t="s">
        <v>1131</v>
      </c>
      <c r="G418" s="12">
        <v>43340</v>
      </c>
      <c r="H418" s="55">
        <v>74</v>
      </c>
      <c r="I418" s="53" t="s">
        <v>1161</v>
      </c>
      <c r="K418" s="60">
        <v>8</v>
      </c>
      <c r="L418" s="61">
        <v>7</v>
      </c>
      <c r="M418" s="50">
        <v>2019</v>
      </c>
      <c r="N418" s="12"/>
    </row>
    <row r="419" spans="1:14" ht="15" x14ac:dyDescent="0.25">
      <c r="A419" s="59" t="s">
        <v>456</v>
      </c>
      <c r="B419">
        <f t="shared" si="27"/>
        <v>419</v>
      </c>
      <c r="C419" s="53" t="s">
        <v>456</v>
      </c>
      <c r="D419" s="53" t="s">
        <v>1073</v>
      </c>
      <c r="E419" s="53" t="s">
        <v>40</v>
      </c>
      <c r="F419" s="53" t="s">
        <v>1124</v>
      </c>
      <c r="G419" s="12">
        <f t="shared" ref="G419:G450" si="29">DATE(M419,L419,K419)</f>
        <v>43840</v>
      </c>
      <c r="H419" s="55">
        <v>76.2</v>
      </c>
      <c r="I419" s="53" t="s">
        <v>1133</v>
      </c>
      <c r="K419" s="60">
        <v>10</v>
      </c>
      <c r="L419" s="61">
        <v>1</v>
      </c>
      <c r="M419" s="50">
        <v>2020</v>
      </c>
      <c r="N419" s="12"/>
    </row>
    <row r="420" spans="1:14" ht="15" x14ac:dyDescent="0.25">
      <c r="A420" s="59" t="s">
        <v>457</v>
      </c>
      <c r="B420">
        <f t="shared" si="27"/>
        <v>420</v>
      </c>
      <c r="C420" s="53" t="s">
        <v>457</v>
      </c>
      <c r="D420" s="53" t="s">
        <v>1073</v>
      </c>
      <c r="E420" s="53" t="s">
        <v>40</v>
      </c>
      <c r="F420" s="53" t="s">
        <v>1124</v>
      </c>
      <c r="G420" s="12">
        <f t="shared" si="29"/>
        <v>43336</v>
      </c>
      <c r="H420" s="55">
        <v>71.8</v>
      </c>
      <c r="I420" s="53" t="s">
        <v>1133</v>
      </c>
      <c r="K420" s="60">
        <v>24</v>
      </c>
      <c r="L420" s="61">
        <v>8</v>
      </c>
      <c r="M420" s="50">
        <v>2018</v>
      </c>
      <c r="N420" s="12"/>
    </row>
    <row r="421" spans="1:14" ht="15" x14ac:dyDescent="0.25">
      <c r="A421" s="59" t="s">
        <v>458</v>
      </c>
      <c r="B421">
        <f t="shared" si="27"/>
        <v>421</v>
      </c>
      <c r="C421" s="53" t="s">
        <v>458</v>
      </c>
      <c r="D421" s="53" t="s">
        <v>1070</v>
      </c>
      <c r="E421" s="53" t="s">
        <v>40</v>
      </c>
      <c r="F421" s="53" t="s">
        <v>1124</v>
      </c>
      <c r="G421" s="12">
        <f t="shared" si="29"/>
        <v>43357</v>
      </c>
      <c r="H421" s="55">
        <v>84.3</v>
      </c>
      <c r="I421" s="53" t="s">
        <v>1133</v>
      </c>
      <c r="K421" s="60">
        <v>14</v>
      </c>
      <c r="L421" s="61">
        <v>9</v>
      </c>
      <c r="M421" s="50">
        <v>2018</v>
      </c>
      <c r="N421" s="12"/>
    </row>
    <row r="422" spans="1:14" ht="15" x14ac:dyDescent="0.25">
      <c r="A422" s="59" t="s">
        <v>459</v>
      </c>
      <c r="B422">
        <f t="shared" si="27"/>
        <v>422</v>
      </c>
      <c r="C422" s="53" t="s">
        <v>459</v>
      </c>
      <c r="D422" s="53" t="s">
        <v>1070</v>
      </c>
      <c r="E422" s="53" t="s">
        <v>40</v>
      </c>
      <c r="F422" s="53" t="s">
        <v>1124</v>
      </c>
      <c r="G422" s="12">
        <f t="shared" si="29"/>
        <v>43297</v>
      </c>
      <c r="H422" s="55">
        <v>89.7</v>
      </c>
      <c r="I422" s="53" t="s">
        <v>1133</v>
      </c>
      <c r="K422" s="60">
        <v>16</v>
      </c>
      <c r="L422" s="61">
        <v>7</v>
      </c>
      <c r="M422" s="50">
        <v>2018</v>
      </c>
      <c r="N422" s="12"/>
    </row>
    <row r="423" spans="1:14" ht="15" x14ac:dyDescent="0.25">
      <c r="A423" s="68" t="s">
        <v>460</v>
      </c>
      <c r="B423">
        <f t="shared" si="27"/>
        <v>423</v>
      </c>
      <c r="C423" s="53" t="s">
        <v>460</v>
      </c>
      <c r="D423" s="53" t="s">
        <v>1073</v>
      </c>
      <c r="E423" s="53" t="s">
        <v>40</v>
      </c>
      <c r="F423" s="53" t="s">
        <v>1124</v>
      </c>
      <c r="G423" s="12">
        <f t="shared" si="29"/>
        <v>43333</v>
      </c>
      <c r="H423" s="55">
        <v>76.8</v>
      </c>
      <c r="I423" s="53" t="s">
        <v>1130</v>
      </c>
      <c r="K423" s="67">
        <v>21</v>
      </c>
      <c r="L423" s="61">
        <v>8</v>
      </c>
      <c r="M423" s="50">
        <v>2018</v>
      </c>
      <c r="N423" s="12"/>
    </row>
    <row r="424" spans="1:14" ht="15" x14ac:dyDescent="0.25">
      <c r="A424" s="59" t="s">
        <v>461</v>
      </c>
      <c r="B424">
        <f t="shared" si="27"/>
        <v>424</v>
      </c>
      <c r="C424" s="53" t="s">
        <v>461</v>
      </c>
      <c r="D424" s="53" t="s">
        <v>1073</v>
      </c>
      <c r="E424" s="53" t="s">
        <v>33</v>
      </c>
      <c r="F424" s="53" t="s">
        <v>1124</v>
      </c>
      <c r="G424" s="12">
        <f t="shared" si="29"/>
        <v>43222</v>
      </c>
      <c r="H424" s="55">
        <v>78.8</v>
      </c>
      <c r="I424" s="53" t="s">
        <v>1161</v>
      </c>
      <c r="K424" s="60">
        <v>2</v>
      </c>
      <c r="L424" s="61">
        <v>5</v>
      </c>
      <c r="M424" s="50">
        <v>2018</v>
      </c>
      <c r="N424" s="12"/>
    </row>
    <row r="425" spans="1:14" ht="15" x14ac:dyDescent="0.25">
      <c r="A425" s="59" t="s">
        <v>462</v>
      </c>
      <c r="B425">
        <f t="shared" si="27"/>
        <v>425</v>
      </c>
      <c r="C425" s="53" t="s">
        <v>462</v>
      </c>
      <c r="D425" s="53" t="s">
        <v>1073</v>
      </c>
      <c r="E425" s="53" t="s">
        <v>40</v>
      </c>
      <c r="F425" s="53" t="s">
        <v>1124</v>
      </c>
      <c r="G425" s="12">
        <f t="shared" si="29"/>
        <v>42871</v>
      </c>
      <c r="H425" s="55">
        <v>76.7</v>
      </c>
      <c r="I425" s="53" t="s">
        <v>1133</v>
      </c>
      <c r="K425" s="60">
        <v>16</v>
      </c>
      <c r="L425" s="61">
        <v>5</v>
      </c>
      <c r="M425" s="50">
        <v>2017</v>
      </c>
      <c r="N425" s="12"/>
    </row>
    <row r="426" spans="1:14" ht="15" x14ac:dyDescent="0.25">
      <c r="A426" s="59" t="s">
        <v>463</v>
      </c>
      <c r="B426">
        <f t="shared" si="27"/>
        <v>426</v>
      </c>
      <c r="C426" s="53" t="s">
        <v>463</v>
      </c>
      <c r="D426" s="53" t="s">
        <v>1070</v>
      </c>
      <c r="E426" s="53" t="s">
        <v>35</v>
      </c>
      <c r="F426" s="53" t="s">
        <v>1124</v>
      </c>
      <c r="G426" s="12">
        <f t="shared" si="29"/>
        <v>42907</v>
      </c>
      <c r="H426" s="55">
        <v>73.900000000000006</v>
      </c>
      <c r="I426" s="53" t="s">
        <v>1133</v>
      </c>
      <c r="K426" s="60">
        <v>21</v>
      </c>
      <c r="L426" s="61">
        <v>6</v>
      </c>
      <c r="M426" s="50">
        <v>2017</v>
      </c>
      <c r="N426" s="12"/>
    </row>
    <row r="427" spans="1:14" ht="15" x14ac:dyDescent="0.25">
      <c r="A427" s="59" t="s">
        <v>464</v>
      </c>
      <c r="B427">
        <f t="shared" si="27"/>
        <v>427</v>
      </c>
      <c r="C427" s="53" t="s">
        <v>464</v>
      </c>
      <c r="D427" s="53" t="s">
        <v>1073</v>
      </c>
      <c r="E427" s="53" t="s">
        <v>35</v>
      </c>
      <c r="F427" s="53" t="s">
        <v>1124</v>
      </c>
      <c r="G427" s="12">
        <f t="shared" si="29"/>
        <v>43084</v>
      </c>
      <c r="H427" s="55">
        <v>84.5</v>
      </c>
      <c r="I427" s="53" t="s">
        <v>1133</v>
      </c>
      <c r="K427" s="60">
        <v>15</v>
      </c>
      <c r="L427" s="61">
        <v>12</v>
      </c>
      <c r="M427" s="50">
        <v>2017</v>
      </c>
      <c r="N427" s="12"/>
    </row>
    <row r="428" spans="1:14" ht="15" x14ac:dyDescent="0.25">
      <c r="A428" s="59" t="s">
        <v>465</v>
      </c>
      <c r="B428">
        <f t="shared" si="27"/>
        <v>428</v>
      </c>
      <c r="C428" s="53" t="s">
        <v>465</v>
      </c>
      <c r="D428" s="53" t="s">
        <v>1073</v>
      </c>
      <c r="E428" s="53" t="s">
        <v>35</v>
      </c>
      <c r="F428" s="53" t="s">
        <v>1124</v>
      </c>
      <c r="G428" s="12">
        <f t="shared" si="29"/>
        <v>42815</v>
      </c>
      <c r="H428" s="55">
        <v>76.099999999999994</v>
      </c>
      <c r="I428" s="53" t="s">
        <v>1133</v>
      </c>
      <c r="K428" s="60">
        <v>21</v>
      </c>
      <c r="L428" s="61">
        <v>3</v>
      </c>
      <c r="M428" s="50">
        <v>2017</v>
      </c>
      <c r="N428" s="12"/>
    </row>
    <row r="429" spans="1:14" ht="15" x14ac:dyDescent="0.25">
      <c r="A429" s="59" t="s">
        <v>466</v>
      </c>
      <c r="B429">
        <f t="shared" si="27"/>
        <v>429</v>
      </c>
      <c r="C429" s="53" t="s">
        <v>466</v>
      </c>
      <c r="D429" s="53" t="s">
        <v>1073</v>
      </c>
      <c r="E429" s="53" t="s">
        <v>35</v>
      </c>
      <c r="F429" s="53" t="s">
        <v>1128</v>
      </c>
      <c r="G429" s="12">
        <f t="shared" si="29"/>
        <v>43087</v>
      </c>
      <c r="H429" s="55">
        <v>65.5</v>
      </c>
      <c r="I429" s="53" t="s">
        <v>1133</v>
      </c>
      <c r="K429" s="60">
        <v>18</v>
      </c>
      <c r="L429" s="61">
        <v>12</v>
      </c>
      <c r="M429" s="50">
        <v>2017</v>
      </c>
      <c r="N429" s="12"/>
    </row>
    <row r="430" spans="1:14" ht="15" x14ac:dyDescent="0.25">
      <c r="A430" s="59" t="s">
        <v>467</v>
      </c>
      <c r="B430">
        <f t="shared" si="27"/>
        <v>430</v>
      </c>
      <c r="C430" s="53" t="s">
        <v>467</v>
      </c>
      <c r="D430" s="53" t="s">
        <v>1073</v>
      </c>
      <c r="E430" s="53" t="s">
        <v>35</v>
      </c>
      <c r="F430" s="53" t="s">
        <v>1128</v>
      </c>
      <c r="G430" s="12">
        <f t="shared" si="29"/>
        <v>43151</v>
      </c>
      <c r="H430" s="55">
        <v>75.099999999999994</v>
      </c>
      <c r="I430" s="53" t="s">
        <v>1133</v>
      </c>
      <c r="K430" s="60">
        <v>20</v>
      </c>
      <c r="L430" s="61">
        <v>2</v>
      </c>
      <c r="M430" s="50">
        <v>2018</v>
      </c>
      <c r="N430" s="12"/>
    </row>
    <row r="431" spans="1:14" ht="15" x14ac:dyDescent="0.25">
      <c r="A431" s="59" t="s">
        <v>468</v>
      </c>
      <c r="B431">
        <f t="shared" si="27"/>
        <v>431</v>
      </c>
      <c r="C431" s="53" t="s">
        <v>468</v>
      </c>
      <c r="D431" s="53" t="s">
        <v>1070</v>
      </c>
      <c r="E431" s="53" t="s">
        <v>35</v>
      </c>
      <c r="F431" s="53" t="s">
        <v>1129</v>
      </c>
      <c r="G431" s="12">
        <f t="shared" si="29"/>
        <v>44011</v>
      </c>
      <c r="H431" s="55">
        <v>69.099999999999994</v>
      </c>
      <c r="I431" s="53" t="s">
        <v>1133</v>
      </c>
      <c r="K431" s="63">
        <v>29</v>
      </c>
      <c r="L431" s="61">
        <v>6</v>
      </c>
      <c r="M431" s="50">
        <v>2020</v>
      </c>
      <c r="N431" s="12"/>
    </row>
    <row r="432" spans="1:14" ht="15" x14ac:dyDescent="0.25">
      <c r="A432" s="59" t="s">
        <v>469</v>
      </c>
      <c r="B432">
        <f t="shared" si="27"/>
        <v>432</v>
      </c>
      <c r="C432" s="53" t="s">
        <v>469</v>
      </c>
      <c r="D432" s="53" t="s">
        <v>1070</v>
      </c>
      <c r="E432" s="53" t="s">
        <v>35</v>
      </c>
      <c r="F432" s="53" t="s">
        <v>1128</v>
      </c>
      <c r="G432" s="12">
        <f t="shared" si="29"/>
        <v>43192</v>
      </c>
      <c r="H432" s="55">
        <v>72.599999999999994</v>
      </c>
      <c r="I432" s="53" t="s">
        <v>1133</v>
      </c>
      <c r="K432" s="60">
        <v>2</v>
      </c>
      <c r="L432" s="61">
        <v>4</v>
      </c>
      <c r="M432" s="50">
        <v>2018</v>
      </c>
      <c r="N432" s="12"/>
    </row>
    <row r="433" spans="1:14" ht="15" x14ac:dyDescent="0.25">
      <c r="A433" s="59" t="s">
        <v>470</v>
      </c>
      <c r="B433">
        <f t="shared" si="27"/>
        <v>433</v>
      </c>
      <c r="C433" s="53" t="s">
        <v>470</v>
      </c>
      <c r="D433" s="53" t="s">
        <v>1073</v>
      </c>
      <c r="E433" s="53" t="s">
        <v>35</v>
      </c>
      <c r="F433" s="53" t="s">
        <v>1128</v>
      </c>
      <c r="G433" s="12">
        <f t="shared" si="29"/>
        <v>43292</v>
      </c>
      <c r="H433" s="55">
        <v>62.3</v>
      </c>
      <c r="I433" s="53" t="s">
        <v>1133</v>
      </c>
      <c r="K433" s="60">
        <v>11</v>
      </c>
      <c r="L433" s="61">
        <v>7</v>
      </c>
      <c r="M433" s="50">
        <v>2018</v>
      </c>
      <c r="N433" s="12"/>
    </row>
    <row r="434" spans="1:14" ht="15" x14ac:dyDescent="0.25">
      <c r="A434" s="59" t="s">
        <v>471</v>
      </c>
      <c r="B434">
        <f t="shared" si="27"/>
        <v>434</v>
      </c>
      <c r="C434" s="53" t="s">
        <v>471</v>
      </c>
      <c r="D434" s="53" t="s">
        <v>1070</v>
      </c>
      <c r="E434" s="53" t="s">
        <v>35</v>
      </c>
      <c r="F434" s="53" t="s">
        <v>1128</v>
      </c>
      <c r="G434" s="12">
        <f t="shared" si="29"/>
        <v>43278</v>
      </c>
      <c r="H434" s="55">
        <v>74.599999999999994</v>
      </c>
      <c r="I434" s="53" t="s">
        <v>1133</v>
      </c>
      <c r="K434" s="60">
        <v>27</v>
      </c>
      <c r="L434" s="61">
        <v>6</v>
      </c>
      <c r="M434" s="50">
        <v>2018</v>
      </c>
      <c r="N434" s="12"/>
    </row>
    <row r="435" spans="1:14" ht="15" x14ac:dyDescent="0.25">
      <c r="A435" s="59" t="s">
        <v>472</v>
      </c>
      <c r="B435">
        <f t="shared" si="27"/>
        <v>435</v>
      </c>
      <c r="C435" s="53" t="s">
        <v>472</v>
      </c>
      <c r="D435" s="53" t="s">
        <v>1073</v>
      </c>
      <c r="E435" s="53" t="s">
        <v>35</v>
      </c>
      <c r="F435" s="53" t="s">
        <v>1128</v>
      </c>
      <c r="G435" s="12">
        <f t="shared" si="29"/>
        <v>43278</v>
      </c>
      <c r="H435" s="55">
        <v>66</v>
      </c>
      <c r="I435" s="53" t="s">
        <v>1133</v>
      </c>
      <c r="K435" s="60">
        <v>27</v>
      </c>
      <c r="L435" s="61">
        <v>6</v>
      </c>
      <c r="M435" s="50">
        <v>2018</v>
      </c>
      <c r="N435" s="12"/>
    </row>
    <row r="436" spans="1:14" ht="15" x14ac:dyDescent="0.25">
      <c r="A436" s="59" t="s">
        <v>473</v>
      </c>
      <c r="B436">
        <f t="shared" si="27"/>
        <v>436</v>
      </c>
      <c r="C436" s="53" t="s">
        <v>473</v>
      </c>
      <c r="D436" s="53" t="s">
        <v>1073</v>
      </c>
      <c r="E436" s="53" t="s">
        <v>40</v>
      </c>
      <c r="F436" s="53" t="s">
        <v>1124</v>
      </c>
      <c r="G436" s="12">
        <f t="shared" si="29"/>
        <v>42915</v>
      </c>
      <c r="H436" s="55">
        <v>85.2</v>
      </c>
      <c r="I436" s="53" t="s">
        <v>1134</v>
      </c>
      <c r="K436" s="60">
        <v>29</v>
      </c>
      <c r="L436" s="61">
        <v>6</v>
      </c>
      <c r="M436" s="50">
        <v>2017</v>
      </c>
      <c r="N436" s="12"/>
    </row>
    <row r="437" spans="1:14" ht="15" x14ac:dyDescent="0.25">
      <c r="A437" s="59" t="s">
        <v>474</v>
      </c>
      <c r="B437">
        <f t="shared" si="27"/>
        <v>437</v>
      </c>
      <c r="C437" s="53" t="s">
        <v>474</v>
      </c>
      <c r="D437" s="53" t="s">
        <v>1073</v>
      </c>
      <c r="E437" s="53" t="s">
        <v>40</v>
      </c>
      <c r="F437" s="53" t="s">
        <v>1124</v>
      </c>
      <c r="G437" s="12">
        <f t="shared" si="29"/>
        <v>42922</v>
      </c>
      <c r="H437" s="55">
        <v>85</v>
      </c>
      <c r="I437" s="53" t="s">
        <v>1134</v>
      </c>
      <c r="K437" s="60">
        <v>6</v>
      </c>
      <c r="L437" s="61">
        <v>7</v>
      </c>
      <c r="M437" s="50">
        <v>2017</v>
      </c>
      <c r="N437" s="12"/>
    </row>
    <row r="438" spans="1:14" ht="15" x14ac:dyDescent="0.25">
      <c r="A438" s="59" t="s">
        <v>475</v>
      </c>
      <c r="B438">
        <f t="shared" si="27"/>
        <v>438</v>
      </c>
      <c r="C438" s="53" t="s">
        <v>475</v>
      </c>
      <c r="D438" s="53" t="s">
        <v>1073</v>
      </c>
      <c r="E438" s="53" t="s">
        <v>33</v>
      </c>
      <c r="F438" s="53" t="s">
        <v>1124</v>
      </c>
      <c r="G438" s="12">
        <f t="shared" si="29"/>
        <v>43039</v>
      </c>
      <c r="H438" s="55">
        <v>81.3</v>
      </c>
      <c r="I438" s="53" t="s">
        <v>1162</v>
      </c>
      <c r="K438" s="60">
        <v>31</v>
      </c>
      <c r="L438" s="61">
        <v>10</v>
      </c>
      <c r="M438" s="50">
        <v>2017</v>
      </c>
      <c r="N438" s="12"/>
    </row>
    <row r="439" spans="1:14" ht="15" x14ac:dyDescent="0.25">
      <c r="A439" s="59" t="s">
        <v>476</v>
      </c>
      <c r="B439">
        <f t="shared" si="27"/>
        <v>439</v>
      </c>
      <c r="C439" s="53" t="s">
        <v>476</v>
      </c>
      <c r="D439" s="53" t="s">
        <v>1070</v>
      </c>
      <c r="E439" s="53" t="s">
        <v>35</v>
      </c>
      <c r="F439" s="53" t="s">
        <v>1124</v>
      </c>
      <c r="G439" s="12">
        <f t="shared" si="29"/>
        <v>42864</v>
      </c>
      <c r="H439" s="55">
        <v>85.2</v>
      </c>
      <c r="I439" s="53" t="s">
        <v>1134</v>
      </c>
      <c r="K439" s="60">
        <v>9</v>
      </c>
      <c r="L439" s="61">
        <v>5</v>
      </c>
      <c r="M439" s="50">
        <v>2017</v>
      </c>
      <c r="N439" s="12"/>
    </row>
    <row r="440" spans="1:14" ht="15" x14ac:dyDescent="0.25">
      <c r="A440" s="59" t="s">
        <v>477</v>
      </c>
      <c r="B440">
        <f t="shared" si="27"/>
        <v>440</v>
      </c>
      <c r="C440" s="53" t="s">
        <v>477</v>
      </c>
      <c r="D440" s="53" t="s">
        <v>1070</v>
      </c>
      <c r="E440" s="53" t="s">
        <v>35</v>
      </c>
      <c r="F440" s="53" t="s">
        <v>1129</v>
      </c>
      <c r="G440" s="12">
        <f t="shared" si="29"/>
        <v>43627</v>
      </c>
      <c r="H440" s="55">
        <v>91.2</v>
      </c>
      <c r="I440" s="53" t="s">
        <v>1134</v>
      </c>
      <c r="K440" s="60">
        <v>11</v>
      </c>
      <c r="L440" s="61">
        <v>6</v>
      </c>
      <c r="M440" s="50">
        <v>2019</v>
      </c>
      <c r="N440" s="12"/>
    </row>
    <row r="441" spans="1:14" ht="15" x14ac:dyDescent="0.25">
      <c r="A441" s="59" t="s">
        <v>478</v>
      </c>
      <c r="B441">
        <f t="shared" si="27"/>
        <v>441</v>
      </c>
      <c r="C441" s="53" t="s">
        <v>478</v>
      </c>
      <c r="D441" s="53" t="s">
        <v>1070</v>
      </c>
      <c r="E441" s="53" t="s">
        <v>40</v>
      </c>
      <c r="F441" s="53" t="s">
        <v>1124</v>
      </c>
      <c r="G441" s="12">
        <f t="shared" si="29"/>
        <v>43032</v>
      </c>
      <c r="H441" s="55">
        <v>77.3</v>
      </c>
      <c r="I441" s="53" t="s">
        <v>1134</v>
      </c>
      <c r="K441" s="60">
        <v>24</v>
      </c>
      <c r="L441" s="61">
        <v>10</v>
      </c>
      <c r="M441" s="50">
        <v>2017</v>
      </c>
      <c r="N441" s="12"/>
    </row>
    <row r="442" spans="1:14" ht="15" x14ac:dyDescent="0.25">
      <c r="A442" s="59" t="s">
        <v>479</v>
      </c>
      <c r="B442">
        <f t="shared" si="27"/>
        <v>442</v>
      </c>
      <c r="C442" s="53" t="s">
        <v>479</v>
      </c>
      <c r="D442" s="53" t="s">
        <v>1073</v>
      </c>
      <c r="E442" s="53" t="s">
        <v>40</v>
      </c>
      <c r="F442" s="53" t="s">
        <v>1124</v>
      </c>
      <c r="G442" s="12">
        <f t="shared" si="29"/>
        <v>43011</v>
      </c>
      <c r="H442" s="55">
        <v>80.900000000000006</v>
      </c>
      <c r="I442" s="53" t="s">
        <v>1134</v>
      </c>
      <c r="K442" s="60">
        <v>3</v>
      </c>
      <c r="L442" s="61">
        <v>10</v>
      </c>
      <c r="M442" s="50">
        <v>2017</v>
      </c>
      <c r="N442" s="12"/>
    </row>
    <row r="443" spans="1:14" ht="15" x14ac:dyDescent="0.25">
      <c r="A443" s="59" t="s">
        <v>480</v>
      </c>
      <c r="B443">
        <f t="shared" si="27"/>
        <v>443</v>
      </c>
      <c r="C443" s="53" t="s">
        <v>480</v>
      </c>
      <c r="D443" s="53" t="s">
        <v>1070</v>
      </c>
      <c r="E443" s="53" t="s">
        <v>40</v>
      </c>
      <c r="F443" s="53" t="s">
        <v>1124</v>
      </c>
      <c r="G443" s="12">
        <f t="shared" si="29"/>
        <v>42958</v>
      </c>
      <c r="H443" s="55">
        <v>80</v>
      </c>
      <c r="I443" s="53" t="s">
        <v>1134</v>
      </c>
      <c r="K443" s="60">
        <v>11</v>
      </c>
      <c r="L443" s="61">
        <v>8</v>
      </c>
      <c r="M443" s="50">
        <v>2017</v>
      </c>
      <c r="N443" s="12"/>
    </row>
    <row r="444" spans="1:14" ht="15" x14ac:dyDescent="0.25">
      <c r="A444" s="59" t="s">
        <v>481</v>
      </c>
      <c r="B444">
        <f t="shared" si="27"/>
        <v>444</v>
      </c>
      <c r="C444" s="53" t="s">
        <v>481</v>
      </c>
      <c r="D444" s="53" t="s">
        <v>1070</v>
      </c>
      <c r="E444" s="53" t="s">
        <v>33</v>
      </c>
      <c r="F444" s="53" t="s">
        <v>1124</v>
      </c>
      <c r="G444" s="12">
        <f t="shared" si="29"/>
        <v>42846</v>
      </c>
      <c r="H444" s="55">
        <v>65.5</v>
      </c>
      <c r="I444" s="53" t="s">
        <v>1134</v>
      </c>
      <c r="K444" s="60">
        <v>21</v>
      </c>
      <c r="L444" s="61">
        <v>4</v>
      </c>
      <c r="M444" s="50">
        <v>2017</v>
      </c>
      <c r="N444" s="12"/>
    </row>
    <row r="445" spans="1:14" ht="15" x14ac:dyDescent="0.25">
      <c r="A445" s="59" t="s">
        <v>482</v>
      </c>
      <c r="B445">
        <f t="shared" si="27"/>
        <v>445</v>
      </c>
      <c r="C445" s="53" t="s">
        <v>482</v>
      </c>
      <c r="D445" s="53" t="s">
        <v>1073</v>
      </c>
      <c r="E445" s="53" t="s">
        <v>44</v>
      </c>
      <c r="F445" s="53" t="s">
        <v>1124</v>
      </c>
      <c r="G445" s="12">
        <f t="shared" si="29"/>
        <v>42894</v>
      </c>
      <c r="H445" s="55">
        <v>83.6</v>
      </c>
      <c r="I445" s="53" t="s">
        <v>1134</v>
      </c>
      <c r="K445" s="60">
        <v>8</v>
      </c>
      <c r="L445" s="61">
        <v>6</v>
      </c>
      <c r="M445" s="50">
        <v>2017</v>
      </c>
      <c r="N445" s="12"/>
    </row>
    <row r="446" spans="1:14" ht="15" x14ac:dyDescent="0.25">
      <c r="A446" s="59" t="s">
        <v>483</v>
      </c>
      <c r="B446">
        <f t="shared" si="27"/>
        <v>446</v>
      </c>
      <c r="C446" s="53" t="s">
        <v>483</v>
      </c>
      <c r="D446" s="53" t="s">
        <v>1073</v>
      </c>
      <c r="E446" s="53" t="s">
        <v>44</v>
      </c>
      <c r="F446" s="53" t="s">
        <v>1129</v>
      </c>
      <c r="G446" s="12">
        <f t="shared" si="29"/>
        <v>43634</v>
      </c>
      <c r="H446" s="55">
        <v>83.9</v>
      </c>
      <c r="I446" s="53" t="s">
        <v>1162</v>
      </c>
      <c r="K446" s="60">
        <v>18</v>
      </c>
      <c r="L446" s="61">
        <v>6</v>
      </c>
      <c r="M446" s="50">
        <v>2019</v>
      </c>
      <c r="N446" s="12"/>
    </row>
    <row r="447" spans="1:14" ht="15" x14ac:dyDescent="0.25">
      <c r="A447" s="59" t="s">
        <v>484</v>
      </c>
      <c r="B447">
        <f t="shared" si="27"/>
        <v>447</v>
      </c>
      <c r="C447" s="53" t="s">
        <v>484</v>
      </c>
      <c r="D447" s="53" t="s">
        <v>1070</v>
      </c>
      <c r="E447" s="53" t="s">
        <v>35</v>
      </c>
      <c r="F447" s="53" t="s">
        <v>1128</v>
      </c>
      <c r="G447" s="12">
        <f t="shared" si="29"/>
        <v>42879</v>
      </c>
      <c r="H447" s="55">
        <v>81.7</v>
      </c>
      <c r="I447" s="53" t="s">
        <v>1134</v>
      </c>
      <c r="K447" s="60">
        <v>24</v>
      </c>
      <c r="L447" s="61">
        <v>5</v>
      </c>
      <c r="M447" s="50">
        <v>2017</v>
      </c>
      <c r="N447" s="12"/>
    </row>
    <row r="448" spans="1:14" ht="15" x14ac:dyDescent="0.25">
      <c r="A448" s="59" t="s">
        <v>485</v>
      </c>
      <c r="B448">
        <f t="shared" si="27"/>
        <v>448</v>
      </c>
      <c r="C448" s="53" t="s">
        <v>485</v>
      </c>
      <c r="D448" s="53" t="s">
        <v>1070</v>
      </c>
      <c r="E448" s="53" t="s">
        <v>35</v>
      </c>
      <c r="F448" s="53" t="s">
        <v>1128</v>
      </c>
      <c r="G448" s="12">
        <f t="shared" si="29"/>
        <v>43010</v>
      </c>
      <c r="H448" s="55">
        <v>84.2</v>
      </c>
      <c r="I448" s="53" t="s">
        <v>1134</v>
      </c>
      <c r="K448" s="63">
        <v>2</v>
      </c>
      <c r="L448" s="61">
        <v>10</v>
      </c>
      <c r="M448" s="50">
        <v>2017</v>
      </c>
      <c r="N448" s="12"/>
    </row>
    <row r="449" spans="1:14" ht="15" x14ac:dyDescent="0.25">
      <c r="A449" s="59" t="s">
        <v>486</v>
      </c>
      <c r="B449">
        <f t="shared" si="27"/>
        <v>449</v>
      </c>
      <c r="C449" s="53" t="s">
        <v>486</v>
      </c>
      <c r="D449" s="53" t="s">
        <v>1070</v>
      </c>
      <c r="E449" s="53" t="s">
        <v>35</v>
      </c>
      <c r="F449" s="53" t="s">
        <v>1128</v>
      </c>
      <c r="G449" s="12">
        <f t="shared" si="29"/>
        <v>42927</v>
      </c>
      <c r="H449" s="55">
        <v>67.099999999999994</v>
      </c>
      <c r="I449" s="53" t="s">
        <v>1134</v>
      </c>
      <c r="K449" s="60">
        <v>11</v>
      </c>
      <c r="L449" s="61">
        <v>7</v>
      </c>
      <c r="M449" s="50">
        <v>2017</v>
      </c>
      <c r="N449" s="12"/>
    </row>
    <row r="450" spans="1:14" ht="15" x14ac:dyDescent="0.25">
      <c r="A450" s="59" t="s">
        <v>487</v>
      </c>
      <c r="B450">
        <f t="shared" ref="B450:B513" si="30">MATCH(C450,A:A,FALSE)</f>
        <v>450</v>
      </c>
      <c r="C450" s="53" t="s">
        <v>487</v>
      </c>
      <c r="D450" s="53" t="s">
        <v>1070</v>
      </c>
      <c r="E450" s="53" t="s">
        <v>35</v>
      </c>
      <c r="F450" s="53" t="s">
        <v>1128</v>
      </c>
      <c r="G450" s="12">
        <f t="shared" si="29"/>
        <v>42922</v>
      </c>
      <c r="H450" s="55">
        <v>78.900000000000006</v>
      </c>
      <c r="I450" s="53" t="s">
        <v>1134</v>
      </c>
      <c r="K450" s="60">
        <v>6</v>
      </c>
      <c r="L450" s="61">
        <v>7</v>
      </c>
      <c r="M450" s="50">
        <v>2017</v>
      </c>
      <c r="N450" s="12"/>
    </row>
    <row r="451" spans="1:14" ht="15" x14ac:dyDescent="0.25">
      <c r="A451" s="59" t="s">
        <v>488</v>
      </c>
      <c r="B451">
        <f t="shared" si="30"/>
        <v>451</v>
      </c>
      <c r="C451" s="53" t="s">
        <v>488</v>
      </c>
      <c r="D451" s="53" t="s">
        <v>1073</v>
      </c>
      <c r="E451" s="53" t="s">
        <v>32</v>
      </c>
      <c r="F451" s="53" t="s">
        <v>1128</v>
      </c>
      <c r="G451" s="12">
        <f t="shared" ref="G451:G477" si="31">DATE(M451,L451,K451)</f>
        <v>42943</v>
      </c>
      <c r="H451" s="55">
        <v>71.2</v>
      </c>
      <c r="I451" s="53" t="s">
        <v>1134</v>
      </c>
      <c r="K451" s="63">
        <v>27</v>
      </c>
      <c r="L451" s="61">
        <v>7</v>
      </c>
      <c r="M451" s="50">
        <v>2017</v>
      </c>
      <c r="N451" s="12"/>
    </row>
    <row r="452" spans="1:14" ht="15" x14ac:dyDescent="0.25">
      <c r="A452" s="59" t="s">
        <v>489</v>
      </c>
      <c r="B452">
        <f t="shared" si="30"/>
        <v>452</v>
      </c>
      <c r="C452" s="53" t="s">
        <v>489</v>
      </c>
      <c r="D452" s="53" t="s">
        <v>1073</v>
      </c>
      <c r="E452" s="53" t="s">
        <v>68</v>
      </c>
      <c r="F452" s="53" t="s">
        <v>1128</v>
      </c>
      <c r="G452" s="12">
        <f t="shared" si="31"/>
        <v>42972</v>
      </c>
      <c r="H452" s="55">
        <v>89.2</v>
      </c>
      <c r="I452" s="53" t="s">
        <v>1134</v>
      </c>
      <c r="K452" s="60">
        <v>25</v>
      </c>
      <c r="L452" s="61">
        <v>8</v>
      </c>
      <c r="M452" s="50">
        <v>2017</v>
      </c>
      <c r="N452" s="12"/>
    </row>
    <row r="453" spans="1:14" ht="15" x14ac:dyDescent="0.25">
      <c r="A453" s="59" t="s">
        <v>490</v>
      </c>
      <c r="B453">
        <f t="shared" si="30"/>
        <v>453</v>
      </c>
      <c r="C453" s="53" t="s">
        <v>490</v>
      </c>
      <c r="D453" s="53" t="s">
        <v>1073</v>
      </c>
      <c r="E453" s="53" t="s">
        <v>35</v>
      </c>
      <c r="F453" s="53" t="s">
        <v>1128</v>
      </c>
      <c r="G453" s="12">
        <f t="shared" si="31"/>
        <v>43039</v>
      </c>
      <c r="H453" s="55">
        <v>75.400000000000006</v>
      </c>
      <c r="I453" s="53" t="s">
        <v>1142</v>
      </c>
      <c r="K453" s="60">
        <v>31</v>
      </c>
      <c r="L453" s="61">
        <v>10</v>
      </c>
      <c r="M453" s="50">
        <v>2017</v>
      </c>
      <c r="N453" s="12"/>
    </row>
    <row r="454" spans="1:14" ht="15" x14ac:dyDescent="0.25">
      <c r="A454" s="59" t="s">
        <v>491</v>
      </c>
      <c r="B454">
        <f t="shared" si="30"/>
        <v>454</v>
      </c>
      <c r="C454" s="53" t="s">
        <v>491</v>
      </c>
      <c r="D454" s="53" t="s">
        <v>1073</v>
      </c>
      <c r="E454" s="53" t="s">
        <v>35</v>
      </c>
      <c r="F454" s="53" t="s">
        <v>1128</v>
      </c>
      <c r="G454" s="12">
        <f t="shared" si="31"/>
        <v>43052</v>
      </c>
      <c r="H454" s="55">
        <v>82.6</v>
      </c>
      <c r="I454" s="53" t="s">
        <v>1134</v>
      </c>
      <c r="K454" s="60">
        <v>13</v>
      </c>
      <c r="L454" s="61">
        <v>11</v>
      </c>
      <c r="M454" s="50">
        <v>2017</v>
      </c>
      <c r="N454" s="12"/>
    </row>
    <row r="455" spans="1:14" ht="15" x14ac:dyDescent="0.25">
      <c r="A455" s="59" t="s">
        <v>492</v>
      </c>
      <c r="B455">
        <f t="shared" si="30"/>
        <v>455</v>
      </c>
      <c r="C455" s="53" t="s">
        <v>492</v>
      </c>
      <c r="D455" s="53" t="s">
        <v>1073</v>
      </c>
      <c r="E455" s="53" t="s">
        <v>35</v>
      </c>
      <c r="F455" s="53" t="s">
        <v>1128</v>
      </c>
      <c r="G455" s="12">
        <f t="shared" si="31"/>
        <v>43103</v>
      </c>
      <c r="H455" s="55">
        <v>66.3</v>
      </c>
      <c r="I455" s="53" t="s">
        <v>1134</v>
      </c>
      <c r="K455" s="60">
        <v>3</v>
      </c>
      <c r="L455" s="61">
        <v>1</v>
      </c>
      <c r="M455" s="50">
        <v>2018</v>
      </c>
      <c r="N455" s="12"/>
    </row>
    <row r="456" spans="1:14" ht="15" x14ac:dyDescent="0.25">
      <c r="A456" s="59" t="s">
        <v>493</v>
      </c>
      <c r="B456">
        <f t="shared" si="30"/>
        <v>456</v>
      </c>
      <c r="C456" s="53" t="s">
        <v>493</v>
      </c>
      <c r="D456" s="53" t="s">
        <v>1070</v>
      </c>
      <c r="E456" s="53" t="s">
        <v>35</v>
      </c>
      <c r="F456" s="53" t="s">
        <v>1128</v>
      </c>
      <c r="G456" s="12">
        <f t="shared" si="31"/>
        <v>43217</v>
      </c>
      <c r="H456" s="55">
        <v>68.099999999999994</v>
      </c>
      <c r="I456" s="53" t="s">
        <v>1162</v>
      </c>
      <c r="K456" s="60">
        <v>27</v>
      </c>
      <c r="L456" s="61">
        <v>4</v>
      </c>
      <c r="M456" s="50">
        <v>2018</v>
      </c>
      <c r="N456" s="12"/>
    </row>
    <row r="457" spans="1:14" ht="15" x14ac:dyDescent="0.25">
      <c r="A457" s="64" t="s">
        <v>494</v>
      </c>
      <c r="B457">
        <f t="shared" si="30"/>
        <v>457</v>
      </c>
      <c r="C457" s="53" t="s">
        <v>494</v>
      </c>
      <c r="D457" s="53" t="s">
        <v>1070</v>
      </c>
      <c r="E457" s="53" t="s">
        <v>32</v>
      </c>
      <c r="F457" s="53" t="s">
        <v>1128</v>
      </c>
      <c r="G457" s="12">
        <f t="shared" si="31"/>
        <v>43237</v>
      </c>
      <c r="H457" s="55">
        <v>62</v>
      </c>
      <c r="I457" s="53" t="s">
        <v>1134</v>
      </c>
      <c r="K457" s="71">
        <v>17</v>
      </c>
      <c r="L457" s="61">
        <v>5</v>
      </c>
      <c r="M457" s="50">
        <v>2018</v>
      </c>
      <c r="N457" s="12"/>
    </row>
    <row r="458" spans="1:14" ht="15" x14ac:dyDescent="0.25">
      <c r="A458" s="59" t="s">
        <v>495</v>
      </c>
      <c r="B458">
        <f t="shared" si="30"/>
        <v>458</v>
      </c>
      <c r="C458" s="53" t="s">
        <v>495</v>
      </c>
      <c r="D458" s="53" t="s">
        <v>1070</v>
      </c>
      <c r="E458" s="53" t="s">
        <v>35</v>
      </c>
      <c r="F458" s="53" t="s">
        <v>1128</v>
      </c>
      <c r="G458" s="12">
        <f t="shared" si="31"/>
        <v>43242</v>
      </c>
      <c r="H458" s="55">
        <v>83.7</v>
      </c>
      <c r="I458" s="53" t="s">
        <v>1162</v>
      </c>
      <c r="K458" s="60">
        <v>22</v>
      </c>
      <c r="L458" s="61">
        <v>5</v>
      </c>
      <c r="M458" s="50">
        <v>2018</v>
      </c>
      <c r="N458" s="12"/>
    </row>
    <row r="459" spans="1:14" ht="15" x14ac:dyDescent="0.25">
      <c r="A459" s="59" t="s">
        <v>496</v>
      </c>
      <c r="B459">
        <f t="shared" si="30"/>
        <v>459</v>
      </c>
      <c r="C459" s="53" t="s">
        <v>496</v>
      </c>
      <c r="D459" s="53" t="s">
        <v>1070</v>
      </c>
      <c r="E459" s="53" t="s">
        <v>32</v>
      </c>
      <c r="F459" s="53" t="s">
        <v>1128</v>
      </c>
      <c r="G459" s="12">
        <f t="shared" si="31"/>
        <v>43174</v>
      </c>
      <c r="H459" s="55">
        <v>70.5</v>
      </c>
      <c r="I459" s="53" t="s">
        <v>1134</v>
      </c>
      <c r="K459" s="60">
        <v>15</v>
      </c>
      <c r="L459" s="61">
        <v>3</v>
      </c>
      <c r="M459" s="50">
        <v>2018</v>
      </c>
      <c r="N459" s="12"/>
    </row>
    <row r="460" spans="1:14" ht="15" x14ac:dyDescent="0.25">
      <c r="A460" s="59" t="s">
        <v>497</v>
      </c>
      <c r="B460">
        <f t="shared" si="30"/>
        <v>460</v>
      </c>
      <c r="C460" s="53" t="s">
        <v>497</v>
      </c>
      <c r="D460" s="53" t="s">
        <v>1073</v>
      </c>
      <c r="E460" s="53" t="s">
        <v>35</v>
      </c>
      <c r="F460" s="53" t="s">
        <v>1128</v>
      </c>
      <c r="G460" s="12">
        <f t="shared" si="31"/>
        <v>43234</v>
      </c>
      <c r="H460" s="55">
        <v>57.9</v>
      </c>
      <c r="I460" s="53" t="s">
        <v>1134</v>
      </c>
      <c r="K460" s="60">
        <v>14</v>
      </c>
      <c r="L460" s="61">
        <v>5</v>
      </c>
      <c r="M460" s="50">
        <v>2018</v>
      </c>
      <c r="N460" s="12"/>
    </row>
    <row r="461" spans="1:14" ht="15" x14ac:dyDescent="0.25">
      <c r="A461" s="59" t="s">
        <v>498</v>
      </c>
      <c r="B461">
        <f t="shared" si="30"/>
        <v>461</v>
      </c>
      <c r="C461" s="53" t="s">
        <v>498</v>
      </c>
      <c r="D461" s="53" t="s">
        <v>1073</v>
      </c>
      <c r="E461" s="53" t="s">
        <v>35</v>
      </c>
      <c r="F461" s="53" t="s">
        <v>1128</v>
      </c>
      <c r="G461" s="12">
        <f t="shared" si="31"/>
        <v>43312</v>
      </c>
      <c r="H461" s="55">
        <v>74.599999999999994</v>
      </c>
      <c r="I461" s="53" t="s">
        <v>1134</v>
      </c>
      <c r="K461" s="60">
        <v>31</v>
      </c>
      <c r="L461" s="61">
        <v>7</v>
      </c>
      <c r="M461" s="50">
        <v>2018</v>
      </c>
      <c r="N461" s="12"/>
    </row>
    <row r="462" spans="1:14" ht="15" x14ac:dyDescent="0.25">
      <c r="A462" s="59" t="s">
        <v>499</v>
      </c>
      <c r="B462">
        <f t="shared" si="30"/>
        <v>462</v>
      </c>
      <c r="C462" s="53" t="s">
        <v>499</v>
      </c>
      <c r="D462" s="53" t="s">
        <v>1070</v>
      </c>
      <c r="E462" s="53" t="s">
        <v>40</v>
      </c>
      <c r="F462" s="53" t="s">
        <v>1124</v>
      </c>
      <c r="G462" s="12">
        <f t="shared" si="31"/>
        <v>43005</v>
      </c>
      <c r="H462" s="55">
        <v>74</v>
      </c>
      <c r="I462" s="53" t="s">
        <v>1133</v>
      </c>
      <c r="K462" s="60">
        <v>27</v>
      </c>
      <c r="L462" s="61">
        <v>9</v>
      </c>
      <c r="M462" s="50">
        <v>2017</v>
      </c>
      <c r="N462" s="12"/>
    </row>
    <row r="463" spans="1:14" ht="15" x14ac:dyDescent="0.25">
      <c r="A463" s="64" t="s">
        <v>500</v>
      </c>
      <c r="B463">
        <f t="shared" si="30"/>
        <v>463</v>
      </c>
      <c r="C463" s="53" t="s">
        <v>500</v>
      </c>
      <c r="D463" s="53" t="s">
        <v>1073</v>
      </c>
      <c r="E463" s="53" t="s">
        <v>35</v>
      </c>
      <c r="F463" s="53" t="s">
        <v>1124</v>
      </c>
      <c r="G463" s="12">
        <f t="shared" si="31"/>
        <v>42899</v>
      </c>
      <c r="H463" s="55">
        <v>73.8</v>
      </c>
      <c r="I463" s="53" t="s">
        <v>1133</v>
      </c>
      <c r="K463" s="65">
        <v>13</v>
      </c>
      <c r="L463" s="61">
        <v>6</v>
      </c>
      <c r="M463" s="50">
        <v>2017</v>
      </c>
      <c r="N463" s="12"/>
    </row>
    <row r="464" spans="1:14" ht="15" x14ac:dyDescent="0.25">
      <c r="A464" s="59" t="s">
        <v>501</v>
      </c>
      <c r="B464">
        <f t="shared" si="30"/>
        <v>464</v>
      </c>
      <c r="C464" s="53" t="s">
        <v>501</v>
      </c>
      <c r="D464" s="53" t="s">
        <v>1070</v>
      </c>
      <c r="E464" s="53" t="s">
        <v>33</v>
      </c>
      <c r="F464" s="53" t="s">
        <v>1124</v>
      </c>
      <c r="G464" s="12">
        <f t="shared" si="31"/>
        <v>42892</v>
      </c>
      <c r="H464" s="55">
        <v>79.599999999999994</v>
      </c>
      <c r="I464" s="53" t="s">
        <v>1133</v>
      </c>
      <c r="K464" s="60">
        <v>6</v>
      </c>
      <c r="L464" s="61">
        <v>6</v>
      </c>
      <c r="M464" s="50">
        <v>2017</v>
      </c>
      <c r="N464" s="12"/>
    </row>
    <row r="465" spans="1:14" ht="15" x14ac:dyDescent="0.25">
      <c r="A465" s="59" t="s">
        <v>502</v>
      </c>
      <c r="B465">
        <f t="shared" si="30"/>
        <v>465</v>
      </c>
      <c r="C465" s="53" t="s">
        <v>502</v>
      </c>
      <c r="D465" s="53" t="s">
        <v>1073</v>
      </c>
      <c r="E465" s="53" t="s">
        <v>35</v>
      </c>
      <c r="F465" s="53" t="s">
        <v>1124</v>
      </c>
      <c r="G465" s="12">
        <f t="shared" si="31"/>
        <v>42940</v>
      </c>
      <c r="H465" s="55">
        <v>70.400000000000006</v>
      </c>
      <c r="I465" s="53" t="s">
        <v>1133</v>
      </c>
      <c r="K465" s="60">
        <v>24</v>
      </c>
      <c r="L465" s="61">
        <v>7</v>
      </c>
      <c r="M465" s="50">
        <v>2017</v>
      </c>
      <c r="N465" s="12"/>
    </row>
    <row r="466" spans="1:14" ht="15" x14ac:dyDescent="0.25">
      <c r="A466" s="59" t="s">
        <v>503</v>
      </c>
      <c r="B466">
        <f t="shared" si="30"/>
        <v>466</v>
      </c>
      <c r="C466" s="53" t="s">
        <v>503</v>
      </c>
      <c r="D466" s="53" t="s">
        <v>1073</v>
      </c>
      <c r="E466" s="53" t="s">
        <v>33</v>
      </c>
      <c r="F466" s="53" t="s">
        <v>1124</v>
      </c>
      <c r="G466" s="12">
        <f t="shared" si="31"/>
        <v>42908</v>
      </c>
      <c r="H466" s="55">
        <v>73.099999999999994</v>
      </c>
      <c r="I466" s="53" t="s">
        <v>1133</v>
      </c>
      <c r="K466" s="60">
        <v>22</v>
      </c>
      <c r="L466" s="61">
        <v>6</v>
      </c>
      <c r="M466" s="50">
        <v>2017</v>
      </c>
      <c r="N466" s="12"/>
    </row>
    <row r="467" spans="1:14" ht="15" x14ac:dyDescent="0.25">
      <c r="A467" s="59" t="s">
        <v>504</v>
      </c>
      <c r="B467">
        <f t="shared" si="30"/>
        <v>467</v>
      </c>
      <c r="C467" s="53" t="s">
        <v>504</v>
      </c>
      <c r="D467" s="53" t="s">
        <v>1073</v>
      </c>
      <c r="E467" s="53" t="s">
        <v>33</v>
      </c>
      <c r="F467" s="53" t="s">
        <v>1124</v>
      </c>
      <c r="G467" s="12">
        <f t="shared" si="31"/>
        <v>42907</v>
      </c>
      <c r="H467" s="55">
        <v>74.5</v>
      </c>
      <c r="I467" s="53" t="s">
        <v>1133</v>
      </c>
      <c r="K467" s="60">
        <v>21</v>
      </c>
      <c r="L467" s="61">
        <v>6</v>
      </c>
      <c r="M467" s="50">
        <v>2017</v>
      </c>
      <c r="N467" s="12"/>
    </row>
    <row r="468" spans="1:14" ht="15" x14ac:dyDescent="0.25">
      <c r="A468" s="59" t="s">
        <v>505</v>
      </c>
      <c r="B468">
        <f t="shared" si="30"/>
        <v>468</v>
      </c>
      <c r="C468" s="53" t="s">
        <v>505</v>
      </c>
      <c r="D468" s="53" t="s">
        <v>1070</v>
      </c>
      <c r="E468" s="53" t="s">
        <v>44</v>
      </c>
      <c r="F468" s="53" t="s">
        <v>1124</v>
      </c>
      <c r="G468" s="12">
        <f t="shared" si="31"/>
        <v>42921</v>
      </c>
      <c r="H468" s="55">
        <v>69.400000000000006</v>
      </c>
      <c r="I468" s="53" t="s">
        <v>1133</v>
      </c>
      <c r="K468" s="60">
        <v>5</v>
      </c>
      <c r="L468" s="61">
        <v>7</v>
      </c>
      <c r="M468" s="50">
        <v>2017</v>
      </c>
      <c r="N468" s="12"/>
    </row>
    <row r="469" spans="1:14" ht="15" x14ac:dyDescent="0.25">
      <c r="A469" s="59" t="s">
        <v>506</v>
      </c>
      <c r="B469">
        <f t="shared" si="30"/>
        <v>469</v>
      </c>
      <c r="C469" s="53" t="s">
        <v>506</v>
      </c>
      <c r="D469" s="53" t="s">
        <v>1070</v>
      </c>
      <c r="E469" s="53" t="s">
        <v>35</v>
      </c>
      <c r="F469" s="53" t="s">
        <v>1128</v>
      </c>
      <c r="G469" s="12">
        <f t="shared" si="31"/>
        <v>43047</v>
      </c>
      <c r="H469" s="55">
        <v>69</v>
      </c>
      <c r="I469" s="53" t="s">
        <v>1133</v>
      </c>
      <c r="K469" s="60">
        <v>8</v>
      </c>
      <c r="L469" s="61">
        <v>11</v>
      </c>
      <c r="M469" s="50">
        <v>2017</v>
      </c>
      <c r="N469" s="12"/>
    </row>
    <row r="470" spans="1:14" ht="15" x14ac:dyDescent="0.25">
      <c r="A470" s="59" t="s">
        <v>507</v>
      </c>
      <c r="B470">
        <f t="shared" si="30"/>
        <v>470</v>
      </c>
      <c r="C470" s="53" t="s">
        <v>507</v>
      </c>
      <c r="D470" s="53" t="s">
        <v>1073</v>
      </c>
      <c r="E470" s="53" t="s">
        <v>32</v>
      </c>
      <c r="F470" s="53" t="s">
        <v>1128</v>
      </c>
      <c r="G470" s="12">
        <f t="shared" si="31"/>
        <v>43054</v>
      </c>
      <c r="H470" s="55">
        <v>71.599999999999994</v>
      </c>
      <c r="I470" s="53" t="s">
        <v>1133</v>
      </c>
      <c r="K470" s="60">
        <v>15</v>
      </c>
      <c r="L470" s="61">
        <v>11</v>
      </c>
      <c r="M470" s="50">
        <v>2017</v>
      </c>
      <c r="N470" s="12"/>
    </row>
    <row r="471" spans="1:14" ht="15" x14ac:dyDescent="0.25">
      <c r="A471" s="59" t="s">
        <v>508</v>
      </c>
      <c r="B471">
        <f t="shared" si="30"/>
        <v>471</v>
      </c>
      <c r="C471" s="53" t="s">
        <v>508</v>
      </c>
      <c r="D471" s="53" t="s">
        <v>1070</v>
      </c>
      <c r="E471" s="53" t="s">
        <v>68</v>
      </c>
      <c r="F471" s="53" t="s">
        <v>1128</v>
      </c>
      <c r="G471" s="12">
        <f t="shared" si="31"/>
        <v>43222</v>
      </c>
      <c r="H471" s="55">
        <v>80.2</v>
      </c>
      <c r="I471" s="53" t="s">
        <v>1133</v>
      </c>
      <c r="K471" s="60">
        <v>2</v>
      </c>
      <c r="L471" s="61">
        <v>5</v>
      </c>
      <c r="M471" s="50">
        <v>2018</v>
      </c>
      <c r="N471" s="12"/>
    </row>
    <row r="472" spans="1:14" ht="15" x14ac:dyDescent="0.25">
      <c r="A472" s="59" t="s">
        <v>509</v>
      </c>
      <c r="B472">
        <f t="shared" si="30"/>
        <v>472</v>
      </c>
      <c r="C472" s="53" t="s">
        <v>509</v>
      </c>
      <c r="D472" s="53" t="s">
        <v>1073</v>
      </c>
      <c r="E472" s="53" t="s">
        <v>35</v>
      </c>
      <c r="F472" s="53" t="s">
        <v>1128</v>
      </c>
      <c r="G472" s="12">
        <f t="shared" si="31"/>
        <v>43230</v>
      </c>
      <c r="H472" s="55">
        <v>67.400000000000006</v>
      </c>
      <c r="I472" s="53" t="s">
        <v>1133</v>
      </c>
      <c r="K472" s="60">
        <v>10</v>
      </c>
      <c r="L472" s="61">
        <v>5</v>
      </c>
      <c r="M472" s="50">
        <v>2018</v>
      </c>
      <c r="N472" s="12"/>
    </row>
    <row r="473" spans="1:14" ht="15" x14ac:dyDescent="0.25">
      <c r="A473" s="59" t="s">
        <v>510</v>
      </c>
      <c r="B473">
        <f t="shared" si="30"/>
        <v>473</v>
      </c>
      <c r="C473" s="53" t="s">
        <v>510</v>
      </c>
      <c r="D473" s="53" t="s">
        <v>1070</v>
      </c>
      <c r="E473" s="53" t="s">
        <v>35</v>
      </c>
      <c r="F473" s="53" t="s">
        <v>1128</v>
      </c>
      <c r="G473" s="12">
        <f t="shared" si="31"/>
        <v>43241</v>
      </c>
      <c r="H473" s="55">
        <v>68.3</v>
      </c>
      <c r="I473" s="53" t="s">
        <v>1133</v>
      </c>
      <c r="K473" s="60">
        <v>21</v>
      </c>
      <c r="L473" s="61">
        <v>5</v>
      </c>
      <c r="M473" s="50">
        <v>2018</v>
      </c>
      <c r="N473" s="12"/>
    </row>
    <row r="474" spans="1:14" ht="15" x14ac:dyDescent="0.25">
      <c r="A474" s="59" t="s">
        <v>511</v>
      </c>
      <c r="B474">
        <f t="shared" si="30"/>
        <v>474</v>
      </c>
      <c r="C474" s="53" t="s">
        <v>511</v>
      </c>
      <c r="D474" s="53" t="s">
        <v>1070</v>
      </c>
      <c r="E474" s="53" t="s">
        <v>68</v>
      </c>
      <c r="F474" s="53" t="s">
        <v>1128</v>
      </c>
      <c r="G474" s="12">
        <f t="shared" si="31"/>
        <v>43249</v>
      </c>
      <c r="H474" s="55">
        <v>69.7</v>
      </c>
      <c r="I474" s="53" t="s">
        <v>1133</v>
      </c>
      <c r="K474" s="60">
        <v>29</v>
      </c>
      <c r="L474" s="61">
        <v>5</v>
      </c>
      <c r="M474" s="50">
        <v>2018</v>
      </c>
      <c r="N474" s="12"/>
    </row>
    <row r="475" spans="1:14" ht="15" x14ac:dyDescent="0.25">
      <c r="A475" s="59" t="s">
        <v>512</v>
      </c>
      <c r="B475">
        <f t="shared" si="30"/>
        <v>475</v>
      </c>
      <c r="C475" s="53" t="s">
        <v>512</v>
      </c>
      <c r="D475" s="53" t="s">
        <v>1070</v>
      </c>
      <c r="E475" s="53" t="s">
        <v>35</v>
      </c>
      <c r="F475" s="53" t="s">
        <v>1128</v>
      </c>
      <c r="G475" s="12">
        <f t="shared" si="31"/>
        <v>43255</v>
      </c>
      <c r="H475" s="55">
        <v>71.400000000000006</v>
      </c>
      <c r="I475" s="53" t="s">
        <v>1133</v>
      </c>
      <c r="K475" s="60">
        <v>4</v>
      </c>
      <c r="L475" s="61">
        <v>6</v>
      </c>
      <c r="M475" s="50">
        <v>2018</v>
      </c>
      <c r="N475" s="12"/>
    </row>
    <row r="476" spans="1:14" ht="15" x14ac:dyDescent="0.25">
      <c r="A476" s="59" t="s">
        <v>513</v>
      </c>
      <c r="B476">
        <f t="shared" si="30"/>
        <v>476</v>
      </c>
      <c r="C476" s="53" t="s">
        <v>513</v>
      </c>
      <c r="D476" s="53" t="s">
        <v>1070</v>
      </c>
      <c r="E476" s="53" t="s">
        <v>32</v>
      </c>
      <c r="F476" s="53" t="s">
        <v>1128</v>
      </c>
      <c r="G476" s="12">
        <f t="shared" si="31"/>
        <v>43272</v>
      </c>
      <c r="H476" s="55">
        <v>61.5</v>
      </c>
      <c r="I476" s="53" t="s">
        <v>1133</v>
      </c>
      <c r="K476" s="60">
        <v>21</v>
      </c>
      <c r="L476" s="61">
        <v>6</v>
      </c>
      <c r="M476" s="50">
        <v>2018</v>
      </c>
      <c r="N476" s="12"/>
    </row>
    <row r="477" spans="1:14" ht="15" x14ac:dyDescent="0.25">
      <c r="A477" s="59" t="s">
        <v>514</v>
      </c>
      <c r="B477">
        <f t="shared" si="30"/>
        <v>477</v>
      </c>
      <c r="C477" s="53" t="s">
        <v>514</v>
      </c>
      <c r="D477" s="53" t="s">
        <v>1073</v>
      </c>
      <c r="E477" s="53" t="s">
        <v>35</v>
      </c>
      <c r="F477" s="53" t="s">
        <v>1128</v>
      </c>
      <c r="G477" s="12">
        <f t="shared" si="31"/>
        <v>43280</v>
      </c>
      <c r="H477" s="55">
        <v>66.099999999999994</v>
      </c>
      <c r="I477" s="53" t="s">
        <v>1133</v>
      </c>
      <c r="K477" s="60">
        <v>29</v>
      </c>
      <c r="L477" s="61">
        <v>6</v>
      </c>
      <c r="M477" s="50">
        <v>2018</v>
      </c>
      <c r="N477" s="12"/>
    </row>
    <row r="478" spans="1:14" ht="15" x14ac:dyDescent="0.25">
      <c r="A478" s="59" t="s">
        <v>515</v>
      </c>
      <c r="B478">
        <f t="shared" si="30"/>
        <v>478</v>
      </c>
      <c r="C478" s="53" t="s">
        <v>515</v>
      </c>
      <c r="D478" s="53" t="s">
        <v>1070</v>
      </c>
      <c r="E478" s="53" t="s">
        <v>35</v>
      </c>
      <c r="F478" s="53" t="s">
        <v>1131</v>
      </c>
      <c r="G478" s="12">
        <v>43300</v>
      </c>
      <c r="H478" s="55">
        <v>68</v>
      </c>
      <c r="I478" s="53" t="s">
        <v>1133</v>
      </c>
      <c r="K478" s="60">
        <v>23</v>
      </c>
      <c r="L478" s="61">
        <v>8</v>
      </c>
      <c r="M478" s="50">
        <v>2019</v>
      </c>
      <c r="N478" s="12"/>
    </row>
    <row r="479" spans="1:14" ht="15" x14ac:dyDescent="0.25">
      <c r="A479" s="59" t="s">
        <v>516</v>
      </c>
      <c r="B479">
        <f t="shared" si="30"/>
        <v>479</v>
      </c>
      <c r="C479" s="53" t="s">
        <v>516</v>
      </c>
      <c r="D479" s="53" t="s">
        <v>1073</v>
      </c>
      <c r="E479" s="53" t="s">
        <v>32</v>
      </c>
      <c r="F479" s="53" t="s">
        <v>1128</v>
      </c>
      <c r="G479" s="12">
        <f t="shared" ref="G479:G490" si="32">DATE(M479,L479,K479)</f>
        <v>43322</v>
      </c>
      <c r="H479" s="55">
        <v>77.400000000000006</v>
      </c>
      <c r="I479" s="53" t="s">
        <v>1133</v>
      </c>
      <c r="K479" s="60">
        <v>10</v>
      </c>
      <c r="L479" s="61">
        <v>8</v>
      </c>
      <c r="M479" s="50">
        <v>2018</v>
      </c>
      <c r="N479" s="12"/>
    </row>
    <row r="480" spans="1:14" ht="15" x14ac:dyDescent="0.25">
      <c r="A480" s="59" t="s">
        <v>517</v>
      </c>
      <c r="B480">
        <f t="shared" si="30"/>
        <v>480</v>
      </c>
      <c r="C480" s="53" t="s">
        <v>517</v>
      </c>
      <c r="D480" s="53" t="s">
        <v>1073</v>
      </c>
      <c r="E480" s="53" t="s">
        <v>68</v>
      </c>
      <c r="F480" s="53" t="s">
        <v>1128</v>
      </c>
      <c r="G480" s="12">
        <f t="shared" si="32"/>
        <v>43333</v>
      </c>
      <c r="H480" s="55">
        <v>61.4</v>
      </c>
      <c r="I480" s="53" t="s">
        <v>1133</v>
      </c>
      <c r="K480" s="60">
        <v>21</v>
      </c>
      <c r="L480" s="61">
        <v>8</v>
      </c>
      <c r="M480" s="50">
        <v>2018</v>
      </c>
      <c r="N480" s="12"/>
    </row>
    <row r="481" spans="1:14" ht="15" x14ac:dyDescent="0.25">
      <c r="A481" s="59" t="s">
        <v>518</v>
      </c>
      <c r="B481">
        <f t="shared" si="30"/>
        <v>481</v>
      </c>
      <c r="C481" s="53" t="s">
        <v>518</v>
      </c>
      <c r="D481" s="53" t="s">
        <v>1070</v>
      </c>
      <c r="E481" s="53" t="s">
        <v>32</v>
      </c>
      <c r="F481" s="53" t="s">
        <v>1128</v>
      </c>
      <c r="G481" s="12">
        <f t="shared" si="32"/>
        <v>43362</v>
      </c>
      <c r="H481" s="55">
        <v>78.599999999999994</v>
      </c>
      <c r="I481" s="53" t="s">
        <v>1133</v>
      </c>
      <c r="K481" s="60">
        <v>19</v>
      </c>
      <c r="L481" s="61">
        <v>9</v>
      </c>
      <c r="M481" s="50">
        <v>2018</v>
      </c>
      <c r="N481" s="12"/>
    </row>
    <row r="482" spans="1:14" ht="15" x14ac:dyDescent="0.25">
      <c r="A482" s="59" t="s">
        <v>519</v>
      </c>
      <c r="B482">
        <f t="shared" si="30"/>
        <v>482</v>
      </c>
      <c r="C482" s="53" t="s">
        <v>519</v>
      </c>
      <c r="D482" s="53" t="s">
        <v>1073</v>
      </c>
      <c r="E482" s="53" t="s">
        <v>40</v>
      </c>
      <c r="F482" s="53" t="s">
        <v>1124</v>
      </c>
      <c r="G482" s="12">
        <f t="shared" si="32"/>
        <v>43035</v>
      </c>
      <c r="H482" s="55">
        <v>82.9</v>
      </c>
      <c r="I482" s="53" t="s">
        <v>1126</v>
      </c>
      <c r="K482" s="60">
        <v>27</v>
      </c>
      <c r="L482" s="61">
        <v>10</v>
      </c>
      <c r="M482" s="50">
        <v>2017</v>
      </c>
      <c r="N482" s="12"/>
    </row>
    <row r="483" spans="1:14" ht="15" x14ac:dyDescent="0.25">
      <c r="A483" s="59" t="s">
        <v>520</v>
      </c>
      <c r="B483">
        <f t="shared" si="30"/>
        <v>483</v>
      </c>
      <c r="C483" s="53" t="s">
        <v>520</v>
      </c>
      <c r="D483" s="53" t="s">
        <v>1073</v>
      </c>
      <c r="E483" s="53" t="s">
        <v>40</v>
      </c>
      <c r="F483" s="53" t="s">
        <v>1124</v>
      </c>
      <c r="G483" s="12">
        <f t="shared" si="32"/>
        <v>43039</v>
      </c>
      <c r="H483" s="55">
        <v>73.8</v>
      </c>
      <c r="I483" s="53" t="s">
        <v>1126</v>
      </c>
      <c r="K483" s="60">
        <v>31</v>
      </c>
      <c r="L483" s="61">
        <v>10</v>
      </c>
      <c r="M483" s="50">
        <v>2017</v>
      </c>
      <c r="N483" s="12"/>
    </row>
    <row r="484" spans="1:14" ht="15" x14ac:dyDescent="0.25">
      <c r="A484" s="59" t="s">
        <v>521</v>
      </c>
      <c r="B484">
        <f t="shared" si="30"/>
        <v>484</v>
      </c>
      <c r="C484" s="53" t="s">
        <v>521</v>
      </c>
      <c r="D484" s="53" t="s">
        <v>1070</v>
      </c>
      <c r="E484" s="53" t="s">
        <v>35</v>
      </c>
      <c r="F484" s="53" t="s">
        <v>1124</v>
      </c>
      <c r="G484" s="12">
        <f t="shared" si="32"/>
        <v>43074</v>
      </c>
      <c r="H484" s="55">
        <v>85.7</v>
      </c>
      <c r="I484" s="53" t="s">
        <v>1163</v>
      </c>
      <c r="K484" s="60">
        <v>5</v>
      </c>
      <c r="L484" s="61">
        <v>12</v>
      </c>
      <c r="M484" s="50">
        <v>2017</v>
      </c>
      <c r="N484" s="12"/>
    </row>
    <row r="485" spans="1:14" ht="15" x14ac:dyDescent="0.25">
      <c r="A485" s="59" t="s">
        <v>522</v>
      </c>
      <c r="B485">
        <f t="shared" si="30"/>
        <v>485</v>
      </c>
      <c r="C485" s="53" t="s">
        <v>522</v>
      </c>
      <c r="D485" s="53" t="s">
        <v>1073</v>
      </c>
      <c r="E485" s="53" t="s">
        <v>35</v>
      </c>
      <c r="F485" s="53" t="s">
        <v>1124</v>
      </c>
      <c r="G485" s="12">
        <f t="shared" si="32"/>
        <v>43042</v>
      </c>
      <c r="H485" s="55">
        <v>83</v>
      </c>
      <c r="I485" s="53" t="s">
        <v>1147</v>
      </c>
      <c r="K485" s="60">
        <v>3</v>
      </c>
      <c r="L485" s="61">
        <v>11</v>
      </c>
      <c r="M485" s="50">
        <v>2017</v>
      </c>
      <c r="N485" s="12"/>
    </row>
    <row r="486" spans="1:14" ht="15" x14ac:dyDescent="0.25">
      <c r="A486" s="59" t="s">
        <v>523</v>
      </c>
      <c r="B486">
        <f t="shared" si="30"/>
        <v>486</v>
      </c>
      <c r="C486" s="53" t="s">
        <v>523</v>
      </c>
      <c r="D486" s="53" t="s">
        <v>1070</v>
      </c>
      <c r="E486" s="53" t="s">
        <v>35</v>
      </c>
      <c r="F486" s="53" t="s">
        <v>1124</v>
      </c>
      <c r="G486" s="12">
        <f t="shared" si="32"/>
        <v>43047</v>
      </c>
      <c r="H486" s="55">
        <v>73.599999999999994</v>
      </c>
      <c r="I486" s="53" t="s">
        <v>1147</v>
      </c>
      <c r="K486" s="60">
        <v>8</v>
      </c>
      <c r="L486" s="61">
        <v>11</v>
      </c>
      <c r="M486" s="50">
        <v>2017</v>
      </c>
      <c r="N486" s="12"/>
    </row>
    <row r="487" spans="1:14" ht="15" x14ac:dyDescent="0.25">
      <c r="A487" s="59" t="s">
        <v>524</v>
      </c>
      <c r="B487">
        <f t="shared" si="30"/>
        <v>487</v>
      </c>
      <c r="C487" s="53" t="s">
        <v>524</v>
      </c>
      <c r="D487" s="53" t="s">
        <v>1073</v>
      </c>
      <c r="E487" s="53" t="s">
        <v>40</v>
      </c>
      <c r="F487" s="53" t="s">
        <v>1124</v>
      </c>
      <c r="G487" s="12">
        <f t="shared" si="32"/>
        <v>43041</v>
      </c>
      <c r="H487" s="55">
        <v>83.6</v>
      </c>
      <c r="I487" s="53" t="s">
        <v>1126</v>
      </c>
      <c r="K487" s="60">
        <v>2</v>
      </c>
      <c r="L487" s="61">
        <v>11</v>
      </c>
      <c r="M487" s="50">
        <v>2017</v>
      </c>
      <c r="N487" s="12"/>
    </row>
    <row r="488" spans="1:14" ht="15" x14ac:dyDescent="0.25">
      <c r="A488" s="59" t="s">
        <v>525</v>
      </c>
      <c r="B488">
        <f t="shared" si="30"/>
        <v>488</v>
      </c>
      <c r="C488" s="53" t="s">
        <v>525</v>
      </c>
      <c r="D488" s="53" t="s">
        <v>1070</v>
      </c>
      <c r="E488" s="53" t="s">
        <v>33</v>
      </c>
      <c r="F488" s="53" t="s">
        <v>1131</v>
      </c>
      <c r="G488" s="12">
        <f t="shared" si="32"/>
        <v>43480</v>
      </c>
      <c r="H488" s="55">
        <v>76.3</v>
      </c>
      <c r="I488" s="53" t="s">
        <v>1163</v>
      </c>
      <c r="K488" s="63">
        <v>15</v>
      </c>
      <c r="L488" s="61">
        <v>1</v>
      </c>
      <c r="M488" s="50">
        <v>2019</v>
      </c>
      <c r="N488" s="12"/>
    </row>
    <row r="489" spans="1:14" ht="15" x14ac:dyDescent="0.25">
      <c r="A489" s="59" t="s">
        <v>526</v>
      </c>
      <c r="B489">
        <f t="shared" si="30"/>
        <v>489</v>
      </c>
      <c r="C489" s="53" t="s">
        <v>526</v>
      </c>
      <c r="D489" s="53" t="s">
        <v>1070</v>
      </c>
      <c r="E489" s="53" t="s">
        <v>44</v>
      </c>
      <c r="F489" s="53" t="s">
        <v>1124</v>
      </c>
      <c r="G489" s="12">
        <f t="shared" si="32"/>
        <v>43378</v>
      </c>
      <c r="H489" s="55">
        <v>82.6</v>
      </c>
      <c r="I489" s="53" t="s">
        <v>1163</v>
      </c>
      <c r="K489" s="60">
        <v>5</v>
      </c>
      <c r="L489" s="61">
        <v>10</v>
      </c>
      <c r="M489" s="50">
        <v>2018</v>
      </c>
      <c r="N489" s="12"/>
    </row>
    <row r="490" spans="1:14" ht="15" x14ac:dyDescent="0.25">
      <c r="A490" s="59" t="s">
        <v>527</v>
      </c>
      <c r="B490">
        <f t="shared" si="30"/>
        <v>490</v>
      </c>
      <c r="C490" s="53" t="s">
        <v>527</v>
      </c>
      <c r="D490" s="53" t="s">
        <v>1073</v>
      </c>
      <c r="E490" s="53" t="s">
        <v>32</v>
      </c>
      <c r="F490" s="53" t="s">
        <v>1124</v>
      </c>
      <c r="G490" s="12">
        <f t="shared" si="32"/>
        <v>42844</v>
      </c>
      <c r="H490" s="55">
        <v>79.400000000000006</v>
      </c>
      <c r="I490" s="53" t="s">
        <v>1139</v>
      </c>
      <c r="K490" s="60">
        <v>19</v>
      </c>
      <c r="L490" s="61">
        <v>4</v>
      </c>
      <c r="M490" s="50">
        <v>2017</v>
      </c>
      <c r="N490" s="12"/>
    </row>
    <row r="491" spans="1:14" ht="15" x14ac:dyDescent="0.25">
      <c r="A491" s="59" t="s">
        <v>528</v>
      </c>
      <c r="B491">
        <f t="shared" si="30"/>
        <v>491</v>
      </c>
      <c r="C491" s="53" t="s">
        <v>528</v>
      </c>
      <c r="D491" s="53" t="s">
        <v>1073</v>
      </c>
      <c r="E491" s="53" t="s">
        <v>32</v>
      </c>
      <c r="F491" s="53" t="s">
        <v>1129</v>
      </c>
      <c r="G491" s="12">
        <v>42889</v>
      </c>
      <c r="H491" s="55">
        <v>74</v>
      </c>
      <c r="I491" s="53" t="s">
        <v>1132</v>
      </c>
      <c r="K491" s="60">
        <v>2</v>
      </c>
      <c r="L491" s="61">
        <v>5</v>
      </c>
      <c r="M491" s="50">
        <v>2019</v>
      </c>
      <c r="N491" s="12"/>
    </row>
    <row r="492" spans="1:14" ht="15" x14ac:dyDescent="0.25">
      <c r="A492" s="59" t="s">
        <v>529</v>
      </c>
      <c r="B492">
        <f t="shared" si="30"/>
        <v>492</v>
      </c>
      <c r="C492" s="53" t="s">
        <v>529</v>
      </c>
      <c r="D492" s="53" t="s">
        <v>1070</v>
      </c>
      <c r="E492" s="53" t="s">
        <v>40</v>
      </c>
      <c r="F492" s="53" t="s">
        <v>1124</v>
      </c>
      <c r="G492" s="12">
        <f t="shared" ref="G492:G514" si="33">DATE(M492,L492,K492)</f>
        <v>43090</v>
      </c>
      <c r="H492" s="55">
        <v>73.8</v>
      </c>
      <c r="I492" s="53" t="s">
        <v>1150</v>
      </c>
      <c r="K492" s="60">
        <v>21</v>
      </c>
      <c r="L492" s="61">
        <v>12</v>
      </c>
      <c r="M492" s="50">
        <v>2017</v>
      </c>
      <c r="N492" s="12"/>
    </row>
    <row r="493" spans="1:14" ht="15" x14ac:dyDescent="0.25">
      <c r="A493" s="59" t="s">
        <v>530</v>
      </c>
      <c r="B493">
        <f t="shared" si="30"/>
        <v>493</v>
      </c>
      <c r="C493" s="53" t="s">
        <v>530</v>
      </c>
      <c r="D493" s="53" t="s">
        <v>1070</v>
      </c>
      <c r="E493" s="53" t="s">
        <v>40</v>
      </c>
      <c r="F493" s="53" t="s">
        <v>1124</v>
      </c>
      <c r="G493" s="12">
        <f t="shared" si="33"/>
        <v>42926</v>
      </c>
      <c r="H493" s="55">
        <v>80.099999999999994</v>
      </c>
      <c r="I493" s="53" t="s">
        <v>1137</v>
      </c>
      <c r="K493" s="60">
        <v>10</v>
      </c>
      <c r="L493" s="61">
        <v>7</v>
      </c>
      <c r="M493" s="50">
        <v>2017</v>
      </c>
      <c r="N493" s="12"/>
    </row>
    <row r="494" spans="1:14" ht="15" x14ac:dyDescent="0.25">
      <c r="A494" s="59" t="s">
        <v>531</v>
      </c>
      <c r="B494">
        <f t="shared" si="30"/>
        <v>494</v>
      </c>
      <c r="C494" s="53" t="s">
        <v>531</v>
      </c>
      <c r="D494" s="53" t="s">
        <v>1073</v>
      </c>
      <c r="E494" s="53" t="s">
        <v>35</v>
      </c>
      <c r="F494" s="53" t="s">
        <v>1128</v>
      </c>
      <c r="G494" s="12">
        <f t="shared" si="33"/>
        <v>42837</v>
      </c>
      <c r="H494" s="55">
        <v>63.2</v>
      </c>
      <c r="I494" s="53" t="s">
        <v>1126</v>
      </c>
      <c r="K494" s="60">
        <v>12</v>
      </c>
      <c r="L494" s="61">
        <v>4</v>
      </c>
      <c r="M494" s="50">
        <v>2017</v>
      </c>
      <c r="N494" s="12"/>
    </row>
    <row r="495" spans="1:14" ht="15" x14ac:dyDescent="0.25">
      <c r="A495" s="59" t="s">
        <v>532</v>
      </c>
      <c r="B495">
        <f t="shared" si="30"/>
        <v>495</v>
      </c>
      <c r="C495" s="53" t="s">
        <v>532</v>
      </c>
      <c r="D495" s="53" t="s">
        <v>1070</v>
      </c>
      <c r="E495" s="53" t="s">
        <v>35</v>
      </c>
      <c r="F495" s="53" t="s">
        <v>1128</v>
      </c>
      <c r="G495" s="12">
        <f t="shared" si="33"/>
        <v>42866</v>
      </c>
      <c r="H495" s="55">
        <v>68.3</v>
      </c>
      <c r="I495" s="53" t="s">
        <v>1126</v>
      </c>
      <c r="K495" s="60">
        <v>11</v>
      </c>
      <c r="L495" s="61">
        <v>5</v>
      </c>
      <c r="M495" s="50">
        <v>2017</v>
      </c>
      <c r="N495" s="12"/>
    </row>
    <row r="496" spans="1:14" ht="15" x14ac:dyDescent="0.25">
      <c r="A496" s="59" t="s">
        <v>533</v>
      </c>
      <c r="B496">
        <f t="shared" si="30"/>
        <v>496</v>
      </c>
      <c r="C496" s="53" t="s">
        <v>533</v>
      </c>
      <c r="D496" s="53" t="s">
        <v>1073</v>
      </c>
      <c r="E496" s="53" t="s">
        <v>32</v>
      </c>
      <c r="F496" s="53" t="s">
        <v>1128</v>
      </c>
      <c r="G496" s="12">
        <f t="shared" si="33"/>
        <v>42922</v>
      </c>
      <c r="H496" s="55">
        <v>57.7</v>
      </c>
      <c r="I496" s="53" t="s">
        <v>1149</v>
      </c>
      <c r="K496" s="60">
        <v>6</v>
      </c>
      <c r="L496" s="61">
        <v>7</v>
      </c>
      <c r="M496" s="50">
        <v>2017</v>
      </c>
      <c r="N496" s="12"/>
    </row>
    <row r="497" spans="1:14" ht="15" x14ac:dyDescent="0.25">
      <c r="A497" s="59" t="s">
        <v>534</v>
      </c>
      <c r="B497">
        <f t="shared" si="30"/>
        <v>497</v>
      </c>
      <c r="C497" s="53" t="s">
        <v>534</v>
      </c>
      <c r="D497" s="53" t="s">
        <v>1073</v>
      </c>
      <c r="E497" s="53" t="s">
        <v>35</v>
      </c>
      <c r="F497" s="53" t="s">
        <v>1128</v>
      </c>
      <c r="G497" s="12">
        <f t="shared" si="33"/>
        <v>42960</v>
      </c>
      <c r="H497" s="55">
        <v>74</v>
      </c>
      <c r="I497" s="53" t="s">
        <v>1140</v>
      </c>
      <c r="K497" s="60">
        <v>13</v>
      </c>
      <c r="L497" s="61">
        <v>8</v>
      </c>
      <c r="M497" s="50">
        <v>2017</v>
      </c>
      <c r="N497" s="12"/>
    </row>
    <row r="498" spans="1:14" ht="15" x14ac:dyDescent="0.25">
      <c r="A498" s="59" t="s">
        <v>535</v>
      </c>
      <c r="B498">
        <f t="shared" si="30"/>
        <v>498</v>
      </c>
      <c r="C498" s="53" t="s">
        <v>535</v>
      </c>
      <c r="D498" s="53" t="s">
        <v>1070</v>
      </c>
      <c r="E498" s="53" t="s">
        <v>32</v>
      </c>
      <c r="F498" s="53" t="s">
        <v>1128</v>
      </c>
      <c r="G498" s="12">
        <f t="shared" si="33"/>
        <v>43004</v>
      </c>
      <c r="H498" s="55">
        <v>75.5</v>
      </c>
      <c r="I498" s="53" t="s">
        <v>1139</v>
      </c>
      <c r="K498" s="60">
        <v>26</v>
      </c>
      <c r="L498" s="61">
        <v>9</v>
      </c>
      <c r="M498" s="50">
        <v>2017</v>
      </c>
      <c r="N498" s="12"/>
    </row>
    <row r="499" spans="1:14" ht="15" x14ac:dyDescent="0.25">
      <c r="A499" s="59" t="s">
        <v>536</v>
      </c>
      <c r="B499">
        <f t="shared" si="30"/>
        <v>499</v>
      </c>
      <c r="C499" s="53" t="s">
        <v>536</v>
      </c>
      <c r="D499" s="53" t="s">
        <v>1073</v>
      </c>
      <c r="E499" s="53" t="s">
        <v>35</v>
      </c>
      <c r="F499" s="53" t="s">
        <v>1128</v>
      </c>
      <c r="G499" s="12">
        <f t="shared" si="33"/>
        <v>43058</v>
      </c>
      <c r="H499" s="55">
        <v>69.599999999999994</v>
      </c>
      <c r="I499" s="53" t="s">
        <v>1132</v>
      </c>
      <c r="K499" s="60">
        <v>19</v>
      </c>
      <c r="L499" s="61">
        <v>11</v>
      </c>
      <c r="M499" s="50">
        <v>2017</v>
      </c>
      <c r="N499" s="12"/>
    </row>
    <row r="500" spans="1:14" ht="15" x14ac:dyDescent="0.25">
      <c r="A500" s="59" t="s">
        <v>537</v>
      </c>
      <c r="B500">
        <f t="shared" si="30"/>
        <v>500</v>
      </c>
      <c r="C500" s="53" t="s">
        <v>537</v>
      </c>
      <c r="D500" s="53" t="s">
        <v>1073</v>
      </c>
      <c r="E500" s="53" t="s">
        <v>35</v>
      </c>
      <c r="F500" s="53" t="s">
        <v>1128</v>
      </c>
      <c r="G500" s="12">
        <f t="shared" si="33"/>
        <v>43139</v>
      </c>
      <c r="H500" s="55">
        <v>66.099999999999994</v>
      </c>
      <c r="I500" s="53" t="s">
        <v>1132</v>
      </c>
      <c r="K500" s="60">
        <v>8</v>
      </c>
      <c r="L500" s="61">
        <v>2</v>
      </c>
      <c r="M500" s="50">
        <v>2018</v>
      </c>
      <c r="N500" s="12"/>
    </row>
    <row r="501" spans="1:14" ht="15" x14ac:dyDescent="0.25">
      <c r="A501" s="59" t="s">
        <v>538</v>
      </c>
      <c r="B501">
        <f t="shared" si="30"/>
        <v>501</v>
      </c>
      <c r="C501" s="53" t="s">
        <v>538</v>
      </c>
      <c r="D501" s="53" t="s">
        <v>1070</v>
      </c>
      <c r="E501" s="53" t="s">
        <v>35</v>
      </c>
      <c r="F501" s="53" t="s">
        <v>1128</v>
      </c>
      <c r="G501" s="12">
        <f t="shared" si="33"/>
        <v>43170</v>
      </c>
      <c r="H501" s="55">
        <v>66.900000000000006</v>
      </c>
      <c r="I501" s="53" t="s">
        <v>1140</v>
      </c>
      <c r="K501" s="60">
        <v>11</v>
      </c>
      <c r="L501" s="61">
        <v>3</v>
      </c>
      <c r="M501" s="50">
        <v>2018</v>
      </c>
      <c r="N501" s="12"/>
    </row>
    <row r="502" spans="1:14" ht="15" x14ac:dyDescent="0.25">
      <c r="A502" s="59" t="s">
        <v>539</v>
      </c>
      <c r="B502">
        <f t="shared" si="30"/>
        <v>502</v>
      </c>
      <c r="C502" s="53" t="s">
        <v>539</v>
      </c>
      <c r="D502" s="53" t="s">
        <v>1073</v>
      </c>
      <c r="E502" s="53" t="s">
        <v>35</v>
      </c>
      <c r="F502" s="53" t="s">
        <v>1128</v>
      </c>
      <c r="G502" s="12">
        <f t="shared" si="33"/>
        <v>43177</v>
      </c>
      <c r="H502" s="55">
        <v>66.5</v>
      </c>
      <c r="I502" s="53" t="s">
        <v>1139</v>
      </c>
      <c r="K502" s="60">
        <v>18</v>
      </c>
      <c r="L502" s="61">
        <v>3</v>
      </c>
      <c r="M502" s="50">
        <v>2018</v>
      </c>
      <c r="N502" s="12"/>
    </row>
    <row r="503" spans="1:14" ht="15" x14ac:dyDescent="0.25">
      <c r="A503" s="59" t="s">
        <v>540</v>
      </c>
      <c r="B503">
        <f t="shared" si="30"/>
        <v>503</v>
      </c>
      <c r="C503" s="53" t="s">
        <v>540</v>
      </c>
      <c r="D503" s="53" t="s">
        <v>1073</v>
      </c>
      <c r="E503" s="53" t="s">
        <v>35</v>
      </c>
      <c r="F503" s="53" t="s">
        <v>1128</v>
      </c>
      <c r="G503" s="12">
        <f t="shared" si="33"/>
        <v>43281</v>
      </c>
      <c r="H503" s="55">
        <v>69.3</v>
      </c>
      <c r="I503" s="53" t="s">
        <v>1132</v>
      </c>
      <c r="K503" s="60">
        <v>30</v>
      </c>
      <c r="L503" s="61">
        <v>6</v>
      </c>
      <c r="M503" s="50">
        <v>2018</v>
      </c>
      <c r="N503" s="12"/>
    </row>
    <row r="504" spans="1:14" ht="15" x14ac:dyDescent="0.25">
      <c r="A504" s="59" t="s">
        <v>541</v>
      </c>
      <c r="B504">
        <f t="shared" si="30"/>
        <v>504</v>
      </c>
      <c r="C504" s="53" t="s">
        <v>541</v>
      </c>
      <c r="D504" s="53" t="s">
        <v>1070</v>
      </c>
      <c r="E504" s="53" t="s">
        <v>35</v>
      </c>
      <c r="F504" s="53" t="s">
        <v>1128</v>
      </c>
      <c r="G504" s="12">
        <f t="shared" si="33"/>
        <v>43279</v>
      </c>
      <c r="H504" s="55">
        <v>80.7</v>
      </c>
      <c r="I504" s="53" t="s">
        <v>1150</v>
      </c>
      <c r="K504" s="60">
        <v>28</v>
      </c>
      <c r="L504" s="61">
        <v>6</v>
      </c>
      <c r="M504" s="50">
        <v>2018</v>
      </c>
      <c r="N504" s="12"/>
    </row>
    <row r="505" spans="1:14" ht="15" x14ac:dyDescent="0.25">
      <c r="A505" s="59" t="s">
        <v>542</v>
      </c>
      <c r="B505">
        <f t="shared" si="30"/>
        <v>505</v>
      </c>
      <c r="C505" s="53" t="s">
        <v>542</v>
      </c>
      <c r="D505" s="53" t="s">
        <v>1070</v>
      </c>
      <c r="E505" s="53" t="s">
        <v>32</v>
      </c>
      <c r="F505" s="53" t="s">
        <v>1128</v>
      </c>
      <c r="G505" s="12">
        <f t="shared" si="33"/>
        <v>43181</v>
      </c>
      <c r="H505" s="55">
        <v>76.7</v>
      </c>
      <c r="I505" s="53" t="s">
        <v>1126</v>
      </c>
      <c r="K505" s="60">
        <v>22</v>
      </c>
      <c r="L505" s="61">
        <v>3</v>
      </c>
      <c r="M505" s="50">
        <v>2018</v>
      </c>
      <c r="N505" s="12"/>
    </row>
    <row r="506" spans="1:14" ht="15" x14ac:dyDescent="0.25">
      <c r="A506" s="59" t="s">
        <v>543</v>
      </c>
      <c r="B506">
        <f t="shared" si="30"/>
        <v>506</v>
      </c>
      <c r="C506" s="53" t="s">
        <v>543</v>
      </c>
      <c r="D506" s="53" t="s">
        <v>1070</v>
      </c>
      <c r="E506" s="53" t="s">
        <v>32</v>
      </c>
      <c r="F506" s="53" t="s">
        <v>1128</v>
      </c>
      <c r="G506" s="12">
        <f t="shared" si="33"/>
        <v>43223</v>
      </c>
      <c r="H506" s="55">
        <v>82.6</v>
      </c>
      <c r="I506" s="53" t="s">
        <v>1126</v>
      </c>
      <c r="K506" s="60">
        <v>3</v>
      </c>
      <c r="L506" s="61">
        <v>5</v>
      </c>
      <c r="M506" s="50">
        <v>2018</v>
      </c>
      <c r="N506" s="12"/>
    </row>
    <row r="507" spans="1:14" ht="15" x14ac:dyDescent="0.25">
      <c r="A507" s="59" t="s">
        <v>544</v>
      </c>
      <c r="B507">
        <f t="shared" si="30"/>
        <v>507</v>
      </c>
      <c r="C507" s="53" t="s">
        <v>544</v>
      </c>
      <c r="D507" s="53" t="s">
        <v>1073</v>
      </c>
      <c r="E507" s="53" t="s">
        <v>35</v>
      </c>
      <c r="F507" s="53" t="s">
        <v>1128</v>
      </c>
      <c r="G507" s="12">
        <f t="shared" si="33"/>
        <v>43019</v>
      </c>
      <c r="H507" s="55">
        <v>73.2</v>
      </c>
      <c r="I507" s="53" t="s">
        <v>1126</v>
      </c>
      <c r="K507" s="60">
        <v>11</v>
      </c>
      <c r="L507" s="61">
        <v>10</v>
      </c>
      <c r="M507" s="50">
        <v>2017</v>
      </c>
      <c r="N507" s="12"/>
    </row>
    <row r="508" spans="1:14" ht="15" x14ac:dyDescent="0.25">
      <c r="A508" s="59" t="s">
        <v>545</v>
      </c>
      <c r="B508">
        <f t="shared" si="30"/>
        <v>508</v>
      </c>
      <c r="C508" s="53" t="s">
        <v>545</v>
      </c>
      <c r="D508" s="53" t="s">
        <v>1073</v>
      </c>
      <c r="E508" s="53" t="s">
        <v>35</v>
      </c>
      <c r="F508" s="53" t="s">
        <v>1128</v>
      </c>
      <c r="G508" s="12">
        <f t="shared" si="33"/>
        <v>42961</v>
      </c>
      <c r="H508" s="55">
        <v>64.900000000000006</v>
      </c>
      <c r="I508" s="53" t="s">
        <v>1126</v>
      </c>
      <c r="K508" s="60">
        <v>14</v>
      </c>
      <c r="L508" s="61">
        <v>8</v>
      </c>
      <c r="M508" s="50">
        <v>2017</v>
      </c>
      <c r="N508" s="12"/>
    </row>
    <row r="509" spans="1:14" ht="15" x14ac:dyDescent="0.25">
      <c r="A509" s="59" t="s">
        <v>546</v>
      </c>
      <c r="B509">
        <f t="shared" si="30"/>
        <v>509</v>
      </c>
      <c r="C509" s="53" t="s">
        <v>546</v>
      </c>
      <c r="D509" s="53" t="s">
        <v>1073</v>
      </c>
      <c r="E509" s="53" t="s">
        <v>35</v>
      </c>
      <c r="F509" s="53" t="s">
        <v>1128</v>
      </c>
      <c r="G509" s="12">
        <f t="shared" si="33"/>
        <v>42964</v>
      </c>
      <c r="H509" s="55">
        <v>67.400000000000006</v>
      </c>
      <c r="I509" s="53" t="s">
        <v>1126</v>
      </c>
      <c r="K509" s="60">
        <v>17</v>
      </c>
      <c r="L509" s="61">
        <v>8</v>
      </c>
      <c r="M509" s="50">
        <v>2017</v>
      </c>
      <c r="N509" s="12"/>
    </row>
    <row r="510" spans="1:14" ht="15" x14ac:dyDescent="0.25">
      <c r="A510" s="59" t="s">
        <v>547</v>
      </c>
      <c r="B510">
        <f t="shared" si="30"/>
        <v>510</v>
      </c>
      <c r="C510" s="53" t="s">
        <v>547</v>
      </c>
      <c r="D510" s="53" t="s">
        <v>1073</v>
      </c>
      <c r="E510" s="53" t="s">
        <v>35</v>
      </c>
      <c r="F510" s="53" t="s">
        <v>1128</v>
      </c>
      <c r="G510" s="12">
        <f t="shared" si="33"/>
        <v>42983</v>
      </c>
      <c r="H510" s="55">
        <v>71.3</v>
      </c>
      <c r="I510" s="53" t="s">
        <v>1126</v>
      </c>
      <c r="K510" s="60">
        <v>5</v>
      </c>
      <c r="L510" s="61">
        <v>9</v>
      </c>
      <c r="M510" s="50">
        <v>2017</v>
      </c>
      <c r="N510" s="12"/>
    </row>
    <row r="511" spans="1:14" ht="15" x14ac:dyDescent="0.25">
      <c r="A511" s="59" t="s">
        <v>548</v>
      </c>
      <c r="B511">
        <f t="shared" si="30"/>
        <v>511</v>
      </c>
      <c r="C511" s="53" t="s">
        <v>548</v>
      </c>
      <c r="D511" s="53" t="s">
        <v>1073</v>
      </c>
      <c r="E511" s="53" t="s">
        <v>35</v>
      </c>
      <c r="F511" s="53" t="s">
        <v>1128</v>
      </c>
      <c r="G511" s="12">
        <f t="shared" si="33"/>
        <v>43011</v>
      </c>
      <c r="H511" s="55">
        <v>55.8</v>
      </c>
      <c r="I511" s="53" t="s">
        <v>1126</v>
      </c>
      <c r="K511" s="60">
        <v>3</v>
      </c>
      <c r="L511" s="61">
        <v>10</v>
      </c>
      <c r="M511" s="50">
        <v>2017</v>
      </c>
      <c r="N511" s="12"/>
    </row>
    <row r="512" spans="1:14" ht="15" x14ac:dyDescent="0.25">
      <c r="A512" s="59" t="s">
        <v>549</v>
      </c>
      <c r="B512">
        <f t="shared" si="30"/>
        <v>512</v>
      </c>
      <c r="C512" s="53" t="s">
        <v>549</v>
      </c>
      <c r="D512" s="53" t="s">
        <v>1073</v>
      </c>
      <c r="E512" s="53" t="s">
        <v>35</v>
      </c>
      <c r="F512" s="53" t="s">
        <v>1128</v>
      </c>
      <c r="G512" s="12">
        <f t="shared" si="33"/>
        <v>43108</v>
      </c>
      <c r="H512" s="55">
        <v>68.3</v>
      </c>
      <c r="I512" s="53" t="s">
        <v>1164</v>
      </c>
      <c r="K512" s="60">
        <v>8</v>
      </c>
      <c r="L512" s="61">
        <v>1</v>
      </c>
      <c r="M512" s="50">
        <v>2018</v>
      </c>
      <c r="N512" s="12"/>
    </row>
    <row r="513" spans="1:14" ht="15" x14ac:dyDescent="0.25">
      <c r="A513" s="59" t="s">
        <v>550</v>
      </c>
      <c r="B513">
        <f t="shared" si="30"/>
        <v>513</v>
      </c>
      <c r="C513" s="53" t="s">
        <v>550</v>
      </c>
      <c r="D513" s="53" t="s">
        <v>1073</v>
      </c>
      <c r="E513" s="53" t="s">
        <v>68</v>
      </c>
      <c r="F513" s="53" t="s">
        <v>1128</v>
      </c>
      <c r="G513" s="12">
        <f t="shared" si="33"/>
        <v>43087</v>
      </c>
      <c r="H513" s="55">
        <v>86.1</v>
      </c>
      <c r="I513" s="53" t="s">
        <v>1165</v>
      </c>
      <c r="K513" s="60">
        <v>18</v>
      </c>
      <c r="L513" s="61">
        <v>12</v>
      </c>
      <c r="M513" s="50">
        <v>2017</v>
      </c>
      <c r="N513" s="12"/>
    </row>
    <row r="514" spans="1:14" ht="15" x14ac:dyDescent="0.25">
      <c r="A514" s="59" t="s">
        <v>551</v>
      </c>
      <c r="B514">
        <f t="shared" ref="B514:B577" si="34">MATCH(C514,A:A,FALSE)</f>
        <v>514</v>
      </c>
      <c r="C514" s="53" t="s">
        <v>551</v>
      </c>
      <c r="D514" s="53" t="s">
        <v>1070</v>
      </c>
      <c r="E514" s="53" t="s">
        <v>35</v>
      </c>
      <c r="F514" s="53" t="s">
        <v>1128</v>
      </c>
      <c r="G514" s="12">
        <f t="shared" si="33"/>
        <v>43088</v>
      </c>
      <c r="H514" s="55">
        <v>65.099999999999994</v>
      </c>
      <c r="I514" s="53" t="s">
        <v>1164</v>
      </c>
      <c r="K514" s="60">
        <v>19</v>
      </c>
      <c r="L514" s="61">
        <v>12</v>
      </c>
      <c r="M514" s="50">
        <v>2017</v>
      </c>
      <c r="N514" s="12"/>
    </row>
    <row r="515" spans="1:14" ht="15" x14ac:dyDescent="0.25">
      <c r="A515" s="59" t="s">
        <v>552</v>
      </c>
      <c r="B515">
        <f t="shared" si="34"/>
        <v>515</v>
      </c>
      <c r="C515" s="53" t="s">
        <v>552</v>
      </c>
      <c r="D515" s="53" t="s">
        <v>1070</v>
      </c>
      <c r="E515" s="53" t="s">
        <v>32</v>
      </c>
      <c r="F515" s="53" t="s">
        <v>1131</v>
      </c>
      <c r="G515" s="12">
        <v>43130</v>
      </c>
      <c r="H515" s="55">
        <v>88</v>
      </c>
      <c r="I515" s="53" t="s">
        <v>1164</v>
      </c>
      <c r="K515" s="60">
        <v>8</v>
      </c>
      <c r="L515" s="61">
        <v>4</v>
      </c>
      <c r="M515" s="50">
        <v>2019</v>
      </c>
      <c r="N515" s="12"/>
    </row>
    <row r="516" spans="1:14" ht="15" x14ac:dyDescent="0.25">
      <c r="A516" s="59" t="s">
        <v>553</v>
      </c>
      <c r="B516">
        <f t="shared" si="34"/>
        <v>516</v>
      </c>
      <c r="C516" s="53" t="s">
        <v>553</v>
      </c>
      <c r="D516" s="53" t="s">
        <v>1073</v>
      </c>
      <c r="E516" s="53" t="s">
        <v>35</v>
      </c>
      <c r="F516" s="53" t="s">
        <v>1128</v>
      </c>
      <c r="G516" s="12">
        <f>DATE(M516,L516,K516)</f>
        <v>43157</v>
      </c>
      <c r="H516" s="55">
        <v>76.400000000000006</v>
      </c>
      <c r="I516" s="53" t="s">
        <v>1165</v>
      </c>
      <c r="K516" s="60">
        <v>26</v>
      </c>
      <c r="L516" s="61">
        <v>2</v>
      </c>
      <c r="M516" s="50">
        <v>2018</v>
      </c>
      <c r="N516" s="12"/>
    </row>
    <row r="517" spans="1:14" ht="15" x14ac:dyDescent="0.25">
      <c r="A517" s="59" t="s">
        <v>554</v>
      </c>
      <c r="B517">
        <f t="shared" si="34"/>
        <v>517</v>
      </c>
      <c r="C517" s="53" t="s">
        <v>554</v>
      </c>
      <c r="D517" s="53" t="s">
        <v>1073</v>
      </c>
      <c r="E517" s="53" t="s">
        <v>35</v>
      </c>
      <c r="F517" s="53" t="s">
        <v>1128</v>
      </c>
      <c r="G517" s="12">
        <f>DATE(M517,L517,K517)</f>
        <v>43209</v>
      </c>
      <c r="H517" s="55">
        <v>69.5</v>
      </c>
      <c r="I517" s="53" t="s">
        <v>1164</v>
      </c>
      <c r="K517" s="60">
        <v>19</v>
      </c>
      <c r="L517" s="61">
        <v>4</v>
      </c>
      <c r="M517" s="50">
        <v>2018</v>
      </c>
      <c r="N517" s="12"/>
    </row>
    <row r="518" spans="1:14" ht="15" x14ac:dyDescent="0.25">
      <c r="A518" s="59" t="s">
        <v>555</v>
      </c>
      <c r="B518">
        <f t="shared" si="34"/>
        <v>518</v>
      </c>
      <c r="C518" s="53" t="s">
        <v>555</v>
      </c>
      <c r="D518" s="53" t="s">
        <v>1073</v>
      </c>
      <c r="E518" s="53" t="s">
        <v>35</v>
      </c>
      <c r="F518" s="53" t="s">
        <v>1128</v>
      </c>
      <c r="G518" s="12">
        <f>DATE(M518,L518,K518)</f>
        <v>43223</v>
      </c>
      <c r="H518" s="55">
        <v>65.400000000000006</v>
      </c>
      <c r="I518" s="53" t="s">
        <v>1164</v>
      </c>
      <c r="K518" s="60">
        <v>3</v>
      </c>
      <c r="L518" s="61">
        <v>5</v>
      </c>
      <c r="M518" s="50">
        <v>2018</v>
      </c>
      <c r="N518" s="12"/>
    </row>
    <row r="519" spans="1:14" ht="15" x14ac:dyDescent="0.25">
      <c r="A519" s="59" t="s">
        <v>556</v>
      </c>
      <c r="B519">
        <f t="shared" si="34"/>
        <v>519</v>
      </c>
      <c r="C519" s="53" t="s">
        <v>556</v>
      </c>
      <c r="D519" s="53" t="s">
        <v>1070</v>
      </c>
      <c r="E519" s="53" t="s">
        <v>35</v>
      </c>
      <c r="F519" s="53" t="s">
        <v>1128</v>
      </c>
      <c r="G519" s="12">
        <f>DATE(M519,L519,K519)</f>
        <v>43223</v>
      </c>
      <c r="H519" s="55">
        <v>72.8</v>
      </c>
      <c r="I519" s="53" t="s">
        <v>1165</v>
      </c>
      <c r="K519" s="60">
        <v>3</v>
      </c>
      <c r="L519" s="61">
        <v>5</v>
      </c>
      <c r="M519" s="50">
        <v>2018</v>
      </c>
      <c r="N519" s="12"/>
    </row>
    <row r="520" spans="1:14" ht="15" x14ac:dyDescent="0.25">
      <c r="A520" s="59" t="s">
        <v>557</v>
      </c>
      <c r="B520">
        <f t="shared" si="34"/>
        <v>520</v>
      </c>
      <c r="C520" s="53" t="s">
        <v>557</v>
      </c>
      <c r="D520" s="53" t="s">
        <v>1073</v>
      </c>
      <c r="E520" s="53" t="s">
        <v>35</v>
      </c>
      <c r="F520" s="53" t="s">
        <v>1129</v>
      </c>
      <c r="G520" s="12">
        <v>43234</v>
      </c>
      <c r="H520" s="55">
        <v>80</v>
      </c>
      <c r="I520" s="53" t="s">
        <v>1165</v>
      </c>
      <c r="K520" s="60">
        <v>3</v>
      </c>
      <c r="L520" s="61">
        <v>12</v>
      </c>
      <c r="M520" s="50">
        <v>2020</v>
      </c>
      <c r="N520" s="12"/>
    </row>
    <row r="521" spans="1:14" ht="15" x14ac:dyDescent="0.25">
      <c r="A521" s="59" t="s">
        <v>558</v>
      </c>
      <c r="B521">
        <f t="shared" si="34"/>
        <v>521</v>
      </c>
      <c r="C521" s="53" t="s">
        <v>558</v>
      </c>
      <c r="D521" s="53" t="s">
        <v>1070</v>
      </c>
      <c r="E521" s="53" t="s">
        <v>35</v>
      </c>
      <c r="F521" s="53" t="s">
        <v>1128</v>
      </c>
      <c r="G521" s="12">
        <f t="shared" ref="G521:G527" si="35">DATE(M521,L521,K521)</f>
        <v>43236</v>
      </c>
      <c r="H521" s="55">
        <v>66.7</v>
      </c>
      <c r="I521" s="53" t="s">
        <v>1165</v>
      </c>
      <c r="K521" s="60">
        <v>16</v>
      </c>
      <c r="L521" s="61">
        <v>5</v>
      </c>
      <c r="M521" s="50">
        <v>2018</v>
      </c>
      <c r="N521" s="12"/>
    </row>
    <row r="522" spans="1:14" ht="15" x14ac:dyDescent="0.25">
      <c r="A522" s="59" t="s">
        <v>559</v>
      </c>
      <c r="B522">
        <f t="shared" si="34"/>
        <v>522</v>
      </c>
      <c r="C522" s="53" t="s">
        <v>559</v>
      </c>
      <c r="D522" s="53" t="s">
        <v>1073</v>
      </c>
      <c r="E522" s="53" t="s">
        <v>32</v>
      </c>
      <c r="F522" s="53" t="s">
        <v>1128</v>
      </c>
      <c r="G522" s="12">
        <f t="shared" si="35"/>
        <v>43280</v>
      </c>
      <c r="H522" s="55">
        <v>79.5</v>
      </c>
      <c r="I522" s="53" t="s">
        <v>1165</v>
      </c>
      <c r="K522" s="60">
        <v>29</v>
      </c>
      <c r="L522" s="61">
        <v>6</v>
      </c>
      <c r="M522" s="50">
        <v>2018</v>
      </c>
      <c r="N522" s="12"/>
    </row>
    <row r="523" spans="1:14" ht="15" x14ac:dyDescent="0.25">
      <c r="A523" s="59" t="s">
        <v>560</v>
      </c>
      <c r="B523">
        <f t="shared" si="34"/>
        <v>523</v>
      </c>
      <c r="C523" s="53" t="s">
        <v>560</v>
      </c>
      <c r="D523" s="53" t="s">
        <v>1073</v>
      </c>
      <c r="E523" s="53" t="s">
        <v>32</v>
      </c>
      <c r="F523" s="53" t="s">
        <v>1128</v>
      </c>
      <c r="G523" s="12">
        <f t="shared" si="35"/>
        <v>43286</v>
      </c>
      <c r="H523" s="55">
        <v>71.3</v>
      </c>
      <c r="I523" s="53" t="s">
        <v>1165</v>
      </c>
      <c r="K523" s="60">
        <v>5</v>
      </c>
      <c r="L523" s="61">
        <v>7</v>
      </c>
      <c r="M523" s="50">
        <v>2018</v>
      </c>
      <c r="N523" s="12"/>
    </row>
    <row r="524" spans="1:14" ht="15" x14ac:dyDescent="0.25">
      <c r="A524" s="59" t="s">
        <v>561</v>
      </c>
      <c r="B524">
        <f t="shared" si="34"/>
        <v>524</v>
      </c>
      <c r="C524" s="53" t="s">
        <v>561</v>
      </c>
      <c r="D524" s="53" t="s">
        <v>1073</v>
      </c>
      <c r="E524" s="53" t="s">
        <v>35</v>
      </c>
      <c r="F524" s="53" t="s">
        <v>1128</v>
      </c>
      <c r="G524" s="12">
        <f t="shared" si="35"/>
        <v>43318</v>
      </c>
      <c r="H524" s="55">
        <v>69.900000000000006</v>
      </c>
      <c r="I524" s="53" t="s">
        <v>1165</v>
      </c>
      <c r="K524" s="60">
        <v>6</v>
      </c>
      <c r="L524" s="61">
        <v>8</v>
      </c>
      <c r="M524" s="50">
        <v>2018</v>
      </c>
      <c r="N524" s="12"/>
    </row>
    <row r="525" spans="1:14" ht="15" x14ac:dyDescent="0.25">
      <c r="A525" s="59" t="s">
        <v>562</v>
      </c>
      <c r="B525">
        <f t="shared" si="34"/>
        <v>525</v>
      </c>
      <c r="C525" s="53" t="s">
        <v>562</v>
      </c>
      <c r="D525" s="53" t="s">
        <v>1070</v>
      </c>
      <c r="E525" s="53" t="s">
        <v>35</v>
      </c>
      <c r="F525" s="53" t="s">
        <v>1128</v>
      </c>
      <c r="G525" s="12">
        <f t="shared" si="35"/>
        <v>43229</v>
      </c>
      <c r="H525" s="55">
        <v>67.2</v>
      </c>
      <c r="I525" s="53" t="s">
        <v>1134</v>
      </c>
      <c r="K525" s="60">
        <v>9</v>
      </c>
      <c r="L525" s="61">
        <v>5</v>
      </c>
      <c r="M525" s="50">
        <v>2018</v>
      </c>
      <c r="N525" s="12"/>
    </row>
    <row r="526" spans="1:14" ht="15" x14ac:dyDescent="0.25">
      <c r="A526" s="59" t="s">
        <v>563</v>
      </c>
      <c r="B526">
        <f t="shared" si="34"/>
        <v>526</v>
      </c>
      <c r="C526" s="53" t="s">
        <v>563</v>
      </c>
      <c r="D526" s="53" t="s">
        <v>1073</v>
      </c>
      <c r="E526" s="53" t="s">
        <v>35</v>
      </c>
      <c r="F526" s="53" t="s">
        <v>1128</v>
      </c>
      <c r="G526" s="12">
        <f t="shared" si="35"/>
        <v>43257</v>
      </c>
      <c r="H526" s="55">
        <v>59.5</v>
      </c>
      <c r="I526" s="53" t="s">
        <v>1166</v>
      </c>
      <c r="K526" s="60">
        <v>6</v>
      </c>
      <c r="L526" s="61">
        <v>6</v>
      </c>
      <c r="M526" s="50">
        <v>2018</v>
      </c>
      <c r="N526" s="12"/>
    </row>
    <row r="527" spans="1:14" ht="15" x14ac:dyDescent="0.25">
      <c r="A527" s="59" t="s">
        <v>564</v>
      </c>
      <c r="B527">
        <f t="shared" si="34"/>
        <v>527</v>
      </c>
      <c r="C527" s="53" t="s">
        <v>564</v>
      </c>
      <c r="D527" s="53" t="s">
        <v>1073</v>
      </c>
      <c r="E527" s="53" t="s">
        <v>35</v>
      </c>
      <c r="F527" s="53" t="s">
        <v>1128</v>
      </c>
      <c r="G527" s="12">
        <f t="shared" si="35"/>
        <v>43271</v>
      </c>
      <c r="H527" s="55">
        <v>58.3</v>
      </c>
      <c r="I527" s="53" t="s">
        <v>1166</v>
      </c>
      <c r="K527" s="60">
        <v>20</v>
      </c>
      <c r="L527" s="61">
        <v>6</v>
      </c>
      <c r="M527" s="50">
        <v>2018</v>
      </c>
      <c r="N527" s="12"/>
    </row>
    <row r="528" spans="1:14" ht="15" x14ac:dyDescent="0.25">
      <c r="A528" s="59" t="s">
        <v>565</v>
      </c>
      <c r="B528">
        <f t="shared" si="34"/>
        <v>528</v>
      </c>
      <c r="C528" s="53" t="s">
        <v>565</v>
      </c>
      <c r="D528" s="53" t="s">
        <v>1070</v>
      </c>
      <c r="E528" s="53" t="s">
        <v>35</v>
      </c>
      <c r="F528" s="53" t="s">
        <v>1129</v>
      </c>
      <c r="G528" s="12">
        <v>43284</v>
      </c>
      <c r="H528" s="55">
        <v>70</v>
      </c>
      <c r="I528" s="53" t="s">
        <v>1130</v>
      </c>
      <c r="K528" s="60">
        <v>16</v>
      </c>
      <c r="L528" s="61">
        <v>9</v>
      </c>
      <c r="M528" s="50">
        <v>2020</v>
      </c>
      <c r="N528" s="12"/>
    </row>
    <row r="529" spans="1:14" ht="15" x14ac:dyDescent="0.25">
      <c r="A529" s="59" t="s">
        <v>566</v>
      </c>
      <c r="B529">
        <f t="shared" si="34"/>
        <v>529</v>
      </c>
      <c r="C529" s="53" t="s">
        <v>566</v>
      </c>
      <c r="D529" s="53" t="s">
        <v>1070</v>
      </c>
      <c r="E529" s="53" t="s">
        <v>32</v>
      </c>
      <c r="F529" s="53" t="s">
        <v>1128</v>
      </c>
      <c r="G529" s="12">
        <f t="shared" ref="G529:G540" si="36">DATE(M529,L529,K529)</f>
        <v>42949</v>
      </c>
      <c r="H529" s="55">
        <v>65</v>
      </c>
      <c r="I529" s="53" t="s">
        <v>1134</v>
      </c>
      <c r="K529" s="60">
        <v>2</v>
      </c>
      <c r="L529" s="61">
        <v>8</v>
      </c>
      <c r="M529" s="50">
        <v>2017</v>
      </c>
      <c r="N529" s="12"/>
    </row>
    <row r="530" spans="1:14" ht="15" x14ac:dyDescent="0.25">
      <c r="A530" s="59" t="s">
        <v>567</v>
      </c>
      <c r="B530">
        <f t="shared" si="34"/>
        <v>530</v>
      </c>
      <c r="C530" s="53" t="s">
        <v>567</v>
      </c>
      <c r="D530" s="53" t="s">
        <v>1073</v>
      </c>
      <c r="E530" s="53" t="s">
        <v>35</v>
      </c>
      <c r="F530" s="53" t="s">
        <v>1128</v>
      </c>
      <c r="G530" s="12">
        <f t="shared" si="36"/>
        <v>43144</v>
      </c>
      <c r="H530" s="55">
        <v>75.900000000000006</v>
      </c>
      <c r="I530" s="53" t="s">
        <v>1134</v>
      </c>
      <c r="K530" s="60">
        <v>13</v>
      </c>
      <c r="L530" s="61">
        <v>2</v>
      </c>
      <c r="M530" s="50">
        <v>2018</v>
      </c>
      <c r="N530" s="12"/>
    </row>
    <row r="531" spans="1:14" ht="15" x14ac:dyDescent="0.25">
      <c r="A531" s="59" t="s">
        <v>568</v>
      </c>
      <c r="B531">
        <f t="shared" si="34"/>
        <v>531</v>
      </c>
      <c r="C531" s="53" t="s">
        <v>568</v>
      </c>
      <c r="D531" s="53" t="s">
        <v>1070</v>
      </c>
      <c r="E531" s="53" t="s">
        <v>32</v>
      </c>
      <c r="F531" s="53" t="s">
        <v>1128</v>
      </c>
      <c r="G531" s="12">
        <f t="shared" si="36"/>
        <v>43195</v>
      </c>
      <c r="H531" s="55">
        <v>81.400000000000006</v>
      </c>
      <c r="I531" s="53" t="s">
        <v>1134</v>
      </c>
      <c r="K531" s="60">
        <v>5</v>
      </c>
      <c r="L531" s="61">
        <v>4</v>
      </c>
      <c r="M531" s="50">
        <v>2018</v>
      </c>
      <c r="N531" s="12"/>
    </row>
    <row r="532" spans="1:14" ht="15" x14ac:dyDescent="0.25">
      <c r="A532" s="59" t="s">
        <v>569</v>
      </c>
      <c r="B532">
        <f t="shared" si="34"/>
        <v>532</v>
      </c>
      <c r="C532" s="53" t="s">
        <v>569</v>
      </c>
      <c r="D532" s="53" t="s">
        <v>1070</v>
      </c>
      <c r="E532" s="53" t="s">
        <v>35</v>
      </c>
      <c r="F532" s="53" t="s">
        <v>1128</v>
      </c>
      <c r="G532" s="12">
        <f t="shared" si="36"/>
        <v>43216</v>
      </c>
      <c r="H532" s="55">
        <v>75.8</v>
      </c>
      <c r="I532" s="53" t="s">
        <v>1134</v>
      </c>
      <c r="K532" s="60">
        <v>26</v>
      </c>
      <c r="L532" s="61">
        <v>4</v>
      </c>
      <c r="M532" s="50">
        <v>2018</v>
      </c>
      <c r="N532" s="12"/>
    </row>
    <row r="533" spans="1:14" ht="15" x14ac:dyDescent="0.25">
      <c r="A533" s="59" t="s">
        <v>570</v>
      </c>
      <c r="B533">
        <f t="shared" si="34"/>
        <v>533</v>
      </c>
      <c r="C533" s="53" t="s">
        <v>570</v>
      </c>
      <c r="D533" s="53" t="s">
        <v>1073</v>
      </c>
      <c r="E533" s="53" t="s">
        <v>35</v>
      </c>
      <c r="F533" s="53" t="s">
        <v>1128</v>
      </c>
      <c r="G533" s="12">
        <f t="shared" si="36"/>
        <v>43126</v>
      </c>
      <c r="H533" s="55">
        <v>67.8</v>
      </c>
      <c r="I533" s="53" t="s">
        <v>1134</v>
      </c>
      <c r="K533" s="60">
        <v>26</v>
      </c>
      <c r="L533" s="61">
        <v>1</v>
      </c>
      <c r="M533" s="50">
        <v>2018</v>
      </c>
      <c r="N533" s="12"/>
    </row>
    <row r="534" spans="1:14" ht="15" x14ac:dyDescent="0.25">
      <c r="A534" s="59" t="s">
        <v>571</v>
      </c>
      <c r="B534">
        <f t="shared" si="34"/>
        <v>534</v>
      </c>
      <c r="C534" s="53" t="s">
        <v>571</v>
      </c>
      <c r="D534" s="53" t="s">
        <v>1073</v>
      </c>
      <c r="E534" s="53" t="s">
        <v>35</v>
      </c>
      <c r="F534" s="53" t="s">
        <v>1128</v>
      </c>
      <c r="G534" s="12">
        <f t="shared" si="36"/>
        <v>43158</v>
      </c>
      <c r="H534" s="55">
        <v>65.599999999999994</v>
      </c>
      <c r="I534" s="53" t="s">
        <v>1134</v>
      </c>
      <c r="K534" s="60">
        <v>27</v>
      </c>
      <c r="L534" s="61">
        <v>2</v>
      </c>
      <c r="M534" s="50">
        <v>2018</v>
      </c>
      <c r="N534" s="12"/>
    </row>
    <row r="535" spans="1:14" ht="15" x14ac:dyDescent="0.25">
      <c r="A535" s="59" t="s">
        <v>572</v>
      </c>
      <c r="B535">
        <f t="shared" si="34"/>
        <v>535</v>
      </c>
      <c r="C535" s="53" t="s">
        <v>572</v>
      </c>
      <c r="D535" s="53" t="s">
        <v>1073</v>
      </c>
      <c r="E535" s="53" t="s">
        <v>35</v>
      </c>
      <c r="F535" s="53" t="s">
        <v>1128</v>
      </c>
      <c r="G535" s="12">
        <f t="shared" si="36"/>
        <v>43201</v>
      </c>
      <c r="H535" s="55">
        <v>59.1</v>
      </c>
      <c r="I535" s="53" t="s">
        <v>1134</v>
      </c>
      <c r="K535" s="60">
        <v>11</v>
      </c>
      <c r="L535" s="61">
        <v>4</v>
      </c>
      <c r="M535" s="50">
        <v>2018</v>
      </c>
      <c r="N535" s="12"/>
    </row>
    <row r="536" spans="1:14" ht="15" x14ac:dyDescent="0.25">
      <c r="A536" s="59" t="s">
        <v>573</v>
      </c>
      <c r="B536">
        <f t="shared" si="34"/>
        <v>536</v>
      </c>
      <c r="C536" s="53" t="s">
        <v>573</v>
      </c>
      <c r="D536" s="53" t="s">
        <v>1070</v>
      </c>
      <c r="E536" s="53" t="s">
        <v>32</v>
      </c>
      <c r="F536" s="53" t="s">
        <v>1128</v>
      </c>
      <c r="G536" s="12">
        <f t="shared" si="36"/>
        <v>43239</v>
      </c>
      <c r="H536" s="55">
        <v>69.2</v>
      </c>
      <c r="I536" s="53" t="s">
        <v>1134</v>
      </c>
      <c r="K536" s="60">
        <v>19</v>
      </c>
      <c r="L536" s="61">
        <v>5</v>
      </c>
      <c r="M536" s="50">
        <v>2018</v>
      </c>
      <c r="N536" s="12"/>
    </row>
    <row r="537" spans="1:14" ht="15" x14ac:dyDescent="0.25">
      <c r="A537" s="59" t="s">
        <v>574</v>
      </c>
      <c r="B537">
        <f t="shared" si="34"/>
        <v>537</v>
      </c>
      <c r="C537" s="53" t="s">
        <v>574</v>
      </c>
      <c r="D537" s="53" t="s">
        <v>1070</v>
      </c>
      <c r="E537" s="53" t="s">
        <v>32</v>
      </c>
      <c r="F537" s="53" t="s">
        <v>1128</v>
      </c>
      <c r="G537" s="12">
        <f t="shared" si="36"/>
        <v>43290</v>
      </c>
      <c r="H537" s="55">
        <v>79.400000000000006</v>
      </c>
      <c r="I537" s="53" t="s">
        <v>1134</v>
      </c>
      <c r="K537" s="60">
        <v>9</v>
      </c>
      <c r="L537" s="61">
        <v>7</v>
      </c>
      <c r="M537" s="50">
        <v>2018</v>
      </c>
      <c r="N537" s="12"/>
    </row>
    <row r="538" spans="1:14" ht="15" x14ac:dyDescent="0.25">
      <c r="A538" s="68" t="s">
        <v>575</v>
      </c>
      <c r="B538">
        <f t="shared" si="34"/>
        <v>538</v>
      </c>
      <c r="C538" s="53" t="s">
        <v>575</v>
      </c>
      <c r="D538" s="53" t="s">
        <v>1070</v>
      </c>
      <c r="E538" s="53" t="s">
        <v>35</v>
      </c>
      <c r="F538" s="53" t="s">
        <v>1128</v>
      </c>
      <c r="G538" s="12">
        <f t="shared" si="36"/>
        <v>43304</v>
      </c>
      <c r="H538" s="55">
        <v>66.400000000000006</v>
      </c>
      <c r="I538" s="53" t="s">
        <v>1130</v>
      </c>
      <c r="K538" s="67">
        <v>23</v>
      </c>
      <c r="L538" s="61">
        <v>7</v>
      </c>
      <c r="M538" s="50">
        <v>2018</v>
      </c>
      <c r="N538" s="12"/>
    </row>
    <row r="539" spans="1:14" ht="15" x14ac:dyDescent="0.25">
      <c r="A539" s="59" t="s">
        <v>576</v>
      </c>
      <c r="B539">
        <f t="shared" si="34"/>
        <v>539</v>
      </c>
      <c r="C539" s="53" t="s">
        <v>576</v>
      </c>
      <c r="D539" s="53" t="s">
        <v>1070</v>
      </c>
      <c r="E539" s="53" t="s">
        <v>40</v>
      </c>
      <c r="F539" s="53" t="s">
        <v>1124</v>
      </c>
      <c r="G539" s="12">
        <f t="shared" si="36"/>
        <v>43066</v>
      </c>
      <c r="H539" s="55">
        <v>80.599999999999994</v>
      </c>
      <c r="I539" s="53" t="s">
        <v>1125</v>
      </c>
      <c r="K539" s="60">
        <v>27</v>
      </c>
      <c r="L539" s="61">
        <v>11</v>
      </c>
      <c r="M539" s="50">
        <v>2017</v>
      </c>
      <c r="N539" s="12"/>
    </row>
    <row r="540" spans="1:14" ht="15" x14ac:dyDescent="0.25">
      <c r="A540" s="59" t="s">
        <v>577</v>
      </c>
      <c r="B540">
        <f t="shared" si="34"/>
        <v>540</v>
      </c>
      <c r="C540" s="53" t="s">
        <v>577</v>
      </c>
      <c r="D540" s="53" t="s">
        <v>1073</v>
      </c>
      <c r="E540" s="53" t="s">
        <v>35</v>
      </c>
      <c r="F540" s="53" t="s">
        <v>1124</v>
      </c>
      <c r="G540" s="12">
        <f t="shared" si="36"/>
        <v>43035</v>
      </c>
      <c r="H540" s="55">
        <v>84.8</v>
      </c>
      <c r="I540" s="53" t="s">
        <v>1127</v>
      </c>
      <c r="K540" s="60">
        <v>27</v>
      </c>
      <c r="L540" s="61">
        <v>10</v>
      </c>
      <c r="M540" s="50">
        <v>2017</v>
      </c>
      <c r="N540" s="12"/>
    </row>
    <row r="541" spans="1:14" ht="15" x14ac:dyDescent="0.25">
      <c r="A541" s="59" t="s">
        <v>578</v>
      </c>
      <c r="B541">
        <f t="shared" si="34"/>
        <v>541</v>
      </c>
      <c r="C541" s="53" t="s">
        <v>578</v>
      </c>
      <c r="D541" s="53" t="s">
        <v>1070</v>
      </c>
      <c r="E541" s="53" t="s">
        <v>33</v>
      </c>
      <c r="F541" s="53" t="s">
        <v>1136</v>
      </c>
      <c r="G541" s="12">
        <v>42891</v>
      </c>
      <c r="H541" s="55">
        <v>71</v>
      </c>
      <c r="I541" s="53" t="s">
        <v>1130</v>
      </c>
      <c r="K541" s="60">
        <v>24</v>
      </c>
      <c r="L541" s="61">
        <v>8</v>
      </c>
      <c r="M541" s="50">
        <v>2020</v>
      </c>
      <c r="N541" s="12"/>
    </row>
    <row r="542" spans="1:14" ht="15" x14ac:dyDescent="0.25">
      <c r="A542" s="59" t="s">
        <v>579</v>
      </c>
      <c r="B542">
        <f t="shared" si="34"/>
        <v>542</v>
      </c>
      <c r="C542" s="53" t="s">
        <v>579</v>
      </c>
      <c r="D542" s="53" t="s">
        <v>1070</v>
      </c>
      <c r="E542" s="53" t="s">
        <v>35</v>
      </c>
      <c r="F542" s="53" t="s">
        <v>1124</v>
      </c>
      <c r="G542" s="12">
        <f t="shared" ref="G542:G552" si="37">DATE(M542,L542,K542)</f>
        <v>42968</v>
      </c>
      <c r="H542" s="55">
        <v>76.8</v>
      </c>
      <c r="I542" s="53" t="s">
        <v>1127</v>
      </c>
      <c r="K542" s="74">
        <v>21</v>
      </c>
      <c r="L542" s="61">
        <v>8</v>
      </c>
      <c r="M542" s="50">
        <v>2017</v>
      </c>
      <c r="N542" s="12"/>
    </row>
    <row r="543" spans="1:14" ht="15" x14ac:dyDescent="0.25">
      <c r="A543" s="59" t="s">
        <v>580</v>
      </c>
      <c r="B543">
        <f t="shared" si="34"/>
        <v>543</v>
      </c>
      <c r="C543" s="53" t="s">
        <v>580</v>
      </c>
      <c r="D543" s="53" t="s">
        <v>1070</v>
      </c>
      <c r="E543" s="53" t="s">
        <v>35</v>
      </c>
      <c r="F543" s="53" t="s">
        <v>1124</v>
      </c>
      <c r="G543" s="12">
        <f t="shared" si="37"/>
        <v>42975</v>
      </c>
      <c r="H543" s="55">
        <v>86.1</v>
      </c>
      <c r="I543" s="53" t="s">
        <v>1125</v>
      </c>
      <c r="K543" s="63">
        <v>28</v>
      </c>
      <c r="L543" s="61">
        <v>8</v>
      </c>
      <c r="M543" s="50">
        <v>2017</v>
      </c>
      <c r="N543" s="12"/>
    </row>
    <row r="544" spans="1:14" ht="15" x14ac:dyDescent="0.25">
      <c r="A544" s="68" t="s">
        <v>581</v>
      </c>
      <c r="B544">
        <f t="shared" si="34"/>
        <v>544</v>
      </c>
      <c r="C544" s="53" t="s">
        <v>581</v>
      </c>
      <c r="D544" s="53" t="s">
        <v>1073</v>
      </c>
      <c r="E544" s="53" t="s">
        <v>35</v>
      </c>
      <c r="F544" s="53" t="s">
        <v>1124</v>
      </c>
      <c r="G544" s="12">
        <f t="shared" si="37"/>
        <v>43327</v>
      </c>
      <c r="H544" s="55">
        <v>83.2</v>
      </c>
      <c r="I544" s="53" t="s">
        <v>1130</v>
      </c>
      <c r="K544" s="69">
        <v>15</v>
      </c>
      <c r="L544" s="61">
        <v>8</v>
      </c>
      <c r="M544" s="50">
        <v>2018</v>
      </c>
      <c r="N544" s="12"/>
    </row>
    <row r="545" spans="1:14" ht="15" x14ac:dyDescent="0.25">
      <c r="A545" s="68" t="s">
        <v>582</v>
      </c>
      <c r="B545">
        <f t="shared" si="34"/>
        <v>545</v>
      </c>
      <c r="C545" s="53" t="s">
        <v>582</v>
      </c>
      <c r="D545" s="53" t="s">
        <v>1073</v>
      </c>
      <c r="E545" s="53" t="s">
        <v>44</v>
      </c>
      <c r="F545" s="53" t="s">
        <v>1124</v>
      </c>
      <c r="G545" s="12">
        <f t="shared" si="37"/>
        <v>43126</v>
      </c>
      <c r="H545" s="55">
        <v>81.599999999999994</v>
      </c>
      <c r="I545" s="53" t="s">
        <v>1130</v>
      </c>
      <c r="K545" s="69">
        <v>26</v>
      </c>
      <c r="L545" s="61">
        <v>1</v>
      </c>
      <c r="M545" s="50">
        <v>2018</v>
      </c>
      <c r="N545" s="12"/>
    </row>
    <row r="546" spans="1:14" ht="15" x14ac:dyDescent="0.25">
      <c r="A546" s="59" t="s">
        <v>583</v>
      </c>
      <c r="B546">
        <f t="shared" si="34"/>
        <v>546</v>
      </c>
      <c r="C546" s="53" t="s">
        <v>583</v>
      </c>
      <c r="D546" s="53" t="s">
        <v>1073</v>
      </c>
      <c r="E546" s="53" t="s">
        <v>44</v>
      </c>
      <c r="F546" s="53" t="s">
        <v>1124</v>
      </c>
      <c r="G546" s="12">
        <f t="shared" si="37"/>
        <v>42895</v>
      </c>
      <c r="H546" s="55">
        <v>76.599999999999994</v>
      </c>
      <c r="I546" s="53" t="s">
        <v>1125</v>
      </c>
      <c r="K546" s="63">
        <v>9</v>
      </c>
      <c r="L546" s="61">
        <v>6</v>
      </c>
      <c r="M546" s="50">
        <v>2017</v>
      </c>
      <c r="N546" s="12"/>
    </row>
    <row r="547" spans="1:14" ht="15" x14ac:dyDescent="0.25">
      <c r="A547" s="59" t="s">
        <v>584</v>
      </c>
      <c r="B547">
        <f t="shared" si="34"/>
        <v>547</v>
      </c>
      <c r="C547" s="53" t="s">
        <v>584</v>
      </c>
      <c r="D547" s="53" t="s">
        <v>1070</v>
      </c>
      <c r="E547" s="53" t="s">
        <v>32</v>
      </c>
      <c r="F547" s="53" t="s">
        <v>1128</v>
      </c>
      <c r="G547" s="12">
        <f t="shared" si="37"/>
        <v>42872</v>
      </c>
      <c r="H547" s="55">
        <v>76.7</v>
      </c>
      <c r="I547" s="53" t="s">
        <v>1125</v>
      </c>
      <c r="K547" s="60">
        <v>17</v>
      </c>
      <c r="L547" s="61">
        <v>5</v>
      </c>
      <c r="M547" s="50">
        <v>2017</v>
      </c>
      <c r="N547" s="12"/>
    </row>
    <row r="548" spans="1:14" ht="15" x14ac:dyDescent="0.25">
      <c r="A548" s="59" t="s">
        <v>585</v>
      </c>
      <c r="B548">
        <f t="shared" si="34"/>
        <v>548</v>
      </c>
      <c r="C548" s="53" t="s">
        <v>585</v>
      </c>
      <c r="D548" s="53" t="s">
        <v>1073</v>
      </c>
      <c r="E548" s="53" t="s">
        <v>35</v>
      </c>
      <c r="F548" s="53" t="s">
        <v>1128</v>
      </c>
      <c r="G548" s="12">
        <f t="shared" si="37"/>
        <v>42926</v>
      </c>
      <c r="H548" s="55">
        <v>75.099999999999994</v>
      </c>
      <c r="I548" s="53" t="s">
        <v>1125</v>
      </c>
      <c r="K548" s="63">
        <v>10</v>
      </c>
      <c r="L548" s="61">
        <v>7</v>
      </c>
      <c r="M548" s="50">
        <v>2017</v>
      </c>
      <c r="N548" s="12"/>
    </row>
    <row r="549" spans="1:14" ht="15" x14ac:dyDescent="0.25">
      <c r="A549" s="59" t="s">
        <v>586</v>
      </c>
      <c r="B549">
        <f t="shared" si="34"/>
        <v>549</v>
      </c>
      <c r="C549" s="53" t="s">
        <v>586</v>
      </c>
      <c r="D549" s="53" t="s">
        <v>1073</v>
      </c>
      <c r="E549" s="53" t="s">
        <v>32</v>
      </c>
      <c r="F549" s="53" t="s">
        <v>1128</v>
      </c>
      <c r="G549" s="12">
        <f t="shared" si="37"/>
        <v>42936</v>
      </c>
      <c r="H549" s="55">
        <v>88.2</v>
      </c>
      <c r="I549" s="53" t="s">
        <v>1125</v>
      </c>
      <c r="K549" s="63">
        <v>20</v>
      </c>
      <c r="L549" s="61">
        <v>7</v>
      </c>
      <c r="M549" s="50">
        <v>2017</v>
      </c>
      <c r="N549" s="12"/>
    </row>
    <row r="550" spans="1:14" ht="15" x14ac:dyDescent="0.25">
      <c r="A550" s="59" t="s">
        <v>587</v>
      </c>
      <c r="B550">
        <f t="shared" si="34"/>
        <v>550</v>
      </c>
      <c r="C550" s="53" t="s">
        <v>587</v>
      </c>
      <c r="D550" s="53" t="s">
        <v>1073</v>
      </c>
      <c r="E550" s="53" t="s">
        <v>35</v>
      </c>
      <c r="F550" s="53" t="s">
        <v>1128</v>
      </c>
      <c r="G550" s="12">
        <f t="shared" si="37"/>
        <v>42944</v>
      </c>
      <c r="H550" s="55">
        <v>78.7</v>
      </c>
      <c r="I550" s="53" t="s">
        <v>1127</v>
      </c>
      <c r="K550" s="63">
        <v>28</v>
      </c>
      <c r="L550" s="61">
        <v>7</v>
      </c>
      <c r="M550" s="50">
        <v>2017</v>
      </c>
      <c r="N550" s="12"/>
    </row>
    <row r="551" spans="1:14" ht="15" x14ac:dyDescent="0.25">
      <c r="A551" s="59" t="s">
        <v>588</v>
      </c>
      <c r="B551">
        <f t="shared" si="34"/>
        <v>551</v>
      </c>
      <c r="C551" s="53" t="s">
        <v>588</v>
      </c>
      <c r="D551" s="53" t="s">
        <v>1073</v>
      </c>
      <c r="E551" s="53" t="s">
        <v>35</v>
      </c>
      <c r="F551" s="53" t="s">
        <v>1128</v>
      </c>
      <c r="G551" s="12">
        <f t="shared" si="37"/>
        <v>42956</v>
      </c>
      <c r="H551" s="55">
        <v>68.3</v>
      </c>
      <c r="I551" s="53" t="s">
        <v>1127</v>
      </c>
      <c r="K551" s="63">
        <v>9</v>
      </c>
      <c r="L551" s="61">
        <v>8</v>
      </c>
      <c r="M551" s="50">
        <v>2017</v>
      </c>
      <c r="N551" s="12"/>
    </row>
    <row r="552" spans="1:14" ht="15" x14ac:dyDescent="0.25">
      <c r="A552" s="59" t="s">
        <v>589</v>
      </c>
      <c r="B552">
        <f t="shared" si="34"/>
        <v>552</v>
      </c>
      <c r="C552" s="53" t="s">
        <v>589</v>
      </c>
      <c r="D552" s="53" t="s">
        <v>1070</v>
      </c>
      <c r="E552" s="53" t="s">
        <v>32</v>
      </c>
      <c r="F552" s="53" t="s">
        <v>1128</v>
      </c>
      <c r="G552" s="12">
        <f t="shared" si="37"/>
        <v>42968</v>
      </c>
      <c r="H552" s="55">
        <v>75.8</v>
      </c>
      <c r="I552" s="53" t="s">
        <v>1127</v>
      </c>
      <c r="K552" s="63">
        <v>21</v>
      </c>
      <c r="L552" s="61">
        <v>8</v>
      </c>
      <c r="M552" s="50">
        <v>2017</v>
      </c>
      <c r="N552" s="12"/>
    </row>
    <row r="553" spans="1:14" ht="15" x14ac:dyDescent="0.25">
      <c r="A553" s="59" t="s">
        <v>590</v>
      </c>
      <c r="B553">
        <f t="shared" si="34"/>
        <v>553</v>
      </c>
      <c r="C553" s="53" t="s">
        <v>590</v>
      </c>
      <c r="D553" s="53" t="s">
        <v>1073</v>
      </c>
      <c r="E553" s="53" t="s">
        <v>35</v>
      </c>
      <c r="F553" s="53" t="s">
        <v>1141</v>
      </c>
      <c r="G553" s="12">
        <v>43007</v>
      </c>
      <c r="H553" s="55">
        <v>81</v>
      </c>
      <c r="I553" s="53" t="s">
        <v>1130</v>
      </c>
      <c r="K553" s="63">
        <v>12</v>
      </c>
      <c r="L553" s="61">
        <v>11</v>
      </c>
      <c r="M553" s="50">
        <v>2021</v>
      </c>
      <c r="N553" s="12"/>
    </row>
    <row r="554" spans="1:14" ht="15" x14ac:dyDescent="0.25">
      <c r="A554" s="59" t="s">
        <v>591</v>
      </c>
      <c r="B554">
        <f t="shared" si="34"/>
        <v>554</v>
      </c>
      <c r="C554" s="53" t="s">
        <v>591</v>
      </c>
      <c r="D554" s="53" t="s">
        <v>1073</v>
      </c>
      <c r="E554" s="53" t="s">
        <v>35</v>
      </c>
      <c r="F554" s="53" t="s">
        <v>1128</v>
      </c>
      <c r="G554" s="12">
        <f>DATE(M554,L554,K554)</f>
        <v>43031</v>
      </c>
      <c r="H554" s="55">
        <v>69.599999999999994</v>
      </c>
      <c r="I554" s="53" t="s">
        <v>1125</v>
      </c>
      <c r="K554" s="63">
        <v>23</v>
      </c>
      <c r="L554" s="61">
        <v>10</v>
      </c>
      <c r="M554" s="50">
        <v>2017</v>
      </c>
      <c r="N554" s="12"/>
    </row>
    <row r="555" spans="1:14" ht="15" x14ac:dyDescent="0.25">
      <c r="A555" s="68" t="s">
        <v>592</v>
      </c>
      <c r="B555">
        <f t="shared" si="34"/>
        <v>555</v>
      </c>
      <c r="C555" s="53" t="s">
        <v>592</v>
      </c>
      <c r="D555" s="53" t="s">
        <v>1070</v>
      </c>
      <c r="E555" s="53" t="s">
        <v>35</v>
      </c>
      <c r="F555" s="53" t="s">
        <v>1131</v>
      </c>
      <c r="G555" s="12">
        <v>43221</v>
      </c>
      <c r="H555" s="55">
        <v>79</v>
      </c>
      <c r="I555" s="53" t="s">
        <v>1130</v>
      </c>
      <c r="K555" s="67">
        <v>28</v>
      </c>
      <c r="L555" s="61">
        <v>6</v>
      </c>
      <c r="M555" s="50">
        <v>2019</v>
      </c>
      <c r="N555" s="12"/>
    </row>
    <row r="556" spans="1:14" ht="15" x14ac:dyDescent="0.25">
      <c r="A556" s="68" t="s">
        <v>593</v>
      </c>
      <c r="B556">
        <f t="shared" si="34"/>
        <v>556</v>
      </c>
      <c r="C556" s="53" t="s">
        <v>593</v>
      </c>
      <c r="D556" s="53" t="s">
        <v>1070</v>
      </c>
      <c r="E556" s="53" t="s">
        <v>32</v>
      </c>
      <c r="F556" s="53" t="s">
        <v>1128</v>
      </c>
      <c r="G556" s="12">
        <f>DATE(M556,L556,K556)</f>
        <v>43230</v>
      </c>
      <c r="H556" s="55">
        <v>79.3</v>
      </c>
      <c r="I556" s="53" t="s">
        <v>1130</v>
      </c>
      <c r="K556" s="69">
        <v>10</v>
      </c>
      <c r="L556" s="61">
        <v>5</v>
      </c>
      <c r="M556" s="50">
        <v>2018</v>
      </c>
      <c r="N556" s="12"/>
    </row>
    <row r="557" spans="1:14" ht="15" x14ac:dyDescent="0.25">
      <c r="A557" s="68" t="s">
        <v>594</v>
      </c>
      <c r="B557">
        <f t="shared" si="34"/>
        <v>557</v>
      </c>
      <c r="C557" s="53" t="s">
        <v>594</v>
      </c>
      <c r="D557" s="53" t="s">
        <v>1070</v>
      </c>
      <c r="E557" s="53" t="s">
        <v>35</v>
      </c>
      <c r="F557" s="53" t="s">
        <v>1128</v>
      </c>
      <c r="G557" s="12">
        <f>DATE(M557,L557,K557)</f>
        <v>43250</v>
      </c>
      <c r="H557" s="55">
        <v>70.2</v>
      </c>
      <c r="I557" s="53" t="s">
        <v>1130</v>
      </c>
      <c r="K557" s="69">
        <v>30</v>
      </c>
      <c r="L557" s="61">
        <v>5</v>
      </c>
      <c r="M557" s="50">
        <v>2018</v>
      </c>
      <c r="N557" s="12"/>
    </row>
    <row r="558" spans="1:14" ht="15" x14ac:dyDescent="0.25">
      <c r="A558" s="68" t="s">
        <v>595</v>
      </c>
      <c r="B558">
        <f t="shared" si="34"/>
        <v>558</v>
      </c>
      <c r="C558" s="53" t="s">
        <v>595</v>
      </c>
      <c r="D558" s="53" t="s">
        <v>1073</v>
      </c>
      <c r="E558" s="53" t="s">
        <v>35</v>
      </c>
      <c r="F558" s="53" t="s">
        <v>1128</v>
      </c>
      <c r="G558" s="12">
        <f>DATE(M558,L558,K558)</f>
        <v>43264</v>
      </c>
      <c r="H558" s="55">
        <v>65.900000000000006</v>
      </c>
      <c r="I558" s="53" t="s">
        <v>1130</v>
      </c>
      <c r="K558" s="69">
        <v>13</v>
      </c>
      <c r="L558" s="61">
        <v>6</v>
      </c>
      <c r="M558" s="50">
        <v>2018</v>
      </c>
      <c r="N558" s="12"/>
    </row>
    <row r="559" spans="1:14" ht="15" x14ac:dyDescent="0.25">
      <c r="A559" s="68" t="s">
        <v>596</v>
      </c>
      <c r="B559">
        <f t="shared" si="34"/>
        <v>559</v>
      </c>
      <c r="C559" s="53" t="s">
        <v>596</v>
      </c>
      <c r="D559" s="53" t="s">
        <v>1073</v>
      </c>
      <c r="E559" s="53" t="s">
        <v>35</v>
      </c>
      <c r="F559" s="53" t="s">
        <v>1128</v>
      </c>
      <c r="G559" s="12">
        <f>DATE(M559,L559,K559)</f>
        <v>43278</v>
      </c>
      <c r="H559" s="55">
        <v>72.3</v>
      </c>
      <c r="I559" s="53" t="s">
        <v>1130</v>
      </c>
      <c r="K559" s="69">
        <v>27</v>
      </c>
      <c r="L559" s="61">
        <v>6</v>
      </c>
      <c r="M559" s="50">
        <v>2018</v>
      </c>
      <c r="N559" s="12"/>
    </row>
    <row r="560" spans="1:14" ht="15" x14ac:dyDescent="0.25">
      <c r="A560" s="68" t="s">
        <v>597</v>
      </c>
      <c r="B560">
        <f t="shared" si="34"/>
        <v>560</v>
      </c>
      <c r="C560" s="53" t="s">
        <v>597</v>
      </c>
      <c r="D560" s="53" t="s">
        <v>1070</v>
      </c>
      <c r="E560" s="53" t="s">
        <v>35</v>
      </c>
      <c r="F560" s="53" t="s">
        <v>1129</v>
      </c>
      <c r="G560" s="12">
        <v>43283</v>
      </c>
      <c r="H560" s="55">
        <v>74</v>
      </c>
      <c r="I560" s="53" t="s">
        <v>1130</v>
      </c>
      <c r="K560" s="69">
        <v>1</v>
      </c>
      <c r="L560" s="61">
        <v>9</v>
      </c>
      <c r="M560" s="50">
        <v>2020</v>
      </c>
      <c r="N560" s="12"/>
    </row>
    <row r="561" spans="1:14" ht="15" x14ac:dyDescent="0.25">
      <c r="A561" s="68" t="s">
        <v>598</v>
      </c>
      <c r="B561">
        <f t="shared" si="34"/>
        <v>561</v>
      </c>
      <c r="C561" s="53" t="s">
        <v>598</v>
      </c>
      <c r="D561" s="53" t="s">
        <v>1073</v>
      </c>
      <c r="E561" s="53" t="s">
        <v>35</v>
      </c>
      <c r="F561" s="53" t="s">
        <v>1128</v>
      </c>
      <c r="G561" s="12">
        <f>DATE(M561,L561,K561)</f>
        <v>43298</v>
      </c>
      <c r="H561" s="55">
        <v>69.5</v>
      </c>
      <c r="I561" s="53" t="s">
        <v>1130</v>
      </c>
      <c r="K561" s="69">
        <v>17</v>
      </c>
      <c r="L561" s="61">
        <v>7</v>
      </c>
      <c r="M561" s="50">
        <v>2018</v>
      </c>
      <c r="N561" s="12"/>
    </row>
    <row r="562" spans="1:14" ht="15" x14ac:dyDescent="0.25">
      <c r="A562" s="68" t="s">
        <v>599</v>
      </c>
      <c r="B562">
        <f t="shared" si="34"/>
        <v>562</v>
      </c>
      <c r="C562" s="53" t="s">
        <v>599</v>
      </c>
      <c r="D562" s="53" t="s">
        <v>1073</v>
      </c>
      <c r="E562" s="53" t="s">
        <v>35</v>
      </c>
      <c r="F562" s="53" t="s">
        <v>1128</v>
      </c>
      <c r="G562" s="12">
        <f>DATE(M562,L562,K562)</f>
        <v>43305</v>
      </c>
      <c r="H562" s="55">
        <v>74.2</v>
      </c>
      <c r="I562" s="53" t="s">
        <v>1130</v>
      </c>
      <c r="K562" s="67">
        <v>24</v>
      </c>
      <c r="L562" s="61">
        <v>7</v>
      </c>
      <c r="M562" s="50">
        <v>2018</v>
      </c>
      <c r="N562" s="12"/>
    </row>
    <row r="563" spans="1:14" ht="15" x14ac:dyDescent="0.25">
      <c r="A563" s="68" t="s">
        <v>600</v>
      </c>
      <c r="B563">
        <f t="shared" si="34"/>
        <v>563</v>
      </c>
      <c r="C563" s="53" t="s">
        <v>600</v>
      </c>
      <c r="D563" s="53" t="s">
        <v>1073</v>
      </c>
      <c r="E563" s="53" t="s">
        <v>35</v>
      </c>
      <c r="F563" s="53" t="s">
        <v>1128</v>
      </c>
      <c r="G563" s="12">
        <f>DATE(M563,L563,K563)</f>
        <v>43320</v>
      </c>
      <c r="H563" s="55">
        <v>80.400000000000006</v>
      </c>
      <c r="I563" s="53" t="s">
        <v>1130</v>
      </c>
      <c r="K563" s="69">
        <v>8</v>
      </c>
      <c r="L563" s="61">
        <v>8</v>
      </c>
      <c r="M563" s="50">
        <v>2018</v>
      </c>
      <c r="N563" s="12"/>
    </row>
    <row r="564" spans="1:14" ht="15" x14ac:dyDescent="0.25">
      <c r="A564" s="68" t="s">
        <v>601</v>
      </c>
      <c r="B564">
        <f t="shared" si="34"/>
        <v>564</v>
      </c>
      <c r="C564" s="53" t="s">
        <v>601</v>
      </c>
      <c r="D564" s="53" t="s">
        <v>1070</v>
      </c>
      <c r="E564" s="53" t="s">
        <v>35</v>
      </c>
      <c r="F564" s="53" t="s">
        <v>1128</v>
      </c>
      <c r="G564" s="12">
        <f>DATE(M564,L564,K564)</f>
        <v>43348</v>
      </c>
      <c r="H564" s="55">
        <v>73.5</v>
      </c>
      <c r="I564" s="53" t="s">
        <v>1130</v>
      </c>
      <c r="K564" s="69">
        <v>5</v>
      </c>
      <c r="L564" s="61">
        <v>9</v>
      </c>
      <c r="M564" s="50">
        <v>2018</v>
      </c>
      <c r="N564" s="12"/>
    </row>
    <row r="565" spans="1:14" ht="15" x14ac:dyDescent="0.25">
      <c r="A565" s="68" t="s">
        <v>602</v>
      </c>
      <c r="B565">
        <f t="shared" si="34"/>
        <v>565</v>
      </c>
      <c r="C565" s="53" t="s">
        <v>602</v>
      </c>
      <c r="D565" s="53" t="s">
        <v>1073</v>
      </c>
      <c r="E565" s="53" t="s">
        <v>35</v>
      </c>
      <c r="F565" s="53" t="s">
        <v>1129</v>
      </c>
      <c r="G565" s="12">
        <v>43350</v>
      </c>
      <c r="H565" s="55">
        <v>82</v>
      </c>
      <c r="I565" s="53" t="s">
        <v>1130</v>
      </c>
      <c r="K565" s="69">
        <v>28</v>
      </c>
      <c r="L565" s="61">
        <v>9</v>
      </c>
      <c r="M565" s="50">
        <v>2020</v>
      </c>
      <c r="N565" s="12"/>
    </row>
    <row r="566" spans="1:14" ht="15" x14ac:dyDescent="0.25">
      <c r="A566" s="68" t="s">
        <v>603</v>
      </c>
      <c r="B566">
        <f t="shared" si="34"/>
        <v>566</v>
      </c>
      <c r="C566" s="53" t="s">
        <v>603</v>
      </c>
      <c r="D566" s="53" t="s">
        <v>1073</v>
      </c>
      <c r="E566" s="53" t="s">
        <v>35</v>
      </c>
      <c r="F566" s="53" t="s">
        <v>1128</v>
      </c>
      <c r="G566" s="12">
        <f t="shared" ref="G566:G582" si="38">DATE(M566,L566,K566)</f>
        <v>43355</v>
      </c>
      <c r="H566" s="55">
        <v>74.400000000000006</v>
      </c>
      <c r="I566" s="53" t="s">
        <v>1130</v>
      </c>
      <c r="K566" s="69">
        <v>12</v>
      </c>
      <c r="L566" s="61">
        <v>9</v>
      </c>
      <c r="M566" s="50">
        <v>2018</v>
      </c>
      <c r="N566" s="12"/>
    </row>
    <row r="567" spans="1:14" ht="15" x14ac:dyDescent="0.25">
      <c r="A567" s="75" t="s">
        <v>604</v>
      </c>
      <c r="B567">
        <f t="shared" si="34"/>
        <v>567</v>
      </c>
      <c r="C567" s="53" t="s">
        <v>604</v>
      </c>
      <c r="D567" s="53" t="s">
        <v>1073</v>
      </c>
      <c r="E567" s="53" t="s">
        <v>68</v>
      </c>
      <c r="F567" s="53" t="s">
        <v>1128</v>
      </c>
      <c r="G567" s="12">
        <f t="shared" si="38"/>
        <v>43776</v>
      </c>
      <c r="H567" s="55">
        <v>87.1</v>
      </c>
      <c r="I567" s="53" t="s">
        <v>1126</v>
      </c>
      <c r="K567" s="60">
        <v>7</v>
      </c>
      <c r="L567" s="61">
        <v>11</v>
      </c>
      <c r="M567" s="50">
        <v>2019</v>
      </c>
      <c r="N567" s="12"/>
    </row>
    <row r="568" spans="1:14" ht="15" x14ac:dyDescent="0.25">
      <c r="A568" s="75" t="s">
        <v>605</v>
      </c>
      <c r="B568">
        <f t="shared" si="34"/>
        <v>568</v>
      </c>
      <c r="C568" s="53" t="s">
        <v>605</v>
      </c>
      <c r="D568" s="53" t="s">
        <v>1073</v>
      </c>
      <c r="E568" s="53" t="s">
        <v>68</v>
      </c>
      <c r="F568" s="53" t="s">
        <v>1128</v>
      </c>
      <c r="G568" s="12">
        <f t="shared" si="38"/>
        <v>43802</v>
      </c>
      <c r="H568" s="55">
        <v>70.3</v>
      </c>
      <c r="I568" s="53" t="s">
        <v>1125</v>
      </c>
      <c r="K568" s="60">
        <v>3</v>
      </c>
      <c r="L568" s="61">
        <v>12</v>
      </c>
      <c r="M568" s="50">
        <v>2019</v>
      </c>
      <c r="N568" s="12"/>
    </row>
    <row r="569" spans="1:14" ht="15" x14ac:dyDescent="0.25">
      <c r="A569" s="75" t="s">
        <v>606</v>
      </c>
      <c r="B569">
        <f t="shared" si="34"/>
        <v>569</v>
      </c>
      <c r="C569" s="53" t="s">
        <v>606</v>
      </c>
      <c r="D569" s="53" t="s">
        <v>1073</v>
      </c>
      <c r="E569" s="53" t="s">
        <v>68</v>
      </c>
      <c r="F569" s="53" t="s">
        <v>1128</v>
      </c>
      <c r="G569" s="12">
        <f t="shared" si="38"/>
        <v>43391</v>
      </c>
      <c r="H569" s="55">
        <v>62.6</v>
      </c>
      <c r="I569" s="53" t="s">
        <v>1167</v>
      </c>
      <c r="K569" s="60">
        <v>18</v>
      </c>
      <c r="L569" s="61">
        <v>10</v>
      </c>
      <c r="M569" s="50">
        <v>2018</v>
      </c>
      <c r="N569" s="12"/>
    </row>
    <row r="570" spans="1:14" ht="15" x14ac:dyDescent="0.25">
      <c r="A570" s="76" t="s">
        <v>607</v>
      </c>
      <c r="B570">
        <f t="shared" si="34"/>
        <v>570</v>
      </c>
      <c r="C570" s="53" t="s">
        <v>607</v>
      </c>
      <c r="D570" s="53" t="s">
        <v>1070</v>
      </c>
      <c r="E570" s="53" t="s">
        <v>68</v>
      </c>
      <c r="F570" s="53" t="s">
        <v>1128</v>
      </c>
      <c r="G570" s="12">
        <f t="shared" si="38"/>
        <v>43711</v>
      </c>
      <c r="H570" s="55">
        <v>71.8</v>
      </c>
      <c r="I570" s="53" t="s">
        <v>1126</v>
      </c>
      <c r="K570" s="67">
        <v>3</v>
      </c>
      <c r="L570" s="61">
        <v>9</v>
      </c>
      <c r="M570" s="50">
        <v>2019</v>
      </c>
      <c r="N570" s="12"/>
    </row>
    <row r="571" spans="1:14" ht="15" x14ac:dyDescent="0.25">
      <c r="A571" s="76" t="s">
        <v>608</v>
      </c>
      <c r="B571">
        <f t="shared" si="34"/>
        <v>571</v>
      </c>
      <c r="C571" s="53" t="s">
        <v>608</v>
      </c>
      <c r="D571" s="53" t="s">
        <v>1073</v>
      </c>
      <c r="E571" s="53" t="s">
        <v>68</v>
      </c>
      <c r="F571" s="53" t="s">
        <v>1128</v>
      </c>
      <c r="G571" s="12">
        <f t="shared" si="38"/>
        <v>43472</v>
      </c>
      <c r="H571" s="55">
        <v>75</v>
      </c>
      <c r="I571" s="53" t="s">
        <v>1149</v>
      </c>
      <c r="K571" s="67">
        <v>7</v>
      </c>
      <c r="L571" s="61">
        <v>1</v>
      </c>
      <c r="M571" s="50">
        <v>2019</v>
      </c>
      <c r="N571" s="12"/>
    </row>
    <row r="572" spans="1:14" ht="15" x14ac:dyDescent="0.25">
      <c r="A572" s="75" t="s">
        <v>609</v>
      </c>
      <c r="B572">
        <f t="shared" si="34"/>
        <v>572</v>
      </c>
      <c r="C572" s="53" t="s">
        <v>609</v>
      </c>
      <c r="D572" s="53" t="s">
        <v>1073</v>
      </c>
      <c r="E572" s="53" t="s">
        <v>68</v>
      </c>
      <c r="F572" s="53" t="s">
        <v>1128</v>
      </c>
      <c r="G572" s="12">
        <f t="shared" si="38"/>
        <v>43392</v>
      </c>
      <c r="H572" s="55">
        <v>71.3</v>
      </c>
      <c r="I572" s="53" t="s">
        <v>1139</v>
      </c>
      <c r="K572" s="60">
        <v>19</v>
      </c>
      <c r="L572" s="61">
        <v>10</v>
      </c>
      <c r="M572" s="50">
        <v>2018</v>
      </c>
      <c r="N572" s="12"/>
    </row>
    <row r="573" spans="1:14" ht="15" x14ac:dyDescent="0.25">
      <c r="A573" s="75" t="s">
        <v>610</v>
      </c>
      <c r="B573">
        <f t="shared" si="34"/>
        <v>573</v>
      </c>
      <c r="C573" s="53" t="s">
        <v>610</v>
      </c>
      <c r="D573" s="53" t="s">
        <v>1070</v>
      </c>
      <c r="E573" s="53" t="s">
        <v>68</v>
      </c>
      <c r="F573" s="53" t="s">
        <v>1128</v>
      </c>
      <c r="G573" s="12">
        <f t="shared" si="38"/>
        <v>43885</v>
      </c>
      <c r="H573" s="55">
        <v>74.7</v>
      </c>
      <c r="I573" s="53" t="s">
        <v>1126</v>
      </c>
      <c r="K573" s="60">
        <v>24</v>
      </c>
      <c r="L573" s="61">
        <v>2</v>
      </c>
      <c r="M573" s="50">
        <v>2020</v>
      </c>
      <c r="N573" s="12"/>
    </row>
    <row r="574" spans="1:14" ht="15" x14ac:dyDescent="0.25">
      <c r="A574" s="75" t="s">
        <v>611</v>
      </c>
      <c r="B574">
        <f t="shared" si="34"/>
        <v>574</v>
      </c>
      <c r="C574" s="53" t="s">
        <v>611</v>
      </c>
      <c r="D574" s="53" t="s">
        <v>1070</v>
      </c>
      <c r="E574" s="53" t="s">
        <v>68</v>
      </c>
      <c r="F574" s="53" t="s">
        <v>1128</v>
      </c>
      <c r="G574" s="12">
        <f t="shared" si="38"/>
        <v>43550</v>
      </c>
      <c r="H574" s="55">
        <v>74.900000000000006</v>
      </c>
      <c r="I574" s="53" t="s">
        <v>1126</v>
      </c>
      <c r="K574" s="60">
        <v>26</v>
      </c>
      <c r="L574" s="61">
        <v>3</v>
      </c>
      <c r="M574" s="50">
        <v>2019</v>
      </c>
      <c r="N574" s="12"/>
    </row>
    <row r="575" spans="1:14" ht="15" x14ac:dyDescent="0.25">
      <c r="A575" s="75" t="s">
        <v>612</v>
      </c>
      <c r="B575">
        <f t="shared" si="34"/>
        <v>575</v>
      </c>
      <c r="C575" s="53" t="s">
        <v>612</v>
      </c>
      <c r="D575" s="53" t="s">
        <v>1070</v>
      </c>
      <c r="E575" s="53" t="s">
        <v>68</v>
      </c>
      <c r="F575" s="53" t="s">
        <v>1128</v>
      </c>
      <c r="G575" s="12">
        <f t="shared" si="38"/>
        <v>43448</v>
      </c>
      <c r="H575" s="55">
        <v>76.2</v>
      </c>
      <c r="I575" s="53" t="s">
        <v>1126</v>
      </c>
      <c r="K575" s="60">
        <v>14</v>
      </c>
      <c r="L575" s="61">
        <v>12</v>
      </c>
      <c r="M575" s="50">
        <v>2018</v>
      </c>
      <c r="N575" s="12"/>
    </row>
    <row r="576" spans="1:14" ht="16.5" customHeight="1" x14ac:dyDescent="0.25">
      <c r="A576" s="75" t="s">
        <v>613</v>
      </c>
      <c r="B576">
        <f t="shared" si="34"/>
        <v>576</v>
      </c>
      <c r="C576" s="53" t="s">
        <v>613</v>
      </c>
      <c r="D576" s="53" t="s">
        <v>1073</v>
      </c>
      <c r="E576" s="53" t="s">
        <v>68</v>
      </c>
      <c r="F576" s="53" t="s">
        <v>1128</v>
      </c>
      <c r="G576" s="12">
        <f t="shared" si="38"/>
        <v>43500</v>
      </c>
      <c r="H576" s="55">
        <v>85</v>
      </c>
      <c r="I576" s="53" t="s">
        <v>1126</v>
      </c>
      <c r="K576" s="60">
        <v>4</v>
      </c>
      <c r="L576" s="61">
        <v>2</v>
      </c>
      <c r="M576" s="50">
        <v>2019</v>
      </c>
      <c r="N576" s="12"/>
    </row>
    <row r="577" spans="1:14" ht="15" x14ac:dyDescent="0.25">
      <c r="A577" s="75" t="s">
        <v>614</v>
      </c>
      <c r="B577">
        <f t="shared" si="34"/>
        <v>577</v>
      </c>
      <c r="C577" s="53" t="s">
        <v>614</v>
      </c>
      <c r="D577" s="53" t="s">
        <v>1070</v>
      </c>
      <c r="E577" s="53" t="s">
        <v>68</v>
      </c>
      <c r="F577" s="53" t="s">
        <v>1128</v>
      </c>
      <c r="G577" s="12">
        <f t="shared" si="38"/>
        <v>43627</v>
      </c>
      <c r="H577" s="55">
        <v>77.2</v>
      </c>
      <c r="I577" s="53" t="s">
        <v>1155</v>
      </c>
      <c r="K577" s="60">
        <v>11</v>
      </c>
      <c r="L577" s="61">
        <v>6</v>
      </c>
      <c r="M577" s="50">
        <v>2019</v>
      </c>
      <c r="N577" s="12"/>
    </row>
    <row r="578" spans="1:14" ht="15" x14ac:dyDescent="0.25">
      <c r="A578" s="75" t="s">
        <v>615</v>
      </c>
      <c r="B578">
        <f t="shared" ref="B578:B641" si="39">MATCH(C578,A:A,FALSE)</f>
        <v>578</v>
      </c>
      <c r="C578" s="53" t="s">
        <v>615</v>
      </c>
      <c r="D578" s="53" t="s">
        <v>1070</v>
      </c>
      <c r="E578" s="53" t="s">
        <v>68</v>
      </c>
      <c r="F578" s="53" t="s">
        <v>1128</v>
      </c>
      <c r="G578" s="12">
        <f t="shared" si="38"/>
        <v>44251</v>
      </c>
      <c r="H578" s="55">
        <v>79.3</v>
      </c>
      <c r="I578" s="53" t="s">
        <v>1155</v>
      </c>
      <c r="K578" s="60">
        <v>24</v>
      </c>
      <c r="L578" s="61">
        <v>2</v>
      </c>
      <c r="M578" s="50">
        <v>2021</v>
      </c>
      <c r="N578" s="12"/>
    </row>
    <row r="579" spans="1:14" ht="15" x14ac:dyDescent="0.25">
      <c r="A579" s="75" t="s">
        <v>616</v>
      </c>
      <c r="B579">
        <f t="shared" si="39"/>
        <v>579</v>
      </c>
      <c r="C579" s="53" t="s">
        <v>616</v>
      </c>
      <c r="D579" s="53" t="s">
        <v>1073</v>
      </c>
      <c r="E579" s="53" t="s">
        <v>68</v>
      </c>
      <c r="F579" s="53" t="s">
        <v>1128</v>
      </c>
      <c r="G579" s="12">
        <f t="shared" si="38"/>
        <v>43495</v>
      </c>
      <c r="H579" s="55">
        <v>74.900000000000006</v>
      </c>
      <c r="I579" s="53" t="s">
        <v>1157</v>
      </c>
      <c r="K579" s="60">
        <v>30</v>
      </c>
      <c r="L579" s="61">
        <v>1</v>
      </c>
      <c r="M579" s="50">
        <v>2019</v>
      </c>
      <c r="N579" s="12"/>
    </row>
    <row r="580" spans="1:14" ht="15" x14ac:dyDescent="0.25">
      <c r="A580" s="75" t="s">
        <v>617</v>
      </c>
      <c r="B580">
        <f t="shared" si="39"/>
        <v>580</v>
      </c>
      <c r="C580" s="53" t="s">
        <v>617</v>
      </c>
      <c r="D580" s="53" t="s">
        <v>1073</v>
      </c>
      <c r="E580" s="53" t="s">
        <v>68</v>
      </c>
      <c r="F580" s="53" t="s">
        <v>1128</v>
      </c>
      <c r="G580" s="12">
        <f t="shared" si="38"/>
        <v>43573</v>
      </c>
      <c r="H580" s="55">
        <v>71.2</v>
      </c>
      <c r="I580" s="53" t="s">
        <v>1158</v>
      </c>
      <c r="K580" s="60">
        <v>18</v>
      </c>
      <c r="L580" s="61">
        <v>4</v>
      </c>
      <c r="M580" s="50">
        <v>2019</v>
      </c>
      <c r="N580" s="12"/>
    </row>
    <row r="581" spans="1:14" ht="15" x14ac:dyDescent="0.25">
      <c r="A581" s="75" t="s">
        <v>618</v>
      </c>
      <c r="B581">
        <f t="shared" si="39"/>
        <v>581</v>
      </c>
      <c r="C581" s="53" t="s">
        <v>618</v>
      </c>
      <c r="D581" s="53" t="s">
        <v>1070</v>
      </c>
      <c r="E581" s="53" t="s">
        <v>68</v>
      </c>
      <c r="F581" s="53" t="s">
        <v>1128</v>
      </c>
      <c r="G581" s="12">
        <f t="shared" si="38"/>
        <v>43284</v>
      </c>
      <c r="H581" s="55">
        <v>82.8</v>
      </c>
      <c r="I581" s="53" t="s">
        <v>1126</v>
      </c>
      <c r="K581" s="60">
        <v>3</v>
      </c>
      <c r="L581" s="61">
        <v>7</v>
      </c>
      <c r="M581" s="50">
        <v>2018</v>
      </c>
      <c r="N581" s="12"/>
    </row>
    <row r="582" spans="1:14" ht="15" x14ac:dyDescent="0.25">
      <c r="A582" s="75" t="s">
        <v>619</v>
      </c>
      <c r="B582">
        <f t="shared" si="39"/>
        <v>582</v>
      </c>
      <c r="C582" s="53" t="s">
        <v>619</v>
      </c>
      <c r="D582" s="53" t="s">
        <v>1073</v>
      </c>
      <c r="E582" s="53" t="s">
        <v>68</v>
      </c>
      <c r="F582" s="53" t="s">
        <v>1128</v>
      </c>
      <c r="G582" s="12">
        <f t="shared" si="38"/>
        <v>43661</v>
      </c>
      <c r="H582" s="55">
        <v>82.3</v>
      </c>
      <c r="I582" s="53" t="s">
        <v>1133</v>
      </c>
      <c r="K582" s="60">
        <v>15</v>
      </c>
      <c r="L582" s="61">
        <v>7</v>
      </c>
      <c r="M582" s="50">
        <v>2019</v>
      </c>
      <c r="N582" s="12"/>
    </row>
    <row r="583" spans="1:14" ht="15" x14ac:dyDescent="0.25">
      <c r="A583" s="75" t="s">
        <v>620</v>
      </c>
      <c r="B583">
        <f t="shared" si="39"/>
        <v>583</v>
      </c>
      <c r="C583" s="53" t="s">
        <v>620</v>
      </c>
      <c r="D583" s="53" t="s">
        <v>1070</v>
      </c>
      <c r="E583" s="53" t="s">
        <v>68</v>
      </c>
      <c r="F583" s="53" t="s">
        <v>1131</v>
      </c>
      <c r="G583" s="12">
        <v>43677</v>
      </c>
      <c r="H583" s="55">
        <v>84</v>
      </c>
      <c r="I583" s="53" t="s">
        <v>1133</v>
      </c>
      <c r="K583" s="60">
        <v>17</v>
      </c>
      <c r="L583" s="61">
        <v>8</v>
      </c>
      <c r="M583" s="50">
        <v>2020</v>
      </c>
      <c r="N583" s="12"/>
    </row>
    <row r="584" spans="1:14" ht="15" x14ac:dyDescent="0.25">
      <c r="A584" s="75" t="s">
        <v>621</v>
      </c>
      <c r="B584">
        <f t="shared" si="39"/>
        <v>584</v>
      </c>
      <c r="C584" s="53" t="s">
        <v>621</v>
      </c>
      <c r="D584" s="53" t="s">
        <v>1073</v>
      </c>
      <c r="E584" s="53" t="s">
        <v>68</v>
      </c>
      <c r="F584" s="53" t="s">
        <v>1128</v>
      </c>
      <c r="G584" s="12">
        <f t="shared" ref="G584:G615" si="40">DATE(M584,L584,K584)</f>
        <v>43529</v>
      </c>
      <c r="H584" s="55">
        <v>80.2</v>
      </c>
      <c r="I584" s="53" t="s">
        <v>1133</v>
      </c>
      <c r="K584" s="60">
        <v>5</v>
      </c>
      <c r="L584" s="61">
        <v>3</v>
      </c>
      <c r="M584" s="50">
        <v>2019</v>
      </c>
      <c r="N584" s="12"/>
    </row>
    <row r="585" spans="1:14" ht="15" x14ac:dyDescent="0.25">
      <c r="A585" s="75" t="s">
        <v>622</v>
      </c>
      <c r="B585">
        <f t="shared" si="39"/>
        <v>585</v>
      </c>
      <c r="C585" s="53" t="s">
        <v>622</v>
      </c>
      <c r="D585" s="53" t="s">
        <v>1073</v>
      </c>
      <c r="E585" s="53" t="s">
        <v>68</v>
      </c>
      <c r="F585" s="53" t="s">
        <v>1128</v>
      </c>
      <c r="G585" s="12">
        <f t="shared" si="40"/>
        <v>44459</v>
      </c>
      <c r="H585" s="55">
        <v>82</v>
      </c>
      <c r="I585" s="53" t="s">
        <v>1132</v>
      </c>
      <c r="K585" s="60">
        <v>20</v>
      </c>
      <c r="L585" s="61">
        <v>9</v>
      </c>
      <c r="M585" s="50">
        <v>2021</v>
      </c>
      <c r="N585" s="12"/>
    </row>
    <row r="586" spans="1:14" ht="15" x14ac:dyDescent="0.25">
      <c r="A586" s="75" t="s">
        <v>623</v>
      </c>
      <c r="B586">
        <f t="shared" si="39"/>
        <v>586</v>
      </c>
      <c r="C586" s="53" t="s">
        <v>623</v>
      </c>
      <c r="D586" s="53" t="s">
        <v>1073</v>
      </c>
      <c r="E586" s="53" t="s">
        <v>68</v>
      </c>
      <c r="F586" s="53" t="s">
        <v>1128</v>
      </c>
      <c r="G586" s="12">
        <f t="shared" si="40"/>
        <v>43777</v>
      </c>
      <c r="H586" s="55">
        <v>72.900000000000006</v>
      </c>
      <c r="I586" s="53" t="s">
        <v>1163</v>
      </c>
      <c r="K586" s="60">
        <v>8</v>
      </c>
      <c r="L586" s="61">
        <v>11</v>
      </c>
      <c r="M586" s="50">
        <v>2019</v>
      </c>
      <c r="N586" s="12"/>
    </row>
    <row r="587" spans="1:14" ht="15" x14ac:dyDescent="0.25">
      <c r="A587" s="75" t="s">
        <v>624</v>
      </c>
      <c r="B587">
        <f t="shared" si="39"/>
        <v>587</v>
      </c>
      <c r="C587" s="53" t="s">
        <v>624</v>
      </c>
      <c r="D587" s="53" t="s">
        <v>1073</v>
      </c>
      <c r="E587" s="53" t="s">
        <v>68</v>
      </c>
      <c r="F587" s="53" t="s">
        <v>1128</v>
      </c>
      <c r="G587" s="12">
        <f t="shared" si="40"/>
        <v>43473</v>
      </c>
      <c r="H587" s="55">
        <v>79.3</v>
      </c>
      <c r="I587" s="53" t="s">
        <v>1126</v>
      </c>
      <c r="K587" s="60">
        <v>8</v>
      </c>
      <c r="L587" s="61">
        <v>1</v>
      </c>
      <c r="M587" s="50">
        <v>2019</v>
      </c>
      <c r="N587" s="12"/>
    </row>
    <row r="588" spans="1:14" ht="15" x14ac:dyDescent="0.25">
      <c r="A588" s="75" t="s">
        <v>625</v>
      </c>
      <c r="B588">
        <f t="shared" si="39"/>
        <v>588</v>
      </c>
      <c r="C588" s="53" t="s">
        <v>625</v>
      </c>
      <c r="D588" s="53" t="s">
        <v>1070</v>
      </c>
      <c r="E588" s="53" t="s">
        <v>68</v>
      </c>
      <c r="F588" s="53" t="s">
        <v>1128</v>
      </c>
      <c r="G588" s="12">
        <f t="shared" si="40"/>
        <v>43643</v>
      </c>
      <c r="H588" s="55">
        <v>77.900000000000006</v>
      </c>
      <c r="I588" s="53" t="s">
        <v>1164</v>
      </c>
      <c r="K588" s="60">
        <v>27</v>
      </c>
      <c r="L588" s="61">
        <v>6</v>
      </c>
      <c r="M588" s="50">
        <v>2019</v>
      </c>
      <c r="N588" s="12"/>
    </row>
    <row r="589" spans="1:14" ht="15" x14ac:dyDescent="0.25">
      <c r="A589" s="75" t="s">
        <v>626</v>
      </c>
      <c r="B589">
        <f t="shared" si="39"/>
        <v>589</v>
      </c>
      <c r="C589" s="53" t="s">
        <v>626</v>
      </c>
      <c r="D589" s="53" t="s">
        <v>1070</v>
      </c>
      <c r="E589" s="53" t="s">
        <v>68</v>
      </c>
      <c r="F589" s="53" t="s">
        <v>1128</v>
      </c>
      <c r="G589" s="12">
        <f t="shared" si="40"/>
        <v>43748</v>
      </c>
      <c r="H589" s="55">
        <v>68.3</v>
      </c>
      <c r="I589" s="53" t="s">
        <v>1164</v>
      </c>
      <c r="K589" s="60">
        <v>10</v>
      </c>
      <c r="L589" s="61">
        <v>10</v>
      </c>
      <c r="M589" s="50">
        <v>2019</v>
      </c>
      <c r="N589" s="12"/>
    </row>
    <row r="590" spans="1:14" ht="15" x14ac:dyDescent="0.25">
      <c r="A590" s="75" t="s">
        <v>627</v>
      </c>
      <c r="B590">
        <f t="shared" si="39"/>
        <v>590</v>
      </c>
      <c r="C590" s="53" t="s">
        <v>627</v>
      </c>
      <c r="D590" s="53" t="s">
        <v>1070</v>
      </c>
      <c r="E590" s="53" t="s">
        <v>68</v>
      </c>
      <c r="F590" s="53" t="s">
        <v>1128</v>
      </c>
      <c r="G590" s="12">
        <f t="shared" si="40"/>
        <v>43752</v>
      </c>
      <c r="H590" s="55">
        <v>81.3</v>
      </c>
      <c r="I590" s="53" t="s">
        <v>1164</v>
      </c>
      <c r="K590" s="60">
        <v>14</v>
      </c>
      <c r="L590" s="61">
        <v>10</v>
      </c>
      <c r="M590" s="50">
        <v>2019</v>
      </c>
      <c r="N590" s="12"/>
    </row>
    <row r="591" spans="1:14" ht="15" x14ac:dyDescent="0.25">
      <c r="A591" s="75" t="s">
        <v>628</v>
      </c>
      <c r="B591">
        <f t="shared" si="39"/>
        <v>591</v>
      </c>
      <c r="C591" s="53" t="s">
        <v>628</v>
      </c>
      <c r="D591" s="53" t="s">
        <v>1073</v>
      </c>
      <c r="E591" s="53" t="s">
        <v>68</v>
      </c>
      <c r="F591" s="53" t="s">
        <v>1128</v>
      </c>
      <c r="G591" s="12">
        <f t="shared" si="40"/>
        <v>43844</v>
      </c>
      <c r="H591" s="55">
        <v>68.3</v>
      </c>
      <c r="I591" s="53" t="s">
        <v>1168</v>
      </c>
      <c r="K591" s="60">
        <v>14</v>
      </c>
      <c r="L591" s="61">
        <v>1</v>
      </c>
      <c r="M591" s="50">
        <v>2020</v>
      </c>
      <c r="N591" s="12"/>
    </row>
    <row r="592" spans="1:14" ht="15" x14ac:dyDescent="0.25">
      <c r="A592" s="75" t="s">
        <v>629</v>
      </c>
      <c r="B592">
        <f t="shared" si="39"/>
        <v>592</v>
      </c>
      <c r="C592" s="53" t="s">
        <v>629</v>
      </c>
      <c r="D592" s="53" t="s">
        <v>1070</v>
      </c>
      <c r="E592" s="53" t="s">
        <v>68</v>
      </c>
      <c r="F592" s="53" t="s">
        <v>1128</v>
      </c>
      <c r="G592" s="12">
        <f t="shared" si="40"/>
        <v>44292</v>
      </c>
      <c r="H592" s="55">
        <v>76.599999999999994</v>
      </c>
      <c r="I592" s="53" t="s">
        <v>1169</v>
      </c>
      <c r="K592" s="60">
        <v>6</v>
      </c>
      <c r="L592" s="61">
        <v>4</v>
      </c>
      <c r="M592" s="50">
        <v>2021</v>
      </c>
      <c r="N592" s="12"/>
    </row>
    <row r="593" spans="1:14" ht="15" x14ac:dyDescent="0.25">
      <c r="A593" s="75" t="s">
        <v>630</v>
      </c>
      <c r="B593">
        <f t="shared" si="39"/>
        <v>593</v>
      </c>
      <c r="C593" s="53" t="s">
        <v>630</v>
      </c>
      <c r="D593" s="53" t="s">
        <v>1070</v>
      </c>
      <c r="E593" s="53" t="s">
        <v>68</v>
      </c>
      <c r="F593" s="53" t="s">
        <v>1128</v>
      </c>
      <c r="G593" s="12">
        <f t="shared" si="40"/>
        <v>44334</v>
      </c>
      <c r="H593" s="55">
        <v>78</v>
      </c>
      <c r="I593" s="53" t="s">
        <v>1164</v>
      </c>
      <c r="K593" s="60">
        <v>18</v>
      </c>
      <c r="L593" s="61">
        <v>5</v>
      </c>
      <c r="M593" s="50">
        <v>2021</v>
      </c>
      <c r="N593" s="12"/>
    </row>
    <row r="594" spans="1:14" ht="15" x14ac:dyDescent="0.25">
      <c r="A594" s="75" t="s">
        <v>631</v>
      </c>
      <c r="B594">
        <f t="shared" si="39"/>
        <v>594</v>
      </c>
      <c r="C594" s="53" t="s">
        <v>631</v>
      </c>
      <c r="D594" s="53" t="s">
        <v>1070</v>
      </c>
      <c r="E594" s="53" t="s">
        <v>68</v>
      </c>
      <c r="F594" s="53" t="s">
        <v>1128</v>
      </c>
      <c r="G594" s="12">
        <f t="shared" si="40"/>
        <v>43859</v>
      </c>
      <c r="H594" s="55">
        <v>79.8</v>
      </c>
      <c r="I594" s="53" t="s">
        <v>1170</v>
      </c>
      <c r="K594" s="77">
        <v>29</v>
      </c>
      <c r="L594" s="61">
        <v>1</v>
      </c>
      <c r="M594" s="50">
        <v>2020</v>
      </c>
      <c r="N594" s="12"/>
    </row>
    <row r="595" spans="1:14" ht="15" x14ac:dyDescent="0.25">
      <c r="A595" s="75" t="s">
        <v>632</v>
      </c>
      <c r="B595">
        <f t="shared" si="39"/>
        <v>595</v>
      </c>
      <c r="C595" s="53" t="s">
        <v>632</v>
      </c>
      <c r="D595" s="53" t="s">
        <v>1073</v>
      </c>
      <c r="E595" s="53" t="s">
        <v>68</v>
      </c>
      <c r="F595" s="53" t="s">
        <v>1128</v>
      </c>
      <c r="G595" s="12">
        <f t="shared" si="40"/>
        <v>44067</v>
      </c>
      <c r="H595" s="55">
        <v>62</v>
      </c>
      <c r="I595" s="53" t="s">
        <v>1134</v>
      </c>
      <c r="K595" s="77">
        <v>24</v>
      </c>
      <c r="L595" s="61">
        <v>8</v>
      </c>
      <c r="M595" s="50">
        <v>2020</v>
      </c>
      <c r="N595" s="12"/>
    </row>
    <row r="596" spans="1:14" ht="15" x14ac:dyDescent="0.25">
      <c r="A596" s="78" t="s">
        <v>633</v>
      </c>
      <c r="B596">
        <f t="shared" si="39"/>
        <v>596</v>
      </c>
      <c r="C596" s="53" t="s">
        <v>633</v>
      </c>
      <c r="D596" s="53" t="s">
        <v>1070</v>
      </c>
      <c r="E596" s="53" t="s">
        <v>68</v>
      </c>
      <c r="F596" s="53" t="s">
        <v>1128</v>
      </c>
      <c r="G596" s="12">
        <f t="shared" si="40"/>
        <v>43733</v>
      </c>
      <c r="H596" s="55">
        <v>68.3</v>
      </c>
      <c r="I596" s="53" t="s">
        <v>1130</v>
      </c>
      <c r="K596" s="79">
        <v>25</v>
      </c>
      <c r="L596" s="61">
        <v>9</v>
      </c>
      <c r="M596" s="50">
        <v>2019</v>
      </c>
      <c r="N596" s="12"/>
    </row>
    <row r="597" spans="1:14" ht="15" x14ac:dyDescent="0.25">
      <c r="A597" s="78" t="s">
        <v>634</v>
      </c>
      <c r="B597">
        <f t="shared" si="39"/>
        <v>597</v>
      </c>
      <c r="C597" s="53" t="s">
        <v>634</v>
      </c>
      <c r="D597" s="53" t="s">
        <v>1073</v>
      </c>
      <c r="E597" s="53" t="s">
        <v>68</v>
      </c>
      <c r="F597" s="53" t="s">
        <v>1128</v>
      </c>
      <c r="G597" s="12">
        <f t="shared" si="40"/>
        <v>44390</v>
      </c>
      <c r="H597" s="55">
        <v>74.7</v>
      </c>
      <c r="I597" s="53" t="s">
        <v>1130</v>
      </c>
      <c r="K597" s="79">
        <v>13</v>
      </c>
      <c r="L597" s="61">
        <v>7</v>
      </c>
      <c r="M597" s="50">
        <v>2021</v>
      </c>
      <c r="N597" s="12"/>
    </row>
    <row r="598" spans="1:14" ht="15" x14ac:dyDescent="0.25">
      <c r="A598" s="80" t="s">
        <v>635</v>
      </c>
      <c r="B598">
        <f t="shared" si="39"/>
        <v>598</v>
      </c>
      <c r="C598" s="53" t="s">
        <v>635</v>
      </c>
      <c r="D598" s="53" t="s">
        <v>1070</v>
      </c>
      <c r="E598" s="53" t="s">
        <v>68</v>
      </c>
      <c r="F598" s="53" t="s">
        <v>1124</v>
      </c>
      <c r="G598" s="12">
        <f t="shared" si="40"/>
        <v>43663</v>
      </c>
      <c r="H598" s="55">
        <v>81.8</v>
      </c>
      <c r="I598" s="53" t="s">
        <v>1125</v>
      </c>
      <c r="K598" s="81">
        <v>17</v>
      </c>
      <c r="L598" s="61">
        <v>7</v>
      </c>
      <c r="M598" s="50">
        <v>2019</v>
      </c>
      <c r="N598" s="12"/>
    </row>
    <row r="599" spans="1:14" ht="15" x14ac:dyDescent="0.25">
      <c r="A599" s="80" t="s">
        <v>636</v>
      </c>
      <c r="B599">
        <f t="shared" si="39"/>
        <v>599</v>
      </c>
      <c r="C599" s="53" t="s">
        <v>636</v>
      </c>
      <c r="D599" s="53" t="s">
        <v>1070</v>
      </c>
      <c r="E599" s="53" t="s">
        <v>68</v>
      </c>
      <c r="F599" s="53" t="s">
        <v>1128</v>
      </c>
      <c r="G599" s="12">
        <f t="shared" si="40"/>
        <v>43550</v>
      </c>
      <c r="H599" s="55">
        <v>56</v>
      </c>
      <c r="I599" s="53" t="s">
        <v>1127</v>
      </c>
      <c r="K599" s="81">
        <v>26</v>
      </c>
      <c r="L599" s="61">
        <v>3</v>
      </c>
      <c r="M599" s="50">
        <v>2019</v>
      </c>
      <c r="N599" s="12"/>
    </row>
    <row r="600" spans="1:14" ht="15" x14ac:dyDescent="0.25">
      <c r="A600" s="75" t="s">
        <v>637</v>
      </c>
      <c r="B600">
        <f t="shared" si="39"/>
        <v>600</v>
      </c>
      <c r="C600" s="53" t="s">
        <v>637</v>
      </c>
      <c r="D600" s="53" t="s">
        <v>1070</v>
      </c>
      <c r="E600" s="53" t="s">
        <v>68</v>
      </c>
      <c r="F600" s="53" t="s">
        <v>1128</v>
      </c>
      <c r="G600" s="12">
        <f t="shared" si="40"/>
        <v>43558</v>
      </c>
      <c r="H600" s="55">
        <v>90.6</v>
      </c>
      <c r="I600" s="53" t="s">
        <v>1167</v>
      </c>
      <c r="K600" s="77">
        <v>3</v>
      </c>
      <c r="L600" s="61">
        <v>4</v>
      </c>
      <c r="M600" s="50">
        <v>2019</v>
      </c>
      <c r="N600" s="12"/>
    </row>
    <row r="601" spans="1:14" ht="15" x14ac:dyDescent="0.25">
      <c r="A601" s="75" t="s">
        <v>638</v>
      </c>
      <c r="B601">
        <f t="shared" si="39"/>
        <v>601</v>
      </c>
      <c r="C601" s="53" t="s">
        <v>638</v>
      </c>
      <c r="D601" s="53" t="s">
        <v>1070</v>
      </c>
      <c r="E601" s="53" t="s">
        <v>68</v>
      </c>
      <c r="F601" s="53" t="s">
        <v>1128</v>
      </c>
      <c r="G601" s="12">
        <f t="shared" si="40"/>
        <v>43871</v>
      </c>
      <c r="H601" s="55">
        <v>78.400000000000006</v>
      </c>
      <c r="I601" s="53" t="s">
        <v>1133</v>
      </c>
      <c r="K601" s="77">
        <v>10</v>
      </c>
      <c r="L601" s="61">
        <v>2</v>
      </c>
      <c r="M601" s="50">
        <v>2020</v>
      </c>
      <c r="N601" s="12"/>
    </row>
    <row r="602" spans="1:14" ht="15" x14ac:dyDescent="0.25">
      <c r="A602" s="75" t="s">
        <v>639</v>
      </c>
      <c r="B602">
        <f t="shared" si="39"/>
        <v>602</v>
      </c>
      <c r="C602" s="53" t="s">
        <v>639</v>
      </c>
      <c r="D602" s="53" t="s">
        <v>1070</v>
      </c>
      <c r="E602" s="53" t="s">
        <v>68</v>
      </c>
      <c r="F602" s="53" t="s">
        <v>1128</v>
      </c>
      <c r="G602" s="12">
        <f t="shared" si="40"/>
        <v>44372</v>
      </c>
      <c r="H602" s="55">
        <v>77.099999999999994</v>
      </c>
      <c r="I602" s="53" t="s">
        <v>1133</v>
      </c>
      <c r="K602" s="77">
        <v>25</v>
      </c>
      <c r="L602" s="61">
        <v>6</v>
      </c>
      <c r="M602" s="50">
        <v>2021</v>
      </c>
      <c r="N602" s="12"/>
    </row>
    <row r="603" spans="1:14" ht="15" x14ac:dyDescent="0.25">
      <c r="A603" s="75" t="s">
        <v>640</v>
      </c>
      <c r="B603">
        <f t="shared" si="39"/>
        <v>603</v>
      </c>
      <c r="C603" s="53" t="s">
        <v>640</v>
      </c>
      <c r="D603" s="53" t="s">
        <v>1070</v>
      </c>
      <c r="E603" s="53" t="s">
        <v>68</v>
      </c>
      <c r="F603" s="53" t="s">
        <v>1128</v>
      </c>
      <c r="G603" s="12">
        <f t="shared" si="40"/>
        <v>43384</v>
      </c>
      <c r="H603" s="55">
        <v>63.4</v>
      </c>
      <c r="I603" s="53" t="s">
        <v>1132</v>
      </c>
      <c r="K603" s="77">
        <v>11</v>
      </c>
      <c r="L603" s="61">
        <v>10</v>
      </c>
      <c r="M603" s="50">
        <v>2018</v>
      </c>
      <c r="N603" s="12"/>
    </row>
    <row r="604" spans="1:14" ht="15" x14ac:dyDescent="0.25">
      <c r="A604" s="75" t="s">
        <v>641</v>
      </c>
      <c r="B604">
        <f t="shared" si="39"/>
        <v>604</v>
      </c>
      <c r="C604" s="53" t="s">
        <v>641</v>
      </c>
      <c r="D604" s="53" t="s">
        <v>1073</v>
      </c>
      <c r="E604" s="53" t="s">
        <v>68</v>
      </c>
      <c r="F604" s="53" t="s">
        <v>1128</v>
      </c>
      <c r="G604" s="12">
        <f t="shared" si="40"/>
        <v>43739</v>
      </c>
      <c r="H604" s="55">
        <v>76.7</v>
      </c>
      <c r="I604" s="53" t="s">
        <v>1126</v>
      </c>
      <c r="K604" s="77">
        <v>1</v>
      </c>
      <c r="L604" s="61">
        <v>10</v>
      </c>
      <c r="M604" s="50">
        <v>2019</v>
      </c>
      <c r="N604" s="12"/>
    </row>
    <row r="605" spans="1:14" ht="15" x14ac:dyDescent="0.25">
      <c r="A605" s="75" t="s">
        <v>642</v>
      </c>
      <c r="B605">
        <f t="shared" si="39"/>
        <v>605</v>
      </c>
      <c r="C605" s="53" t="s">
        <v>642</v>
      </c>
      <c r="D605" s="53" t="s">
        <v>1070</v>
      </c>
      <c r="E605" s="53" t="s">
        <v>68</v>
      </c>
      <c r="F605" s="53" t="s">
        <v>1128</v>
      </c>
      <c r="G605" s="12">
        <f t="shared" si="40"/>
        <v>44379</v>
      </c>
      <c r="H605" s="55">
        <v>57.1</v>
      </c>
      <c r="I605" s="53" t="s">
        <v>1126</v>
      </c>
      <c r="K605" s="77">
        <v>2</v>
      </c>
      <c r="L605" s="61">
        <v>7</v>
      </c>
      <c r="M605" s="50">
        <v>2021</v>
      </c>
      <c r="N605" s="12"/>
    </row>
    <row r="606" spans="1:14" ht="15" x14ac:dyDescent="0.25">
      <c r="A606" s="75" t="s">
        <v>643</v>
      </c>
      <c r="B606">
        <f t="shared" si="39"/>
        <v>606</v>
      </c>
      <c r="C606" s="53" t="s">
        <v>643</v>
      </c>
      <c r="D606" s="53" t="s">
        <v>1073</v>
      </c>
      <c r="E606" s="53" t="s">
        <v>68</v>
      </c>
      <c r="F606" s="53" t="s">
        <v>1128</v>
      </c>
      <c r="G606" s="12">
        <f t="shared" si="40"/>
        <v>43732</v>
      </c>
      <c r="H606" s="55">
        <v>73.3</v>
      </c>
      <c r="I606" s="53" t="s">
        <v>1134</v>
      </c>
      <c r="K606" s="77">
        <v>24</v>
      </c>
      <c r="L606" s="61">
        <v>9</v>
      </c>
      <c r="M606" s="50">
        <v>2019</v>
      </c>
      <c r="N606" s="12"/>
    </row>
    <row r="607" spans="1:14" ht="15" x14ac:dyDescent="0.25">
      <c r="A607" s="75" t="s">
        <v>644</v>
      </c>
      <c r="B607">
        <f t="shared" si="39"/>
        <v>607</v>
      </c>
      <c r="C607" s="53" t="s">
        <v>644</v>
      </c>
      <c r="D607" s="53" t="s">
        <v>1070</v>
      </c>
      <c r="E607" s="53" t="s">
        <v>68</v>
      </c>
      <c r="F607" s="53" t="s">
        <v>1128</v>
      </c>
      <c r="G607" s="12">
        <f t="shared" si="40"/>
        <v>43504</v>
      </c>
      <c r="H607" s="55">
        <v>66.8</v>
      </c>
      <c r="I607" s="53" t="s">
        <v>1155</v>
      </c>
      <c r="K607" s="77">
        <v>8</v>
      </c>
      <c r="L607" s="61">
        <v>2</v>
      </c>
      <c r="M607" s="50">
        <v>2019</v>
      </c>
      <c r="N607" s="12"/>
    </row>
    <row r="608" spans="1:14" ht="15" x14ac:dyDescent="0.25">
      <c r="A608" s="75" t="s">
        <v>645</v>
      </c>
      <c r="B608">
        <f t="shared" si="39"/>
        <v>608</v>
      </c>
      <c r="C608" s="53" t="s">
        <v>645</v>
      </c>
      <c r="D608" s="53" t="s">
        <v>1070</v>
      </c>
      <c r="E608" s="53" t="s">
        <v>68</v>
      </c>
      <c r="F608" s="53" t="s">
        <v>1128</v>
      </c>
      <c r="G608" s="12">
        <f t="shared" si="40"/>
        <v>43579</v>
      </c>
      <c r="H608" s="55">
        <v>78</v>
      </c>
      <c r="I608" s="53" t="s">
        <v>1155</v>
      </c>
      <c r="K608" s="77">
        <v>24</v>
      </c>
      <c r="L608" s="61">
        <v>4</v>
      </c>
      <c r="M608" s="50">
        <v>2019</v>
      </c>
      <c r="N608" s="12"/>
    </row>
    <row r="609" spans="1:14" ht="15" x14ac:dyDescent="0.25">
      <c r="A609" s="75" t="s">
        <v>646</v>
      </c>
      <c r="B609">
        <f t="shared" si="39"/>
        <v>609</v>
      </c>
      <c r="C609" s="53" t="s">
        <v>646</v>
      </c>
      <c r="D609" s="53" t="s">
        <v>1073</v>
      </c>
      <c r="E609" s="53" t="s">
        <v>68</v>
      </c>
      <c r="F609" s="53" t="s">
        <v>1128</v>
      </c>
      <c r="G609" s="12">
        <f t="shared" si="40"/>
        <v>43623</v>
      </c>
      <c r="H609" s="55">
        <v>79.3</v>
      </c>
      <c r="I609" s="53" t="s">
        <v>1165</v>
      </c>
      <c r="K609" s="77">
        <v>7</v>
      </c>
      <c r="L609" s="61">
        <v>6</v>
      </c>
      <c r="M609" s="50">
        <v>2019</v>
      </c>
      <c r="N609" s="12"/>
    </row>
    <row r="610" spans="1:14" ht="15" x14ac:dyDescent="0.25">
      <c r="A610" s="75" t="s">
        <v>647</v>
      </c>
      <c r="B610">
        <f t="shared" si="39"/>
        <v>610</v>
      </c>
      <c r="C610" s="53" t="s">
        <v>647</v>
      </c>
      <c r="D610" s="53" t="s">
        <v>1073</v>
      </c>
      <c r="E610" s="53" t="s">
        <v>33</v>
      </c>
      <c r="F610" s="53" t="s">
        <v>1124</v>
      </c>
      <c r="G610" s="12">
        <f t="shared" si="40"/>
        <v>43305</v>
      </c>
      <c r="H610" s="55">
        <v>74.5</v>
      </c>
      <c r="I610" s="53" t="s">
        <v>1149</v>
      </c>
      <c r="K610" s="77">
        <v>24</v>
      </c>
      <c r="L610" s="61">
        <v>7</v>
      </c>
      <c r="M610" s="50">
        <v>2018</v>
      </c>
      <c r="N610" s="12"/>
    </row>
    <row r="611" spans="1:14" ht="15" x14ac:dyDescent="0.25">
      <c r="A611" s="75" t="s">
        <v>648</v>
      </c>
      <c r="B611">
        <f t="shared" si="39"/>
        <v>611</v>
      </c>
      <c r="C611" s="53" t="s">
        <v>648</v>
      </c>
      <c r="D611" s="53" t="s">
        <v>1073</v>
      </c>
      <c r="E611" s="53" t="s">
        <v>33</v>
      </c>
      <c r="F611" s="53" t="s">
        <v>1124</v>
      </c>
      <c r="G611" s="12">
        <f t="shared" si="40"/>
        <v>43028</v>
      </c>
      <c r="H611" s="55">
        <v>71.8</v>
      </c>
      <c r="I611" s="53" t="s">
        <v>1134</v>
      </c>
      <c r="K611" s="77">
        <v>20</v>
      </c>
      <c r="L611" s="61">
        <v>10</v>
      </c>
      <c r="M611" s="50">
        <v>2017</v>
      </c>
      <c r="N611" s="12"/>
    </row>
    <row r="612" spans="1:14" ht="15" x14ac:dyDescent="0.25">
      <c r="A612" s="78" t="s">
        <v>649</v>
      </c>
      <c r="B612">
        <f t="shared" si="39"/>
        <v>612</v>
      </c>
      <c r="C612" s="53" t="s">
        <v>649</v>
      </c>
      <c r="D612" s="53" t="s">
        <v>1073</v>
      </c>
      <c r="E612" s="53" t="s">
        <v>32</v>
      </c>
      <c r="F612" s="53" t="s">
        <v>1128</v>
      </c>
      <c r="G612" s="12">
        <f t="shared" si="40"/>
        <v>43447</v>
      </c>
      <c r="H612" s="55">
        <v>86.4</v>
      </c>
      <c r="I612" s="53" t="s">
        <v>1130</v>
      </c>
      <c r="K612" s="79">
        <v>13</v>
      </c>
      <c r="L612" s="61">
        <v>12</v>
      </c>
      <c r="M612" s="50">
        <v>2018</v>
      </c>
      <c r="N612" s="12"/>
    </row>
    <row r="613" spans="1:14" ht="15" x14ac:dyDescent="0.25">
      <c r="A613" s="78" t="s">
        <v>650</v>
      </c>
      <c r="B613">
        <f t="shared" si="39"/>
        <v>613</v>
      </c>
      <c r="C613" s="53" t="s">
        <v>650</v>
      </c>
      <c r="D613" s="53" t="s">
        <v>1070</v>
      </c>
      <c r="E613" s="53" t="s">
        <v>32</v>
      </c>
      <c r="F613" s="53" t="s">
        <v>1128</v>
      </c>
      <c r="G613" s="12">
        <f t="shared" si="40"/>
        <v>43538</v>
      </c>
      <c r="H613" s="55">
        <v>66.3</v>
      </c>
      <c r="I613" s="53" t="s">
        <v>1130</v>
      </c>
      <c r="K613" s="79">
        <v>14</v>
      </c>
      <c r="L613" s="61">
        <v>3</v>
      </c>
      <c r="M613" s="50">
        <v>2019</v>
      </c>
      <c r="N613" s="12"/>
    </row>
    <row r="614" spans="1:14" ht="15" x14ac:dyDescent="0.25">
      <c r="A614" s="78" t="s">
        <v>651</v>
      </c>
      <c r="B614">
        <f t="shared" si="39"/>
        <v>614</v>
      </c>
      <c r="C614" s="53" t="s">
        <v>651</v>
      </c>
      <c r="D614" s="53" t="s">
        <v>1073</v>
      </c>
      <c r="E614" s="53" t="s">
        <v>32</v>
      </c>
      <c r="F614" s="53" t="s">
        <v>1128</v>
      </c>
      <c r="G614" s="12">
        <f t="shared" si="40"/>
        <v>43901</v>
      </c>
      <c r="H614" s="55">
        <v>68.5</v>
      </c>
      <c r="I614" s="53" t="s">
        <v>1130</v>
      </c>
      <c r="K614" s="79">
        <v>11</v>
      </c>
      <c r="L614" s="61">
        <v>3</v>
      </c>
      <c r="M614" s="50">
        <v>2020</v>
      </c>
      <c r="N614" s="12"/>
    </row>
    <row r="615" spans="1:14" ht="15" x14ac:dyDescent="0.25">
      <c r="A615" s="75" t="s">
        <v>652</v>
      </c>
      <c r="B615">
        <f t="shared" si="39"/>
        <v>615</v>
      </c>
      <c r="C615" s="53" t="s">
        <v>652</v>
      </c>
      <c r="D615" s="53" t="s">
        <v>1073</v>
      </c>
      <c r="E615" s="53" t="s">
        <v>32</v>
      </c>
      <c r="F615" s="53" t="s">
        <v>1124</v>
      </c>
      <c r="G615" s="12">
        <f t="shared" si="40"/>
        <v>43028</v>
      </c>
      <c r="H615" s="55">
        <v>74</v>
      </c>
      <c r="I615" s="53" t="s">
        <v>1126</v>
      </c>
      <c r="K615" s="77">
        <v>20</v>
      </c>
      <c r="L615" s="61">
        <v>10</v>
      </c>
      <c r="M615" s="50">
        <v>2017</v>
      </c>
      <c r="N615" s="12"/>
    </row>
    <row r="616" spans="1:14" ht="15" x14ac:dyDescent="0.25">
      <c r="A616" s="75" t="s">
        <v>653</v>
      </c>
      <c r="B616">
        <f t="shared" si="39"/>
        <v>616</v>
      </c>
      <c r="C616" s="53" t="s">
        <v>653</v>
      </c>
      <c r="D616" s="53" t="s">
        <v>1073</v>
      </c>
      <c r="E616" s="53" t="s">
        <v>32</v>
      </c>
      <c r="F616" s="53" t="s">
        <v>1128</v>
      </c>
      <c r="G616" s="12">
        <f t="shared" ref="G616:G647" si="41">DATE(M616,L616,K616)</f>
        <v>43278</v>
      </c>
      <c r="H616" s="55">
        <v>67.3</v>
      </c>
      <c r="I616" s="53" t="s">
        <v>1126</v>
      </c>
      <c r="K616" s="77">
        <v>27</v>
      </c>
      <c r="L616" s="61">
        <v>6</v>
      </c>
      <c r="M616" s="50">
        <v>2018</v>
      </c>
      <c r="N616" s="12"/>
    </row>
    <row r="617" spans="1:14" ht="15" x14ac:dyDescent="0.25">
      <c r="A617" s="75" t="s">
        <v>654</v>
      </c>
      <c r="B617">
        <f t="shared" si="39"/>
        <v>617</v>
      </c>
      <c r="C617" s="53" t="s">
        <v>654</v>
      </c>
      <c r="D617" s="53" t="s">
        <v>1073</v>
      </c>
      <c r="E617" s="53" t="s">
        <v>32</v>
      </c>
      <c r="F617" s="53" t="s">
        <v>1128</v>
      </c>
      <c r="G617" s="12">
        <f t="shared" si="41"/>
        <v>43412</v>
      </c>
      <c r="H617" s="55">
        <v>73.599999999999994</v>
      </c>
      <c r="I617" s="53" t="s">
        <v>1126</v>
      </c>
      <c r="K617" s="77">
        <v>8</v>
      </c>
      <c r="L617" s="61">
        <v>11</v>
      </c>
      <c r="M617" s="50">
        <v>2018</v>
      </c>
      <c r="N617" s="12"/>
    </row>
    <row r="618" spans="1:14" ht="15" x14ac:dyDescent="0.25">
      <c r="A618" s="75" t="s">
        <v>655</v>
      </c>
      <c r="B618">
        <f t="shared" si="39"/>
        <v>618</v>
      </c>
      <c r="C618" s="53" t="s">
        <v>655</v>
      </c>
      <c r="D618" s="53" t="s">
        <v>1073</v>
      </c>
      <c r="E618" s="53" t="s">
        <v>32</v>
      </c>
      <c r="F618" s="53" t="s">
        <v>1128</v>
      </c>
      <c r="G618" s="12">
        <f t="shared" si="41"/>
        <v>43487</v>
      </c>
      <c r="H618" s="55">
        <v>76</v>
      </c>
      <c r="I618" s="53" t="s">
        <v>1126</v>
      </c>
      <c r="K618" s="77">
        <v>22</v>
      </c>
      <c r="L618" s="61">
        <v>1</v>
      </c>
      <c r="M618" s="50">
        <v>2019</v>
      </c>
      <c r="N618" s="12"/>
    </row>
    <row r="619" spans="1:14" ht="15" x14ac:dyDescent="0.25">
      <c r="A619" s="75" t="s">
        <v>656</v>
      </c>
      <c r="B619">
        <f t="shared" si="39"/>
        <v>619</v>
      </c>
      <c r="C619" s="53" t="s">
        <v>656</v>
      </c>
      <c r="D619" s="53" t="s">
        <v>1073</v>
      </c>
      <c r="E619" s="53" t="s">
        <v>32</v>
      </c>
      <c r="F619" s="53" t="s">
        <v>1128</v>
      </c>
      <c r="G619" s="12">
        <f t="shared" si="41"/>
        <v>44342</v>
      </c>
      <c r="H619" s="55">
        <v>62.9</v>
      </c>
      <c r="I619" s="53" t="s">
        <v>1126</v>
      </c>
      <c r="K619" s="77">
        <v>26</v>
      </c>
      <c r="L619" s="61">
        <v>5</v>
      </c>
      <c r="M619" s="50">
        <v>2021</v>
      </c>
      <c r="N619" s="12"/>
    </row>
    <row r="620" spans="1:14" ht="15" x14ac:dyDescent="0.25">
      <c r="A620" s="75" t="s">
        <v>657</v>
      </c>
      <c r="B620">
        <f t="shared" si="39"/>
        <v>620</v>
      </c>
      <c r="C620" s="53" t="s">
        <v>657</v>
      </c>
      <c r="D620" s="53" t="s">
        <v>1070</v>
      </c>
      <c r="E620" s="53" t="s">
        <v>32</v>
      </c>
      <c r="F620" s="53" t="s">
        <v>1128</v>
      </c>
      <c r="G620" s="12">
        <f t="shared" si="41"/>
        <v>43216</v>
      </c>
      <c r="H620" s="55">
        <v>72.400000000000006</v>
      </c>
      <c r="I620" s="53" t="s">
        <v>1134</v>
      </c>
      <c r="K620" s="82">
        <v>26</v>
      </c>
      <c r="L620" s="61">
        <v>4</v>
      </c>
      <c r="M620" s="50">
        <v>2018</v>
      </c>
      <c r="N620" s="12"/>
    </row>
    <row r="621" spans="1:14" ht="15" x14ac:dyDescent="0.25">
      <c r="A621" s="75" t="s">
        <v>658</v>
      </c>
      <c r="B621">
        <f t="shared" si="39"/>
        <v>621</v>
      </c>
      <c r="C621" s="53" t="s">
        <v>658</v>
      </c>
      <c r="D621" s="53" t="s">
        <v>1070</v>
      </c>
      <c r="E621" s="53" t="s">
        <v>32</v>
      </c>
      <c r="F621" s="53" t="s">
        <v>1128</v>
      </c>
      <c r="G621" s="12">
        <f t="shared" si="41"/>
        <v>43410</v>
      </c>
      <c r="H621" s="55">
        <v>61.4</v>
      </c>
      <c r="I621" s="53" t="s">
        <v>1134</v>
      </c>
      <c r="K621" s="77">
        <v>6</v>
      </c>
      <c r="L621" s="61">
        <v>11</v>
      </c>
      <c r="M621" s="50">
        <v>2018</v>
      </c>
      <c r="N621" s="12"/>
    </row>
    <row r="622" spans="1:14" ht="15" x14ac:dyDescent="0.25">
      <c r="A622" s="75" t="s">
        <v>659</v>
      </c>
      <c r="B622">
        <f t="shared" si="39"/>
        <v>622</v>
      </c>
      <c r="C622" s="53" t="s">
        <v>659</v>
      </c>
      <c r="D622" s="53" t="s">
        <v>1073</v>
      </c>
      <c r="E622" s="53" t="s">
        <v>32</v>
      </c>
      <c r="F622" s="53" t="s">
        <v>1128</v>
      </c>
      <c r="G622" s="12">
        <f t="shared" si="41"/>
        <v>43486</v>
      </c>
      <c r="H622" s="55">
        <v>59.3</v>
      </c>
      <c r="I622" s="53" t="s">
        <v>1134</v>
      </c>
      <c r="K622" s="60">
        <v>21</v>
      </c>
      <c r="L622" s="61">
        <v>1</v>
      </c>
      <c r="M622" s="50">
        <v>2019</v>
      </c>
      <c r="N622" s="12"/>
    </row>
    <row r="623" spans="1:14" ht="15" x14ac:dyDescent="0.25">
      <c r="A623" s="75" t="s">
        <v>660</v>
      </c>
      <c r="B623">
        <f t="shared" si="39"/>
        <v>623</v>
      </c>
      <c r="C623" s="53" t="s">
        <v>660</v>
      </c>
      <c r="D623" s="53" t="s">
        <v>1070</v>
      </c>
      <c r="E623" s="53" t="s">
        <v>32</v>
      </c>
      <c r="F623" s="53" t="s">
        <v>1128</v>
      </c>
      <c r="G623" s="12">
        <f t="shared" si="41"/>
        <v>43508</v>
      </c>
      <c r="H623" s="55">
        <v>77.400000000000006</v>
      </c>
      <c r="I623" s="53" t="s">
        <v>1134</v>
      </c>
      <c r="K623" s="60">
        <v>12</v>
      </c>
      <c r="L623" s="61">
        <v>2</v>
      </c>
      <c r="M623" s="50">
        <v>2019</v>
      </c>
      <c r="N623" s="12"/>
    </row>
    <row r="624" spans="1:14" ht="15" x14ac:dyDescent="0.25">
      <c r="A624" s="75" t="s">
        <v>661</v>
      </c>
      <c r="B624">
        <f t="shared" si="39"/>
        <v>624</v>
      </c>
      <c r="C624" s="53" t="s">
        <v>661</v>
      </c>
      <c r="D624" s="53" t="s">
        <v>1070</v>
      </c>
      <c r="E624" s="53" t="s">
        <v>32</v>
      </c>
      <c r="F624" s="53" t="s">
        <v>1128</v>
      </c>
      <c r="G624" s="12">
        <f t="shared" si="41"/>
        <v>43510</v>
      </c>
      <c r="H624" s="55">
        <v>75.099999999999994</v>
      </c>
      <c r="I624" s="53" t="s">
        <v>1134</v>
      </c>
      <c r="K624" s="60">
        <v>14</v>
      </c>
      <c r="L624" s="61">
        <v>2</v>
      </c>
      <c r="M624" s="50">
        <v>2019</v>
      </c>
      <c r="N624" s="12"/>
    </row>
    <row r="625" spans="1:14" ht="15" x14ac:dyDescent="0.25">
      <c r="A625" s="75" t="s">
        <v>662</v>
      </c>
      <c r="B625">
        <f t="shared" si="39"/>
        <v>625</v>
      </c>
      <c r="C625" s="53" t="s">
        <v>662</v>
      </c>
      <c r="D625" s="53" t="s">
        <v>1070</v>
      </c>
      <c r="E625" s="53" t="s">
        <v>32</v>
      </c>
      <c r="F625" s="53" t="s">
        <v>1128</v>
      </c>
      <c r="G625" s="12">
        <f t="shared" si="41"/>
        <v>43558</v>
      </c>
      <c r="H625" s="55">
        <v>70.2</v>
      </c>
      <c r="I625" s="53" t="s">
        <v>1134</v>
      </c>
      <c r="K625" s="60">
        <v>3</v>
      </c>
      <c r="L625" s="61">
        <v>4</v>
      </c>
      <c r="M625" s="50">
        <v>2019</v>
      </c>
      <c r="N625" s="12"/>
    </row>
    <row r="626" spans="1:14" ht="15" x14ac:dyDescent="0.25">
      <c r="A626" s="75" t="s">
        <v>663</v>
      </c>
      <c r="B626">
        <f t="shared" si="39"/>
        <v>626</v>
      </c>
      <c r="C626" s="53" t="s">
        <v>663</v>
      </c>
      <c r="D626" s="53" t="s">
        <v>1070</v>
      </c>
      <c r="E626" s="53" t="s">
        <v>32</v>
      </c>
      <c r="F626" s="53" t="s">
        <v>1128</v>
      </c>
      <c r="G626" s="12">
        <f t="shared" si="41"/>
        <v>43510</v>
      </c>
      <c r="H626" s="55">
        <v>78.7</v>
      </c>
      <c r="I626" s="53" t="s">
        <v>1134</v>
      </c>
      <c r="K626" s="60">
        <v>14</v>
      </c>
      <c r="L626" s="61">
        <v>2</v>
      </c>
      <c r="M626" s="50">
        <v>2019</v>
      </c>
      <c r="N626" s="12"/>
    </row>
    <row r="627" spans="1:14" ht="15" x14ac:dyDescent="0.25">
      <c r="A627" s="75" t="s">
        <v>664</v>
      </c>
      <c r="B627">
        <f t="shared" si="39"/>
        <v>627</v>
      </c>
      <c r="C627" s="53" t="s">
        <v>664</v>
      </c>
      <c r="D627" s="53" t="s">
        <v>1070</v>
      </c>
      <c r="E627" s="53" t="s">
        <v>32</v>
      </c>
      <c r="F627" s="53" t="s">
        <v>1128</v>
      </c>
      <c r="G627" s="12">
        <f t="shared" si="41"/>
        <v>43508</v>
      </c>
      <c r="H627" s="55">
        <v>64.8</v>
      </c>
      <c r="I627" s="53" t="s">
        <v>1134</v>
      </c>
      <c r="K627" s="60">
        <v>12</v>
      </c>
      <c r="L627" s="61">
        <v>2</v>
      </c>
      <c r="M627" s="50">
        <v>2019</v>
      </c>
      <c r="N627" s="12"/>
    </row>
    <row r="628" spans="1:14" ht="15" x14ac:dyDescent="0.25">
      <c r="A628" s="75" t="s">
        <v>665</v>
      </c>
      <c r="B628">
        <f t="shared" si="39"/>
        <v>628</v>
      </c>
      <c r="C628" s="53" t="s">
        <v>665</v>
      </c>
      <c r="D628" s="53" t="s">
        <v>1070</v>
      </c>
      <c r="E628" s="53" t="s">
        <v>32</v>
      </c>
      <c r="F628" s="53" t="s">
        <v>1128</v>
      </c>
      <c r="G628" s="12">
        <f t="shared" si="41"/>
        <v>43524</v>
      </c>
      <c r="H628" s="55">
        <v>76.2</v>
      </c>
      <c r="I628" s="53" t="s">
        <v>1134</v>
      </c>
      <c r="K628" s="60">
        <v>28</v>
      </c>
      <c r="L628" s="61">
        <v>2</v>
      </c>
      <c r="M628" s="50">
        <v>2019</v>
      </c>
      <c r="N628" s="12"/>
    </row>
    <row r="629" spans="1:14" ht="15" x14ac:dyDescent="0.25">
      <c r="A629" s="75" t="s">
        <v>666</v>
      </c>
      <c r="B629">
        <f t="shared" si="39"/>
        <v>629</v>
      </c>
      <c r="C629" s="53" t="s">
        <v>666</v>
      </c>
      <c r="D629" s="53" t="s">
        <v>1073</v>
      </c>
      <c r="E629" s="53" t="s">
        <v>32</v>
      </c>
      <c r="F629" s="53" t="s">
        <v>1128</v>
      </c>
      <c r="G629" s="12">
        <f t="shared" si="41"/>
        <v>43557</v>
      </c>
      <c r="H629" s="55">
        <v>68.099999999999994</v>
      </c>
      <c r="I629" s="53" t="s">
        <v>1134</v>
      </c>
      <c r="K629" s="60">
        <v>2</v>
      </c>
      <c r="L629" s="61">
        <v>4</v>
      </c>
      <c r="M629" s="50">
        <v>2019</v>
      </c>
      <c r="N629" s="12"/>
    </row>
    <row r="630" spans="1:14" ht="15" x14ac:dyDescent="0.25">
      <c r="A630" s="80" t="s">
        <v>667</v>
      </c>
      <c r="B630">
        <f t="shared" si="39"/>
        <v>630</v>
      </c>
      <c r="C630" s="53" t="s">
        <v>667</v>
      </c>
      <c r="D630" s="53" t="s">
        <v>1073</v>
      </c>
      <c r="E630" s="53" t="s">
        <v>32</v>
      </c>
      <c r="F630" s="53" t="s">
        <v>1128</v>
      </c>
      <c r="G630" s="12">
        <f t="shared" si="41"/>
        <v>43592</v>
      </c>
      <c r="H630" s="55">
        <v>73.099999999999994</v>
      </c>
      <c r="I630" s="53" t="s">
        <v>1134</v>
      </c>
      <c r="K630" s="65">
        <v>7</v>
      </c>
      <c r="L630" s="61">
        <v>5</v>
      </c>
      <c r="M630" s="50">
        <v>2019</v>
      </c>
      <c r="N630" s="12"/>
    </row>
    <row r="631" spans="1:14" ht="15" x14ac:dyDescent="0.25">
      <c r="A631" s="75" t="s">
        <v>668</v>
      </c>
      <c r="B631">
        <f t="shared" si="39"/>
        <v>631</v>
      </c>
      <c r="C631" s="53" t="s">
        <v>668</v>
      </c>
      <c r="D631" s="53" t="s">
        <v>1073</v>
      </c>
      <c r="E631" s="53" t="s">
        <v>32</v>
      </c>
      <c r="F631" s="53" t="s">
        <v>1128</v>
      </c>
      <c r="G631" s="12">
        <f t="shared" si="41"/>
        <v>43672</v>
      </c>
      <c r="H631" s="55">
        <v>84.5</v>
      </c>
      <c r="I631" s="53" t="s">
        <v>1134</v>
      </c>
      <c r="K631" s="60">
        <v>26</v>
      </c>
      <c r="L631" s="61">
        <v>7</v>
      </c>
      <c r="M631" s="50">
        <v>2019</v>
      </c>
      <c r="N631" s="12"/>
    </row>
    <row r="632" spans="1:14" ht="15" x14ac:dyDescent="0.25">
      <c r="A632" s="75" t="s">
        <v>669</v>
      </c>
      <c r="B632">
        <f t="shared" si="39"/>
        <v>632</v>
      </c>
      <c r="C632" s="53" t="s">
        <v>669</v>
      </c>
      <c r="D632" s="53" t="s">
        <v>1073</v>
      </c>
      <c r="E632" s="53" t="s">
        <v>32</v>
      </c>
      <c r="F632" s="53" t="s">
        <v>1128</v>
      </c>
      <c r="G632" s="12">
        <f t="shared" si="41"/>
        <v>43660</v>
      </c>
      <c r="H632" s="55">
        <v>64.2</v>
      </c>
      <c r="I632" s="53" t="s">
        <v>1171</v>
      </c>
      <c r="K632" s="60">
        <v>14</v>
      </c>
      <c r="L632" s="61">
        <v>7</v>
      </c>
      <c r="M632" s="50">
        <v>2019</v>
      </c>
      <c r="N632" s="12"/>
    </row>
    <row r="633" spans="1:14" ht="15" x14ac:dyDescent="0.25">
      <c r="A633" s="75" t="s">
        <v>670</v>
      </c>
      <c r="B633">
        <f t="shared" si="39"/>
        <v>633</v>
      </c>
      <c r="C633" s="53" t="s">
        <v>670</v>
      </c>
      <c r="D633" s="53" t="s">
        <v>1070</v>
      </c>
      <c r="E633" s="53" t="s">
        <v>32</v>
      </c>
      <c r="F633" s="53" t="s">
        <v>1128</v>
      </c>
      <c r="G633" s="12">
        <f t="shared" si="41"/>
        <v>43405</v>
      </c>
      <c r="H633" s="55">
        <v>84.8</v>
      </c>
      <c r="I633" s="53" t="s">
        <v>1126</v>
      </c>
      <c r="K633" s="60">
        <v>1</v>
      </c>
      <c r="L633" s="61">
        <v>11</v>
      </c>
      <c r="M633" s="50">
        <v>2018</v>
      </c>
      <c r="N633" s="12"/>
    </row>
    <row r="634" spans="1:14" ht="15" x14ac:dyDescent="0.25">
      <c r="A634" s="75" t="s">
        <v>671</v>
      </c>
      <c r="B634">
        <f t="shared" si="39"/>
        <v>634</v>
      </c>
      <c r="C634" s="53" t="s">
        <v>671</v>
      </c>
      <c r="D634" s="53" t="s">
        <v>1070</v>
      </c>
      <c r="E634" s="53" t="s">
        <v>32</v>
      </c>
      <c r="F634" s="53" t="s">
        <v>1128</v>
      </c>
      <c r="G634" s="12">
        <f t="shared" si="41"/>
        <v>43291</v>
      </c>
      <c r="H634" s="55">
        <v>75.8</v>
      </c>
      <c r="I634" s="53" t="s">
        <v>1126</v>
      </c>
      <c r="K634" s="60">
        <v>10</v>
      </c>
      <c r="L634" s="61">
        <v>7</v>
      </c>
      <c r="M634" s="50">
        <v>2018</v>
      </c>
      <c r="N634" s="12"/>
    </row>
    <row r="635" spans="1:14" ht="15" x14ac:dyDescent="0.25">
      <c r="A635" s="75" t="s">
        <v>672</v>
      </c>
      <c r="B635">
        <f t="shared" si="39"/>
        <v>635</v>
      </c>
      <c r="C635" s="53" t="s">
        <v>672</v>
      </c>
      <c r="D635" s="53" t="s">
        <v>1070</v>
      </c>
      <c r="E635" s="53" t="s">
        <v>32</v>
      </c>
      <c r="F635" s="53" t="s">
        <v>1128</v>
      </c>
      <c r="G635" s="12">
        <f t="shared" si="41"/>
        <v>43642</v>
      </c>
      <c r="H635" s="55">
        <v>70.8</v>
      </c>
      <c r="I635" s="53" t="s">
        <v>1125</v>
      </c>
      <c r="K635" s="60">
        <v>26</v>
      </c>
      <c r="L635" s="61">
        <v>6</v>
      </c>
      <c r="M635" s="50">
        <v>2019</v>
      </c>
      <c r="N635" s="12"/>
    </row>
    <row r="636" spans="1:14" ht="15" x14ac:dyDescent="0.25">
      <c r="A636" s="75" t="s">
        <v>673</v>
      </c>
      <c r="B636">
        <f t="shared" si="39"/>
        <v>636</v>
      </c>
      <c r="C636" s="53" t="s">
        <v>673</v>
      </c>
      <c r="D636" s="53" t="s">
        <v>1070</v>
      </c>
      <c r="E636" s="53" t="s">
        <v>32</v>
      </c>
      <c r="F636" s="53" t="s">
        <v>1128</v>
      </c>
      <c r="G636" s="12">
        <f t="shared" si="41"/>
        <v>43699</v>
      </c>
      <c r="H636" s="55">
        <v>81.3</v>
      </c>
      <c r="I636" s="53" t="s">
        <v>1140</v>
      </c>
      <c r="K636" s="60">
        <v>22</v>
      </c>
      <c r="L636" s="61">
        <v>8</v>
      </c>
      <c r="M636" s="50">
        <v>2019</v>
      </c>
      <c r="N636" s="12"/>
    </row>
    <row r="637" spans="1:14" ht="15" x14ac:dyDescent="0.25">
      <c r="A637" s="75" t="s">
        <v>674</v>
      </c>
      <c r="B637">
        <f t="shared" si="39"/>
        <v>637</v>
      </c>
      <c r="C637" s="53" t="s">
        <v>674</v>
      </c>
      <c r="D637" s="53" t="s">
        <v>1070</v>
      </c>
      <c r="E637" s="53" t="s">
        <v>32</v>
      </c>
      <c r="F637" s="53" t="s">
        <v>1128</v>
      </c>
      <c r="G637" s="12">
        <f t="shared" si="41"/>
        <v>44390</v>
      </c>
      <c r="H637" s="55">
        <v>84.4</v>
      </c>
      <c r="I637" s="53" t="s">
        <v>1140</v>
      </c>
      <c r="K637" s="60">
        <v>13</v>
      </c>
      <c r="L637" s="61">
        <v>7</v>
      </c>
      <c r="M637" s="50">
        <v>2021</v>
      </c>
      <c r="N637" s="12"/>
    </row>
    <row r="638" spans="1:14" ht="15" x14ac:dyDescent="0.25">
      <c r="A638" s="75" t="s">
        <v>675</v>
      </c>
      <c r="B638">
        <f t="shared" si="39"/>
        <v>638</v>
      </c>
      <c r="C638" s="53" t="s">
        <v>675</v>
      </c>
      <c r="D638" s="53" t="s">
        <v>1073</v>
      </c>
      <c r="E638" s="53" t="s">
        <v>32</v>
      </c>
      <c r="F638" s="53" t="s">
        <v>1128</v>
      </c>
      <c r="G638" s="12">
        <f t="shared" si="41"/>
        <v>43041</v>
      </c>
      <c r="H638" s="55">
        <v>68.5</v>
      </c>
      <c r="I638" s="53" t="s">
        <v>1140</v>
      </c>
      <c r="K638" s="60">
        <v>2</v>
      </c>
      <c r="L638" s="61">
        <v>11</v>
      </c>
      <c r="M638" s="50">
        <v>2017</v>
      </c>
      <c r="N638" s="12"/>
    </row>
    <row r="639" spans="1:14" ht="15" x14ac:dyDescent="0.25">
      <c r="A639" s="75" t="s">
        <v>676</v>
      </c>
      <c r="B639">
        <f t="shared" si="39"/>
        <v>639</v>
      </c>
      <c r="C639" s="53" t="s">
        <v>676</v>
      </c>
      <c r="D639" s="53" t="s">
        <v>1073</v>
      </c>
      <c r="E639" s="53" t="s">
        <v>32</v>
      </c>
      <c r="F639" s="53" t="s">
        <v>1128</v>
      </c>
      <c r="G639" s="12">
        <f t="shared" si="41"/>
        <v>43649</v>
      </c>
      <c r="H639" s="55">
        <v>68.599999999999994</v>
      </c>
      <c r="I639" s="53" t="s">
        <v>1140</v>
      </c>
      <c r="K639" s="60">
        <v>3</v>
      </c>
      <c r="L639" s="61">
        <v>7</v>
      </c>
      <c r="M639" s="50">
        <v>2019</v>
      </c>
      <c r="N639" s="12"/>
    </row>
    <row r="640" spans="1:14" ht="15" x14ac:dyDescent="0.25">
      <c r="A640" s="75" t="s">
        <v>677</v>
      </c>
      <c r="B640">
        <f t="shared" si="39"/>
        <v>640</v>
      </c>
      <c r="C640" s="53" t="s">
        <v>677</v>
      </c>
      <c r="D640" s="53" t="s">
        <v>1073</v>
      </c>
      <c r="E640" s="53" t="s">
        <v>32</v>
      </c>
      <c r="F640" s="53" t="s">
        <v>1128</v>
      </c>
      <c r="G640" s="12">
        <f t="shared" si="41"/>
        <v>44349</v>
      </c>
      <c r="H640" s="55">
        <v>76.900000000000006</v>
      </c>
      <c r="I640" s="53" t="s">
        <v>1140</v>
      </c>
      <c r="K640" s="60">
        <v>2</v>
      </c>
      <c r="L640" s="61">
        <v>6</v>
      </c>
      <c r="M640" s="50">
        <v>2021</v>
      </c>
      <c r="N640" s="12"/>
    </row>
    <row r="641" spans="1:14" ht="15" x14ac:dyDescent="0.25">
      <c r="A641" s="80" t="s">
        <v>678</v>
      </c>
      <c r="B641">
        <f t="shared" si="39"/>
        <v>641</v>
      </c>
      <c r="C641" s="53" t="s">
        <v>678</v>
      </c>
      <c r="D641" s="53" t="s">
        <v>1070</v>
      </c>
      <c r="E641" s="53" t="s">
        <v>32</v>
      </c>
      <c r="F641" s="53" t="s">
        <v>1128</v>
      </c>
      <c r="G641" s="12">
        <f t="shared" si="41"/>
        <v>43663</v>
      </c>
      <c r="H641" s="55">
        <v>66.900000000000006</v>
      </c>
      <c r="I641" s="53" t="s">
        <v>1127</v>
      </c>
      <c r="K641" s="65">
        <v>17</v>
      </c>
      <c r="L641" s="61">
        <v>7</v>
      </c>
      <c r="M641" s="50">
        <v>2019</v>
      </c>
      <c r="N641" s="12"/>
    </row>
    <row r="642" spans="1:14" ht="15" x14ac:dyDescent="0.25">
      <c r="A642" s="80" t="s">
        <v>679</v>
      </c>
      <c r="B642">
        <f t="shared" ref="B642:B705" si="42">MATCH(C642,A:A,FALSE)</f>
        <v>642</v>
      </c>
      <c r="C642" s="53" t="s">
        <v>679</v>
      </c>
      <c r="D642" s="53" t="s">
        <v>1073</v>
      </c>
      <c r="E642" s="53" t="s">
        <v>32</v>
      </c>
      <c r="F642" s="53" t="s">
        <v>1128</v>
      </c>
      <c r="G642" s="12">
        <f t="shared" si="41"/>
        <v>43675</v>
      </c>
      <c r="H642" s="55">
        <v>78.900000000000006</v>
      </c>
      <c r="I642" s="53" t="s">
        <v>1125</v>
      </c>
      <c r="K642" s="65">
        <v>29</v>
      </c>
      <c r="L642" s="61">
        <v>7</v>
      </c>
      <c r="M642" s="50">
        <v>2019</v>
      </c>
      <c r="N642" s="12"/>
    </row>
    <row r="643" spans="1:14" ht="15" x14ac:dyDescent="0.25">
      <c r="A643" s="80" t="s">
        <v>680</v>
      </c>
      <c r="B643">
        <f t="shared" si="42"/>
        <v>643</v>
      </c>
      <c r="C643" s="53" t="s">
        <v>680</v>
      </c>
      <c r="D643" s="53" t="s">
        <v>1073</v>
      </c>
      <c r="E643" s="53" t="s">
        <v>32</v>
      </c>
      <c r="F643" s="53" t="s">
        <v>1128</v>
      </c>
      <c r="G643" s="12">
        <f t="shared" si="41"/>
        <v>43696</v>
      </c>
      <c r="H643" s="55">
        <v>87.5</v>
      </c>
      <c r="I643" s="53" t="s">
        <v>1125</v>
      </c>
      <c r="K643" s="65">
        <v>19</v>
      </c>
      <c r="L643" s="61">
        <v>8</v>
      </c>
      <c r="M643" s="50">
        <v>2019</v>
      </c>
      <c r="N643" s="12"/>
    </row>
    <row r="644" spans="1:14" ht="15" x14ac:dyDescent="0.25">
      <c r="A644" s="80" t="s">
        <v>681</v>
      </c>
      <c r="B644">
        <f t="shared" si="42"/>
        <v>644</v>
      </c>
      <c r="C644" s="53" t="s">
        <v>681</v>
      </c>
      <c r="D644" s="53" t="s">
        <v>1070</v>
      </c>
      <c r="E644" s="53" t="s">
        <v>32</v>
      </c>
      <c r="F644" s="53" t="s">
        <v>1128</v>
      </c>
      <c r="G644" s="12">
        <f t="shared" si="41"/>
        <v>43714</v>
      </c>
      <c r="H644" s="55">
        <v>75.8</v>
      </c>
      <c r="I644" s="53" t="s">
        <v>1125</v>
      </c>
      <c r="K644" s="65">
        <v>6</v>
      </c>
      <c r="L644" s="61">
        <v>9</v>
      </c>
      <c r="M644" s="50">
        <v>2019</v>
      </c>
      <c r="N644" s="12"/>
    </row>
    <row r="645" spans="1:14" ht="15" x14ac:dyDescent="0.25">
      <c r="A645" s="80" t="s">
        <v>682</v>
      </c>
      <c r="B645">
        <f t="shared" si="42"/>
        <v>645</v>
      </c>
      <c r="C645" s="53" t="s">
        <v>682</v>
      </c>
      <c r="D645" s="53" t="s">
        <v>1073</v>
      </c>
      <c r="E645" s="53" t="s">
        <v>32</v>
      </c>
      <c r="F645" s="53" t="s">
        <v>1128</v>
      </c>
      <c r="G645" s="12">
        <f t="shared" si="41"/>
        <v>43725</v>
      </c>
      <c r="H645" s="55">
        <v>74.900000000000006</v>
      </c>
      <c r="I645" s="53" t="s">
        <v>1127</v>
      </c>
      <c r="K645" s="65">
        <v>17</v>
      </c>
      <c r="L645" s="61">
        <v>9</v>
      </c>
      <c r="M645" s="50">
        <v>2019</v>
      </c>
      <c r="N645" s="12"/>
    </row>
    <row r="646" spans="1:14" ht="15" x14ac:dyDescent="0.25">
      <c r="A646" s="80" t="s">
        <v>683</v>
      </c>
      <c r="B646">
        <f t="shared" si="42"/>
        <v>646</v>
      </c>
      <c r="C646" s="53" t="s">
        <v>683</v>
      </c>
      <c r="D646" s="53" t="s">
        <v>1073</v>
      </c>
      <c r="E646" s="53" t="s">
        <v>32</v>
      </c>
      <c r="F646" s="53" t="s">
        <v>1128</v>
      </c>
      <c r="G646" s="12">
        <f t="shared" si="41"/>
        <v>43788</v>
      </c>
      <c r="H646" s="55">
        <v>75.2</v>
      </c>
      <c r="I646" s="53" t="s">
        <v>1127</v>
      </c>
      <c r="K646" s="65">
        <v>19</v>
      </c>
      <c r="L646" s="61">
        <v>11</v>
      </c>
      <c r="M646" s="50">
        <v>2019</v>
      </c>
      <c r="N646" s="12"/>
    </row>
    <row r="647" spans="1:14" ht="15" x14ac:dyDescent="0.25">
      <c r="A647" s="75" t="s">
        <v>684</v>
      </c>
      <c r="B647">
        <f t="shared" si="42"/>
        <v>647</v>
      </c>
      <c r="C647" s="53" t="s">
        <v>684</v>
      </c>
      <c r="D647" s="53" t="s">
        <v>1070</v>
      </c>
      <c r="E647" s="53" t="s">
        <v>32</v>
      </c>
      <c r="F647" s="53" t="s">
        <v>1128</v>
      </c>
      <c r="G647" s="12">
        <f t="shared" si="41"/>
        <v>44236</v>
      </c>
      <c r="H647" s="55">
        <v>66.7</v>
      </c>
      <c r="I647" s="53" t="s">
        <v>1150</v>
      </c>
      <c r="K647" s="60">
        <v>9</v>
      </c>
      <c r="L647" s="61">
        <v>2</v>
      </c>
      <c r="M647" s="50">
        <v>2021</v>
      </c>
      <c r="N647" s="12"/>
    </row>
    <row r="648" spans="1:14" ht="15" x14ac:dyDescent="0.25">
      <c r="A648" s="80" t="s">
        <v>685</v>
      </c>
      <c r="B648">
        <f t="shared" si="42"/>
        <v>648</v>
      </c>
      <c r="C648" s="53" t="s">
        <v>685</v>
      </c>
      <c r="D648" s="53" t="s">
        <v>1073</v>
      </c>
      <c r="E648" s="53" t="s">
        <v>32</v>
      </c>
      <c r="F648" s="53" t="s">
        <v>1128</v>
      </c>
      <c r="G648" s="12">
        <f t="shared" ref="G648:G665" si="43">DATE(M648,L648,K648)</f>
        <v>44291</v>
      </c>
      <c r="H648" s="55">
        <v>78.400000000000006</v>
      </c>
      <c r="I648" s="53" t="s">
        <v>1172</v>
      </c>
      <c r="K648" s="65">
        <v>5</v>
      </c>
      <c r="L648" s="61">
        <v>4</v>
      </c>
      <c r="M648" s="50">
        <v>2021</v>
      </c>
      <c r="N648" s="12"/>
    </row>
    <row r="649" spans="1:14" ht="15" x14ac:dyDescent="0.25">
      <c r="A649" s="75" t="s">
        <v>686</v>
      </c>
      <c r="B649">
        <f t="shared" si="42"/>
        <v>649</v>
      </c>
      <c r="C649" s="53" t="s">
        <v>686</v>
      </c>
      <c r="D649" s="53" t="s">
        <v>1070</v>
      </c>
      <c r="E649" s="53" t="s">
        <v>32</v>
      </c>
      <c r="F649" s="53" t="s">
        <v>1128</v>
      </c>
      <c r="G649" s="12">
        <f t="shared" si="43"/>
        <v>44322</v>
      </c>
      <c r="H649" s="55">
        <v>73.599999999999994</v>
      </c>
      <c r="I649" s="53" t="s">
        <v>1126</v>
      </c>
      <c r="K649" s="60">
        <v>6</v>
      </c>
      <c r="L649" s="61">
        <v>5</v>
      </c>
      <c r="M649" s="50">
        <v>2021</v>
      </c>
      <c r="N649" s="12"/>
    </row>
    <row r="650" spans="1:14" ht="15" x14ac:dyDescent="0.25">
      <c r="A650" s="75" t="s">
        <v>687</v>
      </c>
      <c r="B650">
        <f t="shared" si="42"/>
        <v>650</v>
      </c>
      <c r="C650" s="53" t="s">
        <v>687</v>
      </c>
      <c r="D650" s="53" t="s">
        <v>1070</v>
      </c>
      <c r="E650" s="53" t="s">
        <v>32</v>
      </c>
      <c r="F650" s="53" t="s">
        <v>1128</v>
      </c>
      <c r="G650" s="12">
        <f t="shared" si="43"/>
        <v>43525</v>
      </c>
      <c r="H650" s="55">
        <v>76.7</v>
      </c>
      <c r="I650" s="53" t="s">
        <v>1167</v>
      </c>
      <c r="K650" s="60">
        <v>1</v>
      </c>
      <c r="L650" s="61">
        <v>3</v>
      </c>
      <c r="M650" s="50">
        <v>2019</v>
      </c>
      <c r="N650" s="12"/>
    </row>
    <row r="651" spans="1:14" ht="15" x14ac:dyDescent="0.25">
      <c r="A651" s="75" t="s">
        <v>688</v>
      </c>
      <c r="B651">
        <f t="shared" si="42"/>
        <v>651</v>
      </c>
      <c r="C651" s="53" t="s">
        <v>688</v>
      </c>
      <c r="D651" s="53" t="s">
        <v>1073</v>
      </c>
      <c r="E651" s="53" t="s">
        <v>32</v>
      </c>
      <c r="F651" s="53" t="s">
        <v>1128</v>
      </c>
      <c r="G651" s="12">
        <f t="shared" si="43"/>
        <v>43453</v>
      </c>
      <c r="H651" s="55">
        <v>56.6</v>
      </c>
      <c r="I651" s="53" t="s">
        <v>1167</v>
      </c>
      <c r="K651" s="60">
        <v>19</v>
      </c>
      <c r="L651" s="61">
        <v>12</v>
      </c>
      <c r="M651" s="50">
        <v>2018</v>
      </c>
      <c r="N651" s="12"/>
    </row>
    <row r="652" spans="1:14" ht="15" x14ac:dyDescent="0.25">
      <c r="A652" s="75" t="s">
        <v>689</v>
      </c>
      <c r="B652">
        <f t="shared" si="42"/>
        <v>652</v>
      </c>
      <c r="C652" s="53" t="s">
        <v>689</v>
      </c>
      <c r="D652" s="53" t="s">
        <v>1073</v>
      </c>
      <c r="E652" s="53" t="s">
        <v>32</v>
      </c>
      <c r="F652" s="53" t="s">
        <v>1128</v>
      </c>
      <c r="G652" s="12">
        <f t="shared" si="43"/>
        <v>43488</v>
      </c>
      <c r="H652" s="55">
        <v>75.7</v>
      </c>
      <c r="I652" s="53" t="s">
        <v>1167</v>
      </c>
      <c r="K652" s="60">
        <v>23</v>
      </c>
      <c r="L652" s="61">
        <v>1</v>
      </c>
      <c r="M652" s="50">
        <v>2019</v>
      </c>
      <c r="N652" s="12"/>
    </row>
    <row r="653" spans="1:14" ht="15" x14ac:dyDescent="0.25">
      <c r="A653" s="75" t="s">
        <v>690</v>
      </c>
      <c r="B653">
        <f t="shared" si="42"/>
        <v>653</v>
      </c>
      <c r="C653" s="53" t="s">
        <v>690</v>
      </c>
      <c r="D653" s="53" t="s">
        <v>1073</v>
      </c>
      <c r="E653" s="53" t="s">
        <v>32</v>
      </c>
      <c r="F653" s="53" t="s">
        <v>1128</v>
      </c>
      <c r="G653" s="12">
        <f t="shared" si="43"/>
        <v>43635</v>
      </c>
      <c r="H653" s="55">
        <v>71.400000000000006</v>
      </c>
      <c r="I653" s="53" t="s">
        <v>1167</v>
      </c>
      <c r="K653" s="60">
        <v>19</v>
      </c>
      <c r="L653" s="61">
        <v>6</v>
      </c>
      <c r="M653" s="50">
        <v>2019</v>
      </c>
      <c r="N653" s="12"/>
    </row>
    <row r="654" spans="1:14" ht="15" x14ac:dyDescent="0.25">
      <c r="A654" s="75" t="s">
        <v>691</v>
      </c>
      <c r="B654">
        <f t="shared" si="42"/>
        <v>654</v>
      </c>
      <c r="C654" s="53" t="s">
        <v>691</v>
      </c>
      <c r="D654" s="53" t="s">
        <v>1073</v>
      </c>
      <c r="E654" s="53" t="s">
        <v>32</v>
      </c>
      <c r="F654" s="53" t="s">
        <v>1128</v>
      </c>
      <c r="G654" s="12">
        <f t="shared" si="43"/>
        <v>44243</v>
      </c>
      <c r="H654" s="55">
        <v>71.7</v>
      </c>
      <c r="I654" s="53" t="s">
        <v>1145</v>
      </c>
      <c r="K654" s="60">
        <v>16</v>
      </c>
      <c r="L654" s="61">
        <v>2</v>
      </c>
      <c r="M654" s="50">
        <v>2021</v>
      </c>
      <c r="N654" s="12"/>
    </row>
    <row r="655" spans="1:14" ht="15" x14ac:dyDescent="0.25">
      <c r="A655" s="75" t="s">
        <v>692</v>
      </c>
      <c r="B655">
        <f t="shared" si="42"/>
        <v>655</v>
      </c>
      <c r="C655" s="53" t="s">
        <v>692</v>
      </c>
      <c r="D655" s="53" t="s">
        <v>1070</v>
      </c>
      <c r="E655" s="53" t="s">
        <v>32</v>
      </c>
      <c r="F655" s="53" t="s">
        <v>1124</v>
      </c>
      <c r="G655" s="12">
        <f t="shared" si="43"/>
        <v>42851</v>
      </c>
      <c r="H655" s="55">
        <v>76</v>
      </c>
      <c r="I655" s="53" t="s">
        <v>1148</v>
      </c>
      <c r="K655" s="60">
        <v>26</v>
      </c>
      <c r="L655" s="61">
        <v>4</v>
      </c>
      <c r="M655" s="50">
        <v>2017</v>
      </c>
      <c r="N655" s="12"/>
    </row>
    <row r="656" spans="1:14" ht="15" x14ac:dyDescent="0.25">
      <c r="A656" s="75" t="s">
        <v>693</v>
      </c>
      <c r="B656">
        <f t="shared" si="42"/>
        <v>656</v>
      </c>
      <c r="C656" s="53" t="s">
        <v>693</v>
      </c>
      <c r="D656" s="53" t="s">
        <v>1070</v>
      </c>
      <c r="E656" s="53" t="s">
        <v>32</v>
      </c>
      <c r="F656" s="53" t="s">
        <v>1124</v>
      </c>
      <c r="G656" s="12">
        <f t="shared" si="43"/>
        <v>42837</v>
      </c>
      <c r="H656" s="55">
        <v>94</v>
      </c>
      <c r="I656" s="53" t="s">
        <v>1148</v>
      </c>
      <c r="K656" s="60">
        <v>12</v>
      </c>
      <c r="L656" s="61">
        <v>4</v>
      </c>
      <c r="M656" s="50">
        <v>2017</v>
      </c>
      <c r="N656" s="12"/>
    </row>
    <row r="657" spans="1:14" ht="15" x14ac:dyDescent="0.25">
      <c r="A657" s="75" t="s">
        <v>694</v>
      </c>
      <c r="B657">
        <f t="shared" si="42"/>
        <v>657</v>
      </c>
      <c r="C657" s="53" t="s">
        <v>694</v>
      </c>
      <c r="D657" s="53" t="s">
        <v>1073</v>
      </c>
      <c r="E657" s="53" t="s">
        <v>32</v>
      </c>
      <c r="F657" s="53" t="s">
        <v>1128</v>
      </c>
      <c r="G657" s="12">
        <f t="shared" si="43"/>
        <v>43196</v>
      </c>
      <c r="H657" s="55">
        <v>80.2</v>
      </c>
      <c r="I657" s="53" t="s">
        <v>1140</v>
      </c>
      <c r="K657" s="60">
        <v>6</v>
      </c>
      <c r="L657" s="61">
        <v>4</v>
      </c>
      <c r="M657" s="50">
        <v>2018</v>
      </c>
      <c r="N657" s="12"/>
    </row>
    <row r="658" spans="1:14" ht="15" x14ac:dyDescent="0.25">
      <c r="A658" s="75" t="s">
        <v>695</v>
      </c>
      <c r="B658">
        <f t="shared" si="42"/>
        <v>658</v>
      </c>
      <c r="C658" s="53" t="s">
        <v>695</v>
      </c>
      <c r="D658" s="53" t="s">
        <v>1070</v>
      </c>
      <c r="E658" s="53" t="s">
        <v>32</v>
      </c>
      <c r="F658" s="53" t="s">
        <v>1128</v>
      </c>
      <c r="G658" s="12">
        <f t="shared" si="43"/>
        <v>43592</v>
      </c>
      <c r="H658" s="55">
        <v>75.400000000000006</v>
      </c>
      <c r="I658" s="53" t="s">
        <v>1140</v>
      </c>
      <c r="K658" s="60">
        <v>7</v>
      </c>
      <c r="L658" s="61">
        <v>5</v>
      </c>
      <c r="M658" s="50">
        <v>2019</v>
      </c>
      <c r="N658" s="12"/>
    </row>
    <row r="659" spans="1:14" ht="15" x14ac:dyDescent="0.25">
      <c r="A659" s="83" t="s">
        <v>696</v>
      </c>
      <c r="B659">
        <f t="shared" si="42"/>
        <v>659</v>
      </c>
      <c r="C659" s="53" t="s">
        <v>696</v>
      </c>
      <c r="D659" s="53" t="s">
        <v>1070</v>
      </c>
      <c r="E659" s="53" t="s">
        <v>32</v>
      </c>
      <c r="F659" s="53" t="s">
        <v>1128</v>
      </c>
      <c r="G659" s="12">
        <f t="shared" si="43"/>
        <v>43859</v>
      </c>
      <c r="H659" s="55">
        <v>73</v>
      </c>
      <c r="I659" s="53" t="s">
        <v>1126</v>
      </c>
      <c r="K659" s="84">
        <v>29</v>
      </c>
      <c r="L659" s="61">
        <v>1</v>
      </c>
      <c r="M659" s="50">
        <v>2020</v>
      </c>
      <c r="N659" s="12"/>
    </row>
    <row r="660" spans="1:14" ht="15" x14ac:dyDescent="0.25">
      <c r="A660" s="83" t="s">
        <v>697</v>
      </c>
      <c r="B660">
        <f t="shared" si="42"/>
        <v>660</v>
      </c>
      <c r="C660" s="53" t="s">
        <v>697</v>
      </c>
      <c r="D660" s="53" t="s">
        <v>1070</v>
      </c>
      <c r="E660" s="53" t="s">
        <v>32</v>
      </c>
      <c r="F660" s="53" t="s">
        <v>1128</v>
      </c>
      <c r="G660" s="12">
        <f t="shared" si="43"/>
        <v>44063</v>
      </c>
      <c r="H660" s="55">
        <v>65.7</v>
      </c>
      <c r="I660" s="53" t="s">
        <v>1126</v>
      </c>
      <c r="K660" s="84">
        <v>20</v>
      </c>
      <c r="L660" s="61">
        <v>8</v>
      </c>
      <c r="M660" s="50">
        <v>2020</v>
      </c>
      <c r="N660" s="12"/>
    </row>
    <row r="661" spans="1:14" ht="15" x14ac:dyDescent="0.25">
      <c r="A661" s="83" t="s">
        <v>698</v>
      </c>
      <c r="B661">
        <f t="shared" si="42"/>
        <v>661</v>
      </c>
      <c r="C661" s="53" t="s">
        <v>698</v>
      </c>
      <c r="D661" s="53" t="s">
        <v>1073</v>
      </c>
      <c r="E661" s="53" t="s">
        <v>32</v>
      </c>
      <c r="F661" s="53" t="s">
        <v>1128</v>
      </c>
      <c r="G661" s="12">
        <f t="shared" si="43"/>
        <v>43538</v>
      </c>
      <c r="H661" s="55">
        <v>64.400000000000006</v>
      </c>
      <c r="I661" s="53" t="s">
        <v>1126</v>
      </c>
      <c r="K661" s="84">
        <v>14</v>
      </c>
      <c r="L661" s="61">
        <v>3</v>
      </c>
      <c r="M661" s="50">
        <v>2019</v>
      </c>
      <c r="N661" s="12"/>
    </row>
    <row r="662" spans="1:14" ht="15" x14ac:dyDescent="0.25">
      <c r="A662" s="83" t="s">
        <v>699</v>
      </c>
      <c r="B662">
        <f t="shared" si="42"/>
        <v>662</v>
      </c>
      <c r="C662" s="53" t="s">
        <v>699</v>
      </c>
      <c r="D662" s="53" t="s">
        <v>1073</v>
      </c>
      <c r="E662" s="53" t="s">
        <v>32</v>
      </c>
      <c r="F662" s="53" t="s">
        <v>1128</v>
      </c>
      <c r="G662" s="12">
        <f t="shared" si="43"/>
        <v>43574</v>
      </c>
      <c r="H662" s="55">
        <v>64</v>
      </c>
      <c r="I662" s="53" t="s">
        <v>1130</v>
      </c>
      <c r="K662" s="84">
        <v>19</v>
      </c>
      <c r="L662" s="61">
        <v>4</v>
      </c>
      <c r="M662" s="50">
        <v>2019</v>
      </c>
      <c r="N662" s="12"/>
    </row>
    <row r="663" spans="1:14" ht="15" x14ac:dyDescent="0.25">
      <c r="A663" s="83" t="s">
        <v>700</v>
      </c>
      <c r="B663">
        <f t="shared" si="42"/>
        <v>663</v>
      </c>
      <c r="C663" s="53" t="s">
        <v>700</v>
      </c>
      <c r="D663" s="53" t="s">
        <v>1070</v>
      </c>
      <c r="E663" s="53" t="s">
        <v>32</v>
      </c>
      <c r="F663" s="53" t="s">
        <v>1128</v>
      </c>
      <c r="G663" s="12">
        <f t="shared" si="43"/>
        <v>43843</v>
      </c>
      <c r="H663" s="55">
        <v>77.2</v>
      </c>
      <c r="I663" s="53" t="s">
        <v>1130</v>
      </c>
      <c r="K663" s="84">
        <v>13</v>
      </c>
      <c r="L663" s="61">
        <v>1</v>
      </c>
      <c r="M663" s="50">
        <v>2020</v>
      </c>
      <c r="N663" s="12"/>
    </row>
    <row r="664" spans="1:14" ht="15" x14ac:dyDescent="0.25">
      <c r="A664" s="75" t="s">
        <v>701</v>
      </c>
      <c r="B664">
        <f t="shared" si="42"/>
        <v>664</v>
      </c>
      <c r="C664" s="53" t="s">
        <v>701</v>
      </c>
      <c r="D664" s="53" t="s">
        <v>1070</v>
      </c>
      <c r="E664" s="53" t="s">
        <v>32</v>
      </c>
      <c r="F664" s="53" t="s">
        <v>1128</v>
      </c>
      <c r="G664" s="12">
        <f t="shared" si="43"/>
        <v>43460</v>
      </c>
      <c r="H664" s="55">
        <v>83.2</v>
      </c>
      <c r="I664" s="53" t="s">
        <v>1133</v>
      </c>
      <c r="K664" s="60">
        <v>26</v>
      </c>
      <c r="L664" s="61">
        <v>12</v>
      </c>
      <c r="M664" s="50">
        <v>2018</v>
      </c>
      <c r="N664" s="12"/>
    </row>
    <row r="665" spans="1:14" ht="15" x14ac:dyDescent="0.25">
      <c r="A665" s="75" t="s">
        <v>702</v>
      </c>
      <c r="B665">
        <f t="shared" si="42"/>
        <v>665</v>
      </c>
      <c r="C665" s="53" t="s">
        <v>702</v>
      </c>
      <c r="D665" s="53" t="s">
        <v>1070</v>
      </c>
      <c r="E665" s="53" t="s">
        <v>32</v>
      </c>
      <c r="F665" s="53" t="s">
        <v>1128</v>
      </c>
      <c r="G665" s="12">
        <f t="shared" si="43"/>
        <v>43460</v>
      </c>
      <c r="H665" s="55">
        <v>56.5</v>
      </c>
      <c r="I665" s="53" t="s">
        <v>1133</v>
      </c>
      <c r="K665" s="60">
        <v>26</v>
      </c>
      <c r="L665" s="61">
        <v>12</v>
      </c>
      <c r="M665" s="50">
        <v>2018</v>
      </c>
      <c r="N665" s="12"/>
    </row>
    <row r="666" spans="1:14" ht="15" x14ac:dyDescent="0.25">
      <c r="A666" s="75" t="s">
        <v>703</v>
      </c>
      <c r="B666">
        <f t="shared" si="42"/>
        <v>666</v>
      </c>
      <c r="C666" s="53" t="s">
        <v>703</v>
      </c>
      <c r="D666" s="53" t="s">
        <v>1070</v>
      </c>
      <c r="E666" s="53" t="s">
        <v>32</v>
      </c>
      <c r="F666" s="53" t="s">
        <v>1131</v>
      </c>
      <c r="G666" s="12">
        <v>43682</v>
      </c>
      <c r="H666" s="55">
        <v>71</v>
      </c>
      <c r="I666" s="53" t="s">
        <v>1133</v>
      </c>
      <c r="K666" s="60">
        <v>12</v>
      </c>
      <c r="L666" s="61">
        <v>11</v>
      </c>
      <c r="M666" s="50">
        <v>2020</v>
      </c>
      <c r="N666" s="12"/>
    </row>
    <row r="667" spans="1:14" ht="15" x14ac:dyDescent="0.25">
      <c r="A667" s="75" t="s">
        <v>704</v>
      </c>
      <c r="B667">
        <f t="shared" si="42"/>
        <v>667</v>
      </c>
      <c r="C667" s="53" t="s">
        <v>704</v>
      </c>
      <c r="D667" s="53" t="s">
        <v>1070</v>
      </c>
      <c r="E667" s="53" t="s">
        <v>32</v>
      </c>
      <c r="F667" s="53" t="s">
        <v>1128</v>
      </c>
      <c r="G667" s="12">
        <f t="shared" ref="G667:G730" si="44">DATE(M667,L667,K667)</f>
        <v>43690</v>
      </c>
      <c r="H667" s="55">
        <v>78.900000000000006</v>
      </c>
      <c r="I667" s="53" t="s">
        <v>1133</v>
      </c>
      <c r="K667" s="60">
        <v>13</v>
      </c>
      <c r="L667" s="61">
        <v>8</v>
      </c>
      <c r="M667" s="50">
        <v>2019</v>
      </c>
      <c r="N667" s="12"/>
    </row>
    <row r="668" spans="1:14" ht="15" x14ac:dyDescent="0.25">
      <c r="A668" s="75" t="s">
        <v>705</v>
      </c>
      <c r="B668">
        <f t="shared" si="42"/>
        <v>668</v>
      </c>
      <c r="C668" s="53" t="s">
        <v>705</v>
      </c>
      <c r="D668" s="53" t="s">
        <v>1073</v>
      </c>
      <c r="E668" s="53" t="s">
        <v>32</v>
      </c>
      <c r="F668" s="53" t="s">
        <v>1128</v>
      </c>
      <c r="G668" s="12">
        <f t="shared" si="44"/>
        <v>43861</v>
      </c>
      <c r="H668" s="55">
        <v>72.400000000000006</v>
      </c>
      <c r="I668" s="53" t="s">
        <v>1133</v>
      </c>
      <c r="K668" s="60">
        <v>31</v>
      </c>
      <c r="L668" s="61">
        <v>1</v>
      </c>
      <c r="M668" s="50">
        <v>2020</v>
      </c>
      <c r="N668" s="12"/>
    </row>
    <row r="669" spans="1:14" ht="15" x14ac:dyDescent="0.25">
      <c r="A669" s="75" t="s">
        <v>706</v>
      </c>
      <c r="B669">
        <f t="shared" si="42"/>
        <v>669</v>
      </c>
      <c r="C669" s="53" t="s">
        <v>706</v>
      </c>
      <c r="D669" s="53" t="s">
        <v>1073</v>
      </c>
      <c r="E669" s="53" t="s">
        <v>32</v>
      </c>
      <c r="F669" s="53" t="s">
        <v>1128</v>
      </c>
      <c r="G669" s="12">
        <f t="shared" si="44"/>
        <v>44362</v>
      </c>
      <c r="H669" s="55">
        <v>61.9</v>
      </c>
      <c r="I669" s="53" t="s">
        <v>1133</v>
      </c>
      <c r="K669" s="60">
        <v>15</v>
      </c>
      <c r="L669" s="61">
        <v>6</v>
      </c>
      <c r="M669" s="50">
        <v>2021</v>
      </c>
      <c r="N669" s="12"/>
    </row>
    <row r="670" spans="1:14" ht="15" x14ac:dyDescent="0.25">
      <c r="A670" s="75" t="s">
        <v>707</v>
      </c>
      <c r="B670">
        <f t="shared" si="42"/>
        <v>670</v>
      </c>
      <c r="C670" s="53" t="s">
        <v>707</v>
      </c>
      <c r="D670" s="53" t="s">
        <v>1073</v>
      </c>
      <c r="E670" s="53" t="s">
        <v>32</v>
      </c>
      <c r="F670" s="53" t="s">
        <v>1128</v>
      </c>
      <c r="G670" s="12">
        <f t="shared" si="44"/>
        <v>44468</v>
      </c>
      <c r="H670" s="55">
        <v>71.900000000000006</v>
      </c>
      <c r="I670" s="53" t="s">
        <v>1132</v>
      </c>
      <c r="K670" s="60">
        <v>29</v>
      </c>
      <c r="L670" s="61">
        <v>9</v>
      </c>
      <c r="M670" s="50">
        <v>2021</v>
      </c>
      <c r="N670" s="12"/>
    </row>
    <row r="671" spans="1:14" ht="15" x14ac:dyDescent="0.25">
      <c r="A671" s="85" t="s">
        <v>708</v>
      </c>
      <c r="B671">
        <f t="shared" si="42"/>
        <v>671</v>
      </c>
      <c r="C671" s="53" t="s">
        <v>708</v>
      </c>
      <c r="D671" s="53" t="s">
        <v>1073</v>
      </c>
      <c r="E671" s="53" t="s">
        <v>32</v>
      </c>
      <c r="F671" s="53" t="s">
        <v>1128</v>
      </c>
      <c r="G671" s="12">
        <f t="shared" si="44"/>
        <v>43355</v>
      </c>
      <c r="H671" s="55">
        <v>57.7</v>
      </c>
      <c r="I671" s="53" t="s">
        <v>1133</v>
      </c>
      <c r="K671" s="86">
        <v>12</v>
      </c>
      <c r="L671" s="61">
        <v>9</v>
      </c>
      <c r="M671" s="50">
        <v>2018</v>
      </c>
      <c r="N671" s="12"/>
    </row>
    <row r="672" spans="1:14" ht="15" x14ac:dyDescent="0.25">
      <c r="A672" s="85" t="s">
        <v>710</v>
      </c>
      <c r="B672">
        <f t="shared" si="42"/>
        <v>672</v>
      </c>
      <c r="C672" s="53" t="s">
        <v>710</v>
      </c>
      <c r="D672" s="53" t="s">
        <v>1070</v>
      </c>
      <c r="E672" s="53" t="s">
        <v>32</v>
      </c>
      <c r="F672" s="53" t="s">
        <v>1128</v>
      </c>
      <c r="G672" s="12">
        <f t="shared" si="44"/>
        <v>43629</v>
      </c>
      <c r="H672" s="55">
        <v>70.8</v>
      </c>
      <c r="I672" s="53" t="s">
        <v>1133</v>
      </c>
      <c r="K672" s="86">
        <v>13</v>
      </c>
      <c r="L672" s="61">
        <v>6</v>
      </c>
      <c r="M672" s="50">
        <v>2019</v>
      </c>
      <c r="N672" s="12"/>
    </row>
    <row r="673" spans="1:14" ht="15" x14ac:dyDescent="0.25">
      <c r="A673" s="85" t="s">
        <v>712</v>
      </c>
      <c r="B673">
        <f t="shared" si="42"/>
        <v>673</v>
      </c>
      <c r="C673" s="53" t="s">
        <v>712</v>
      </c>
      <c r="D673" s="53" t="s">
        <v>1070</v>
      </c>
      <c r="E673" s="53" t="s">
        <v>32</v>
      </c>
      <c r="F673" s="53" t="s">
        <v>1128</v>
      </c>
      <c r="G673" s="12">
        <f t="shared" si="44"/>
        <v>43705</v>
      </c>
      <c r="H673" s="55">
        <v>73.099999999999994</v>
      </c>
      <c r="I673" s="53" t="s">
        <v>1133</v>
      </c>
      <c r="K673" s="86">
        <v>28</v>
      </c>
      <c r="L673" s="61">
        <v>8</v>
      </c>
      <c r="M673" s="50">
        <v>2019</v>
      </c>
      <c r="N673" s="12"/>
    </row>
    <row r="674" spans="1:14" ht="15" x14ac:dyDescent="0.25">
      <c r="A674" s="85" t="s">
        <v>714</v>
      </c>
      <c r="B674">
        <f t="shared" si="42"/>
        <v>674</v>
      </c>
      <c r="C674" s="53" t="s">
        <v>714</v>
      </c>
      <c r="D674" s="53" t="s">
        <v>1073</v>
      </c>
      <c r="E674" s="53" t="s">
        <v>32</v>
      </c>
      <c r="F674" s="53" t="s">
        <v>1128</v>
      </c>
      <c r="G674" s="12">
        <f t="shared" si="44"/>
        <v>43566</v>
      </c>
      <c r="H674" s="55">
        <v>74</v>
      </c>
      <c r="I674" s="53" t="s">
        <v>1134</v>
      </c>
      <c r="K674" s="86">
        <v>11</v>
      </c>
      <c r="L674" s="61">
        <v>4</v>
      </c>
      <c r="M674" s="50">
        <v>2019</v>
      </c>
      <c r="N674" s="12"/>
    </row>
    <row r="675" spans="1:14" ht="15" x14ac:dyDescent="0.25">
      <c r="A675" s="75" t="s">
        <v>715</v>
      </c>
      <c r="B675">
        <f t="shared" si="42"/>
        <v>675</v>
      </c>
      <c r="C675" s="53" t="s">
        <v>715</v>
      </c>
      <c r="D675" s="53" t="s">
        <v>1070</v>
      </c>
      <c r="E675" s="53" t="s">
        <v>32</v>
      </c>
      <c r="F675" s="53" t="s">
        <v>1128</v>
      </c>
      <c r="G675" s="12">
        <f t="shared" si="44"/>
        <v>42940</v>
      </c>
      <c r="H675" s="55">
        <v>75.2</v>
      </c>
      <c r="I675" s="53" t="s">
        <v>1126</v>
      </c>
      <c r="K675" s="60">
        <v>24</v>
      </c>
      <c r="L675" s="61">
        <v>7</v>
      </c>
      <c r="M675" s="50">
        <v>2017</v>
      </c>
      <c r="N675" s="12"/>
    </row>
    <row r="676" spans="1:14" ht="15" x14ac:dyDescent="0.25">
      <c r="A676" s="75" t="s">
        <v>716</v>
      </c>
      <c r="B676">
        <f t="shared" si="42"/>
        <v>676</v>
      </c>
      <c r="C676" s="53" t="s">
        <v>716</v>
      </c>
      <c r="D676" s="53" t="s">
        <v>1073</v>
      </c>
      <c r="E676" s="53" t="s">
        <v>32</v>
      </c>
      <c r="F676" s="53" t="s">
        <v>1128</v>
      </c>
      <c r="G676" s="12">
        <f t="shared" si="44"/>
        <v>43570</v>
      </c>
      <c r="H676" s="55">
        <v>69.8</v>
      </c>
      <c r="I676" s="53" t="s">
        <v>1149</v>
      </c>
      <c r="K676" s="60">
        <v>15</v>
      </c>
      <c r="L676" s="61">
        <v>4</v>
      </c>
      <c r="M676" s="50">
        <v>2019</v>
      </c>
      <c r="N676" s="12"/>
    </row>
    <row r="677" spans="1:14" ht="15" x14ac:dyDescent="0.25">
      <c r="A677" s="80" t="s">
        <v>717</v>
      </c>
      <c r="B677">
        <f t="shared" si="42"/>
        <v>677</v>
      </c>
      <c r="C677" s="53" t="s">
        <v>717</v>
      </c>
      <c r="D677" s="53" t="s">
        <v>1073</v>
      </c>
      <c r="E677" s="53" t="s">
        <v>32</v>
      </c>
      <c r="F677" s="53" t="s">
        <v>1128</v>
      </c>
      <c r="G677" s="12">
        <f t="shared" si="44"/>
        <v>43623</v>
      </c>
      <c r="H677" s="55">
        <v>73.3</v>
      </c>
      <c r="I677" s="53" t="s">
        <v>1149</v>
      </c>
      <c r="K677" s="65">
        <v>7</v>
      </c>
      <c r="L677" s="61">
        <v>6</v>
      </c>
      <c r="M677" s="50">
        <v>2019</v>
      </c>
      <c r="N677" s="12"/>
    </row>
    <row r="678" spans="1:14" ht="15" x14ac:dyDescent="0.25">
      <c r="A678" s="75" t="s">
        <v>718</v>
      </c>
      <c r="B678">
        <f t="shared" si="42"/>
        <v>678</v>
      </c>
      <c r="C678" s="53" t="s">
        <v>718</v>
      </c>
      <c r="D678" s="53" t="s">
        <v>1070</v>
      </c>
      <c r="E678" s="53" t="s">
        <v>32</v>
      </c>
      <c r="F678" s="53" t="s">
        <v>1128</v>
      </c>
      <c r="G678" s="12">
        <f t="shared" si="44"/>
        <v>43732</v>
      </c>
      <c r="H678" s="55">
        <v>69.2</v>
      </c>
      <c r="I678" s="53" t="s">
        <v>1150</v>
      </c>
      <c r="K678" s="60">
        <v>24</v>
      </c>
      <c r="L678" s="61">
        <v>9</v>
      </c>
      <c r="M678" s="50">
        <v>2019</v>
      </c>
      <c r="N678" s="12"/>
    </row>
    <row r="679" spans="1:14" ht="15" x14ac:dyDescent="0.25">
      <c r="A679" s="75" t="s">
        <v>719</v>
      </c>
      <c r="B679">
        <f t="shared" si="42"/>
        <v>679</v>
      </c>
      <c r="C679" s="53" t="s">
        <v>719</v>
      </c>
      <c r="D679" s="53" t="s">
        <v>1073</v>
      </c>
      <c r="E679" s="53" t="s">
        <v>32</v>
      </c>
      <c r="F679" s="53" t="s">
        <v>1128</v>
      </c>
      <c r="G679" s="12">
        <f t="shared" si="44"/>
        <v>43538</v>
      </c>
      <c r="H679" s="55">
        <v>60.9</v>
      </c>
      <c r="I679" s="53" t="s">
        <v>1126</v>
      </c>
      <c r="K679" s="60">
        <v>14</v>
      </c>
      <c r="L679" s="61">
        <v>3</v>
      </c>
      <c r="M679" s="50">
        <v>2019</v>
      </c>
      <c r="N679" s="12"/>
    </row>
    <row r="680" spans="1:14" ht="15" x14ac:dyDescent="0.25">
      <c r="A680" s="75" t="s">
        <v>720</v>
      </c>
      <c r="B680">
        <f t="shared" si="42"/>
        <v>680</v>
      </c>
      <c r="C680" s="53" t="s">
        <v>720</v>
      </c>
      <c r="D680" s="53" t="s">
        <v>1070</v>
      </c>
      <c r="E680" s="53" t="s">
        <v>32</v>
      </c>
      <c r="F680" s="53" t="s">
        <v>1131</v>
      </c>
      <c r="G680" s="12">
        <f t="shared" si="44"/>
        <v>44495</v>
      </c>
      <c r="H680" s="55">
        <v>68.900000000000006</v>
      </c>
      <c r="I680" s="53" t="s">
        <v>1126</v>
      </c>
      <c r="K680" s="60">
        <v>26</v>
      </c>
      <c r="L680" s="61">
        <v>10</v>
      </c>
      <c r="M680" s="50">
        <v>2021</v>
      </c>
      <c r="N680" s="12"/>
    </row>
    <row r="681" spans="1:14" ht="15" x14ac:dyDescent="0.25">
      <c r="A681" s="75" t="s">
        <v>721</v>
      </c>
      <c r="B681">
        <f t="shared" si="42"/>
        <v>681</v>
      </c>
      <c r="C681" s="53" t="s">
        <v>721</v>
      </c>
      <c r="D681" s="53" t="s">
        <v>1073</v>
      </c>
      <c r="E681" s="53" t="s">
        <v>32</v>
      </c>
      <c r="F681" s="53" t="s">
        <v>1128</v>
      </c>
      <c r="G681" s="12">
        <f t="shared" si="44"/>
        <v>43257</v>
      </c>
      <c r="H681" s="55">
        <v>56.2</v>
      </c>
      <c r="I681" s="53" t="s">
        <v>1126</v>
      </c>
      <c r="K681" s="60">
        <v>6</v>
      </c>
      <c r="L681" s="61">
        <v>6</v>
      </c>
      <c r="M681" s="50">
        <v>2018</v>
      </c>
      <c r="N681" s="12"/>
    </row>
    <row r="682" spans="1:14" ht="15" x14ac:dyDescent="0.25">
      <c r="A682" s="75" t="s">
        <v>722</v>
      </c>
      <c r="B682">
        <f t="shared" si="42"/>
        <v>682</v>
      </c>
      <c r="C682" s="53" t="s">
        <v>722</v>
      </c>
      <c r="D682" s="53" t="s">
        <v>1070</v>
      </c>
      <c r="E682" s="53" t="s">
        <v>32</v>
      </c>
      <c r="F682" s="53" t="s">
        <v>1128</v>
      </c>
      <c r="G682" s="12">
        <f t="shared" si="44"/>
        <v>43455</v>
      </c>
      <c r="H682" s="55">
        <v>65</v>
      </c>
      <c r="I682" s="53" t="s">
        <v>1126</v>
      </c>
      <c r="K682" s="60">
        <v>21</v>
      </c>
      <c r="L682" s="61">
        <v>12</v>
      </c>
      <c r="M682" s="50">
        <v>2018</v>
      </c>
      <c r="N682" s="12"/>
    </row>
    <row r="683" spans="1:14" ht="15" x14ac:dyDescent="0.25">
      <c r="A683" s="75" t="s">
        <v>723</v>
      </c>
      <c r="B683">
        <f t="shared" si="42"/>
        <v>683</v>
      </c>
      <c r="C683" s="53" t="s">
        <v>723</v>
      </c>
      <c r="D683" s="53" t="s">
        <v>1073</v>
      </c>
      <c r="E683" s="53" t="s">
        <v>32</v>
      </c>
      <c r="F683" s="53" t="s">
        <v>1128</v>
      </c>
      <c r="G683" s="12">
        <f t="shared" si="44"/>
        <v>44336</v>
      </c>
      <c r="H683" s="55">
        <v>74.7</v>
      </c>
      <c r="I683" s="53" t="s">
        <v>1153</v>
      </c>
      <c r="K683" s="60">
        <v>20</v>
      </c>
      <c r="L683" s="61">
        <v>5</v>
      </c>
      <c r="M683" s="50">
        <v>2021</v>
      </c>
      <c r="N683" s="12"/>
    </row>
    <row r="684" spans="1:14" ht="15" x14ac:dyDescent="0.25">
      <c r="A684" s="75" t="s">
        <v>724</v>
      </c>
      <c r="B684">
        <f t="shared" si="42"/>
        <v>684</v>
      </c>
      <c r="C684" s="53" t="s">
        <v>724</v>
      </c>
      <c r="D684" s="53" t="s">
        <v>1073</v>
      </c>
      <c r="E684" s="53" t="s">
        <v>32</v>
      </c>
      <c r="F684" s="53" t="s">
        <v>1128</v>
      </c>
      <c r="G684" s="12">
        <f t="shared" si="44"/>
        <v>44369</v>
      </c>
      <c r="H684" s="55">
        <v>80.900000000000006</v>
      </c>
      <c r="I684" s="53" t="s">
        <v>1153</v>
      </c>
      <c r="K684" s="60">
        <v>22</v>
      </c>
      <c r="L684" s="61">
        <v>6</v>
      </c>
      <c r="M684" s="50">
        <v>2021</v>
      </c>
      <c r="N684" s="12"/>
    </row>
    <row r="685" spans="1:14" ht="15" x14ac:dyDescent="0.25">
      <c r="A685" s="75" t="s">
        <v>725</v>
      </c>
      <c r="B685">
        <f t="shared" si="42"/>
        <v>685</v>
      </c>
      <c r="C685" s="53" t="s">
        <v>725</v>
      </c>
      <c r="D685" s="53" t="s">
        <v>1073</v>
      </c>
      <c r="E685" s="53" t="s">
        <v>32</v>
      </c>
      <c r="F685" s="53" t="s">
        <v>1128</v>
      </c>
      <c r="G685" s="12">
        <f t="shared" si="44"/>
        <v>44446</v>
      </c>
      <c r="H685" s="55">
        <v>89.5</v>
      </c>
      <c r="I685" s="53" t="s">
        <v>1153</v>
      </c>
      <c r="K685" s="60">
        <v>7</v>
      </c>
      <c r="L685" s="61">
        <v>9</v>
      </c>
      <c r="M685" s="50">
        <v>2021</v>
      </c>
      <c r="N685" s="12"/>
    </row>
    <row r="686" spans="1:14" ht="15" x14ac:dyDescent="0.25">
      <c r="A686" s="75" t="s">
        <v>726</v>
      </c>
      <c r="B686">
        <f t="shared" si="42"/>
        <v>686</v>
      </c>
      <c r="C686" s="53" t="s">
        <v>726</v>
      </c>
      <c r="D686" s="53" t="s">
        <v>1073</v>
      </c>
      <c r="E686" s="53" t="s">
        <v>32</v>
      </c>
      <c r="F686" s="53" t="s">
        <v>1128</v>
      </c>
      <c r="G686" s="12">
        <f t="shared" si="44"/>
        <v>44503</v>
      </c>
      <c r="H686" s="55">
        <v>67.400000000000006</v>
      </c>
      <c r="I686" s="53" t="s">
        <v>1153</v>
      </c>
      <c r="K686" s="60">
        <v>3</v>
      </c>
      <c r="L686" s="61">
        <v>11</v>
      </c>
      <c r="M686" s="50">
        <v>2021</v>
      </c>
      <c r="N686" s="12"/>
    </row>
    <row r="687" spans="1:14" ht="15" x14ac:dyDescent="0.25">
      <c r="A687" s="75" t="s">
        <v>727</v>
      </c>
      <c r="B687">
        <f t="shared" si="42"/>
        <v>687</v>
      </c>
      <c r="C687" s="53" t="s">
        <v>727</v>
      </c>
      <c r="D687" s="53" t="s">
        <v>1070</v>
      </c>
      <c r="E687" s="53" t="s">
        <v>32</v>
      </c>
      <c r="F687" s="53" t="s">
        <v>1128</v>
      </c>
      <c r="G687" s="12">
        <f t="shared" si="44"/>
        <v>43033</v>
      </c>
      <c r="H687" s="55">
        <v>82.8</v>
      </c>
      <c r="I687" s="53" t="s">
        <v>1127</v>
      </c>
      <c r="K687" s="60">
        <v>25</v>
      </c>
      <c r="L687" s="61">
        <v>10</v>
      </c>
      <c r="M687" s="50">
        <v>2017</v>
      </c>
      <c r="N687" s="12"/>
    </row>
    <row r="688" spans="1:14" ht="15" x14ac:dyDescent="0.25">
      <c r="A688" s="78" t="s">
        <v>728</v>
      </c>
      <c r="B688">
        <f t="shared" si="42"/>
        <v>688</v>
      </c>
      <c r="C688" s="53" t="s">
        <v>728</v>
      </c>
      <c r="D688" s="53" t="s">
        <v>1070</v>
      </c>
      <c r="E688" s="53" t="s">
        <v>32</v>
      </c>
      <c r="F688" s="53" t="s">
        <v>1128</v>
      </c>
      <c r="G688" s="12">
        <f t="shared" si="44"/>
        <v>44035</v>
      </c>
      <c r="H688" s="55">
        <v>75.3</v>
      </c>
      <c r="I688" s="53" t="s">
        <v>1135</v>
      </c>
      <c r="K688" s="67">
        <v>23</v>
      </c>
      <c r="L688" s="61">
        <v>7</v>
      </c>
      <c r="M688" s="50">
        <v>2020</v>
      </c>
      <c r="N688" s="12"/>
    </row>
    <row r="689" spans="1:14" ht="15" x14ac:dyDescent="0.25">
      <c r="A689" s="78" t="s">
        <v>729</v>
      </c>
      <c r="B689">
        <f t="shared" si="42"/>
        <v>689</v>
      </c>
      <c r="C689" s="53" t="s">
        <v>729</v>
      </c>
      <c r="D689" s="53" t="s">
        <v>1070</v>
      </c>
      <c r="E689" s="53" t="s">
        <v>32</v>
      </c>
      <c r="F689" s="53" t="s">
        <v>1131</v>
      </c>
      <c r="G689" s="12">
        <f t="shared" si="44"/>
        <v>44488</v>
      </c>
      <c r="H689" s="55">
        <v>72.8</v>
      </c>
      <c r="I689" s="53" t="s">
        <v>1135</v>
      </c>
      <c r="K689" s="67">
        <v>19</v>
      </c>
      <c r="L689" s="61">
        <v>10</v>
      </c>
      <c r="M689" s="50">
        <v>2021</v>
      </c>
      <c r="N689" s="12"/>
    </row>
    <row r="690" spans="1:14" ht="15" x14ac:dyDescent="0.25">
      <c r="A690" s="78" t="s">
        <v>730</v>
      </c>
      <c r="B690">
        <f t="shared" si="42"/>
        <v>690</v>
      </c>
      <c r="C690" s="53" t="s">
        <v>730</v>
      </c>
      <c r="D690" s="53" t="s">
        <v>1073</v>
      </c>
      <c r="E690" s="53" t="s">
        <v>32</v>
      </c>
      <c r="F690" s="53" t="s">
        <v>1131</v>
      </c>
      <c r="G690" s="12">
        <f t="shared" si="44"/>
        <v>44488</v>
      </c>
      <c r="H690" s="55">
        <v>74</v>
      </c>
      <c r="I690" s="53" t="s">
        <v>1135</v>
      </c>
      <c r="K690" s="67">
        <v>19</v>
      </c>
      <c r="L690" s="61">
        <v>10</v>
      </c>
      <c r="M690" s="50">
        <v>2021</v>
      </c>
      <c r="N690" s="12"/>
    </row>
    <row r="691" spans="1:14" ht="15" x14ac:dyDescent="0.25">
      <c r="A691" s="78" t="s">
        <v>731</v>
      </c>
      <c r="B691">
        <f t="shared" si="42"/>
        <v>691</v>
      </c>
      <c r="C691" s="53" t="s">
        <v>731</v>
      </c>
      <c r="D691" s="53" t="s">
        <v>1070</v>
      </c>
      <c r="E691" s="53" t="s">
        <v>32</v>
      </c>
      <c r="F691" s="53" t="s">
        <v>1128</v>
      </c>
      <c r="G691" s="12">
        <f t="shared" si="44"/>
        <v>44238</v>
      </c>
      <c r="H691" s="55">
        <v>66</v>
      </c>
      <c r="I691" s="53" t="s">
        <v>1135</v>
      </c>
      <c r="K691" s="67">
        <v>11</v>
      </c>
      <c r="L691" s="61">
        <v>2</v>
      </c>
      <c r="M691" s="50">
        <v>2021</v>
      </c>
      <c r="N691" s="12"/>
    </row>
    <row r="692" spans="1:14" ht="15" x14ac:dyDescent="0.25">
      <c r="A692" s="78" t="s">
        <v>732</v>
      </c>
      <c r="B692">
        <f t="shared" si="42"/>
        <v>692</v>
      </c>
      <c r="C692" s="53" t="s">
        <v>732</v>
      </c>
      <c r="D692" s="53" t="s">
        <v>1070</v>
      </c>
      <c r="E692" s="53" t="s">
        <v>32</v>
      </c>
      <c r="F692" s="53" t="s">
        <v>1128</v>
      </c>
      <c r="G692" s="12">
        <f t="shared" si="44"/>
        <v>44273</v>
      </c>
      <c r="H692" s="55">
        <v>77.099999999999994</v>
      </c>
      <c r="I692" s="53" t="s">
        <v>1135</v>
      </c>
      <c r="K692" s="67">
        <v>18</v>
      </c>
      <c r="L692" s="61">
        <v>3</v>
      </c>
      <c r="M692" s="50">
        <v>2021</v>
      </c>
      <c r="N692" s="12"/>
    </row>
    <row r="693" spans="1:14" ht="15" x14ac:dyDescent="0.25">
      <c r="A693" s="78" t="s">
        <v>733</v>
      </c>
      <c r="B693">
        <f t="shared" si="42"/>
        <v>693</v>
      </c>
      <c r="C693" s="53" t="s">
        <v>733</v>
      </c>
      <c r="D693" s="53" t="s">
        <v>1070</v>
      </c>
      <c r="E693" s="53" t="s">
        <v>32</v>
      </c>
      <c r="F693" s="53" t="s">
        <v>1128</v>
      </c>
      <c r="G693" s="12">
        <f t="shared" si="44"/>
        <v>44503</v>
      </c>
      <c r="H693" s="55">
        <v>76.7</v>
      </c>
      <c r="I693" s="53" t="s">
        <v>1135</v>
      </c>
      <c r="K693" s="67">
        <v>3</v>
      </c>
      <c r="L693" s="61">
        <v>11</v>
      </c>
      <c r="M693" s="50">
        <v>2021</v>
      </c>
      <c r="N693" s="12"/>
    </row>
    <row r="694" spans="1:14" ht="15" x14ac:dyDescent="0.25">
      <c r="A694" s="75" t="s">
        <v>734</v>
      </c>
      <c r="B694">
        <f t="shared" si="42"/>
        <v>694</v>
      </c>
      <c r="C694" s="53" t="s">
        <v>734</v>
      </c>
      <c r="D694" s="53" t="s">
        <v>1070</v>
      </c>
      <c r="E694" s="53" t="s">
        <v>32</v>
      </c>
      <c r="F694" s="53" t="s">
        <v>1124</v>
      </c>
      <c r="G694" s="12">
        <f t="shared" si="44"/>
        <v>42983</v>
      </c>
      <c r="H694" s="55">
        <v>85.5</v>
      </c>
      <c r="I694" s="53" t="s">
        <v>1126</v>
      </c>
      <c r="K694" s="60">
        <v>5</v>
      </c>
      <c r="L694" s="61">
        <v>9</v>
      </c>
      <c r="M694" s="50">
        <v>2017</v>
      </c>
      <c r="N694" s="12"/>
    </row>
    <row r="695" spans="1:14" ht="15" x14ac:dyDescent="0.25">
      <c r="A695" s="75" t="s">
        <v>735</v>
      </c>
      <c r="B695">
        <f t="shared" si="42"/>
        <v>695</v>
      </c>
      <c r="C695" s="53" t="s">
        <v>735</v>
      </c>
      <c r="D695" s="53" t="s">
        <v>1070</v>
      </c>
      <c r="E695" s="53" t="s">
        <v>32</v>
      </c>
      <c r="F695" s="53" t="s">
        <v>1124</v>
      </c>
      <c r="G695" s="12">
        <f t="shared" si="44"/>
        <v>42832</v>
      </c>
      <c r="H695" s="55">
        <v>90.3</v>
      </c>
      <c r="I695" s="53" t="s">
        <v>1126</v>
      </c>
      <c r="K695" s="60">
        <v>7</v>
      </c>
      <c r="L695" s="61">
        <v>4</v>
      </c>
      <c r="M695" s="50">
        <v>2017</v>
      </c>
      <c r="N695" s="12"/>
    </row>
    <row r="696" spans="1:14" ht="15" x14ac:dyDescent="0.25">
      <c r="A696" s="78" t="s">
        <v>736</v>
      </c>
      <c r="B696">
        <f t="shared" si="42"/>
        <v>696</v>
      </c>
      <c r="C696" s="53" t="s">
        <v>736</v>
      </c>
      <c r="D696" s="53" t="s">
        <v>1073</v>
      </c>
      <c r="E696" s="53" t="s">
        <v>32</v>
      </c>
      <c r="F696" s="53" t="s">
        <v>1128</v>
      </c>
      <c r="G696" s="12">
        <f t="shared" si="44"/>
        <v>43430</v>
      </c>
      <c r="H696" s="55">
        <v>55.2</v>
      </c>
      <c r="I696" s="53" t="s">
        <v>1130</v>
      </c>
      <c r="K696" s="67">
        <v>26</v>
      </c>
      <c r="L696" s="61">
        <v>11</v>
      </c>
      <c r="M696" s="50">
        <v>2018</v>
      </c>
      <c r="N696" s="12"/>
    </row>
    <row r="697" spans="1:14" ht="15" x14ac:dyDescent="0.25">
      <c r="A697" s="78" t="s">
        <v>737</v>
      </c>
      <c r="B697">
        <f t="shared" si="42"/>
        <v>697</v>
      </c>
      <c r="C697" s="53" t="s">
        <v>737</v>
      </c>
      <c r="D697" s="53" t="s">
        <v>1073</v>
      </c>
      <c r="E697" s="53" t="s">
        <v>32</v>
      </c>
      <c r="F697" s="53" t="s">
        <v>1128</v>
      </c>
      <c r="G697" s="12">
        <f t="shared" si="44"/>
        <v>43434</v>
      </c>
      <c r="H697" s="55">
        <v>67.8</v>
      </c>
      <c r="I697" s="53" t="s">
        <v>1130</v>
      </c>
      <c r="K697" s="67">
        <v>30</v>
      </c>
      <c r="L697" s="61">
        <v>11</v>
      </c>
      <c r="M697" s="50">
        <v>2018</v>
      </c>
      <c r="N697" s="12"/>
    </row>
    <row r="698" spans="1:14" ht="15" x14ac:dyDescent="0.25">
      <c r="A698" s="85" t="s">
        <v>738</v>
      </c>
      <c r="B698">
        <f t="shared" si="42"/>
        <v>698</v>
      </c>
      <c r="C698" s="53" t="s">
        <v>738</v>
      </c>
      <c r="D698" s="53" t="s">
        <v>1070</v>
      </c>
      <c r="E698" s="53" t="s">
        <v>32</v>
      </c>
      <c r="F698" s="53" t="s">
        <v>1124</v>
      </c>
      <c r="G698" s="12">
        <f t="shared" si="44"/>
        <v>42921</v>
      </c>
      <c r="H698" s="55">
        <v>74</v>
      </c>
      <c r="I698" s="53" t="s">
        <v>1127</v>
      </c>
      <c r="K698" s="86">
        <v>5</v>
      </c>
      <c r="L698" s="61">
        <v>7</v>
      </c>
      <c r="M698" s="50">
        <v>2017</v>
      </c>
      <c r="N698" s="12"/>
    </row>
    <row r="699" spans="1:14" ht="15" x14ac:dyDescent="0.25">
      <c r="A699" s="85" t="s">
        <v>739</v>
      </c>
      <c r="B699">
        <f t="shared" si="42"/>
        <v>699</v>
      </c>
      <c r="C699" s="53" t="s">
        <v>739</v>
      </c>
      <c r="D699" s="53" t="s">
        <v>1073</v>
      </c>
      <c r="E699" s="53" t="s">
        <v>32</v>
      </c>
      <c r="F699" s="53" t="s">
        <v>1128</v>
      </c>
      <c r="G699" s="12">
        <f t="shared" si="44"/>
        <v>43613</v>
      </c>
      <c r="H699" s="55">
        <v>66.8</v>
      </c>
      <c r="I699" s="53" t="s">
        <v>1127</v>
      </c>
      <c r="K699" s="86">
        <v>28</v>
      </c>
      <c r="L699" s="61">
        <v>5</v>
      </c>
      <c r="M699" s="50">
        <v>2019</v>
      </c>
      <c r="N699" s="12"/>
    </row>
    <row r="700" spans="1:14" ht="15" x14ac:dyDescent="0.25">
      <c r="A700" s="78" t="s">
        <v>740</v>
      </c>
      <c r="B700">
        <f t="shared" si="42"/>
        <v>700</v>
      </c>
      <c r="C700" s="53" t="s">
        <v>740</v>
      </c>
      <c r="D700" s="53" t="s">
        <v>1070</v>
      </c>
      <c r="E700" s="53" t="s">
        <v>32</v>
      </c>
      <c r="F700" s="53" t="s">
        <v>1128</v>
      </c>
      <c r="G700" s="12">
        <f t="shared" si="44"/>
        <v>43586</v>
      </c>
      <c r="H700" s="55">
        <v>72.2</v>
      </c>
      <c r="I700" s="53" t="s">
        <v>1130</v>
      </c>
      <c r="K700" s="67">
        <v>1</v>
      </c>
      <c r="L700" s="61">
        <v>5</v>
      </c>
      <c r="M700" s="50">
        <v>2019</v>
      </c>
      <c r="N700" s="12"/>
    </row>
    <row r="701" spans="1:14" ht="15" x14ac:dyDescent="0.25">
      <c r="A701" s="78" t="s">
        <v>741</v>
      </c>
      <c r="B701">
        <f t="shared" si="42"/>
        <v>701</v>
      </c>
      <c r="C701" s="53" t="s">
        <v>741</v>
      </c>
      <c r="D701" s="53" t="s">
        <v>1070</v>
      </c>
      <c r="E701" s="53" t="s">
        <v>32</v>
      </c>
      <c r="F701" s="53" t="s">
        <v>1128</v>
      </c>
      <c r="G701" s="12">
        <f t="shared" si="44"/>
        <v>43651</v>
      </c>
      <c r="H701" s="55">
        <v>69.2</v>
      </c>
      <c r="I701" s="53" t="s">
        <v>1130</v>
      </c>
      <c r="K701" s="67">
        <v>5</v>
      </c>
      <c r="L701" s="61">
        <v>7</v>
      </c>
      <c r="M701" s="50">
        <v>2019</v>
      </c>
      <c r="N701" s="12"/>
    </row>
    <row r="702" spans="1:14" ht="15" x14ac:dyDescent="0.25">
      <c r="A702" s="80" t="s">
        <v>742</v>
      </c>
      <c r="B702">
        <f t="shared" si="42"/>
        <v>702</v>
      </c>
      <c r="C702" s="53" t="s">
        <v>742</v>
      </c>
      <c r="D702" s="53" t="s">
        <v>1070</v>
      </c>
      <c r="E702" s="53" t="s">
        <v>32</v>
      </c>
      <c r="F702" s="53" t="s">
        <v>1124</v>
      </c>
      <c r="G702" s="12">
        <f t="shared" si="44"/>
        <v>43356</v>
      </c>
      <c r="H702" s="55">
        <v>97.4</v>
      </c>
      <c r="I702" s="53" t="s">
        <v>1150</v>
      </c>
      <c r="K702" s="65">
        <v>13</v>
      </c>
      <c r="L702" s="61">
        <v>9</v>
      </c>
      <c r="M702" s="50">
        <v>2018</v>
      </c>
      <c r="N702" s="12"/>
    </row>
    <row r="703" spans="1:14" ht="15" x14ac:dyDescent="0.25">
      <c r="A703" s="85" t="s">
        <v>744</v>
      </c>
      <c r="B703">
        <f t="shared" si="42"/>
        <v>703</v>
      </c>
      <c r="C703" s="53" t="s">
        <v>744</v>
      </c>
      <c r="D703" s="53" t="s">
        <v>1070</v>
      </c>
      <c r="E703" s="53" t="s">
        <v>32</v>
      </c>
      <c r="F703" s="53" t="s">
        <v>1128</v>
      </c>
      <c r="G703" s="12">
        <f t="shared" si="44"/>
        <v>43784</v>
      </c>
      <c r="H703" s="55">
        <v>78.8</v>
      </c>
      <c r="I703" s="53" t="s">
        <v>1130</v>
      </c>
      <c r="K703" s="86">
        <v>15</v>
      </c>
      <c r="L703" s="61">
        <v>11</v>
      </c>
      <c r="M703" s="50">
        <v>2019</v>
      </c>
      <c r="N703" s="12"/>
    </row>
    <row r="704" spans="1:14" ht="15" x14ac:dyDescent="0.25">
      <c r="A704" s="85" t="s">
        <v>746</v>
      </c>
      <c r="B704">
        <f t="shared" si="42"/>
        <v>704</v>
      </c>
      <c r="C704" s="53" t="s">
        <v>746</v>
      </c>
      <c r="D704" s="53" t="s">
        <v>1073</v>
      </c>
      <c r="E704" s="53" t="s">
        <v>32</v>
      </c>
      <c r="F704" s="53" t="s">
        <v>1128</v>
      </c>
      <c r="G704" s="12">
        <f t="shared" si="44"/>
        <v>43833</v>
      </c>
      <c r="H704" s="55">
        <v>76.3</v>
      </c>
      <c r="I704" s="53" t="s">
        <v>1130</v>
      </c>
      <c r="K704" s="86">
        <v>3</v>
      </c>
      <c r="L704" s="61">
        <v>1</v>
      </c>
      <c r="M704" s="50">
        <v>2020</v>
      </c>
      <c r="N704" s="12"/>
    </row>
    <row r="705" spans="1:14" ht="15" x14ac:dyDescent="0.25">
      <c r="A705" s="83" t="s">
        <v>748</v>
      </c>
      <c r="B705">
        <f t="shared" si="42"/>
        <v>705</v>
      </c>
      <c r="C705" s="53" t="s">
        <v>748</v>
      </c>
      <c r="D705" s="53" t="s">
        <v>1073</v>
      </c>
      <c r="E705" s="53" t="s">
        <v>32</v>
      </c>
      <c r="F705" s="53" t="s">
        <v>1128</v>
      </c>
      <c r="G705" s="12">
        <f t="shared" si="44"/>
        <v>44530</v>
      </c>
      <c r="H705" s="55">
        <v>70.7</v>
      </c>
      <c r="I705" s="53" t="s">
        <v>1150</v>
      </c>
      <c r="K705" s="60">
        <v>30</v>
      </c>
      <c r="L705" s="61">
        <v>11</v>
      </c>
      <c r="M705" s="50">
        <v>2021</v>
      </c>
      <c r="N705" s="12"/>
    </row>
    <row r="706" spans="1:14" ht="15" x14ac:dyDescent="0.25">
      <c r="A706" s="85" t="s">
        <v>749</v>
      </c>
      <c r="B706">
        <f t="shared" ref="B706:B769" si="45">MATCH(C706,A:A,FALSE)</f>
        <v>706</v>
      </c>
      <c r="C706" s="53" t="s">
        <v>749</v>
      </c>
      <c r="D706" s="53" t="s">
        <v>1070</v>
      </c>
      <c r="E706" s="53" t="s">
        <v>32</v>
      </c>
      <c r="F706" s="53" t="s">
        <v>1128</v>
      </c>
      <c r="G706" s="12">
        <f t="shared" si="44"/>
        <v>43900</v>
      </c>
      <c r="H706" s="55">
        <v>67</v>
      </c>
      <c r="I706" s="53" t="s">
        <v>1142</v>
      </c>
      <c r="K706" s="86">
        <v>10</v>
      </c>
      <c r="L706" s="61">
        <v>3</v>
      </c>
      <c r="M706" s="50">
        <v>2020</v>
      </c>
      <c r="N706" s="12"/>
    </row>
    <row r="707" spans="1:14" ht="15" x14ac:dyDescent="0.25">
      <c r="A707" s="85" t="s">
        <v>750</v>
      </c>
      <c r="B707">
        <f t="shared" si="45"/>
        <v>707</v>
      </c>
      <c r="C707" s="53" t="s">
        <v>750</v>
      </c>
      <c r="D707" s="53" t="s">
        <v>1073</v>
      </c>
      <c r="E707" s="53" t="s">
        <v>32</v>
      </c>
      <c r="F707" s="53" t="s">
        <v>1128</v>
      </c>
      <c r="G707" s="12">
        <f t="shared" si="44"/>
        <v>43621</v>
      </c>
      <c r="H707" s="55">
        <v>62.2</v>
      </c>
      <c r="I707" s="53" t="s">
        <v>1150</v>
      </c>
      <c r="K707" s="86">
        <v>5</v>
      </c>
      <c r="L707" s="61">
        <v>6</v>
      </c>
      <c r="M707" s="50">
        <v>2019</v>
      </c>
      <c r="N707" s="12"/>
    </row>
    <row r="708" spans="1:14" ht="15" x14ac:dyDescent="0.25">
      <c r="A708" s="78" t="s">
        <v>752</v>
      </c>
      <c r="B708">
        <f t="shared" si="45"/>
        <v>708</v>
      </c>
      <c r="C708" s="53" t="s">
        <v>752</v>
      </c>
      <c r="D708" s="53" t="s">
        <v>1073</v>
      </c>
      <c r="E708" s="53" t="s">
        <v>32</v>
      </c>
      <c r="F708" s="53" t="s">
        <v>1128</v>
      </c>
      <c r="G708" s="12">
        <f t="shared" si="44"/>
        <v>44301</v>
      </c>
      <c r="H708" s="55">
        <v>60.4</v>
      </c>
      <c r="I708" s="53" t="s">
        <v>1130</v>
      </c>
      <c r="K708" s="67">
        <v>15</v>
      </c>
      <c r="L708" s="61">
        <v>4</v>
      </c>
      <c r="M708" s="50">
        <v>2021</v>
      </c>
      <c r="N708" s="12"/>
    </row>
    <row r="709" spans="1:14" ht="15" x14ac:dyDescent="0.25">
      <c r="A709" s="78" t="s">
        <v>753</v>
      </c>
      <c r="B709">
        <f t="shared" si="45"/>
        <v>709</v>
      </c>
      <c r="C709" s="53" t="s">
        <v>753</v>
      </c>
      <c r="D709" s="53" t="s">
        <v>1073</v>
      </c>
      <c r="E709" s="53" t="s">
        <v>32</v>
      </c>
      <c r="F709" s="53" t="s">
        <v>1128</v>
      </c>
      <c r="G709" s="12">
        <f t="shared" si="44"/>
        <v>44428</v>
      </c>
      <c r="H709" s="55">
        <v>62.1</v>
      </c>
      <c r="I709" s="53" t="s">
        <v>1130</v>
      </c>
      <c r="K709" s="67">
        <v>20</v>
      </c>
      <c r="L709" s="61">
        <v>8</v>
      </c>
      <c r="M709" s="50">
        <v>2021</v>
      </c>
      <c r="N709" s="12"/>
    </row>
    <row r="710" spans="1:14" ht="15" x14ac:dyDescent="0.25">
      <c r="A710" s="78" t="s">
        <v>754</v>
      </c>
      <c r="B710">
        <f t="shared" si="45"/>
        <v>710</v>
      </c>
      <c r="C710" s="53" t="s">
        <v>754</v>
      </c>
      <c r="D710" s="53" t="s">
        <v>1073</v>
      </c>
      <c r="E710" s="53" t="s">
        <v>32</v>
      </c>
      <c r="F710" s="53" t="s">
        <v>1128</v>
      </c>
      <c r="G710" s="12">
        <f t="shared" si="44"/>
        <v>44475</v>
      </c>
      <c r="H710" s="55">
        <v>73.599999999999994</v>
      </c>
      <c r="I710" s="53" t="s">
        <v>1130</v>
      </c>
      <c r="K710" s="67">
        <v>6</v>
      </c>
      <c r="L710" s="61">
        <v>10</v>
      </c>
      <c r="M710" s="50">
        <v>2021</v>
      </c>
      <c r="N710" s="12"/>
    </row>
    <row r="711" spans="1:14" ht="15" x14ac:dyDescent="0.25">
      <c r="A711" s="78" t="s">
        <v>755</v>
      </c>
      <c r="B711">
        <f t="shared" si="45"/>
        <v>711</v>
      </c>
      <c r="C711" s="53" t="s">
        <v>755</v>
      </c>
      <c r="D711" s="53" t="s">
        <v>1070</v>
      </c>
      <c r="E711" s="53" t="s">
        <v>32</v>
      </c>
      <c r="F711" s="53" t="s">
        <v>1128</v>
      </c>
      <c r="G711" s="12">
        <f t="shared" si="44"/>
        <v>44491</v>
      </c>
      <c r="H711" s="55">
        <v>67.2</v>
      </c>
      <c r="I711" s="53" t="s">
        <v>1130</v>
      </c>
      <c r="K711" s="67">
        <v>22</v>
      </c>
      <c r="L711" s="61">
        <v>10</v>
      </c>
      <c r="M711" s="50">
        <v>2021</v>
      </c>
      <c r="N711" s="12"/>
    </row>
    <row r="712" spans="1:14" ht="15" x14ac:dyDescent="0.25">
      <c r="A712" s="75" t="s">
        <v>756</v>
      </c>
      <c r="B712">
        <f t="shared" si="45"/>
        <v>712</v>
      </c>
      <c r="C712" s="53" t="s">
        <v>756</v>
      </c>
      <c r="D712" s="53" t="s">
        <v>1073</v>
      </c>
      <c r="E712" s="53" t="s">
        <v>32</v>
      </c>
      <c r="F712" s="53" t="s">
        <v>1124</v>
      </c>
      <c r="G712" s="12">
        <f t="shared" si="44"/>
        <v>42941</v>
      </c>
      <c r="H712" s="55">
        <v>91.8</v>
      </c>
      <c r="I712" s="53" t="s">
        <v>1126</v>
      </c>
      <c r="K712" s="60">
        <v>25</v>
      </c>
      <c r="L712" s="61">
        <v>7</v>
      </c>
      <c r="M712" s="50">
        <v>2017</v>
      </c>
      <c r="N712" s="12"/>
    </row>
    <row r="713" spans="1:14" ht="15" x14ac:dyDescent="0.25">
      <c r="A713" s="85" t="s">
        <v>757</v>
      </c>
      <c r="B713">
        <f t="shared" si="45"/>
        <v>713</v>
      </c>
      <c r="C713" s="53" t="s">
        <v>757</v>
      </c>
      <c r="D713" s="53" t="s">
        <v>1070</v>
      </c>
      <c r="E713" s="53" t="s">
        <v>32</v>
      </c>
      <c r="F713" s="53" t="s">
        <v>1128</v>
      </c>
      <c r="G713" s="12">
        <f t="shared" si="44"/>
        <v>43160</v>
      </c>
      <c r="H713" s="55">
        <v>80</v>
      </c>
      <c r="I713" s="53" t="s">
        <v>1140</v>
      </c>
      <c r="K713" s="86">
        <v>1</v>
      </c>
      <c r="L713" s="61">
        <v>3</v>
      </c>
      <c r="M713" s="50">
        <v>2018</v>
      </c>
      <c r="N713" s="12"/>
    </row>
    <row r="714" spans="1:14" ht="15" x14ac:dyDescent="0.25">
      <c r="A714" s="75" t="s">
        <v>758</v>
      </c>
      <c r="B714">
        <f t="shared" si="45"/>
        <v>714</v>
      </c>
      <c r="C714" s="53" t="s">
        <v>758</v>
      </c>
      <c r="D714" s="53" t="s">
        <v>1070</v>
      </c>
      <c r="E714" s="53" t="s">
        <v>32</v>
      </c>
      <c r="F714" s="53" t="s">
        <v>1128</v>
      </c>
      <c r="G714" s="12">
        <f t="shared" si="44"/>
        <v>44258</v>
      </c>
      <c r="H714" s="55">
        <v>73.400000000000006</v>
      </c>
      <c r="I714" s="53" t="s">
        <v>1140</v>
      </c>
      <c r="K714" s="60">
        <v>3</v>
      </c>
      <c r="L714" s="61">
        <v>3</v>
      </c>
      <c r="M714" s="50">
        <v>2021</v>
      </c>
      <c r="N714" s="12"/>
    </row>
    <row r="715" spans="1:14" ht="15" x14ac:dyDescent="0.25">
      <c r="A715" s="78" t="s">
        <v>759</v>
      </c>
      <c r="B715">
        <f t="shared" si="45"/>
        <v>715</v>
      </c>
      <c r="C715" s="53" t="s">
        <v>759</v>
      </c>
      <c r="D715" s="53" t="s">
        <v>1070</v>
      </c>
      <c r="E715" s="53" t="s">
        <v>32</v>
      </c>
      <c r="F715" s="53" t="s">
        <v>1128</v>
      </c>
      <c r="G715" s="12">
        <f t="shared" si="44"/>
        <v>44312</v>
      </c>
      <c r="H715" s="55">
        <v>62.4</v>
      </c>
      <c r="I715" s="53" t="s">
        <v>1150</v>
      </c>
      <c r="K715" s="67">
        <v>26</v>
      </c>
      <c r="L715" s="61">
        <v>4</v>
      </c>
      <c r="M715" s="50">
        <v>2021</v>
      </c>
      <c r="N715" s="12"/>
    </row>
    <row r="716" spans="1:14" ht="15" x14ac:dyDescent="0.25">
      <c r="A716" s="78" t="s">
        <v>760</v>
      </c>
      <c r="B716">
        <f t="shared" si="45"/>
        <v>716</v>
      </c>
      <c r="C716" s="53" t="s">
        <v>760</v>
      </c>
      <c r="D716" s="53" t="s">
        <v>1070</v>
      </c>
      <c r="E716" s="53" t="s">
        <v>32</v>
      </c>
      <c r="F716" s="53" t="s">
        <v>1128</v>
      </c>
      <c r="G716" s="12">
        <f t="shared" si="44"/>
        <v>44279</v>
      </c>
      <c r="H716" s="55">
        <v>81.8</v>
      </c>
      <c r="I716" s="53" t="s">
        <v>1125</v>
      </c>
      <c r="K716" s="67">
        <v>24</v>
      </c>
      <c r="L716" s="61">
        <v>3</v>
      </c>
      <c r="M716" s="50">
        <v>2021</v>
      </c>
      <c r="N716" s="12"/>
    </row>
    <row r="717" spans="1:14" ht="15" x14ac:dyDescent="0.25">
      <c r="A717" s="78" t="s">
        <v>761</v>
      </c>
      <c r="B717">
        <f t="shared" si="45"/>
        <v>717</v>
      </c>
      <c r="C717" s="53" t="s">
        <v>761</v>
      </c>
      <c r="D717" s="53" t="s">
        <v>1073</v>
      </c>
      <c r="E717" s="53" t="s">
        <v>32</v>
      </c>
      <c r="F717" s="53" t="s">
        <v>1128</v>
      </c>
      <c r="G717" s="12">
        <f t="shared" si="44"/>
        <v>44333</v>
      </c>
      <c r="H717" s="55">
        <v>63.2</v>
      </c>
      <c r="I717" s="53" t="s">
        <v>1150</v>
      </c>
      <c r="K717" s="67">
        <v>17</v>
      </c>
      <c r="L717" s="61">
        <v>5</v>
      </c>
      <c r="M717" s="50">
        <v>2021</v>
      </c>
      <c r="N717" s="12"/>
    </row>
    <row r="718" spans="1:14" ht="15" x14ac:dyDescent="0.25">
      <c r="A718" s="75" t="s">
        <v>762</v>
      </c>
      <c r="B718">
        <f t="shared" si="45"/>
        <v>718</v>
      </c>
      <c r="C718" s="53" t="s">
        <v>762</v>
      </c>
      <c r="D718" s="53" t="s">
        <v>1073</v>
      </c>
      <c r="E718" s="53" t="s">
        <v>32</v>
      </c>
      <c r="F718" s="53" t="s">
        <v>1128</v>
      </c>
      <c r="G718" s="12">
        <f t="shared" si="44"/>
        <v>43087</v>
      </c>
      <c r="H718" s="55">
        <v>83.9</v>
      </c>
      <c r="I718" s="53" t="s">
        <v>1133</v>
      </c>
      <c r="K718" s="60">
        <v>18</v>
      </c>
      <c r="L718" s="61">
        <v>12</v>
      </c>
      <c r="M718" s="50">
        <v>2017</v>
      </c>
      <c r="N718" s="12"/>
    </row>
    <row r="719" spans="1:14" ht="15" x14ac:dyDescent="0.25">
      <c r="A719" s="75" t="s">
        <v>763</v>
      </c>
      <c r="B719">
        <f t="shared" si="45"/>
        <v>719</v>
      </c>
      <c r="C719" s="53" t="s">
        <v>763</v>
      </c>
      <c r="D719" s="53" t="s">
        <v>1073</v>
      </c>
      <c r="E719" s="53" t="s">
        <v>32</v>
      </c>
      <c r="F719" s="53" t="s">
        <v>1128</v>
      </c>
      <c r="G719" s="12">
        <f t="shared" si="44"/>
        <v>43402</v>
      </c>
      <c r="H719" s="55">
        <v>84.2</v>
      </c>
      <c r="I719" s="53" t="s">
        <v>1157</v>
      </c>
      <c r="K719" s="60">
        <v>29</v>
      </c>
      <c r="L719" s="61">
        <v>10</v>
      </c>
      <c r="M719" s="50">
        <v>2018</v>
      </c>
      <c r="N719" s="12"/>
    </row>
    <row r="720" spans="1:14" ht="15" x14ac:dyDescent="0.25">
      <c r="A720" s="75" t="s">
        <v>764</v>
      </c>
      <c r="B720">
        <f t="shared" si="45"/>
        <v>720</v>
      </c>
      <c r="C720" s="53" t="s">
        <v>764</v>
      </c>
      <c r="D720" s="53" t="s">
        <v>1070</v>
      </c>
      <c r="E720" s="53" t="s">
        <v>32</v>
      </c>
      <c r="F720" s="53" t="s">
        <v>1128</v>
      </c>
      <c r="G720" s="12">
        <f t="shared" si="44"/>
        <v>43591</v>
      </c>
      <c r="H720" s="55">
        <v>74</v>
      </c>
      <c r="I720" s="53" t="s">
        <v>1132</v>
      </c>
      <c r="K720" s="60">
        <v>6</v>
      </c>
      <c r="L720" s="61">
        <v>5</v>
      </c>
      <c r="M720" s="50">
        <v>2019</v>
      </c>
      <c r="N720" s="12"/>
    </row>
    <row r="721" spans="1:14" ht="15" x14ac:dyDescent="0.25">
      <c r="A721" s="75" t="s">
        <v>765</v>
      </c>
      <c r="B721">
        <f t="shared" si="45"/>
        <v>721</v>
      </c>
      <c r="C721" s="53" t="s">
        <v>765</v>
      </c>
      <c r="D721" s="53" t="s">
        <v>1073</v>
      </c>
      <c r="E721" s="53" t="s">
        <v>32</v>
      </c>
      <c r="F721" s="53" t="s">
        <v>1128</v>
      </c>
      <c r="G721" s="12">
        <f t="shared" si="44"/>
        <v>43656</v>
      </c>
      <c r="H721" s="55">
        <v>61.5</v>
      </c>
      <c r="I721" s="53" t="s">
        <v>1132</v>
      </c>
      <c r="K721" s="60">
        <v>10</v>
      </c>
      <c r="L721" s="61">
        <v>7</v>
      </c>
      <c r="M721" s="50">
        <v>2019</v>
      </c>
      <c r="N721" s="12"/>
    </row>
    <row r="722" spans="1:14" ht="15" x14ac:dyDescent="0.25">
      <c r="A722" s="75" t="s">
        <v>766</v>
      </c>
      <c r="B722">
        <f t="shared" si="45"/>
        <v>722</v>
      </c>
      <c r="C722" s="53" t="s">
        <v>766</v>
      </c>
      <c r="D722" s="53" t="s">
        <v>1070</v>
      </c>
      <c r="E722" s="53" t="s">
        <v>32</v>
      </c>
      <c r="F722" s="53" t="s">
        <v>1128</v>
      </c>
      <c r="G722" s="12">
        <f t="shared" si="44"/>
        <v>43263</v>
      </c>
      <c r="H722" s="55">
        <v>65.599999999999994</v>
      </c>
      <c r="I722" s="53" t="s">
        <v>1133</v>
      </c>
      <c r="K722" s="60">
        <v>12</v>
      </c>
      <c r="L722" s="61">
        <v>6</v>
      </c>
      <c r="M722" s="50">
        <v>2018</v>
      </c>
      <c r="N722" s="12"/>
    </row>
    <row r="723" spans="1:14" ht="15" x14ac:dyDescent="0.25">
      <c r="A723" s="85" t="s">
        <v>767</v>
      </c>
      <c r="B723">
        <f t="shared" si="45"/>
        <v>723</v>
      </c>
      <c r="C723" s="53" t="s">
        <v>767</v>
      </c>
      <c r="D723" s="53" t="s">
        <v>1073</v>
      </c>
      <c r="E723" s="53" t="s">
        <v>32</v>
      </c>
      <c r="F723" s="53" t="s">
        <v>1128</v>
      </c>
      <c r="G723" s="12">
        <f t="shared" si="44"/>
        <v>43453</v>
      </c>
      <c r="H723" s="55">
        <v>74.5</v>
      </c>
      <c r="I723" s="53" t="s">
        <v>1133</v>
      </c>
      <c r="K723" s="86">
        <v>19</v>
      </c>
      <c r="L723" s="61">
        <v>12</v>
      </c>
      <c r="M723" s="50">
        <v>2018</v>
      </c>
      <c r="N723" s="12"/>
    </row>
    <row r="724" spans="1:14" ht="15" x14ac:dyDescent="0.25">
      <c r="A724" s="75" t="s">
        <v>768</v>
      </c>
      <c r="B724">
        <f t="shared" si="45"/>
        <v>724</v>
      </c>
      <c r="C724" s="53" t="s">
        <v>768</v>
      </c>
      <c r="D724" s="53" t="s">
        <v>1073</v>
      </c>
      <c r="E724" s="53" t="s">
        <v>32</v>
      </c>
      <c r="F724" s="53" t="s">
        <v>1128</v>
      </c>
      <c r="G724" s="12">
        <f t="shared" si="44"/>
        <v>43172</v>
      </c>
      <c r="H724" s="55">
        <v>71.5</v>
      </c>
      <c r="I724" s="53" t="s">
        <v>1150</v>
      </c>
      <c r="K724" s="60">
        <v>13</v>
      </c>
      <c r="L724" s="61">
        <v>3</v>
      </c>
      <c r="M724" s="50">
        <v>2018</v>
      </c>
      <c r="N724" s="12"/>
    </row>
    <row r="725" spans="1:14" ht="15" x14ac:dyDescent="0.25">
      <c r="A725" s="75" t="s">
        <v>769</v>
      </c>
      <c r="B725">
        <f t="shared" si="45"/>
        <v>725</v>
      </c>
      <c r="C725" s="53" t="s">
        <v>769</v>
      </c>
      <c r="D725" s="53" t="s">
        <v>1073</v>
      </c>
      <c r="E725" s="53" t="s">
        <v>32</v>
      </c>
      <c r="F725" s="53" t="s">
        <v>1128</v>
      </c>
      <c r="G725" s="12">
        <f t="shared" si="44"/>
        <v>43199</v>
      </c>
      <c r="H725" s="55">
        <v>73.900000000000006</v>
      </c>
      <c r="I725" s="53" t="s">
        <v>1132</v>
      </c>
      <c r="K725" s="60">
        <v>9</v>
      </c>
      <c r="L725" s="61">
        <v>4</v>
      </c>
      <c r="M725" s="50">
        <v>2018</v>
      </c>
      <c r="N725" s="12"/>
    </row>
    <row r="726" spans="1:14" ht="15" x14ac:dyDescent="0.25">
      <c r="A726" s="75" t="s">
        <v>770</v>
      </c>
      <c r="B726">
        <f t="shared" si="45"/>
        <v>726</v>
      </c>
      <c r="C726" s="53" t="s">
        <v>770</v>
      </c>
      <c r="D726" s="53" t="s">
        <v>1073</v>
      </c>
      <c r="E726" s="53" t="s">
        <v>32</v>
      </c>
      <c r="F726" s="53" t="s">
        <v>1128</v>
      </c>
      <c r="G726" s="12">
        <f t="shared" si="44"/>
        <v>43201</v>
      </c>
      <c r="H726" s="55">
        <v>74</v>
      </c>
      <c r="I726" s="53" t="s">
        <v>1132</v>
      </c>
      <c r="K726" s="60">
        <v>11</v>
      </c>
      <c r="L726" s="61">
        <v>4</v>
      </c>
      <c r="M726" s="50">
        <v>2018</v>
      </c>
      <c r="N726" s="12"/>
    </row>
    <row r="727" spans="1:14" ht="15" x14ac:dyDescent="0.25">
      <c r="A727" s="75" t="s">
        <v>771</v>
      </c>
      <c r="B727">
        <f t="shared" si="45"/>
        <v>727</v>
      </c>
      <c r="C727" s="53" t="s">
        <v>771</v>
      </c>
      <c r="D727" s="53" t="s">
        <v>1070</v>
      </c>
      <c r="E727" s="53" t="s">
        <v>32</v>
      </c>
      <c r="F727" s="53" t="s">
        <v>1128</v>
      </c>
      <c r="G727" s="12">
        <f t="shared" si="44"/>
        <v>43298</v>
      </c>
      <c r="H727" s="55">
        <v>75</v>
      </c>
      <c r="I727" s="53" t="s">
        <v>1132</v>
      </c>
      <c r="K727" s="60">
        <v>17</v>
      </c>
      <c r="L727" s="61">
        <v>7</v>
      </c>
      <c r="M727" s="50">
        <v>2018</v>
      </c>
      <c r="N727" s="12"/>
    </row>
    <row r="728" spans="1:14" ht="15" x14ac:dyDescent="0.25">
      <c r="A728" s="75" t="s">
        <v>772</v>
      </c>
      <c r="B728">
        <f t="shared" si="45"/>
        <v>728</v>
      </c>
      <c r="C728" s="53" t="s">
        <v>772</v>
      </c>
      <c r="D728" s="53" t="s">
        <v>1070</v>
      </c>
      <c r="E728" s="53" t="s">
        <v>32</v>
      </c>
      <c r="F728" s="53" t="s">
        <v>1128</v>
      </c>
      <c r="G728" s="12">
        <f t="shared" si="44"/>
        <v>43306</v>
      </c>
      <c r="H728" s="55">
        <v>70.3</v>
      </c>
      <c r="I728" s="53" t="s">
        <v>1139</v>
      </c>
      <c r="K728" s="60">
        <v>25</v>
      </c>
      <c r="L728" s="61">
        <v>7</v>
      </c>
      <c r="M728" s="50">
        <v>2018</v>
      </c>
      <c r="N728" s="12"/>
    </row>
    <row r="729" spans="1:14" ht="15" x14ac:dyDescent="0.25">
      <c r="A729" s="75" t="s">
        <v>773</v>
      </c>
      <c r="B729">
        <f t="shared" si="45"/>
        <v>729</v>
      </c>
      <c r="C729" s="53" t="s">
        <v>773</v>
      </c>
      <c r="D729" s="53" t="s">
        <v>1070</v>
      </c>
      <c r="E729" s="53" t="s">
        <v>32</v>
      </c>
      <c r="F729" s="53" t="s">
        <v>1128</v>
      </c>
      <c r="G729" s="12">
        <f t="shared" si="44"/>
        <v>43299</v>
      </c>
      <c r="H729" s="55">
        <v>79.400000000000006</v>
      </c>
      <c r="I729" s="53" t="s">
        <v>1132</v>
      </c>
      <c r="K729" s="60">
        <v>18</v>
      </c>
      <c r="L729" s="61">
        <v>7</v>
      </c>
      <c r="M729" s="50">
        <v>2018</v>
      </c>
      <c r="N729" s="12"/>
    </row>
    <row r="730" spans="1:14" ht="15" x14ac:dyDescent="0.25">
      <c r="A730" s="75" t="s">
        <v>774</v>
      </c>
      <c r="B730">
        <f t="shared" si="45"/>
        <v>730</v>
      </c>
      <c r="C730" s="53" t="s">
        <v>774</v>
      </c>
      <c r="D730" s="53" t="s">
        <v>1073</v>
      </c>
      <c r="E730" s="53" t="s">
        <v>32</v>
      </c>
      <c r="F730" s="53" t="s">
        <v>1128</v>
      </c>
      <c r="G730" s="12">
        <f t="shared" si="44"/>
        <v>43391</v>
      </c>
      <c r="H730" s="55">
        <v>58</v>
      </c>
      <c r="I730" s="53" t="s">
        <v>1137</v>
      </c>
      <c r="K730" s="60">
        <v>18</v>
      </c>
      <c r="L730" s="61">
        <v>10</v>
      </c>
      <c r="M730" s="50">
        <v>2018</v>
      </c>
      <c r="N730" s="12"/>
    </row>
    <row r="731" spans="1:14" ht="15" x14ac:dyDescent="0.25">
      <c r="A731" s="75" t="s">
        <v>775</v>
      </c>
      <c r="B731">
        <f t="shared" si="45"/>
        <v>731</v>
      </c>
      <c r="C731" s="53" t="s">
        <v>775</v>
      </c>
      <c r="D731" s="53" t="s">
        <v>1073</v>
      </c>
      <c r="E731" s="53" t="s">
        <v>32</v>
      </c>
      <c r="F731" s="53" t="s">
        <v>1128</v>
      </c>
      <c r="G731" s="12">
        <f t="shared" ref="G731:G794" si="46">DATE(M731,L731,K731)</f>
        <v>43402</v>
      </c>
      <c r="H731" s="55">
        <v>78.400000000000006</v>
      </c>
      <c r="I731" s="53" t="s">
        <v>1150</v>
      </c>
      <c r="K731" s="60">
        <v>29</v>
      </c>
      <c r="L731" s="61">
        <v>10</v>
      </c>
      <c r="M731" s="50">
        <v>2018</v>
      </c>
      <c r="N731" s="12"/>
    </row>
    <row r="732" spans="1:14" ht="15" x14ac:dyDescent="0.25">
      <c r="A732" s="75" t="s">
        <v>776</v>
      </c>
      <c r="B732">
        <f t="shared" si="45"/>
        <v>732</v>
      </c>
      <c r="C732" s="53" t="s">
        <v>776</v>
      </c>
      <c r="D732" s="53" t="s">
        <v>1073</v>
      </c>
      <c r="E732" s="53" t="s">
        <v>32</v>
      </c>
      <c r="F732" s="53" t="s">
        <v>1128</v>
      </c>
      <c r="G732" s="12">
        <f t="shared" si="46"/>
        <v>43388</v>
      </c>
      <c r="H732" s="55">
        <v>75.5</v>
      </c>
      <c r="I732" s="53" t="s">
        <v>1132</v>
      </c>
      <c r="K732" s="60">
        <v>15</v>
      </c>
      <c r="L732" s="61">
        <v>10</v>
      </c>
      <c r="M732" s="50">
        <v>2018</v>
      </c>
      <c r="N732" s="12"/>
    </row>
    <row r="733" spans="1:14" ht="15" x14ac:dyDescent="0.25">
      <c r="A733" s="75" t="s">
        <v>777</v>
      </c>
      <c r="B733">
        <f t="shared" si="45"/>
        <v>733</v>
      </c>
      <c r="C733" s="53" t="s">
        <v>777</v>
      </c>
      <c r="D733" s="53" t="s">
        <v>1070</v>
      </c>
      <c r="E733" s="53" t="s">
        <v>32</v>
      </c>
      <c r="F733" s="53" t="s">
        <v>1128</v>
      </c>
      <c r="G733" s="12">
        <f t="shared" si="46"/>
        <v>43309</v>
      </c>
      <c r="H733" s="55">
        <v>60.7</v>
      </c>
      <c r="I733" s="53" t="s">
        <v>1140</v>
      </c>
      <c r="K733" s="60">
        <v>28</v>
      </c>
      <c r="L733" s="61">
        <v>7</v>
      </c>
      <c r="M733" s="50">
        <v>2018</v>
      </c>
      <c r="N733" s="12"/>
    </row>
    <row r="734" spans="1:14" ht="15" x14ac:dyDescent="0.25">
      <c r="A734" s="75" t="s">
        <v>778</v>
      </c>
      <c r="B734">
        <f t="shared" si="45"/>
        <v>734</v>
      </c>
      <c r="C734" s="53" t="s">
        <v>778</v>
      </c>
      <c r="D734" s="53" t="s">
        <v>1073</v>
      </c>
      <c r="E734" s="53" t="s">
        <v>32</v>
      </c>
      <c r="F734" s="53" t="s">
        <v>1128</v>
      </c>
      <c r="G734" s="12">
        <f t="shared" si="46"/>
        <v>43425</v>
      </c>
      <c r="H734" s="55">
        <v>62.9</v>
      </c>
      <c r="I734" s="53" t="s">
        <v>1173</v>
      </c>
      <c r="K734" s="60">
        <v>21</v>
      </c>
      <c r="L734" s="61">
        <v>11</v>
      </c>
      <c r="M734" s="50">
        <v>2018</v>
      </c>
      <c r="N734" s="12"/>
    </row>
    <row r="735" spans="1:14" ht="15" x14ac:dyDescent="0.25">
      <c r="A735" s="85" t="s">
        <v>779</v>
      </c>
      <c r="B735">
        <f t="shared" si="45"/>
        <v>735</v>
      </c>
      <c r="C735" s="53" t="s">
        <v>779</v>
      </c>
      <c r="D735" s="53" t="s">
        <v>1073</v>
      </c>
      <c r="E735" s="53" t="s">
        <v>32</v>
      </c>
      <c r="F735" s="53" t="s">
        <v>1128</v>
      </c>
      <c r="G735" s="12">
        <f t="shared" si="46"/>
        <v>43692</v>
      </c>
      <c r="H735" s="55">
        <v>70.099999999999994</v>
      </c>
      <c r="I735" s="53" t="s">
        <v>1140</v>
      </c>
      <c r="K735" s="86">
        <v>15</v>
      </c>
      <c r="L735" s="61">
        <v>8</v>
      </c>
      <c r="M735" s="50">
        <v>2019</v>
      </c>
      <c r="N735" s="12"/>
    </row>
    <row r="736" spans="1:14" ht="15" x14ac:dyDescent="0.25">
      <c r="A736" s="85" t="s">
        <v>780</v>
      </c>
      <c r="B736">
        <f t="shared" si="45"/>
        <v>736</v>
      </c>
      <c r="C736" s="53" t="s">
        <v>780</v>
      </c>
      <c r="D736" s="53" t="s">
        <v>1070</v>
      </c>
      <c r="E736" s="53" t="s">
        <v>32</v>
      </c>
      <c r="F736" s="53" t="s">
        <v>1128</v>
      </c>
      <c r="G736" s="12">
        <f t="shared" si="46"/>
        <v>43587</v>
      </c>
      <c r="H736" s="55">
        <v>75.400000000000006</v>
      </c>
      <c r="I736" s="53" t="s">
        <v>1155</v>
      </c>
      <c r="K736" s="87">
        <v>2</v>
      </c>
      <c r="L736" s="61">
        <v>5</v>
      </c>
      <c r="M736" s="50">
        <v>2019</v>
      </c>
      <c r="N736" s="12"/>
    </row>
    <row r="737" spans="1:14" ht="15" x14ac:dyDescent="0.25">
      <c r="A737" s="88" t="s">
        <v>781</v>
      </c>
      <c r="B737">
        <f t="shared" si="45"/>
        <v>737</v>
      </c>
      <c r="C737" s="53" t="s">
        <v>781</v>
      </c>
      <c r="D737" s="53" t="s">
        <v>1070</v>
      </c>
      <c r="E737" s="53" t="s">
        <v>32</v>
      </c>
      <c r="F737" s="53" t="s">
        <v>1128</v>
      </c>
      <c r="G737" s="12">
        <f t="shared" si="46"/>
        <v>44495</v>
      </c>
      <c r="H737" s="55">
        <v>77.2</v>
      </c>
      <c r="I737" s="53" t="s">
        <v>1155</v>
      </c>
      <c r="K737" s="60">
        <v>26</v>
      </c>
      <c r="L737" s="61">
        <v>10</v>
      </c>
      <c r="M737" s="50">
        <v>2021</v>
      </c>
      <c r="N737" s="12"/>
    </row>
    <row r="738" spans="1:14" ht="15" x14ac:dyDescent="0.25">
      <c r="A738" s="85" t="s">
        <v>782</v>
      </c>
      <c r="B738">
        <f t="shared" si="45"/>
        <v>738</v>
      </c>
      <c r="C738" s="53" t="s">
        <v>782</v>
      </c>
      <c r="D738" s="53" t="s">
        <v>1073</v>
      </c>
      <c r="E738" s="53" t="s">
        <v>32</v>
      </c>
      <c r="F738" s="53" t="s">
        <v>1124</v>
      </c>
      <c r="G738" s="12">
        <f t="shared" si="46"/>
        <v>42984</v>
      </c>
      <c r="H738" s="55">
        <v>79.7</v>
      </c>
      <c r="I738" s="53" t="s">
        <v>1149</v>
      </c>
      <c r="K738" s="86">
        <v>6</v>
      </c>
      <c r="L738" s="61">
        <v>9</v>
      </c>
      <c r="M738" s="50">
        <v>2017</v>
      </c>
      <c r="N738" s="12"/>
    </row>
    <row r="739" spans="1:14" ht="15" x14ac:dyDescent="0.25">
      <c r="A739" s="75" t="s">
        <v>784</v>
      </c>
      <c r="B739">
        <f t="shared" si="45"/>
        <v>739</v>
      </c>
      <c r="C739" s="53" t="s">
        <v>784</v>
      </c>
      <c r="D739" s="53" t="s">
        <v>1073</v>
      </c>
      <c r="E739" s="53" t="s">
        <v>32</v>
      </c>
      <c r="F739" s="53" t="s">
        <v>1128</v>
      </c>
      <c r="G739" s="12">
        <f t="shared" si="46"/>
        <v>43249</v>
      </c>
      <c r="H739" s="55">
        <v>72.2</v>
      </c>
      <c r="I739" s="53" t="s">
        <v>1133</v>
      </c>
      <c r="K739" s="60">
        <v>29</v>
      </c>
      <c r="L739" s="61">
        <v>5</v>
      </c>
      <c r="M739" s="50">
        <v>2018</v>
      </c>
      <c r="N739" s="12"/>
    </row>
    <row r="740" spans="1:14" ht="15" x14ac:dyDescent="0.25">
      <c r="A740" s="85" t="s">
        <v>785</v>
      </c>
      <c r="B740">
        <f t="shared" si="45"/>
        <v>740</v>
      </c>
      <c r="C740" s="53" t="s">
        <v>785</v>
      </c>
      <c r="D740" s="53" t="s">
        <v>1070</v>
      </c>
      <c r="E740" s="53" t="s">
        <v>32</v>
      </c>
      <c r="F740" s="53" t="s">
        <v>1124</v>
      </c>
      <c r="G740" s="12">
        <f t="shared" si="46"/>
        <v>43413</v>
      </c>
      <c r="H740" s="55">
        <v>74.2</v>
      </c>
      <c r="I740" s="53" t="s">
        <v>1133</v>
      </c>
      <c r="K740" s="86">
        <v>9</v>
      </c>
      <c r="L740" s="61">
        <v>11</v>
      </c>
      <c r="M740" s="50">
        <v>2018</v>
      </c>
      <c r="N740" s="12"/>
    </row>
    <row r="741" spans="1:14" ht="15" x14ac:dyDescent="0.25">
      <c r="A741" s="89" t="s">
        <v>786</v>
      </c>
      <c r="B741">
        <f t="shared" si="45"/>
        <v>741</v>
      </c>
      <c r="C741" s="53" t="s">
        <v>786</v>
      </c>
      <c r="D741" s="53" t="s">
        <v>1073</v>
      </c>
      <c r="E741" s="53" t="s">
        <v>32</v>
      </c>
      <c r="F741" s="53" t="s">
        <v>1124</v>
      </c>
      <c r="G741" s="12">
        <f t="shared" si="46"/>
        <v>43298</v>
      </c>
      <c r="H741" s="55">
        <v>78.900000000000006</v>
      </c>
      <c r="I741" s="53" t="s">
        <v>1130</v>
      </c>
      <c r="K741" s="60">
        <v>17</v>
      </c>
      <c r="L741" s="61">
        <v>7</v>
      </c>
      <c r="M741" s="50">
        <v>2018</v>
      </c>
      <c r="N741" s="12"/>
    </row>
    <row r="742" spans="1:14" ht="15" x14ac:dyDescent="0.25">
      <c r="A742" s="85" t="s">
        <v>787</v>
      </c>
      <c r="B742">
        <f t="shared" si="45"/>
        <v>742</v>
      </c>
      <c r="C742" s="53" t="s">
        <v>787</v>
      </c>
      <c r="D742" s="53" t="s">
        <v>1070</v>
      </c>
      <c r="E742" s="53" t="s">
        <v>32</v>
      </c>
      <c r="F742" s="53" t="s">
        <v>1128</v>
      </c>
      <c r="G742" s="12">
        <f t="shared" si="46"/>
        <v>43766</v>
      </c>
      <c r="H742" s="55">
        <v>90.1</v>
      </c>
      <c r="I742" s="53" t="s">
        <v>1133</v>
      </c>
      <c r="K742" s="86">
        <v>28</v>
      </c>
      <c r="L742" s="61">
        <v>10</v>
      </c>
      <c r="M742" s="50">
        <v>2019</v>
      </c>
      <c r="N742" s="12"/>
    </row>
    <row r="743" spans="1:14" ht="15" x14ac:dyDescent="0.25">
      <c r="A743" s="75" t="s">
        <v>788</v>
      </c>
      <c r="B743">
        <f t="shared" si="45"/>
        <v>743</v>
      </c>
      <c r="C743" s="53" t="s">
        <v>788</v>
      </c>
      <c r="D743" s="53" t="s">
        <v>1070</v>
      </c>
      <c r="E743" s="53" t="s">
        <v>32</v>
      </c>
      <c r="F743" s="53" t="s">
        <v>1128</v>
      </c>
      <c r="G743" s="12">
        <f t="shared" si="46"/>
        <v>43854</v>
      </c>
      <c r="H743" s="55">
        <v>63.1</v>
      </c>
      <c r="I743" s="53" t="s">
        <v>1133</v>
      </c>
      <c r="K743" s="60">
        <v>24</v>
      </c>
      <c r="L743" s="61">
        <v>1</v>
      </c>
      <c r="M743" s="50">
        <v>2020</v>
      </c>
      <c r="N743" s="12"/>
    </row>
    <row r="744" spans="1:14" ht="15" x14ac:dyDescent="0.25">
      <c r="A744" s="85" t="s">
        <v>789</v>
      </c>
      <c r="B744">
        <f t="shared" si="45"/>
        <v>744</v>
      </c>
      <c r="C744" s="53" t="s">
        <v>789</v>
      </c>
      <c r="D744" s="53" t="s">
        <v>1070</v>
      </c>
      <c r="E744" s="53" t="s">
        <v>32</v>
      </c>
      <c r="F744" s="53" t="s">
        <v>1128</v>
      </c>
      <c r="G744" s="12">
        <f t="shared" si="46"/>
        <v>43866</v>
      </c>
      <c r="H744" s="55">
        <v>76.400000000000006</v>
      </c>
      <c r="I744" s="53" t="s">
        <v>1133</v>
      </c>
      <c r="K744" s="86">
        <v>5</v>
      </c>
      <c r="L744" s="61">
        <v>2</v>
      </c>
      <c r="M744" s="50">
        <v>2020</v>
      </c>
      <c r="N744" s="12"/>
    </row>
    <row r="745" spans="1:14" ht="15" x14ac:dyDescent="0.25">
      <c r="A745" s="85" t="s">
        <v>790</v>
      </c>
      <c r="B745">
        <f t="shared" si="45"/>
        <v>745</v>
      </c>
      <c r="C745" s="53" t="s">
        <v>790</v>
      </c>
      <c r="D745" s="53" t="s">
        <v>1070</v>
      </c>
      <c r="E745" s="53" t="s">
        <v>32</v>
      </c>
      <c r="F745" s="53" t="s">
        <v>1128</v>
      </c>
      <c r="G745" s="12">
        <f t="shared" si="46"/>
        <v>43882</v>
      </c>
      <c r="H745" s="55">
        <v>71.400000000000006</v>
      </c>
      <c r="I745" s="53" t="s">
        <v>1133</v>
      </c>
      <c r="K745" s="86">
        <v>21</v>
      </c>
      <c r="L745" s="61">
        <v>2</v>
      </c>
      <c r="M745" s="50">
        <v>2020</v>
      </c>
      <c r="N745" s="12"/>
    </row>
    <row r="746" spans="1:14" ht="15" x14ac:dyDescent="0.25">
      <c r="A746" s="85" t="s">
        <v>791</v>
      </c>
      <c r="B746">
        <f t="shared" si="45"/>
        <v>746</v>
      </c>
      <c r="C746" s="53" t="s">
        <v>791</v>
      </c>
      <c r="D746" s="53" t="s">
        <v>1070</v>
      </c>
      <c r="E746" s="53" t="s">
        <v>32</v>
      </c>
      <c r="F746" s="53" t="s">
        <v>1128</v>
      </c>
      <c r="G746" s="12">
        <f t="shared" si="46"/>
        <v>43385</v>
      </c>
      <c r="H746" s="55">
        <v>85.3</v>
      </c>
      <c r="I746" s="53" t="s">
        <v>1134</v>
      </c>
      <c r="K746" s="86">
        <v>12</v>
      </c>
      <c r="L746" s="61">
        <v>10</v>
      </c>
      <c r="M746" s="50">
        <v>2018</v>
      </c>
      <c r="N746" s="12"/>
    </row>
    <row r="747" spans="1:14" ht="15" x14ac:dyDescent="0.25">
      <c r="A747" s="85" t="s">
        <v>792</v>
      </c>
      <c r="B747">
        <f t="shared" si="45"/>
        <v>747</v>
      </c>
      <c r="C747" s="53" t="s">
        <v>792</v>
      </c>
      <c r="D747" s="53" t="s">
        <v>1070</v>
      </c>
      <c r="E747" s="53" t="s">
        <v>32</v>
      </c>
      <c r="F747" s="53" t="s">
        <v>1128</v>
      </c>
      <c r="G747" s="12">
        <f t="shared" si="46"/>
        <v>43395</v>
      </c>
      <c r="H747" s="55">
        <v>77.5</v>
      </c>
      <c r="I747" s="53" t="s">
        <v>1162</v>
      </c>
      <c r="K747" s="86">
        <v>22</v>
      </c>
      <c r="L747" s="61">
        <v>10</v>
      </c>
      <c r="M747" s="50">
        <v>2018</v>
      </c>
      <c r="N747" s="12"/>
    </row>
    <row r="748" spans="1:14" ht="15" x14ac:dyDescent="0.25">
      <c r="A748" s="85" t="s">
        <v>793</v>
      </c>
      <c r="B748">
        <f t="shared" si="45"/>
        <v>748</v>
      </c>
      <c r="C748" s="53" t="s">
        <v>793</v>
      </c>
      <c r="D748" s="53" t="s">
        <v>1073</v>
      </c>
      <c r="E748" s="53" t="s">
        <v>32</v>
      </c>
      <c r="F748" s="53" t="s">
        <v>1128</v>
      </c>
      <c r="G748" s="12">
        <f t="shared" si="46"/>
        <v>43397</v>
      </c>
      <c r="H748" s="55">
        <v>68</v>
      </c>
      <c r="I748" s="53" t="s">
        <v>1162</v>
      </c>
      <c r="K748" s="86">
        <v>24</v>
      </c>
      <c r="L748" s="61">
        <v>10</v>
      </c>
      <c r="M748" s="50">
        <v>2018</v>
      </c>
      <c r="N748" s="12"/>
    </row>
    <row r="749" spans="1:14" ht="15" x14ac:dyDescent="0.25">
      <c r="A749" s="85" t="s">
        <v>794</v>
      </c>
      <c r="B749">
        <f t="shared" si="45"/>
        <v>749</v>
      </c>
      <c r="C749" s="53" t="s">
        <v>794</v>
      </c>
      <c r="D749" s="53" t="s">
        <v>1070</v>
      </c>
      <c r="E749" s="53" t="s">
        <v>32</v>
      </c>
      <c r="F749" s="53" t="s">
        <v>1128</v>
      </c>
      <c r="G749" s="12">
        <f t="shared" si="46"/>
        <v>43438</v>
      </c>
      <c r="H749" s="55">
        <v>83.1</v>
      </c>
      <c r="I749" s="53" t="s">
        <v>1162</v>
      </c>
      <c r="K749" s="86">
        <v>4</v>
      </c>
      <c r="L749" s="61">
        <v>12</v>
      </c>
      <c r="M749" s="50">
        <v>2018</v>
      </c>
      <c r="N749" s="12"/>
    </row>
    <row r="750" spans="1:14" ht="15" x14ac:dyDescent="0.25">
      <c r="A750" s="85" t="s">
        <v>795</v>
      </c>
      <c r="B750">
        <f t="shared" si="45"/>
        <v>750</v>
      </c>
      <c r="C750" s="53" t="s">
        <v>795</v>
      </c>
      <c r="D750" s="53" t="s">
        <v>1070</v>
      </c>
      <c r="E750" s="53" t="s">
        <v>32</v>
      </c>
      <c r="F750" s="53" t="s">
        <v>1128</v>
      </c>
      <c r="G750" s="12">
        <f t="shared" si="46"/>
        <v>43445</v>
      </c>
      <c r="H750" s="55">
        <v>72.7</v>
      </c>
      <c r="I750" s="53" t="s">
        <v>1162</v>
      </c>
      <c r="K750" s="86">
        <v>11</v>
      </c>
      <c r="L750" s="61">
        <v>12</v>
      </c>
      <c r="M750" s="50">
        <v>2018</v>
      </c>
      <c r="N750" s="12"/>
    </row>
    <row r="751" spans="1:14" ht="15" x14ac:dyDescent="0.25">
      <c r="A751" s="85" t="s">
        <v>797</v>
      </c>
      <c r="B751">
        <f t="shared" si="45"/>
        <v>751</v>
      </c>
      <c r="C751" s="53" t="s">
        <v>797</v>
      </c>
      <c r="D751" s="53" t="s">
        <v>1070</v>
      </c>
      <c r="E751" s="53" t="s">
        <v>32</v>
      </c>
      <c r="F751" s="53" t="s">
        <v>1128</v>
      </c>
      <c r="G751" s="12">
        <f t="shared" si="46"/>
        <v>43448</v>
      </c>
      <c r="H751" s="55">
        <v>73</v>
      </c>
      <c r="I751" s="53" t="s">
        <v>1134</v>
      </c>
      <c r="K751" s="86">
        <v>14</v>
      </c>
      <c r="L751" s="61">
        <v>12</v>
      </c>
      <c r="M751" s="50">
        <v>2018</v>
      </c>
      <c r="N751" s="12"/>
    </row>
    <row r="752" spans="1:14" ht="15" x14ac:dyDescent="0.25">
      <c r="A752" s="85" t="s">
        <v>798</v>
      </c>
      <c r="B752">
        <f t="shared" si="45"/>
        <v>752</v>
      </c>
      <c r="C752" s="53" t="s">
        <v>798</v>
      </c>
      <c r="D752" s="53" t="s">
        <v>1070</v>
      </c>
      <c r="E752" s="53" t="s">
        <v>32</v>
      </c>
      <c r="F752" s="53" t="s">
        <v>1128</v>
      </c>
      <c r="G752" s="12">
        <f t="shared" si="46"/>
        <v>43508</v>
      </c>
      <c r="H752" s="55">
        <v>78.5</v>
      </c>
      <c r="I752" s="53" t="s">
        <v>1162</v>
      </c>
      <c r="K752" s="86">
        <v>12</v>
      </c>
      <c r="L752" s="61">
        <v>2</v>
      </c>
      <c r="M752" s="50">
        <v>2019</v>
      </c>
      <c r="N752" s="12"/>
    </row>
    <row r="753" spans="1:14" ht="15" x14ac:dyDescent="0.25">
      <c r="A753" s="85" t="s">
        <v>799</v>
      </c>
      <c r="B753">
        <f t="shared" si="45"/>
        <v>753</v>
      </c>
      <c r="C753" s="53" t="s">
        <v>799</v>
      </c>
      <c r="D753" s="53" t="s">
        <v>1070</v>
      </c>
      <c r="E753" s="53" t="s">
        <v>32</v>
      </c>
      <c r="F753" s="53" t="s">
        <v>1128</v>
      </c>
      <c r="G753" s="12">
        <f t="shared" si="46"/>
        <v>43739</v>
      </c>
      <c r="H753" s="55">
        <v>73.5</v>
      </c>
      <c r="I753" s="53" t="s">
        <v>1162</v>
      </c>
      <c r="K753" s="86">
        <v>1</v>
      </c>
      <c r="L753" s="61">
        <v>10</v>
      </c>
      <c r="M753" s="50">
        <v>2019</v>
      </c>
      <c r="N753" s="12"/>
    </row>
    <row r="754" spans="1:14" ht="15" x14ac:dyDescent="0.25">
      <c r="A754" s="85" t="s">
        <v>800</v>
      </c>
      <c r="B754">
        <f t="shared" si="45"/>
        <v>754</v>
      </c>
      <c r="C754" s="53" t="s">
        <v>800</v>
      </c>
      <c r="D754" s="53" t="s">
        <v>1070</v>
      </c>
      <c r="E754" s="53" t="s">
        <v>32</v>
      </c>
      <c r="F754" s="53" t="s">
        <v>1124</v>
      </c>
      <c r="G754" s="12">
        <f t="shared" si="46"/>
        <v>43111</v>
      </c>
      <c r="H754" s="55">
        <v>91.6</v>
      </c>
      <c r="I754" s="53" t="s">
        <v>1134</v>
      </c>
      <c r="K754" s="86">
        <v>11</v>
      </c>
      <c r="L754" s="61">
        <v>1</v>
      </c>
      <c r="M754" s="50">
        <v>2018</v>
      </c>
      <c r="N754" s="12"/>
    </row>
    <row r="755" spans="1:14" ht="15" x14ac:dyDescent="0.25">
      <c r="A755" s="85" t="s">
        <v>801</v>
      </c>
      <c r="B755">
        <f t="shared" si="45"/>
        <v>755</v>
      </c>
      <c r="C755" s="53" t="s">
        <v>801</v>
      </c>
      <c r="D755" s="53" t="s">
        <v>1070</v>
      </c>
      <c r="E755" s="53" t="s">
        <v>32</v>
      </c>
      <c r="F755" s="53" t="s">
        <v>1128</v>
      </c>
      <c r="G755" s="12">
        <f t="shared" si="46"/>
        <v>43529</v>
      </c>
      <c r="H755" s="55">
        <v>79</v>
      </c>
      <c r="I755" s="53" t="s">
        <v>1134</v>
      </c>
      <c r="K755" s="86">
        <v>5</v>
      </c>
      <c r="L755" s="61">
        <v>3</v>
      </c>
      <c r="M755" s="50">
        <v>2019</v>
      </c>
      <c r="N755" s="12"/>
    </row>
    <row r="756" spans="1:14" ht="15" x14ac:dyDescent="0.25">
      <c r="A756" s="80" t="s">
        <v>802</v>
      </c>
      <c r="B756">
        <f t="shared" si="45"/>
        <v>756</v>
      </c>
      <c r="C756" s="53" t="s">
        <v>802</v>
      </c>
      <c r="D756" s="53" t="s">
        <v>1073</v>
      </c>
      <c r="E756" s="53" t="s">
        <v>32</v>
      </c>
      <c r="F756" s="53" t="s">
        <v>1128</v>
      </c>
      <c r="G756" s="12">
        <f t="shared" si="46"/>
        <v>43720</v>
      </c>
      <c r="H756" s="55">
        <v>61.9</v>
      </c>
      <c r="I756" s="53" t="s">
        <v>1134</v>
      </c>
      <c r="K756" s="65">
        <v>12</v>
      </c>
      <c r="L756" s="61">
        <v>9</v>
      </c>
      <c r="M756" s="50">
        <v>2019</v>
      </c>
      <c r="N756" s="12"/>
    </row>
    <row r="757" spans="1:14" ht="15" x14ac:dyDescent="0.25">
      <c r="A757" s="85" t="s">
        <v>804</v>
      </c>
      <c r="B757">
        <f t="shared" si="45"/>
        <v>757</v>
      </c>
      <c r="C757" s="53" t="s">
        <v>804</v>
      </c>
      <c r="D757" s="53" t="s">
        <v>1070</v>
      </c>
      <c r="E757" s="53" t="s">
        <v>32</v>
      </c>
      <c r="F757" s="53" t="s">
        <v>1128</v>
      </c>
      <c r="G757" s="12">
        <f t="shared" si="46"/>
        <v>43406</v>
      </c>
      <c r="H757" s="55">
        <v>76.8</v>
      </c>
      <c r="I757" s="53" t="s">
        <v>1133</v>
      </c>
      <c r="K757" s="86">
        <v>2</v>
      </c>
      <c r="L757" s="61">
        <v>11</v>
      </c>
      <c r="M757" s="50">
        <v>2018</v>
      </c>
      <c r="N757" s="12"/>
    </row>
    <row r="758" spans="1:14" ht="15" x14ac:dyDescent="0.25">
      <c r="A758" s="85" t="s">
        <v>805</v>
      </c>
      <c r="B758">
        <f t="shared" si="45"/>
        <v>758</v>
      </c>
      <c r="C758" s="53" t="s">
        <v>805</v>
      </c>
      <c r="D758" s="53" t="s">
        <v>1073</v>
      </c>
      <c r="E758" s="53" t="s">
        <v>32</v>
      </c>
      <c r="F758" s="53" t="s">
        <v>1128</v>
      </c>
      <c r="G758" s="12">
        <f t="shared" si="46"/>
        <v>43550</v>
      </c>
      <c r="H758" s="55">
        <v>62.7</v>
      </c>
      <c r="I758" s="53" t="s">
        <v>1133</v>
      </c>
      <c r="K758" s="86">
        <v>26</v>
      </c>
      <c r="L758" s="61">
        <v>3</v>
      </c>
      <c r="M758" s="50">
        <v>2019</v>
      </c>
      <c r="N758" s="12"/>
    </row>
    <row r="759" spans="1:14" ht="15" x14ac:dyDescent="0.25">
      <c r="A759" s="75" t="s">
        <v>806</v>
      </c>
      <c r="B759">
        <f t="shared" si="45"/>
        <v>759</v>
      </c>
      <c r="C759" s="53" t="s">
        <v>806</v>
      </c>
      <c r="D759" s="53" t="s">
        <v>1070</v>
      </c>
      <c r="E759" s="53" t="s">
        <v>32</v>
      </c>
      <c r="F759" s="53" t="s">
        <v>1128</v>
      </c>
      <c r="G759" s="12">
        <f t="shared" si="46"/>
        <v>43340</v>
      </c>
      <c r="H759" s="55">
        <v>76.099999999999994</v>
      </c>
      <c r="I759" s="53" t="s">
        <v>1163</v>
      </c>
      <c r="K759" s="60">
        <v>28</v>
      </c>
      <c r="L759" s="61">
        <v>8</v>
      </c>
      <c r="M759" s="50">
        <v>2018</v>
      </c>
      <c r="N759" s="12"/>
    </row>
    <row r="760" spans="1:14" ht="15" x14ac:dyDescent="0.25">
      <c r="A760" s="75" t="s">
        <v>807</v>
      </c>
      <c r="B760">
        <f t="shared" si="45"/>
        <v>760</v>
      </c>
      <c r="C760" s="53" t="s">
        <v>807</v>
      </c>
      <c r="D760" s="53" t="s">
        <v>1073</v>
      </c>
      <c r="E760" s="53" t="s">
        <v>32</v>
      </c>
      <c r="F760" s="53" t="s">
        <v>1128</v>
      </c>
      <c r="G760" s="12">
        <f t="shared" si="46"/>
        <v>43369</v>
      </c>
      <c r="H760" s="55">
        <v>71.8</v>
      </c>
      <c r="I760" s="53" t="s">
        <v>1163</v>
      </c>
      <c r="K760" s="60">
        <v>26</v>
      </c>
      <c r="L760" s="61">
        <v>9</v>
      </c>
      <c r="M760" s="50">
        <v>2018</v>
      </c>
      <c r="N760" s="12"/>
    </row>
    <row r="761" spans="1:14" ht="15" x14ac:dyDescent="0.25">
      <c r="A761" s="75" t="s">
        <v>808</v>
      </c>
      <c r="B761">
        <f t="shared" si="45"/>
        <v>761</v>
      </c>
      <c r="C761" s="53" t="s">
        <v>808</v>
      </c>
      <c r="D761" s="53" t="s">
        <v>1070</v>
      </c>
      <c r="E761" s="53" t="s">
        <v>32</v>
      </c>
      <c r="F761" s="53" t="s">
        <v>1128</v>
      </c>
      <c r="G761" s="12">
        <f t="shared" si="46"/>
        <v>43465</v>
      </c>
      <c r="H761" s="55">
        <v>72.2</v>
      </c>
      <c r="I761" s="53" t="s">
        <v>1163</v>
      </c>
      <c r="K761" s="60">
        <v>31</v>
      </c>
      <c r="L761" s="61">
        <v>12</v>
      </c>
      <c r="M761" s="50">
        <v>2018</v>
      </c>
      <c r="N761" s="12"/>
    </row>
    <row r="762" spans="1:14" ht="15" x14ac:dyDescent="0.25">
      <c r="A762" s="75" t="s">
        <v>809</v>
      </c>
      <c r="B762">
        <f t="shared" si="45"/>
        <v>762</v>
      </c>
      <c r="C762" s="53" t="s">
        <v>809</v>
      </c>
      <c r="D762" s="53" t="s">
        <v>1073</v>
      </c>
      <c r="E762" s="53" t="s">
        <v>32</v>
      </c>
      <c r="F762" s="53" t="s">
        <v>1128</v>
      </c>
      <c r="G762" s="12">
        <f t="shared" si="46"/>
        <v>43480</v>
      </c>
      <c r="H762" s="55">
        <v>79.599999999999994</v>
      </c>
      <c r="I762" s="53" t="s">
        <v>1163</v>
      </c>
      <c r="K762" s="60">
        <v>15</v>
      </c>
      <c r="L762" s="61">
        <v>1</v>
      </c>
      <c r="M762" s="50">
        <v>2019</v>
      </c>
      <c r="N762" s="12"/>
    </row>
    <row r="763" spans="1:14" ht="15" x14ac:dyDescent="0.25">
      <c r="A763" s="75" t="s">
        <v>810</v>
      </c>
      <c r="B763">
        <f t="shared" si="45"/>
        <v>763</v>
      </c>
      <c r="C763" s="53" t="s">
        <v>810</v>
      </c>
      <c r="D763" s="53" t="s">
        <v>1070</v>
      </c>
      <c r="E763" s="53" t="s">
        <v>32</v>
      </c>
      <c r="F763" s="53" t="s">
        <v>1128</v>
      </c>
      <c r="G763" s="12">
        <f t="shared" si="46"/>
        <v>43556</v>
      </c>
      <c r="H763" s="55">
        <v>70.5</v>
      </c>
      <c r="I763" s="53" t="s">
        <v>1163</v>
      </c>
      <c r="K763" s="60">
        <v>1</v>
      </c>
      <c r="L763" s="61">
        <v>4</v>
      </c>
      <c r="M763" s="50">
        <v>2019</v>
      </c>
      <c r="N763" s="12"/>
    </row>
    <row r="764" spans="1:14" ht="15" x14ac:dyDescent="0.25">
      <c r="A764" s="85" t="s">
        <v>811</v>
      </c>
      <c r="B764">
        <f t="shared" si="45"/>
        <v>764</v>
      </c>
      <c r="C764" s="53" t="s">
        <v>811</v>
      </c>
      <c r="D764" s="53" t="s">
        <v>1070</v>
      </c>
      <c r="E764" s="53" t="s">
        <v>32</v>
      </c>
      <c r="F764" s="53" t="s">
        <v>1128</v>
      </c>
      <c r="G764" s="12">
        <f t="shared" si="46"/>
        <v>43696</v>
      </c>
      <c r="H764" s="55">
        <v>74.900000000000006</v>
      </c>
      <c r="I764" s="53" t="s">
        <v>1163</v>
      </c>
      <c r="K764" s="86">
        <v>19</v>
      </c>
      <c r="L764" s="61">
        <v>8</v>
      </c>
      <c r="M764" s="50">
        <v>2019</v>
      </c>
      <c r="N764" s="12"/>
    </row>
    <row r="765" spans="1:14" ht="15" x14ac:dyDescent="0.25">
      <c r="A765" s="75" t="s">
        <v>812</v>
      </c>
      <c r="B765">
        <f t="shared" si="45"/>
        <v>765</v>
      </c>
      <c r="C765" s="53" t="s">
        <v>812</v>
      </c>
      <c r="D765" s="53" t="s">
        <v>1073</v>
      </c>
      <c r="E765" s="53" t="s">
        <v>32</v>
      </c>
      <c r="F765" s="53" t="s">
        <v>1128</v>
      </c>
      <c r="G765" s="12">
        <f t="shared" si="46"/>
        <v>44365</v>
      </c>
      <c r="H765" s="55">
        <v>64.5</v>
      </c>
      <c r="I765" s="53" t="s">
        <v>1163</v>
      </c>
      <c r="K765" s="60">
        <v>18</v>
      </c>
      <c r="L765" s="61">
        <v>6</v>
      </c>
      <c r="M765" s="50">
        <v>2021</v>
      </c>
      <c r="N765" s="12"/>
    </row>
    <row r="766" spans="1:14" ht="15" x14ac:dyDescent="0.25">
      <c r="A766" s="75" t="s">
        <v>813</v>
      </c>
      <c r="B766">
        <f t="shared" si="45"/>
        <v>766</v>
      </c>
      <c r="C766" s="53" t="s">
        <v>813</v>
      </c>
      <c r="D766" s="53" t="s">
        <v>1073</v>
      </c>
      <c r="E766" s="53" t="s">
        <v>32</v>
      </c>
      <c r="F766" s="53" t="s">
        <v>1128</v>
      </c>
      <c r="G766" s="12">
        <f t="shared" si="46"/>
        <v>44361</v>
      </c>
      <c r="H766" s="55">
        <v>55.8</v>
      </c>
      <c r="I766" s="53" t="s">
        <v>1163</v>
      </c>
      <c r="K766" s="60">
        <v>14</v>
      </c>
      <c r="L766" s="61">
        <v>6</v>
      </c>
      <c r="M766" s="50">
        <v>2021</v>
      </c>
      <c r="N766" s="12"/>
    </row>
    <row r="767" spans="1:14" ht="15" x14ac:dyDescent="0.25">
      <c r="A767" s="75" t="s">
        <v>814</v>
      </c>
      <c r="B767">
        <f t="shared" si="45"/>
        <v>767</v>
      </c>
      <c r="C767" s="53" t="s">
        <v>814</v>
      </c>
      <c r="D767" s="53" t="s">
        <v>1070</v>
      </c>
      <c r="E767" s="53" t="s">
        <v>32</v>
      </c>
      <c r="F767" s="53" t="s">
        <v>1128</v>
      </c>
      <c r="G767" s="12">
        <f t="shared" si="46"/>
        <v>44321</v>
      </c>
      <c r="H767" s="55">
        <v>78.5</v>
      </c>
      <c r="I767" s="53" t="s">
        <v>1163</v>
      </c>
      <c r="K767" s="60">
        <v>5</v>
      </c>
      <c r="L767" s="61">
        <v>5</v>
      </c>
      <c r="M767" s="50">
        <v>2021</v>
      </c>
      <c r="N767" s="12"/>
    </row>
    <row r="768" spans="1:14" ht="15" x14ac:dyDescent="0.25">
      <c r="A768" s="75" t="s">
        <v>815</v>
      </c>
      <c r="B768">
        <f t="shared" si="45"/>
        <v>768</v>
      </c>
      <c r="C768" s="53" t="s">
        <v>815</v>
      </c>
      <c r="D768" s="53" t="s">
        <v>1070</v>
      </c>
      <c r="E768" s="53" t="s">
        <v>32</v>
      </c>
      <c r="F768" s="53" t="s">
        <v>1131</v>
      </c>
      <c r="G768" s="12">
        <f t="shared" si="46"/>
        <v>44131</v>
      </c>
      <c r="H768" s="55">
        <v>72.8</v>
      </c>
      <c r="I768" s="53" t="s">
        <v>1132</v>
      </c>
      <c r="K768" s="60">
        <v>27</v>
      </c>
      <c r="L768" s="61">
        <v>10</v>
      </c>
      <c r="M768" s="50">
        <v>2020</v>
      </c>
      <c r="N768" s="12"/>
    </row>
    <row r="769" spans="1:14" ht="15" x14ac:dyDescent="0.25">
      <c r="A769" s="75" t="s">
        <v>816</v>
      </c>
      <c r="B769">
        <f t="shared" si="45"/>
        <v>769</v>
      </c>
      <c r="C769" s="53" t="s">
        <v>816</v>
      </c>
      <c r="D769" s="53" t="s">
        <v>1073</v>
      </c>
      <c r="E769" s="53" t="s">
        <v>32</v>
      </c>
      <c r="F769" s="53" t="s">
        <v>1128</v>
      </c>
      <c r="G769" s="12">
        <f t="shared" si="46"/>
        <v>43688</v>
      </c>
      <c r="H769" s="55">
        <v>77.599999999999994</v>
      </c>
      <c r="I769" s="53" t="s">
        <v>1132</v>
      </c>
      <c r="K769" s="60">
        <v>11</v>
      </c>
      <c r="L769" s="61">
        <v>8</v>
      </c>
      <c r="M769" s="50">
        <v>2019</v>
      </c>
      <c r="N769" s="12"/>
    </row>
    <row r="770" spans="1:14" ht="15" x14ac:dyDescent="0.25">
      <c r="A770" s="75" t="s">
        <v>817</v>
      </c>
      <c r="B770">
        <f t="shared" ref="B770:B833" si="47">MATCH(C770,A:A,FALSE)</f>
        <v>770</v>
      </c>
      <c r="C770" s="53" t="s">
        <v>817</v>
      </c>
      <c r="D770" s="53" t="s">
        <v>1073</v>
      </c>
      <c r="E770" s="53" t="s">
        <v>32</v>
      </c>
      <c r="F770" s="53" t="s">
        <v>1128</v>
      </c>
      <c r="G770" s="12">
        <f t="shared" si="46"/>
        <v>44370</v>
      </c>
      <c r="H770" s="55">
        <v>78.099999999999994</v>
      </c>
      <c r="I770" s="53" t="s">
        <v>1140</v>
      </c>
      <c r="K770" s="60">
        <v>23</v>
      </c>
      <c r="L770" s="61">
        <v>6</v>
      </c>
      <c r="M770" s="50">
        <v>2021</v>
      </c>
      <c r="N770" s="12"/>
    </row>
    <row r="771" spans="1:14" ht="15" x14ac:dyDescent="0.25">
      <c r="A771" s="75" t="s">
        <v>818</v>
      </c>
      <c r="B771">
        <f t="shared" si="47"/>
        <v>771</v>
      </c>
      <c r="C771" s="53" t="s">
        <v>818</v>
      </c>
      <c r="D771" s="53" t="s">
        <v>1073</v>
      </c>
      <c r="E771" s="53" t="s">
        <v>32</v>
      </c>
      <c r="F771" s="53" t="s">
        <v>1128</v>
      </c>
      <c r="G771" s="12">
        <f t="shared" si="46"/>
        <v>44497</v>
      </c>
      <c r="H771" s="55">
        <v>82.1</v>
      </c>
      <c r="I771" s="53" t="s">
        <v>1140</v>
      </c>
      <c r="K771" s="60">
        <v>28</v>
      </c>
      <c r="L771" s="61">
        <v>10</v>
      </c>
      <c r="M771" s="50">
        <v>2021</v>
      </c>
      <c r="N771" s="12"/>
    </row>
    <row r="772" spans="1:14" ht="15" x14ac:dyDescent="0.25">
      <c r="A772" s="75" t="s">
        <v>819</v>
      </c>
      <c r="B772">
        <f t="shared" si="47"/>
        <v>772</v>
      </c>
      <c r="C772" s="53" t="s">
        <v>819</v>
      </c>
      <c r="D772" s="53" t="s">
        <v>1073</v>
      </c>
      <c r="E772" s="53" t="s">
        <v>32</v>
      </c>
      <c r="F772" s="53" t="s">
        <v>1128</v>
      </c>
      <c r="G772" s="12">
        <f t="shared" si="46"/>
        <v>43286</v>
      </c>
      <c r="H772" s="55">
        <v>78.400000000000006</v>
      </c>
      <c r="I772" s="53" t="s">
        <v>1126</v>
      </c>
      <c r="K772" s="60">
        <v>5</v>
      </c>
      <c r="L772" s="61">
        <v>7</v>
      </c>
      <c r="M772" s="50">
        <v>2018</v>
      </c>
      <c r="N772" s="12"/>
    </row>
    <row r="773" spans="1:14" ht="15" x14ac:dyDescent="0.25">
      <c r="A773" s="75" t="s">
        <v>820</v>
      </c>
      <c r="B773">
        <f t="shared" si="47"/>
        <v>773</v>
      </c>
      <c r="C773" s="53" t="s">
        <v>820</v>
      </c>
      <c r="D773" s="53" t="s">
        <v>1070</v>
      </c>
      <c r="E773" s="53" t="s">
        <v>32</v>
      </c>
      <c r="F773" s="53" t="s">
        <v>1128</v>
      </c>
      <c r="G773" s="12">
        <f t="shared" si="46"/>
        <v>43635</v>
      </c>
      <c r="H773" s="55">
        <v>68.3</v>
      </c>
      <c r="I773" s="53" t="s">
        <v>1126</v>
      </c>
      <c r="K773" s="60">
        <v>19</v>
      </c>
      <c r="L773" s="61">
        <v>6</v>
      </c>
      <c r="M773" s="50">
        <v>2019</v>
      </c>
      <c r="N773" s="12"/>
    </row>
    <row r="774" spans="1:14" ht="15" x14ac:dyDescent="0.25">
      <c r="A774" s="85" t="s">
        <v>821</v>
      </c>
      <c r="B774">
        <f t="shared" si="47"/>
        <v>774</v>
      </c>
      <c r="C774" s="53" t="s">
        <v>821</v>
      </c>
      <c r="D774" s="53" t="s">
        <v>1073</v>
      </c>
      <c r="E774" s="53" t="s">
        <v>32</v>
      </c>
      <c r="F774" s="53" t="s">
        <v>1131</v>
      </c>
      <c r="G774" s="12">
        <f t="shared" si="46"/>
        <v>43746</v>
      </c>
      <c r="H774" s="55">
        <v>83</v>
      </c>
      <c r="I774" s="53" t="s">
        <v>1168</v>
      </c>
      <c r="K774" s="86">
        <v>8</v>
      </c>
      <c r="L774" s="61">
        <v>10</v>
      </c>
      <c r="M774" s="50">
        <v>2019</v>
      </c>
      <c r="N774" s="12"/>
    </row>
    <row r="775" spans="1:14" ht="15" x14ac:dyDescent="0.25">
      <c r="A775" s="75" t="s">
        <v>822</v>
      </c>
      <c r="B775">
        <f t="shared" si="47"/>
        <v>775</v>
      </c>
      <c r="C775" s="53" t="s">
        <v>822</v>
      </c>
      <c r="D775" s="53" t="s">
        <v>1073</v>
      </c>
      <c r="E775" s="53" t="s">
        <v>32</v>
      </c>
      <c r="F775" s="53" t="s">
        <v>1131</v>
      </c>
      <c r="G775" s="12">
        <f t="shared" si="46"/>
        <v>43840</v>
      </c>
      <c r="H775" s="55">
        <v>78</v>
      </c>
      <c r="I775" s="53" t="s">
        <v>1169</v>
      </c>
      <c r="K775" s="60">
        <v>10</v>
      </c>
      <c r="L775" s="61">
        <v>1</v>
      </c>
      <c r="M775" s="50">
        <v>2020</v>
      </c>
      <c r="N775" s="12"/>
    </row>
    <row r="776" spans="1:14" ht="15" x14ac:dyDescent="0.25">
      <c r="A776" s="85" t="s">
        <v>823</v>
      </c>
      <c r="B776">
        <f t="shared" si="47"/>
        <v>776</v>
      </c>
      <c r="C776" s="53" t="s">
        <v>823</v>
      </c>
      <c r="D776" s="53" t="s">
        <v>1070</v>
      </c>
      <c r="E776" s="53" t="s">
        <v>32</v>
      </c>
      <c r="F776" s="53" t="s">
        <v>1129</v>
      </c>
      <c r="G776" s="12">
        <f t="shared" si="46"/>
        <v>44172</v>
      </c>
      <c r="H776" s="55">
        <v>74</v>
      </c>
      <c r="I776" s="53" t="s">
        <v>1165</v>
      </c>
      <c r="K776" s="86">
        <v>7</v>
      </c>
      <c r="L776" s="61">
        <v>12</v>
      </c>
      <c r="M776" s="50">
        <v>2020</v>
      </c>
      <c r="N776" s="12"/>
    </row>
    <row r="777" spans="1:14" ht="15" x14ac:dyDescent="0.25">
      <c r="A777" s="85" t="s">
        <v>824</v>
      </c>
      <c r="B777">
        <f t="shared" si="47"/>
        <v>777</v>
      </c>
      <c r="C777" s="53" t="s">
        <v>824</v>
      </c>
      <c r="D777" s="53" t="s">
        <v>1073</v>
      </c>
      <c r="E777" s="53" t="s">
        <v>32</v>
      </c>
      <c r="F777" s="53" t="s">
        <v>1128</v>
      </c>
      <c r="G777" s="12">
        <f t="shared" si="46"/>
        <v>43431</v>
      </c>
      <c r="H777" s="55">
        <v>80.3</v>
      </c>
      <c r="I777" s="53" t="s">
        <v>1164</v>
      </c>
      <c r="K777" s="86">
        <v>27</v>
      </c>
      <c r="L777" s="61">
        <v>11</v>
      </c>
      <c r="M777" s="50">
        <v>2018</v>
      </c>
      <c r="N777" s="12"/>
    </row>
    <row r="778" spans="1:14" ht="15" x14ac:dyDescent="0.25">
      <c r="A778" s="75" t="s">
        <v>825</v>
      </c>
      <c r="B778">
        <f t="shared" si="47"/>
        <v>778</v>
      </c>
      <c r="C778" s="53" t="s">
        <v>825</v>
      </c>
      <c r="D778" s="53" t="s">
        <v>1070</v>
      </c>
      <c r="E778" s="53" t="s">
        <v>32</v>
      </c>
      <c r="F778" s="53" t="s">
        <v>1128</v>
      </c>
      <c r="G778" s="12">
        <f t="shared" si="46"/>
        <v>43732</v>
      </c>
      <c r="H778" s="55">
        <v>68.599999999999994</v>
      </c>
      <c r="I778" s="53" t="s">
        <v>1165</v>
      </c>
      <c r="K778" s="60">
        <v>24</v>
      </c>
      <c r="L778" s="61">
        <v>9</v>
      </c>
      <c r="M778" s="50">
        <v>2019</v>
      </c>
      <c r="N778" s="12"/>
    </row>
    <row r="779" spans="1:14" ht="15" x14ac:dyDescent="0.25">
      <c r="A779" s="75" t="s">
        <v>826</v>
      </c>
      <c r="B779">
        <f t="shared" si="47"/>
        <v>779</v>
      </c>
      <c r="C779" s="53" t="s">
        <v>826</v>
      </c>
      <c r="D779" s="53" t="s">
        <v>1070</v>
      </c>
      <c r="E779" s="53" t="s">
        <v>32</v>
      </c>
      <c r="F779" s="53" t="s">
        <v>1128</v>
      </c>
      <c r="G779" s="12">
        <f t="shared" si="46"/>
        <v>43741</v>
      </c>
      <c r="H779" s="55">
        <v>66.099999999999994</v>
      </c>
      <c r="I779" s="53" t="s">
        <v>1165</v>
      </c>
      <c r="K779" s="60">
        <v>3</v>
      </c>
      <c r="L779" s="61">
        <v>10</v>
      </c>
      <c r="M779" s="50">
        <v>2019</v>
      </c>
      <c r="N779" s="12"/>
    </row>
    <row r="780" spans="1:14" ht="15" x14ac:dyDescent="0.25">
      <c r="A780" s="85" t="s">
        <v>827</v>
      </c>
      <c r="B780">
        <f t="shared" si="47"/>
        <v>780</v>
      </c>
      <c r="C780" s="53" t="s">
        <v>827</v>
      </c>
      <c r="D780" s="53" t="s">
        <v>1073</v>
      </c>
      <c r="E780" s="53" t="s">
        <v>32</v>
      </c>
      <c r="F780" s="53" t="s">
        <v>1128</v>
      </c>
      <c r="G780" s="12">
        <f t="shared" si="46"/>
        <v>43761</v>
      </c>
      <c r="H780" s="55">
        <v>71.8</v>
      </c>
      <c r="I780" s="53" t="s">
        <v>1164</v>
      </c>
      <c r="K780" s="86">
        <v>23</v>
      </c>
      <c r="L780" s="61">
        <v>10</v>
      </c>
      <c r="M780" s="50">
        <v>2019</v>
      </c>
      <c r="N780" s="12"/>
    </row>
    <row r="781" spans="1:14" ht="15" x14ac:dyDescent="0.25">
      <c r="A781" s="75" t="s">
        <v>828</v>
      </c>
      <c r="B781">
        <f t="shared" si="47"/>
        <v>781</v>
      </c>
      <c r="C781" s="53" t="s">
        <v>828</v>
      </c>
      <c r="D781" s="53" t="s">
        <v>1073</v>
      </c>
      <c r="E781" s="53" t="s">
        <v>32</v>
      </c>
      <c r="F781" s="53" t="s">
        <v>1128</v>
      </c>
      <c r="G781" s="12">
        <f t="shared" si="46"/>
        <v>43886</v>
      </c>
      <c r="H781" s="55">
        <v>76.599999999999994</v>
      </c>
      <c r="I781" s="53" t="s">
        <v>1164</v>
      </c>
      <c r="K781" s="60">
        <v>25</v>
      </c>
      <c r="L781" s="61">
        <v>2</v>
      </c>
      <c r="M781" s="50">
        <v>2020</v>
      </c>
      <c r="N781" s="12"/>
    </row>
    <row r="782" spans="1:14" ht="15" x14ac:dyDescent="0.25">
      <c r="A782" s="75" t="s">
        <v>829</v>
      </c>
      <c r="B782">
        <f t="shared" si="47"/>
        <v>782</v>
      </c>
      <c r="C782" s="53" t="s">
        <v>829</v>
      </c>
      <c r="D782" s="53" t="s">
        <v>1070</v>
      </c>
      <c r="E782" s="53" t="s">
        <v>32</v>
      </c>
      <c r="F782" s="53" t="s">
        <v>1128</v>
      </c>
      <c r="G782" s="12">
        <f t="shared" si="46"/>
        <v>43895</v>
      </c>
      <c r="H782" s="55">
        <v>74.7</v>
      </c>
      <c r="I782" s="53" t="s">
        <v>1168</v>
      </c>
      <c r="K782" s="60">
        <v>5</v>
      </c>
      <c r="L782" s="61">
        <v>3</v>
      </c>
      <c r="M782" s="50">
        <v>2020</v>
      </c>
      <c r="N782" s="12"/>
    </row>
    <row r="783" spans="1:14" ht="15" x14ac:dyDescent="0.25">
      <c r="A783" s="75" t="s">
        <v>830</v>
      </c>
      <c r="B783">
        <f t="shared" si="47"/>
        <v>783</v>
      </c>
      <c r="C783" s="53" t="s">
        <v>830</v>
      </c>
      <c r="D783" s="53" t="s">
        <v>1070</v>
      </c>
      <c r="E783" s="53" t="s">
        <v>32</v>
      </c>
      <c r="F783" s="53" t="s">
        <v>1128</v>
      </c>
      <c r="G783" s="12">
        <f t="shared" si="46"/>
        <v>43999</v>
      </c>
      <c r="H783" s="55">
        <v>72.2</v>
      </c>
      <c r="I783" s="53" t="s">
        <v>1168</v>
      </c>
      <c r="K783" s="60">
        <v>17</v>
      </c>
      <c r="L783" s="61">
        <v>6</v>
      </c>
      <c r="M783" s="50">
        <v>2020</v>
      </c>
      <c r="N783" s="12"/>
    </row>
    <row r="784" spans="1:14" ht="15" x14ac:dyDescent="0.25">
      <c r="A784" s="75" t="s">
        <v>831</v>
      </c>
      <c r="B784">
        <f t="shared" si="47"/>
        <v>784</v>
      </c>
      <c r="C784" s="53" t="s">
        <v>831</v>
      </c>
      <c r="D784" s="53" t="s">
        <v>1073</v>
      </c>
      <c r="E784" s="53" t="s">
        <v>32</v>
      </c>
      <c r="F784" s="53" t="s">
        <v>1128</v>
      </c>
      <c r="G784" s="12">
        <f t="shared" si="46"/>
        <v>44004</v>
      </c>
      <c r="H784" s="55">
        <v>76.599999999999994</v>
      </c>
      <c r="I784" s="53" t="s">
        <v>1164</v>
      </c>
      <c r="K784" s="60">
        <v>22</v>
      </c>
      <c r="L784" s="61">
        <v>6</v>
      </c>
      <c r="M784" s="50">
        <v>2020</v>
      </c>
      <c r="N784" s="12"/>
    </row>
    <row r="785" spans="1:14" ht="15" x14ac:dyDescent="0.25">
      <c r="A785" s="75" t="s">
        <v>832</v>
      </c>
      <c r="B785">
        <f t="shared" si="47"/>
        <v>785</v>
      </c>
      <c r="C785" s="53" t="s">
        <v>832</v>
      </c>
      <c r="D785" s="53" t="s">
        <v>1070</v>
      </c>
      <c r="E785" s="53" t="s">
        <v>32</v>
      </c>
      <c r="F785" s="53" t="s">
        <v>1128</v>
      </c>
      <c r="G785" s="12">
        <f t="shared" si="46"/>
        <v>44011</v>
      </c>
      <c r="H785" s="55">
        <v>73.3</v>
      </c>
      <c r="I785" s="53" t="s">
        <v>1169</v>
      </c>
      <c r="K785" s="60">
        <v>29</v>
      </c>
      <c r="L785" s="61">
        <v>6</v>
      </c>
      <c r="M785" s="50">
        <v>2020</v>
      </c>
      <c r="N785" s="12"/>
    </row>
    <row r="786" spans="1:14" ht="15" x14ac:dyDescent="0.25">
      <c r="A786" s="75" t="s">
        <v>833</v>
      </c>
      <c r="B786">
        <f t="shared" si="47"/>
        <v>786</v>
      </c>
      <c r="C786" s="53" t="s">
        <v>833</v>
      </c>
      <c r="D786" s="53" t="s">
        <v>1070</v>
      </c>
      <c r="E786" s="53" t="s">
        <v>32</v>
      </c>
      <c r="F786" s="53" t="s">
        <v>1128</v>
      </c>
      <c r="G786" s="12">
        <f t="shared" si="46"/>
        <v>44231</v>
      </c>
      <c r="H786" s="55">
        <v>83.1</v>
      </c>
      <c r="I786" s="53" t="s">
        <v>1164</v>
      </c>
      <c r="K786" s="60">
        <v>4</v>
      </c>
      <c r="L786" s="61">
        <v>2</v>
      </c>
      <c r="M786" s="50">
        <v>2021</v>
      </c>
      <c r="N786" s="12"/>
    </row>
    <row r="787" spans="1:14" ht="15" x14ac:dyDescent="0.25">
      <c r="A787" s="75" t="s">
        <v>834</v>
      </c>
      <c r="B787">
        <f t="shared" si="47"/>
        <v>787</v>
      </c>
      <c r="C787" s="53" t="s">
        <v>834</v>
      </c>
      <c r="D787" s="53" t="s">
        <v>1073</v>
      </c>
      <c r="E787" s="53" t="s">
        <v>32</v>
      </c>
      <c r="F787" s="53" t="s">
        <v>1128</v>
      </c>
      <c r="G787" s="12">
        <f t="shared" si="46"/>
        <v>44256</v>
      </c>
      <c r="H787" s="55">
        <v>89.2</v>
      </c>
      <c r="I787" s="53" t="s">
        <v>1164</v>
      </c>
      <c r="K787" s="60">
        <v>1</v>
      </c>
      <c r="L787" s="61">
        <v>3</v>
      </c>
      <c r="M787" s="50">
        <v>2021</v>
      </c>
      <c r="N787" s="12"/>
    </row>
    <row r="788" spans="1:14" ht="15" x14ac:dyDescent="0.25">
      <c r="A788" s="85" t="s">
        <v>835</v>
      </c>
      <c r="B788">
        <f t="shared" si="47"/>
        <v>788</v>
      </c>
      <c r="C788" s="53" t="s">
        <v>835</v>
      </c>
      <c r="D788" s="53" t="s">
        <v>1070</v>
      </c>
      <c r="E788" s="53" t="s">
        <v>32</v>
      </c>
      <c r="F788" s="53" t="s">
        <v>1128</v>
      </c>
      <c r="G788" s="12">
        <f t="shared" si="46"/>
        <v>43319</v>
      </c>
      <c r="H788" s="55">
        <v>65.3</v>
      </c>
      <c r="I788" s="53" t="s">
        <v>1134</v>
      </c>
      <c r="K788" s="86">
        <v>7</v>
      </c>
      <c r="L788" s="61">
        <v>8</v>
      </c>
      <c r="M788" s="50">
        <v>2018</v>
      </c>
      <c r="N788" s="12"/>
    </row>
    <row r="789" spans="1:14" ht="15" x14ac:dyDescent="0.25">
      <c r="A789" s="85" t="s">
        <v>836</v>
      </c>
      <c r="B789">
        <f t="shared" si="47"/>
        <v>789</v>
      </c>
      <c r="C789" s="53" t="s">
        <v>836</v>
      </c>
      <c r="D789" s="53" t="s">
        <v>1073</v>
      </c>
      <c r="E789" s="53" t="s">
        <v>32</v>
      </c>
      <c r="F789" s="53" t="s">
        <v>1128</v>
      </c>
      <c r="G789" s="12">
        <f t="shared" si="46"/>
        <v>43397</v>
      </c>
      <c r="H789" s="55">
        <v>76.400000000000006</v>
      </c>
      <c r="I789" s="53" t="s">
        <v>1134</v>
      </c>
      <c r="K789" s="86">
        <v>24</v>
      </c>
      <c r="L789" s="61">
        <v>10</v>
      </c>
      <c r="M789" s="50">
        <v>2018</v>
      </c>
      <c r="N789" s="12"/>
    </row>
    <row r="790" spans="1:14" ht="15" x14ac:dyDescent="0.25">
      <c r="A790" s="85" t="s">
        <v>837</v>
      </c>
      <c r="B790">
        <f t="shared" si="47"/>
        <v>790</v>
      </c>
      <c r="C790" s="53" t="s">
        <v>837</v>
      </c>
      <c r="D790" s="53" t="s">
        <v>1073</v>
      </c>
      <c r="E790" s="53" t="s">
        <v>32</v>
      </c>
      <c r="F790" s="53" t="s">
        <v>1128</v>
      </c>
      <c r="G790" s="12">
        <f t="shared" si="46"/>
        <v>43553</v>
      </c>
      <c r="H790" s="55">
        <v>62.8</v>
      </c>
      <c r="I790" s="53" t="s">
        <v>1134</v>
      </c>
      <c r="K790" s="86">
        <v>29</v>
      </c>
      <c r="L790" s="61">
        <v>3</v>
      </c>
      <c r="M790" s="50">
        <v>2019</v>
      </c>
      <c r="N790" s="12"/>
    </row>
    <row r="791" spans="1:14" ht="15" x14ac:dyDescent="0.25">
      <c r="A791" s="85" t="s">
        <v>838</v>
      </c>
      <c r="B791">
        <f t="shared" si="47"/>
        <v>791</v>
      </c>
      <c r="C791" s="53" t="s">
        <v>838</v>
      </c>
      <c r="D791" s="53" t="s">
        <v>1070</v>
      </c>
      <c r="E791" s="53" t="s">
        <v>32</v>
      </c>
      <c r="F791" s="53" t="s">
        <v>1128</v>
      </c>
      <c r="G791" s="12">
        <f t="shared" si="46"/>
        <v>43689</v>
      </c>
      <c r="H791" s="55">
        <v>71.7</v>
      </c>
      <c r="I791" s="53" t="s">
        <v>1134</v>
      </c>
      <c r="K791" s="86">
        <v>12</v>
      </c>
      <c r="L791" s="61">
        <v>8</v>
      </c>
      <c r="M791" s="50">
        <v>2019</v>
      </c>
      <c r="N791" s="12"/>
    </row>
    <row r="792" spans="1:14" ht="15" x14ac:dyDescent="0.25">
      <c r="A792" s="85" t="s">
        <v>839</v>
      </c>
      <c r="B792">
        <f t="shared" si="47"/>
        <v>792</v>
      </c>
      <c r="C792" s="53" t="s">
        <v>839</v>
      </c>
      <c r="D792" s="53" t="s">
        <v>1073</v>
      </c>
      <c r="E792" s="53" t="s">
        <v>32</v>
      </c>
      <c r="F792" s="53" t="s">
        <v>1128</v>
      </c>
      <c r="G792" s="12">
        <f t="shared" si="46"/>
        <v>43717</v>
      </c>
      <c r="H792" s="55">
        <v>75.400000000000006</v>
      </c>
      <c r="I792" s="53" t="s">
        <v>1134</v>
      </c>
      <c r="K792" s="86">
        <v>9</v>
      </c>
      <c r="L792" s="61">
        <v>9</v>
      </c>
      <c r="M792" s="50">
        <v>2019</v>
      </c>
      <c r="N792" s="12"/>
    </row>
    <row r="793" spans="1:14" ht="15" x14ac:dyDescent="0.25">
      <c r="A793" s="80" t="s">
        <v>840</v>
      </c>
      <c r="B793">
        <f t="shared" si="47"/>
        <v>793</v>
      </c>
      <c r="C793" s="53" t="s">
        <v>840</v>
      </c>
      <c r="D793" s="53" t="s">
        <v>1070</v>
      </c>
      <c r="E793" s="53" t="s">
        <v>32</v>
      </c>
      <c r="F793" s="53" t="s">
        <v>1128</v>
      </c>
      <c r="G793" s="12">
        <f t="shared" si="46"/>
        <v>43419</v>
      </c>
      <c r="H793" s="55">
        <v>73.7</v>
      </c>
      <c r="I793" s="53" t="s">
        <v>1134</v>
      </c>
      <c r="K793" s="65">
        <v>15</v>
      </c>
      <c r="L793" s="61">
        <v>11</v>
      </c>
      <c r="M793" s="50">
        <v>2018</v>
      </c>
      <c r="N793" s="12"/>
    </row>
    <row r="794" spans="1:14" ht="15" x14ac:dyDescent="0.25">
      <c r="A794" s="85" t="s">
        <v>841</v>
      </c>
      <c r="B794">
        <f t="shared" si="47"/>
        <v>794</v>
      </c>
      <c r="C794" s="53" t="s">
        <v>841</v>
      </c>
      <c r="D794" s="53" t="s">
        <v>1073</v>
      </c>
      <c r="E794" s="53" t="s">
        <v>32</v>
      </c>
      <c r="F794" s="53" t="s">
        <v>1128</v>
      </c>
      <c r="G794" s="12">
        <f t="shared" si="46"/>
        <v>43638</v>
      </c>
      <c r="H794" s="55">
        <v>68.8</v>
      </c>
      <c r="I794" s="53" t="s">
        <v>1134</v>
      </c>
      <c r="K794" s="86">
        <v>22</v>
      </c>
      <c r="L794" s="61">
        <v>6</v>
      </c>
      <c r="M794" s="50">
        <v>2019</v>
      </c>
      <c r="N794" s="12"/>
    </row>
    <row r="795" spans="1:14" ht="15" x14ac:dyDescent="0.25">
      <c r="A795" s="85" t="s">
        <v>842</v>
      </c>
      <c r="B795">
        <f t="shared" si="47"/>
        <v>795</v>
      </c>
      <c r="C795" s="53" t="s">
        <v>842</v>
      </c>
      <c r="D795" s="53" t="s">
        <v>1070</v>
      </c>
      <c r="E795" s="53" t="s">
        <v>32</v>
      </c>
      <c r="F795" s="53" t="s">
        <v>1128</v>
      </c>
      <c r="G795" s="12">
        <f t="shared" ref="G795:G858" si="48">DATE(M795,L795,K795)</f>
        <v>43645</v>
      </c>
      <c r="H795" s="55">
        <v>62.2</v>
      </c>
      <c r="I795" s="53" t="s">
        <v>1134</v>
      </c>
      <c r="K795" s="86">
        <v>29</v>
      </c>
      <c r="L795" s="61">
        <v>6</v>
      </c>
      <c r="M795" s="50">
        <v>2019</v>
      </c>
      <c r="N795" s="12"/>
    </row>
    <row r="796" spans="1:14" ht="15" x14ac:dyDescent="0.25">
      <c r="A796" s="85" t="s">
        <v>843</v>
      </c>
      <c r="B796">
        <f t="shared" si="47"/>
        <v>796</v>
      </c>
      <c r="C796" s="53" t="s">
        <v>843</v>
      </c>
      <c r="D796" s="53" t="s">
        <v>1073</v>
      </c>
      <c r="E796" s="53" t="s">
        <v>32</v>
      </c>
      <c r="F796" s="53" t="s">
        <v>1128</v>
      </c>
      <c r="G796" s="12">
        <f t="shared" si="48"/>
        <v>43834</v>
      </c>
      <c r="H796" s="55">
        <v>62.4</v>
      </c>
      <c r="I796" s="53" t="s">
        <v>1132</v>
      </c>
      <c r="K796" s="86">
        <v>4</v>
      </c>
      <c r="L796" s="61">
        <v>1</v>
      </c>
      <c r="M796" s="50">
        <v>2020</v>
      </c>
      <c r="N796" s="12"/>
    </row>
    <row r="797" spans="1:14" ht="15" x14ac:dyDescent="0.25">
      <c r="A797" s="85" t="s">
        <v>844</v>
      </c>
      <c r="B797">
        <f t="shared" si="47"/>
        <v>797</v>
      </c>
      <c r="C797" s="53" t="s">
        <v>844</v>
      </c>
      <c r="D797" s="53" t="s">
        <v>1073</v>
      </c>
      <c r="E797" s="53" t="s">
        <v>32</v>
      </c>
      <c r="F797" s="53" t="s">
        <v>1128</v>
      </c>
      <c r="G797" s="12">
        <f t="shared" si="48"/>
        <v>43972</v>
      </c>
      <c r="H797" s="55">
        <v>68.099999999999994</v>
      </c>
      <c r="I797" s="53" t="s">
        <v>1132</v>
      </c>
      <c r="K797" s="86">
        <v>21</v>
      </c>
      <c r="L797" s="61">
        <v>5</v>
      </c>
      <c r="M797" s="50">
        <v>2020</v>
      </c>
      <c r="N797" s="12"/>
    </row>
    <row r="798" spans="1:14" ht="15" x14ac:dyDescent="0.25">
      <c r="A798" s="85" t="s">
        <v>845</v>
      </c>
      <c r="B798">
        <f t="shared" si="47"/>
        <v>798</v>
      </c>
      <c r="C798" s="53" t="s">
        <v>845</v>
      </c>
      <c r="D798" s="53" t="s">
        <v>1070</v>
      </c>
      <c r="E798" s="53" t="s">
        <v>32</v>
      </c>
      <c r="F798" s="53" t="s">
        <v>1128</v>
      </c>
      <c r="G798" s="12">
        <f t="shared" si="48"/>
        <v>44035</v>
      </c>
      <c r="H798" s="55">
        <v>79.7</v>
      </c>
      <c r="I798" s="53" t="s">
        <v>1132</v>
      </c>
      <c r="K798" s="86">
        <v>23</v>
      </c>
      <c r="L798" s="61">
        <v>7</v>
      </c>
      <c r="M798" s="50">
        <v>2020</v>
      </c>
      <c r="N798" s="12"/>
    </row>
    <row r="799" spans="1:14" ht="15" x14ac:dyDescent="0.25">
      <c r="A799" s="85" t="s">
        <v>846</v>
      </c>
      <c r="B799">
        <f t="shared" si="47"/>
        <v>799</v>
      </c>
      <c r="C799" s="53" t="s">
        <v>846</v>
      </c>
      <c r="D799" s="53" t="s">
        <v>1073</v>
      </c>
      <c r="E799" s="53" t="s">
        <v>32</v>
      </c>
      <c r="F799" s="53" t="s">
        <v>1128</v>
      </c>
      <c r="G799" s="12">
        <f t="shared" si="48"/>
        <v>44230</v>
      </c>
      <c r="H799" s="55">
        <v>55.5</v>
      </c>
      <c r="I799" s="53" t="s">
        <v>1149</v>
      </c>
      <c r="K799" s="86">
        <v>3</v>
      </c>
      <c r="L799" s="61">
        <v>2</v>
      </c>
      <c r="M799" s="50">
        <v>2021</v>
      </c>
      <c r="N799" s="12"/>
    </row>
    <row r="800" spans="1:14" ht="15" x14ac:dyDescent="0.25">
      <c r="A800" s="78" t="s">
        <v>847</v>
      </c>
      <c r="B800">
        <f t="shared" si="47"/>
        <v>800</v>
      </c>
      <c r="C800" s="53" t="s">
        <v>847</v>
      </c>
      <c r="D800" s="53" t="s">
        <v>1070</v>
      </c>
      <c r="E800" s="53" t="s">
        <v>32</v>
      </c>
      <c r="F800" s="53" t="s">
        <v>1128</v>
      </c>
      <c r="G800" s="12">
        <f t="shared" si="48"/>
        <v>43390</v>
      </c>
      <c r="H800" s="55">
        <v>76.400000000000006</v>
      </c>
      <c r="I800" s="53" t="s">
        <v>1130</v>
      </c>
      <c r="K800" s="67">
        <v>17</v>
      </c>
      <c r="L800" s="61">
        <v>10</v>
      </c>
      <c r="M800" s="50">
        <v>2018</v>
      </c>
      <c r="N800" s="12"/>
    </row>
    <row r="801" spans="1:14" ht="15" x14ac:dyDescent="0.25">
      <c r="A801" s="78" t="s">
        <v>848</v>
      </c>
      <c r="B801">
        <f t="shared" si="47"/>
        <v>801</v>
      </c>
      <c r="C801" s="53" t="s">
        <v>848</v>
      </c>
      <c r="D801" s="53" t="s">
        <v>1070</v>
      </c>
      <c r="E801" s="53" t="s">
        <v>32</v>
      </c>
      <c r="F801" s="53" t="s">
        <v>1128</v>
      </c>
      <c r="G801" s="12">
        <f t="shared" si="48"/>
        <v>43516</v>
      </c>
      <c r="H801" s="55">
        <v>79.2</v>
      </c>
      <c r="I801" s="53" t="s">
        <v>1130</v>
      </c>
      <c r="K801" s="67">
        <v>20</v>
      </c>
      <c r="L801" s="61">
        <v>2</v>
      </c>
      <c r="M801" s="50">
        <v>2019</v>
      </c>
      <c r="N801" s="12"/>
    </row>
    <row r="802" spans="1:14" ht="15" x14ac:dyDescent="0.25">
      <c r="A802" s="78" t="s">
        <v>849</v>
      </c>
      <c r="B802">
        <f t="shared" si="47"/>
        <v>802</v>
      </c>
      <c r="C802" s="53" t="s">
        <v>849</v>
      </c>
      <c r="D802" s="53" t="s">
        <v>1070</v>
      </c>
      <c r="E802" s="53" t="s">
        <v>32</v>
      </c>
      <c r="F802" s="53" t="s">
        <v>1128</v>
      </c>
      <c r="G802" s="12">
        <f t="shared" si="48"/>
        <v>43662</v>
      </c>
      <c r="H802" s="55">
        <v>71.900000000000006</v>
      </c>
      <c r="I802" s="53" t="s">
        <v>1130</v>
      </c>
      <c r="K802" s="67">
        <v>16</v>
      </c>
      <c r="L802" s="61">
        <v>7</v>
      </c>
      <c r="M802" s="50">
        <v>2019</v>
      </c>
      <c r="N802" s="12"/>
    </row>
    <row r="803" spans="1:14" ht="15" x14ac:dyDescent="0.25">
      <c r="A803" s="78" t="s">
        <v>850</v>
      </c>
      <c r="B803">
        <f t="shared" si="47"/>
        <v>803</v>
      </c>
      <c r="C803" s="53" t="s">
        <v>850</v>
      </c>
      <c r="D803" s="53" t="s">
        <v>1070</v>
      </c>
      <c r="E803" s="53" t="s">
        <v>32</v>
      </c>
      <c r="F803" s="53" t="s">
        <v>1128</v>
      </c>
      <c r="G803" s="12">
        <f t="shared" si="48"/>
        <v>43250</v>
      </c>
      <c r="H803" s="55">
        <v>88.8</v>
      </c>
      <c r="I803" s="53" t="s">
        <v>1130</v>
      </c>
      <c r="K803" s="67">
        <v>30</v>
      </c>
      <c r="L803" s="61">
        <v>5</v>
      </c>
      <c r="M803" s="50">
        <v>2018</v>
      </c>
      <c r="N803" s="12"/>
    </row>
    <row r="804" spans="1:14" ht="15" x14ac:dyDescent="0.25">
      <c r="A804" s="78" t="s">
        <v>851</v>
      </c>
      <c r="B804">
        <f t="shared" si="47"/>
        <v>804</v>
      </c>
      <c r="C804" s="53" t="s">
        <v>851</v>
      </c>
      <c r="D804" s="53" t="s">
        <v>1073</v>
      </c>
      <c r="E804" s="53" t="s">
        <v>32</v>
      </c>
      <c r="F804" s="53" t="s">
        <v>1128</v>
      </c>
      <c r="G804" s="12">
        <f t="shared" si="48"/>
        <v>43724</v>
      </c>
      <c r="H804" s="55">
        <v>75.099999999999994</v>
      </c>
      <c r="I804" s="53" t="s">
        <v>1130</v>
      </c>
      <c r="K804" s="67">
        <v>16</v>
      </c>
      <c r="L804" s="61">
        <v>9</v>
      </c>
      <c r="M804" s="50">
        <v>2019</v>
      </c>
      <c r="N804" s="12"/>
    </row>
    <row r="805" spans="1:14" ht="15" x14ac:dyDescent="0.25">
      <c r="A805" s="90" t="s">
        <v>852</v>
      </c>
      <c r="B805">
        <f t="shared" si="47"/>
        <v>805</v>
      </c>
      <c r="C805" s="53" t="s">
        <v>852</v>
      </c>
      <c r="D805" s="53" t="s">
        <v>1073</v>
      </c>
      <c r="E805" s="53" t="s">
        <v>40</v>
      </c>
      <c r="F805" s="53" t="s">
        <v>1124</v>
      </c>
      <c r="G805" s="12">
        <f t="shared" si="48"/>
        <v>43014</v>
      </c>
      <c r="H805" s="55">
        <v>70.5</v>
      </c>
      <c r="I805" s="53" t="s">
        <v>1125</v>
      </c>
      <c r="K805" s="60">
        <v>6</v>
      </c>
      <c r="L805" s="61">
        <v>10</v>
      </c>
      <c r="M805" s="50">
        <v>2017</v>
      </c>
      <c r="N805" s="12"/>
    </row>
    <row r="806" spans="1:14" ht="15" x14ac:dyDescent="0.25">
      <c r="A806" s="91" t="s">
        <v>853</v>
      </c>
      <c r="B806">
        <f t="shared" si="47"/>
        <v>806</v>
      </c>
      <c r="C806" s="53" t="s">
        <v>853</v>
      </c>
      <c r="D806" s="53" t="s">
        <v>1073</v>
      </c>
      <c r="E806" s="53" t="s">
        <v>40</v>
      </c>
      <c r="F806" s="53" t="s">
        <v>1124</v>
      </c>
      <c r="G806" s="12">
        <f t="shared" si="48"/>
        <v>43096</v>
      </c>
      <c r="H806" s="55">
        <v>88.6</v>
      </c>
      <c r="I806" s="53" t="s">
        <v>1137</v>
      </c>
      <c r="K806" s="60">
        <v>27</v>
      </c>
      <c r="L806" s="61">
        <v>12</v>
      </c>
      <c r="M806" s="50">
        <v>2017</v>
      </c>
      <c r="N806" s="12"/>
    </row>
    <row r="807" spans="1:14" x14ac:dyDescent="0.2">
      <c r="A807" t="s">
        <v>855</v>
      </c>
      <c r="B807">
        <f t="shared" si="47"/>
        <v>807</v>
      </c>
      <c r="C807" s="53" t="s">
        <v>855</v>
      </c>
      <c r="D807" s="53" t="s">
        <v>1070</v>
      </c>
      <c r="E807" s="53" t="s">
        <v>35</v>
      </c>
      <c r="F807" s="53" t="s">
        <v>1128</v>
      </c>
      <c r="G807" s="12">
        <f t="shared" si="48"/>
        <v>43249</v>
      </c>
      <c r="H807" s="55">
        <v>66.099999999999994</v>
      </c>
      <c r="I807" s="53" t="s">
        <v>1126</v>
      </c>
      <c r="K807" s="50">
        <v>29</v>
      </c>
      <c r="L807" s="61">
        <v>5</v>
      </c>
      <c r="M807" s="50">
        <v>2018</v>
      </c>
      <c r="N807" s="12"/>
    </row>
    <row r="808" spans="1:14" x14ac:dyDescent="0.2">
      <c r="A808" t="s">
        <v>856</v>
      </c>
      <c r="B808">
        <f t="shared" si="47"/>
        <v>808</v>
      </c>
      <c r="C808" s="53" t="s">
        <v>856</v>
      </c>
      <c r="D808" s="53" t="s">
        <v>1070</v>
      </c>
      <c r="E808" s="53" t="s">
        <v>35</v>
      </c>
      <c r="F808" s="53" t="s">
        <v>1128</v>
      </c>
      <c r="G808" s="12">
        <f t="shared" si="48"/>
        <v>43559</v>
      </c>
      <c r="H808" s="55">
        <v>64.3</v>
      </c>
      <c r="I808" s="53" t="s">
        <v>1130</v>
      </c>
      <c r="K808" s="50">
        <v>4</v>
      </c>
      <c r="L808" s="61">
        <v>4</v>
      </c>
      <c r="M808" s="50">
        <v>2019</v>
      </c>
      <c r="N808" s="12"/>
    </row>
    <row r="809" spans="1:14" x14ac:dyDescent="0.2">
      <c r="A809" t="s">
        <v>857</v>
      </c>
      <c r="B809">
        <f t="shared" si="47"/>
        <v>809</v>
      </c>
      <c r="C809" s="53" t="s">
        <v>857</v>
      </c>
      <c r="D809" s="53" t="s">
        <v>1073</v>
      </c>
      <c r="E809" s="53" t="s">
        <v>35</v>
      </c>
      <c r="F809" s="53" t="s">
        <v>1129</v>
      </c>
      <c r="G809" s="12">
        <f t="shared" si="48"/>
        <v>43565</v>
      </c>
      <c r="H809" s="55">
        <v>76</v>
      </c>
      <c r="I809" s="53" t="s">
        <v>1126</v>
      </c>
      <c r="K809" s="50">
        <v>10</v>
      </c>
      <c r="L809" s="61">
        <v>4</v>
      </c>
      <c r="M809" s="50">
        <v>2019</v>
      </c>
      <c r="N809" s="12"/>
    </row>
    <row r="810" spans="1:14" x14ac:dyDescent="0.2">
      <c r="A810" t="s">
        <v>858</v>
      </c>
      <c r="B810">
        <f t="shared" si="47"/>
        <v>810</v>
      </c>
      <c r="C810" s="53" t="s">
        <v>858</v>
      </c>
      <c r="D810" s="53" t="s">
        <v>1073</v>
      </c>
      <c r="E810" s="53" t="s">
        <v>35</v>
      </c>
      <c r="F810" s="53" t="s">
        <v>1128</v>
      </c>
      <c r="G810" s="12">
        <f t="shared" si="48"/>
        <v>43077</v>
      </c>
      <c r="H810" s="55">
        <v>64.8</v>
      </c>
      <c r="I810" s="53" t="s">
        <v>1126</v>
      </c>
      <c r="K810" s="50">
        <v>8</v>
      </c>
      <c r="L810" s="61">
        <v>12</v>
      </c>
      <c r="M810" s="50">
        <v>2017</v>
      </c>
      <c r="N810" s="12"/>
    </row>
    <row r="811" spans="1:14" x14ac:dyDescent="0.2">
      <c r="A811" t="s">
        <v>859</v>
      </c>
      <c r="B811">
        <f t="shared" si="47"/>
        <v>811</v>
      </c>
      <c r="C811" s="53" t="s">
        <v>859</v>
      </c>
      <c r="D811" s="53" t="s">
        <v>1070</v>
      </c>
      <c r="E811" s="53" t="s">
        <v>35</v>
      </c>
      <c r="F811" s="53" t="s">
        <v>1128</v>
      </c>
      <c r="G811" s="12">
        <f t="shared" si="48"/>
        <v>43174</v>
      </c>
      <c r="H811" s="55">
        <v>62.1</v>
      </c>
      <c r="I811" s="53" t="s">
        <v>1126</v>
      </c>
      <c r="K811" s="50">
        <v>15</v>
      </c>
      <c r="L811" s="61">
        <v>3</v>
      </c>
      <c r="M811" s="50">
        <v>2018</v>
      </c>
      <c r="N811" s="12"/>
    </row>
    <row r="812" spans="1:14" x14ac:dyDescent="0.2">
      <c r="A812" t="s">
        <v>860</v>
      </c>
      <c r="B812">
        <f t="shared" si="47"/>
        <v>812</v>
      </c>
      <c r="C812" s="53" t="s">
        <v>860</v>
      </c>
      <c r="D812" s="53" t="s">
        <v>1073</v>
      </c>
      <c r="E812" s="53" t="s">
        <v>35</v>
      </c>
      <c r="F812" s="53" t="s">
        <v>1128</v>
      </c>
      <c r="G812" s="12">
        <f t="shared" si="48"/>
        <v>43340</v>
      </c>
      <c r="H812" s="55">
        <v>60.7</v>
      </c>
      <c r="I812" s="53" t="s">
        <v>1126</v>
      </c>
      <c r="K812" s="50">
        <v>28</v>
      </c>
      <c r="L812" s="61">
        <v>8</v>
      </c>
      <c r="M812" s="50">
        <v>2018</v>
      </c>
      <c r="N812" s="12"/>
    </row>
    <row r="813" spans="1:14" x14ac:dyDescent="0.2">
      <c r="A813" t="s">
        <v>861</v>
      </c>
      <c r="B813">
        <f t="shared" si="47"/>
        <v>813</v>
      </c>
      <c r="C813" s="53" t="s">
        <v>861</v>
      </c>
      <c r="D813" s="53" t="s">
        <v>1070</v>
      </c>
      <c r="E813" s="53" t="s">
        <v>35</v>
      </c>
      <c r="F813" s="53" t="s">
        <v>1128</v>
      </c>
      <c r="G813" s="12">
        <f t="shared" si="48"/>
        <v>43438</v>
      </c>
      <c r="H813" s="55">
        <v>86.1</v>
      </c>
      <c r="I813" s="53" t="s">
        <v>1126</v>
      </c>
      <c r="K813" s="50">
        <v>4</v>
      </c>
      <c r="L813" s="61">
        <v>12</v>
      </c>
      <c r="M813" s="50">
        <v>2018</v>
      </c>
      <c r="N813" s="12"/>
    </row>
    <row r="814" spans="1:14" x14ac:dyDescent="0.2">
      <c r="A814" t="s">
        <v>862</v>
      </c>
      <c r="B814">
        <f t="shared" si="47"/>
        <v>814</v>
      </c>
      <c r="C814" s="53" t="s">
        <v>862</v>
      </c>
      <c r="D814" s="53" t="s">
        <v>1073</v>
      </c>
      <c r="E814" s="53" t="s">
        <v>35</v>
      </c>
      <c r="F814" s="53" t="s">
        <v>1128</v>
      </c>
      <c r="G814" s="12">
        <f t="shared" si="48"/>
        <v>44274</v>
      </c>
      <c r="H814" s="55">
        <v>63.2</v>
      </c>
      <c r="I814" s="53" t="s">
        <v>1126</v>
      </c>
      <c r="K814" s="50">
        <v>19</v>
      </c>
      <c r="L814" s="61">
        <v>3</v>
      </c>
      <c r="M814" s="50">
        <v>2021</v>
      </c>
      <c r="N814" s="12"/>
    </row>
    <row r="815" spans="1:14" x14ac:dyDescent="0.2">
      <c r="A815" t="s">
        <v>863</v>
      </c>
      <c r="B815">
        <f t="shared" si="47"/>
        <v>815</v>
      </c>
      <c r="C815" s="53" t="s">
        <v>863</v>
      </c>
      <c r="D815" s="53" t="s">
        <v>1073</v>
      </c>
      <c r="E815" s="53" t="s">
        <v>35</v>
      </c>
      <c r="F815" s="53" t="s">
        <v>1128</v>
      </c>
      <c r="G815" s="12">
        <f t="shared" si="48"/>
        <v>44285</v>
      </c>
      <c r="H815" s="55">
        <v>60.2</v>
      </c>
      <c r="I815" s="53" t="s">
        <v>1125</v>
      </c>
      <c r="K815" s="50">
        <v>30</v>
      </c>
      <c r="L815" s="61">
        <v>3</v>
      </c>
      <c r="M815" s="50">
        <v>2021</v>
      </c>
      <c r="N815" s="12"/>
    </row>
    <row r="816" spans="1:14" x14ac:dyDescent="0.2">
      <c r="A816" t="s">
        <v>864</v>
      </c>
      <c r="B816">
        <f t="shared" si="47"/>
        <v>816</v>
      </c>
      <c r="C816" s="53" t="s">
        <v>864</v>
      </c>
      <c r="D816" s="53" t="s">
        <v>1070</v>
      </c>
      <c r="E816" s="53" t="s">
        <v>35</v>
      </c>
      <c r="F816" s="53" t="s">
        <v>1128</v>
      </c>
      <c r="G816" s="12">
        <f t="shared" si="48"/>
        <v>44363</v>
      </c>
      <c r="H816" s="55">
        <v>64.599999999999994</v>
      </c>
      <c r="I816" s="53" t="s">
        <v>1126</v>
      </c>
      <c r="K816" s="50">
        <v>16</v>
      </c>
      <c r="L816" s="61">
        <v>6</v>
      </c>
      <c r="M816" s="50">
        <v>2021</v>
      </c>
      <c r="N816" s="12"/>
    </row>
    <row r="817" spans="1:14" x14ac:dyDescent="0.2">
      <c r="A817" t="s">
        <v>865</v>
      </c>
      <c r="B817">
        <f t="shared" si="47"/>
        <v>817</v>
      </c>
      <c r="C817" s="53" t="s">
        <v>865</v>
      </c>
      <c r="D817" s="53" t="s">
        <v>1073</v>
      </c>
      <c r="E817" s="53" t="s">
        <v>35</v>
      </c>
      <c r="F817" s="53" t="s">
        <v>1128</v>
      </c>
      <c r="G817" s="12">
        <f t="shared" si="48"/>
        <v>44431</v>
      </c>
      <c r="H817" s="55">
        <v>64.599999999999994</v>
      </c>
      <c r="I817" s="53" t="s">
        <v>1126</v>
      </c>
      <c r="K817" s="50">
        <v>23</v>
      </c>
      <c r="L817" s="61">
        <v>8</v>
      </c>
      <c r="M817" s="50">
        <v>2021</v>
      </c>
      <c r="N817" s="12"/>
    </row>
    <row r="818" spans="1:14" x14ac:dyDescent="0.2">
      <c r="A818" t="s">
        <v>866</v>
      </c>
      <c r="B818">
        <f t="shared" si="47"/>
        <v>818</v>
      </c>
      <c r="C818" s="53" t="s">
        <v>866</v>
      </c>
      <c r="D818" s="53" t="s">
        <v>1070</v>
      </c>
      <c r="E818" s="53" t="s">
        <v>35</v>
      </c>
      <c r="F818" s="53" t="s">
        <v>1128</v>
      </c>
      <c r="G818" s="12">
        <f t="shared" si="48"/>
        <v>44462</v>
      </c>
      <c r="H818" s="55">
        <v>59.3</v>
      </c>
      <c r="I818" s="53" t="s">
        <v>1126</v>
      </c>
      <c r="K818" s="50">
        <v>23</v>
      </c>
      <c r="L818" s="61">
        <v>9</v>
      </c>
      <c r="M818" s="50">
        <v>2021</v>
      </c>
      <c r="N818" s="12"/>
    </row>
    <row r="819" spans="1:14" x14ac:dyDescent="0.2">
      <c r="A819" s="27" t="s">
        <v>867</v>
      </c>
      <c r="B819">
        <f t="shared" si="47"/>
        <v>819</v>
      </c>
      <c r="C819" s="53" t="s">
        <v>867</v>
      </c>
      <c r="D819" s="53" t="s">
        <v>1070</v>
      </c>
      <c r="E819" s="53" t="s">
        <v>35</v>
      </c>
      <c r="F819" s="53" t="s">
        <v>1124</v>
      </c>
      <c r="G819" s="12">
        <f t="shared" si="48"/>
        <v>43038</v>
      </c>
      <c r="H819" s="55">
        <v>82.2</v>
      </c>
      <c r="I819" s="53" t="s">
        <v>1133</v>
      </c>
      <c r="K819" s="50">
        <v>30</v>
      </c>
      <c r="L819" s="61">
        <v>10</v>
      </c>
      <c r="M819" s="50">
        <v>2017</v>
      </c>
      <c r="N819" s="12"/>
    </row>
    <row r="820" spans="1:14" x14ac:dyDescent="0.2">
      <c r="A820" t="s">
        <v>868</v>
      </c>
      <c r="B820">
        <f t="shared" si="47"/>
        <v>820</v>
      </c>
      <c r="C820" s="53" t="s">
        <v>868</v>
      </c>
      <c r="D820" s="53" t="s">
        <v>1070</v>
      </c>
      <c r="E820" s="53" t="s">
        <v>35</v>
      </c>
      <c r="F820" s="53" t="s">
        <v>1124</v>
      </c>
      <c r="G820" s="12">
        <f t="shared" si="48"/>
        <v>42998</v>
      </c>
      <c r="H820" s="55">
        <v>90.4</v>
      </c>
      <c r="I820" s="53" t="s">
        <v>1133</v>
      </c>
      <c r="K820" s="50">
        <v>20</v>
      </c>
      <c r="L820" s="61">
        <v>9</v>
      </c>
      <c r="M820" s="50">
        <v>2017</v>
      </c>
      <c r="N820" s="12"/>
    </row>
    <row r="821" spans="1:14" x14ac:dyDescent="0.2">
      <c r="A821" t="s">
        <v>869</v>
      </c>
      <c r="B821">
        <f t="shared" si="47"/>
        <v>821</v>
      </c>
      <c r="C821" s="53" t="s">
        <v>869</v>
      </c>
      <c r="D821" s="53" t="s">
        <v>1073</v>
      </c>
      <c r="E821" s="53" t="s">
        <v>35</v>
      </c>
      <c r="F821" s="53" t="s">
        <v>1128</v>
      </c>
      <c r="G821" s="12">
        <f t="shared" si="48"/>
        <v>43035</v>
      </c>
      <c r="H821" s="55">
        <v>61.7</v>
      </c>
      <c r="I821" s="53" t="s">
        <v>1133</v>
      </c>
      <c r="K821" s="50">
        <v>27</v>
      </c>
      <c r="L821" s="61">
        <v>10</v>
      </c>
      <c r="M821" s="50">
        <v>2017</v>
      </c>
      <c r="N821" s="12"/>
    </row>
    <row r="822" spans="1:14" x14ac:dyDescent="0.2">
      <c r="A822" t="s">
        <v>870</v>
      </c>
      <c r="B822">
        <f t="shared" si="47"/>
        <v>822</v>
      </c>
      <c r="C822" s="53" t="s">
        <v>870</v>
      </c>
      <c r="D822" s="53" t="s">
        <v>1070</v>
      </c>
      <c r="E822" s="53" t="s">
        <v>35</v>
      </c>
      <c r="F822" s="53" t="s">
        <v>1124</v>
      </c>
      <c r="G822" s="12">
        <f t="shared" si="48"/>
        <v>43045</v>
      </c>
      <c r="H822" s="55">
        <v>81.900000000000006</v>
      </c>
      <c r="I822" s="53" t="s">
        <v>1134</v>
      </c>
      <c r="K822" s="50">
        <v>6</v>
      </c>
      <c r="L822" s="61">
        <v>11</v>
      </c>
      <c r="M822" s="50">
        <v>2017</v>
      </c>
      <c r="N822" s="12"/>
    </row>
    <row r="823" spans="1:14" x14ac:dyDescent="0.2">
      <c r="A823" t="s">
        <v>871</v>
      </c>
      <c r="B823">
        <f t="shared" si="47"/>
        <v>823</v>
      </c>
      <c r="C823" s="53" t="s">
        <v>871</v>
      </c>
      <c r="D823" s="53" t="s">
        <v>1070</v>
      </c>
      <c r="E823" s="53" t="s">
        <v>35</v>
      </c>
      <c r="F823" s="53" t="s">
        <v>1124</v>
      </c>
      <c r="G823" s="12">
        <f t="shared" si="48"/>
        <v>42996</v>
      </c>
      <c r="H823" s="55">
        <v>82.7</v>
      </c>
      <c r="I823" s="53" t="s">
        <v>1134</v>
      </c>
      <c r="K823" s="50">
        <v>18</v>
      </c>
      <c r="L823" s="61">
        <v>9</v>
      </c>
      <c r="M823" s="50">
        <v>2017</v>
      </c>
      <c r="N823" s="12"/>
    </row>
    <row r="824" spans="1:14" x14ac:dyDescent="0.2">
      <c r="A824" t="s">
        <v>872</v>
      </c>
      <c r="B824">
        <f t="shared" si="47"/>
        <v>824</v>
      </c>
      <c r="C824" s="53" t="s">
        <v>872</v>
      </c>
      <c r="D824" s="53" t="s">
        <v>1073</v>
      </c>
      <c r="E824" s="53" t="s">
        <v>35</v>
      </c>
      <c r="F824" s="53" t="s">
        <v>1124</v>
      </c>
      <c r="G824" s="12">
        <f t="shared" si="48"/>
        <v>43117</v>
      </c>
      <c r="H824" s="55">
        <v>84.4</v>
      </c>
      <c r="I824" s="53" t="s">
        <v>1130</v>
      </c>
      <c r="K824" s="50">
        <v>17</v>
      </c>
      <c r="L824" s="61">
        <v>1</v>
      </c>
      <c r="M824" s="50">
        <v>2018</v>
      </c>
      <c r="N824" s="12"/>
    </row>
    <row r="825" spans="1:14" x14ac:dyDescent="0.2">
      <c r="A825" t="s">
        <v>873</v>
      </c>
      <c r="B825">
        <f t="shared" si="47"/>
        <v>825</v>
      </c>
      <c r="C825" s="53" t="s">
        <v>873</v>
      </c>
      <c r="D825" s="53" t="s">
        <v>1073</v>
      </c>
      <c r="E825" s="53" t="s">
        <v>35</v>
      </c>
      <c r="F825" s="53" t="s">
        <v>1128</v>
      </c>
      <c r="G825" s="12">
        <f t="shared" si="48"/>
        <v>43298</v>
      </c>
      <c r="H825" s="55">
        <v>66.400000000000006</v>
      </c>
      <c r="I825" s="53" t="s">
        <v>1135</v>
      </c>
      <c r="K825" s="50">
        <v>17</v>
      </c>
      <c r="L825" s="61">
        <v>7</v>
      </c>
      <c r="M825" s="50">
        <v>2018</v>
      </c>
      <c r="N825" s="12"/>
    </row>
    <row r="826" spans="1:14" x14ac:dyDescent="0.2">
      <c r="A826" t="s">
        <v>874</v>
      </c>
      <c r="B826">
        <f t="shared" si="47"/>
        <v>826</v>
      </c>
      <c r="C826" s="53" t="s">
        <v>874</v>
      </c>
      <c r="D826" s="53" t="s">
        <v>1070</v>
      </c>
      <c r="E826" s="53" t="s">
        <v>35</v>
      </c>
      <c r="F826" s="53" t="s">
        <v>1124</v>
      </c>
      <c r="G826" s="12">
        <f t="shared" si="48"/>
        <v>42934</v>
      </c>
      <c r="H826" s="55">
        <v>81.900000000000006</v>
      </c>
      <c r="I826" s="53" t="s">
        <v>1132</v>
      </c>
      <c r="K826" s="50">
        <v>18</v>
      </c>
      <c r="L826" s="61">
        <v>7</v>
      </c>
      <c r="M826" s="50">
        <v>2017</v>
      </c>
      <c r="N826" s="12"/>
    </row>
    <row r="827" spans="1:14" x14ac:dyDescent="0.2">
      <c r="A827" t="s">
        <v>875</v>
      </c>
      <c r="B827">
        <f t="shared" si="47"/>
        <v>827</v>
      </c>
      <c r="C827" s="53" t="s">
        <v>875</v>
      </c>
      <c r="D827" s="53" t="s">
        <v>1073</v>
      </c>
      <c r="E827" s="53" t="s">
        <v>35</v>
      </c>
      <c r="F827" s="53" t="s">
        <v>1128</v>
      </c>
      <c r="G827" s="12">
        <f t="shared" si="48"/>
        <v>43215</v>
      </c>
      <c r="H827" s="55">
        <v>70.900000000000006</v>
      </c>
      <c r="I827" s="53" t="s">
        <v>1132</v>
      </c>
      <c r="K827" s="50">
        <v>25</v>
      </c>
      <c r="L827" s="61">
        <v>4</v>
      </c>
      <c r="M827" s="50">
        <v>2018</v>
      </c>
      <c r="N827" s="12"/>
    </row>
    <row r="828" spans="1:14" x14ac:dyDescent="0.2">
      <c r="A828" t="s">
        <v>876</v>
      </c>
      <c r="B828">
        <f t="shared" si="47"/>
        <v>828</v>
      </c>
      <c r="C828" s="53" t="s">
        <v>876</v>
      </c>
      <c r="D828" s="53" t="s">
        <v>1070</v>
      </c>
      <c r="E828" s="53" t="s">
        <v>35</v>
      </c>
      <c r="F828" s="53" t="s">
        <v>1124</v>
      </c>
      <c r="G828" s="12">
        <f t="shared" si="48"/>
        <v>43609</v>
      </c>
      <c r="H828" s="55">
        <v>83.3</v>
      </c>
      <c r="I828" s="53" t="s">
        <v>1171</v>
      </c>
      <c r="K828" s="50">
        <v>24</v>
      </c>
      <c r="L828" s="61">
        <v>5</v>
      </c>
      <c r="M828" s="50">
        <v>2019</v>
      </c>
      <c r="N828" s="12"/>
    </row>
    <row r="829" spans="1:14" x14ac:dyDescent="0.2">
      <c r="A829" t="s">
        <v>877</v>
      </c>
      <c r="B829">
        <f t="shared" si="47"/>
        <v>829</v>
      </c>
      <c r="C829" s="53" t="s">
        <v>877</v>
      </c>
      <c r="D829" s="53" t="s">
        <v>1070</v>
      </c>
      <c r="E829" s="53" t="s">
        <v>35</v>
      </c>
      <c r="F829" s="53" t="s">
        <v>1128</v>
      </c>
      <c r="G829" s="12">
        <f t="shared" si="48"/>
        <v>43328</v>
      </c>
      <c r="H829" s="55">
        <v>61</v>
      </c>
      <c r="I829" s="53" t="s">
        <v>1133</v>
      </c>
      <c r="K829" s="50">
        <v>16</v>
      </c>
      <c r="L829" s="61">
        <v>8</v>
      </c>
      <c r="M829" s="50">
        <v>2018</v>
      </c>
      <c r="N829" s="12"/>
    </row>
    <row r="830" spans="1:14" x14ac:dyDescent="0.2">
      <c r="A830" t="s">
        <v>878</v>
      </c>
      <c r="B830">
        <f t="shared" si="47"/>
        <v>830</v>
      </c>
      <c r="C830" s="53" t="s">
        <v>878</v>
      </c>
      <c r="D830" s="53" t="s">
        <v>1073</v>
      </c>
      <c r="E830" s="53" t="s">
        <v>35</v>
      </c>
      <c r="F830" s="53" t="s">
        <v>1124</v>
      </c>
      <c r="G830" s="12">
        <f t="shared" si="48"/>
        <v>43125</v>
      </c>
      <c r="H830" s="55">
        <v>84.9</v>
      </c>
      <c r="I830" s="53" t="s">
        <v>1126</v>
      </c>
      <c r="K830" s="50">
        <v>25</v>
      </c>
      <c r="L830" s="61">
        <v>1</v>
      </c>
      <c r="M830" s="50">
        <v>2018</v>
      </c>
      <c r="N830" s="12"/>
    </row>
    <row r="831" spans="1:14" x14ac:dyDescent="0.2">
      <c r="A831" t="s">
        <v>879</v>
      </c>
      <c r="B831">
        <f t="shared" si="47"/>
        <v>831</v>
      </c>
      <c r="C831" s="53" t="s">
        <v>879</v>
      </c>
      <c r="D831" s="53" t="s">
        <v>1073</v>
      </c>
      <c r="E831" s="53" t="s">
        <v>35</v>
      </c>
      <c r="F831" s="53" t="s">
        <v>1128</v>
      </c>
      <c r="G831" s="12">
        <f t="shared" si="48"/>
        <v>43567</v>
      </c>
      <c r="H831" s="55">
        <v>63.4</v>
      </c>
      <c r="I831" s="53" t="s">
        <v>1126</v>
      </c>
      <c r="K831" s="50">
        <v>12</v>
      </c>
      <c r="L831" s="61">
        <v>4</v>
      </c>
      <c r="M831" s="50">
        <v>2019</v>
      </c>
      <c r="N831" s="12"/>
    </row>
    <row r="832" spans="1:14" x14ac:dyDescent="0.2">
      <c r="A832" t="s">
        <v>880</v>
      </c>
      <c r="B832">
        <f t="shared" si="47"/>
        <v>832</v>
      </c>
      <c r="C832" s="53" t="s">
        <v>880</v>
      </c>
      <c r="D832" s="53" t="s">
        <v>1073</v>
      </c>
      <c r="E832" s="53" t="s">
        <v>35</v>
      </c>
      <c r="F832" s="53" t="s">
        <v>1128</v>
      </c>
      <c r="G832" s="12">
        <f t="shared" si="48"/>
        <v>43685</v>
      </c>
      <c r="H832" s="55">
        <v>63.4</v>
      </c>
      <c r="I832" s="53" t="s">
        <v>1140</v>
      </c>
      <c r="K832" s="50">
        <v>8</v>
      </c>
      <c r="L832" s="61">
        <v>8</v>
      </c>
      <c r="M832" s="50">
        <v>2019</v>
      </c>
      <c r="N832" s="12"/>
    </row>
    <row r="833" spans="1:14" x14ac:dyDescent="0.2">
      <c r="A833" t="s">
        <v>881</v>
      </c>
      <c r="B833">
        <f t="shared" si="47"/>
        <v>833</v>
      </c>
      <c r="C833" s="53" t="s">
        <v>881</v>
      </c>
      <c r="D833" s="53" t="s">
        <v>1073</v>
      </c>
      <c r="E833" s="53" t="s">
        <v>35</v>
      </c>
      <c r="F833" s="53" t="s">
        <v>1124</v>
      </c>
      <c r="G833" s="12">
        <f t="shared" si="48"/>
        <v>42979</v>
      </c>
      <c r="H833" s="55">
        <v>76</v>
      </c>
      <c r="I833" s="53" t="s">
        <v>1140</v>
      </c>
      <c r="K833" s="50">
        <v>1</v>
      </c>
      <c r="L833" s="61">
        <v>9</v>
      </c>
      <c r="M833" s="50">
        <v>2017</v>
      </c>
      <c r="N833" s="12"/>
    </row>
    <row r="834" spans="1:14" x14ac:dyDescent="0.2">
      <c r="A834" t="s">
        <v>882</v>
      </c>
      <c r="B834">
        <f t="shared" ref="B834:B897" si="49">MATCH(C834,A:A,FALSE)</f>
        <v>834</v>
      </c>
      <c r="C834" s="53" t="s">
        <v>882</v>
      </c>
      <c r="D834" s="53" t="s">
        <v>1073</v>
      </c>
      <c r="E834" s="53" t="s">
        <v>35</v>
      </c>
      <c r="F834" s="53" t="s">
        <v>1128</v>
      </c>
      <c r="G834" s="12">
        <f t="shared" si="48"/>
        <v>43000</v>
      </c>
      <c r="H834" s="55">
        <v>58.7</v>
      </c>
      <c r="I834" s="53" t="s">
        <v>1140</v>
      </c>
      <c r="K834" s="50">
        <v>22</v>
      </c>
      <c r="L834" s="61">
        <v>9</v>
      </c>
      <c r="M834" s="50">
        <v>2017</v>
      </c>
      <c r="N834" s="12"/>
    </row>
    <row r="835" spans="1:14" x14ac:dyDescent="0.2">
      <c r="A835" t="s">
        <v>883</v>
      </c>
      <c r="B835">
        <f t="shared" si="49"/>
        <v>835</v>
      </c>
      <c r="C835" s="53" t="s">
        <v>883</v>
      </c>
      <c r="D835" s="53" t="s">
        <v>1073</v>
      </c>
      <c r="E835" s="53" t="s">
        <v>35</v>
      </c>
      <c r="F835" s="53" t="s">
        <v>1128</v>
      </c>
      <c r="G835" s="12">
        <f t="shared" si="48"/>
        <v>43161</v>
      </c>
      <c r="H835" s="55">
        <v>66.7</v>
      </c>
      <c r="I835" s="53" t="s">
        <v>1140</v>
      </c>
      <c r="K835" s="50">
        <v>2</v>
      </c>
      <c r="L835" s="61">
        <v>3</v>
      </c>
      <c r="M835" s="50">
        <v>2018</v>
      </c>
      <c r="N835" s="12"/>
    </row>
    <row r="836" spans="1:14" x14ac:dyDescent="0.2">
      <c r="A836" t="s">
        <v>884</v>
      </c>
      <c r="B836">
        <f t="shared" si="49"/>
        <v>836</v>
      </c>
      <c r="C836" s="53" t="s">
        <v>884</v>
      </c>
      <c r="D836" s="53" t="s">
        <v>1070</v>
      </c>
      <c r="E836" s="53" t="s">
        <v>35</v>
      </c>
      <c r="F836" s="53" t="s">
        <v>1128</v>
      </c>
      <c r="G836" s="12">
        <f t="shared" si="48"/>
        <v>43244</v>
      </c>
      <c r="H836" s="55">
        <v>58.7</v>
      </c>
      <c r="I836" s="53" t="s">
        <v>1140</v>
      </c>
      <c r="K836" s="50">
        <v>24</v>
      </c>
      <c r="L836" s="61">
        <v>5</v>
      </c>
      <c r="M836" s="50">
        <v>2018</v>
      </c>
      <c r="N836" s="12"/>
    </row>
    <row r="837" spans="1:14" x14ac:dyDescent="0.2">
      <c r="A837" t="s">
        <v>885</v>
      </c>
      <c r="B837">
        <f t="shared" si="49"/>
        <v>837</v>
      </c>
      <c r="C837" s="53" t="s">
        <v>885</v>
      </c>
      <c r="D837" s="53" t="s">
        <v>1073</v>
      </c>
      <c r="E837" s="53" t="s">
        <v>35</v>
      </c>
      <c r="F837" s="53" t="s">
        <v>1128</v>
      </c>
      <c r="G837" s="12">
        <f t="shared" si="48"/>
        <v>43776</v>
      </c>
      <c r="H837" s="55">
        <v>76.3</v>
      </c>
      <c r="I837" s="53" t="s">
        <v>1140</v>
      </c>
      <c r="K837" s="50">
        <v>7</v>
      </c>
      <c r="L837" s="61">
        <v>11</v>
      </c>
      <c r="M837" s="50">
        <v>2019</v>
      </c>
      <c r="N837" s="12"/>
    </row>
    <row r="838" spans="1:14" x14ac:dyDescent="0.2">
      <c r="A838" t="s">
        <v>886</v>
      </c>
      <c r="B838">
        <f t="shared" si="49"/>
        <v>838</v>
      </c>
      <c r="C838" s="53" t="s">
        <v>886</v>
      </c>
      <c r="D838" s="53" t="s">
        <v>1073</v>
      </c>
      <c r="E838" s="53" t="s">
        <v>35</v>
      </c>
      <c r="F838" s="53" t="s">
        <v>1128</v>
      </c>
      <c r="G838" s="12">
        <f t="shared" si="48"/>
        <v>44284</v>
      </c>
      <c r="H838" s="55">
        <v>65.400000000000006</v>
      </c>
      <c r="I838" s="53" t="s">
        <v>1140</v>
      </c>
      <c r="K838" s="50">
        <v>29</v>
      </c>
      <c r="L838" s="61">
        <v>3</v>
      </c>
      <c r="M838" s="50">
        <v>2021</v>
      </c>
      <c r="N838" s="12"/>
    </row>
    <row r="839" spans="1:14" x14ac:dyDescent="0.2">
      <c r="A839" t="s">
        <v>887</v>
      </c>
      <c r="B839">
        <f t="shared" si="49"/>
        <v>839</v>
      </c>
      <c r="C839" s="53" t="s">
        <v>887</v>
      </c>
      <c r="D839" s="53" t="s">
        <v>1073</v>
      </c>
      <c r="E839" s="53" t="s">
        <v>35</v>
      </c>
      <c r="F839" s="53" t="s">
        <v>1128</v>
      </c>
      <c r="G839" s="12">
        <f t="shared" si="48"/>
        <v>44322</v>
      </c>
      <c r="H839" s="55">
        <v>70.400000000000006</v>
      </c>
      <c r="I839" s="53" t="s">
        <v>1140</v>
      </c>
      <c r="K839" s="50">
        <v>6</v>
      </c>
      <c r="L839" s="61">
        <v>5</v>
      </c>
      <c r="M839" s="50">
        <v>2021</v>
      </c>
      <c r="N839" s="12"/>
    </row>
    <row r="840" spans="1:14" x14ac:dyDescent="0.2">
      <c r="A840" t="s">
        <v>888</v>
      </c>
      <c r="B840">
        <f t="shared" si="49"/>
        <v>840</v>
      </c>
      <c r="C840" s="53" t="s">
        <v>888</v>
      </c>
      <c r="D840" s="53" t="s">
        <v>1073</v>
      </c>
      <c r="E840" s="53" t="s">
        <v>35</v>
      </c>
      <c r="F840" s="53" t="s">
        <v>1128</v>
      </c>
      <c r="G840" s="12">
        <f t="shared" si="48"/>
        <v>44425</v>
      </c>
      <c r="H840" s="55">
        <v>83.3</v>
      </c>
      <c r="I840" s="53" t="s">
        <v>1140</v>
      </c>
      <c r="K840" s="50">
        <v>17</v>
      </c>
      <c r="L840" s="61">
        <v>8</v>
      </c>
      <c r="M840" s="50">
        <v>2021</v>
      </c>
      <c r="N840" s="12"/>
    </row>
    <row r="841" spans="1:14" x14ac:dyDescent="0.2">
      <c r="A841" t="s">
        <v>889</v>
      </c>
      <c r="B841">
        <f t="shared" si="49"/>
        <v>841</v>
      </c>
      <c r="C841" s="53" t="s">
        <v>889</v>
      </c>
      <c r="D841" s="53" t="s">
        <v>1073</v>
      </c>
      <c r="E841" s="53" t="s">
        <v>35</v>
      </c>
      <c r="F841" s="53" t="s">
        <v>1129</v>
      </c>
      <c r="G841" s="12">
        <f t="shared" si="48"/>
        <v>44041</v>
      </c>
      <c r="H841" s="55">
        <v>68</v>
      </c>
      <c r="I841" s="53" t="s">
        <v>1145</v>
      </c>
      <c r="K841" s="50">
        <v>29</v>
      </c>
      <c r="L841" s="61">
        <v>7</v>
      </c>
      <c r="M841" s="50">
        <v>2020</v>
      </c>
      <c r="N841" s="12"/>
    </row>
    <row r="842" spans="1:14" x14ac:dyDescent="0.2">
      <c r="A842" t="s">
        <v>890</v>
      </c>
      <c r="B842">
        <f t="shared" si="49"/>
        <v>842</v>
      </c>
      <c r="C842" s="53" t="s">
        <v>890</v>
      </c>
      <c r="D842" s="53" t="s">
        <v>1070</v>
      </c>
      <c r="E842" s="53" t="s">
        <v>35</v>
      </c>
      <c r="F842" s="53" t="s">
        <v>1124</v>
      </c>
      <c r="G842" s="12">
        <f t="shared" si="48"/>
        <v>42886</v>
      </c>
      <c r="H842" s="55">
        <v>87</v>
      </c>
      <c r="I842" s="53" t="s">
        <v>1148</v>
      </c>
      <c r="K842" s="50">
        <v>31</v>
      </c>
      <c r="L842" s="61">
        <v>5</v>
      </c>
      <c r="M842" s="50">
        <v>2017</v>
      </c>
      <c r="N842" s="12"/>
    </row>
    <row r="843" spans="1:14" x14ac:dyDescent="0.2">
      <c r="A843" t="s">
        <v>891</v>
      </c>
      <c r="B843">
        <f t="shared" si="49"/>
        <v>843</v>
      </c>
      <c r="C843" s="53" t="s">
        <v>891</v>
      </c>
      <c r="D843" s="53" t="s">
        <v>1070</v>
      </c>
      <c r="E843" s="53" t="s">
        <v>35</v>
      </c>
      <c r="F843" s="53" t="s">
        <v>1128</v>
      </c>
      <c r="G843" s="12">
        <f t="shared" si="48"/>
        <v>44200</v>
      </c>
      <c r="H843" s="55">
        <v>64.8</v>
      </c>
      <c r="I843" s="53" t="s">
        <v>1133</v>
      </c>
      <c r="K843" s="50">
        <v>4</v>
      </c>
      <c r="L843" s="61">
        <v>1</v>
      </c>
      <c r="M843" s="50">
        <v>2021</v>
      </c>
      <c r="N843" s="12"/>
    </row>
    <row r="844" spans="1:14" x14ac:dyDescent="0.2">
      <c r="A844" t="s">
        <v>892</v>
      </c>
      <c r="B844">
        <f t="shared" si="49"/>
        <v>844</v>
      </c>
      <c r="C844" s="53" t="s">
        <v>892</v>
      </c>
      <c r="D844" s="53" t="s">
        <v>1073</v>
      </c>
      <c r="E844" s="53" t="s">
        <v>35</v>
      </c>
      <c r="F844" s="53" t="s">
        <v>1128</v>
      </c>
      <c r="G844" s="12">
        <f t="shared" si="48"/>
        <v>44258</v>
      </c>
      <c r="H844" s="55">
        <v>76.599999999999994</v>
      </c>
      <c r="I844" s="53" t="s">
        <v>1132</v>
      </c>
      <c r="K844" s="50">
        <v>3</v>
      </c>
      <c r="L844" s="61">
        <v>3</v>
      </c>
      <c r="M844" s="50">
        <v>2021</v>
      </c>
      <c r="N844" s="12"/>
    </row>
    <row r="845" spans="1:14" x14ac:dyDescent="0.2">
      <c r="A845" t="s">
        <v>893</v>
      </c>
      <c r="B845">
        <f t="shared" si="49"/>
        <v>845</v>
      </c>
      <c r="C845" s="53" t="s">
        <v>893</v>
      </c>
      <c r="D845" s="53" t="s">
        <v>1070</v>
      </c>
      <c r="E845" s="53" t="s">
        <v>35</v>
      </c>
      <c r="F845" s="53" t="s">
        <v>1128</v>
      </c>
      <c r="G845" s="12">
        <f t="shared" si="48"/>
        <v>44271</v>
      </c>
      <c r="H845" s="55">
        <v>70</v>
      </c>
      <c r="I845" s="53" t="s">
        <v>1133</v>
      </c>
      <c r="K845" s="50">
        <v>16</v>
      </c>
      <c r="L845" s="61">
        <v>3</v>
      </c>
      <c r="M845" s="50">
        <v>2021</v>
      </c>
      <c r="N845" s="12"/>
    </row>
    <row r="846" spans="1:14" x14ac:dyDescent="0.2">
      <c r="A846" t="s">
        <v>894</v>
      </c>
      <c r="B846">
        <f t="shared" si="49"/>
        <v>846</v>
      </c>
      <c r="C846" s="53" t="s">
        <v>894</v>
      </c>
      <c r="D846" s="53" t="s">
        <v>1070</v>
      </c>
      <c r="E846" s="53" t="s">
        <v>35</v>
      </c>
      <c r="F846" s="53" t="s">
        <v>1128</v>
      </c>
      <c r="G846" s="12">
        <f t="shared" si="48"/>
        <v>44277</v>
      </c>
      <c r="H846" s="55">
        <v>57.5</v>
      </c>
      <c r="I846" s="53" t="s">
        <v>1132</v>
      </c>
      <c r="K846" s="50">
        <v>22</v>
      </c>
      <c r="L846" s="61">
        <v>3</v>
      </c>
      <c r="M846" s="50">
        <v>2021</v>
      </c>
      <c r="N846" s="12"/>
    </row>
    <row r="847" spans="1:14" x14ac:dyDescent="0.2">
      <c r="A847" t="s">
        <v>895</v>
      </c>
      <c r="B847">
        <f t="shared" si="49"/>
        <v>847</v>
      </c>
      <c r="C847" s="53" t="s">
        <v>895</v>
      </c>
      <c r="D847" s="53" t="s">
        <v>1070</v>
      </c>
      <c r="E847" s="53" t="s">
        <v>35</v>
      </c>
      <c r="F847" s="53" t="s">
        <v>1128</v>
      </c>
      <c r="G847" s="12">
        <f t="shared" si="48"/>
        <v>44326</v>
      </c>
      <c r="H847" s="55">
        <v>72.400000000000006</v>
      </c>
      <c r="I847" s="53" t="s">
        <v>1132</v>
      </c>
      <c r="K847" s="50">
        <v>10</v>
      </c>
      <c r="L847" s="61">
        <v>5</v>
      </c>
      <c r="M847" s="50">
        <v>2021</v>
      </c>
      <c r="N847" s="12"/>
    </row>
    <row r="848" spans="1:14" x14ac:dyDescent="0.2">
      <c r="A848" t="s">
        <v>896</v>
      </c>
      <c r="B848">
        <f t="shared" si="49"/>
        <v>848</v>
      </c>
      <c r="C848" s="53" t="s">
        <v>896</v>
      </c>
      <c r="D848" s="53" t="s">
        <v>1073</v>
      </c>
      <c r="E848" s="53" t="s">
        <v>35</v>
      </c>
      <c r="F848" s="53" t="s">
        <v>1128</v>
      </c>
      <c r="G848" s="12">
        <f t="shared" si="48"/>
        <v>44411</v>
      </c>
      <c r="H848" s="55">
        <v>65.5</v>
      </c>
      <c r="I848" s="53" t="s">
        <v>1132</v>
      </c>
      <c r="K848" s="50">
        <v>3</v>
      </c>
      <c r="L848" s="61">
        <v>8</v>
      </c>
      <c r="M848" s="50">
        <v>2021</v>
      </c>
      <c r="N848" s="12"/>
    </row>
    <row r="849" spans="1:14" x14ac:dyDescent="0.2">
      <c r="A849" t="s">
        <v>897</v>
      </c>
      <c r="B849">
        <f t="shared" si="49"/>
        <v>849</v>
      </c>
      <c r="C849" s="53" t="s">
        <v>897</v>
      </c>
      <c r="D849" s="53" t="s">
        <v>1073</v>
      </c>
      <c r="E849" s="53" t="s">
        <v>35</v>
      </c>
      <c r="F849" s="53" t="s">
        <v>1128</v>
      </c>
      <c r="G849" s="12">
        <f t="shared" si="48"/>
        <v>44438</v>
      </c>
      <c r="H849" s="55">
        <v>61.5</v>
      </c>
      <c r="I849" s="53" t="s">
        <v>1133</v>
      </c>
      <c r="K849" s="50">
        <v>30</v>
      </c>
      <c r="L849" s="61">
        <v>8</v>
      </c>
      <c r="M849" s="50">
        <v>2021</v>
      </c>
      <c r="N849" s="12"/>
    </row>
    <row r="850" spans="1:14" x14ac:dyDescent="0.2">
      <c r="A850" t="s">
        <v>898</v>
      </c>
      <c r="B850">
        <f t="shared" si="49"/>
        <v>850</v>
      </c>
      <c r="C850" s="53" t="s">
        <v>898</v>
      </c>
      <c r="D850" s="53" t="s">
        <v>1073</v>
      </c>
      <c r="E850" s="53" t="s">
        <v>35</v>
      </c>
      <c r="F850" s="53" t="s">
        <v>1128</v>
      </c>
      <c r="G850" s="12">
        <f t="shared" si="48"/>
        <v>43705</v>
      </c>
      <c r="H850" s="55">
        <v>67.2</v>
      </c>
      <c r="I850" s="53" t="s">
        <v>1126</v>
      </c>
      <c r="K850" s="50">
        <v>28</v>
      </c>
      <c r="L850" s="61">
        <v>8</v>
      </c>
      <c r="M850" s="50">
        <v>2019</v>
      </c>
      <c r="N850" s="12"/>
    </row>
    <row r="851" spans="1:14" x14ac:dyDescent="0.2">
      <c r="A851" t="s">
        <v>899</v>
      </c>
      <c r="B851">
        <f t="shared" si="49"/>
        <v>851</v>
      </c>
      <c r="C851" s="53" t="s">
        <v>899</v>
      </c>
      <c r="D851" s="53" t="s">
        <v>1073</v>
      </c>
      <c r="E851" s="53" t="s">
        <v>35</v>
      </c>
      <c r="F851" s="53" t="s">
        <v>1128</v>
      </c>
      <c r="G851" s="12">
        <f t="shared" si="48"/>
        <v>43741</v>
      </c>
      <c r="H851" s="55">
        <v>61.7</v>
      </c>
      <c r="I851" s="53" t="s">
        <v>1126</v>
      </c>
      <c r="K851" s="50">
        <v>3</v>
      </c>
      <c r="L851" s="61">
        <v>10</v>
      </c>
      <c r="M851" s="50">
        <v>2019</v>
      </c>
      <c r="N851" s="12"/>
    </row>
    <row r="852" spans="1:14" x14ac:dyDescent="0.2">
      <c r="A852" s="45" t="s">
        <v>900</v>
      </c>
      <c r="B852">
        <f t="shared" si="49"/>
        <v>852</v>
      </c>
      <c r="C852" s="53" t="s">
        <v>900</v>
      </c>
      <c r="D852" s="53" t="s">
        <v>1073</v>
      </c>
      <c r="E852" s="53" t="s">
        <v>35</v>
      </c>
      <c r="F852" s="53" t="s">
        <v>1124</v>
      </c>
      <c r="G852" s="12">
        <f t="shared" si="48"/>
        <v>43207</v>
      </c>
      <c r="H852" s="55">
        <v>90.3</v>
      </c>
      <c r="I852" s="53" t="s">
        <v>1126</v>
      </c>
      <c r="K852" s="50">
        <v>17</v>
      </c>
      <c r="L852" s="61">
        <v>4</v>
      </c>
      <c r="M852" s="50">
        <v>2018</v>
      </c>
      <c r="N852" s="12"/>
    </row>
    <row r="853" spans="1:14" x14ac:dyDescent="0.2">
      <c r="A853" t="s">
        <v>901</v>
      </c>
      <c r="B853">
        <f t="shared" si="49"/>
        <v>853</v>
      </c>
      <c r="C853" s="53" t="s">
        <v>901</v>
      </c>
      <c r="D853" s="53" t="s">
        <v>1073</v>
      </c>
      <c r="E853" s="53" t="s">
        <v>35</v>
      </c>
      <c r="F853" s="53" t="s">
        <v>1124</v>
      </c>
      <c r="G853" s="12">
        <f t="shared" si="48"/>
        <v>43031</v>
      </c>
      <c r="H853" s="55">
        <v>87.4</v>
      </c>
      <c r="I853" s="53" t="s">
        <v>1150</v>
      </c>
      <c r="K853" s="50">
        <v>23</v>
      </c>
      <c r="L853" s="61">
        <v>10</v>
      </c>
      <c r="M853" s="50">
        <v>2017</v>
      </c>
      <c r="N853" s="12"/>
    </row>
    <row r="854" spans="1:14" x14ac:dyDescent="0.2">
      <c r="A854" t="s">
        <v>902</v>
      </c>
      <c r="B854">
        <f t="shared" si="49"/>
        <v>854</v>
      </c>
      <c r="C854" s="53" t="s">
        <v>902</v>
      </c>
      <c r="D854" s="53" t="s">
        <v>1073</v>
      </c>
      <c r="E854" s="53" t="s">
        <v>35</v>
      </c>
      <c r="F854" s="53" t="s">
        <v>1128</v>
      </c>
      <c r="G854" s="12">
        <f t="shared" si="48"/>
        <v>43683</v>
      </c>
      <c r="H854" s="55">
        <v>68.2</v>
      </c>
      <c r="I854" s="53" t="s">
        <v>1125</v>
      </c>
      <c r="K854" s="50">
        <v>6</v>
      </c>
      <c r="L854" s="61">
        <v>8</v>
      </c>
      <c r="M854" s="50">
        <v>2019</v>
      </c>
      <c r="N854" s="12"/>
    </row>
    <row r="855" spans="1:14" x14ac:dyDescent="0.2">
      <c r="A855" t="s">
        <v>903</v>
      </c>
      <c r="B855">
        <f t="shared" si="49"/>
        <v>855</v>
      </c>
      <c r="C855" s="53" t="s">
        <v>903</v>
      </c>
      <c r="D855" s="53" t="s">
        <v>1070</v>
      </c>
      <c r="E855" s="53" t="s">
        <v>35</v>
      </c>
      <c r="F855" s="53" t="s">
        <v>1129</v>
      </c>
      <c r="G855" s="12">
        <f t="shared" si="48"/>
        <v>43489</v>
      </c>
      <c r="H855" s="55">
        <v>91.3</v>
      </c>
      <c r="I855" s="53" t="s">
        <v>1133</v>
      </c>
      <c r="K855" s="50">
        <v>24</v>
      </c>
      <c r="L855" s="61">
        <v>1</v>
      </c>
      <c r="M855" s="50">
        <v>2019</v>
      </c>
      <c r="N855" s="12"/>
    </row>
    <row r="856" spans="1:14" x14ac:dyDescent="0.2">
      <c r="A856" t="s">
        <v>904</v>
      </c>
      <c r="B856">
        <f t="shared" si="49"/>
        <v>856</v>
      </c>
      <c r="C856" s="53" t="s">
        <v>904</v>
      </c>
      <c r="D856" s="53" t="s">
        <v>1070</v>
      </c>
      <c r="E856" s="53" t="s">
        <v>35</v>
      </c>
      <c r="F856" s="53" t="s">
        <v>1124</v>
      </c>
      <c r="G856" s="12">
        <f t="shared" si="48"/>
        <v>42838</v>
      </c>
      <c r="H856" s="55">
        <v>83.2</v>
      </c>
      <c r="I856" s="53" t="s">
        <v>1133</v>
      </c>
      <c r="K856" s="50">
        <v>13</v>
      </c>
      <c r="L856" s="61">
        <v>4</v>
      </c>
      <c r="M856" s="50">
        <v>2017</v>
      </c>
      <c r="N856" s="12"/>
    </row>
    <row r="857" spans="1:14" ht="15" x14ac:dyDescent="0.25">
      <c r="A857" t="s">
        <v>905</v>
      </c>
      <c r="B857">
        <f t="shared" si="49"/>
        <v>857</v>
      </c>
      <c r="C857" s="53" t="s">
        <v>905</v>
      </c>
      <c r="D857" s="53" t="s">
        <v>1070</v>
      </c>
      <c r="E857" s="53" t="s">
        <v>35</v>
      </c>
      <c r="F857" s="53" t="s">
        <v>1124</v>
      </c>
      <c r="G857" s="12">
        <f t="shared" si="48"/>
        <v>43215</v>
      </c>
      <c r="H857" s="55">
        <v>68.7</v>
      </c>
      <c r="I857" s="53" t="s">
        <v>1161</v>
      </c>
      <c r="K857" s="60">
        <v>25</v>
      </c>
      <c r="L857" s="61">
        <v>4</v>
      </c>
      <c r="M857" s="50">
        <v>2018</v>
      </c>
      <c r="N857" s="12"/>
    </row>
    <row r="858" spans="1:14" ht="15" x14ac:dyDescent="0.25">
      <c r="A858" t="s">
        <v>906</v>
      </c>
      <c r="B858">
        <f t="shared" si="49"/>
        <v>858</v>
      </c>
      <c r="C858" s="53" t="s">
        <v>906</v>
      </c>
      <c r="D858" s="53" t="s">
        <v>1070</v>
      </c>
      <c r="E858" s="53" t="s">
        <v>35</v>
      </c>
      <c r="F858" s="53" t="s">
        <v>1131</v>
      </c>
      <c r="G858" s="12">
        <f t="shared" si="48"/>
        <v>43728</v>
      </c>
      <c r="H858" s="55">
        <v>88.2</v>
      </c>
      <c r="I858" s="53" t="s">
        <v>1134</v>
      </c>
      <c r="K858" s="60">
        <v>20</v>
      </c>
      <c r="L858" s="61">
        <v>9</v>
      </c>
      <c r="M858" s="50">
        <v>2019</v>
      </c>
      <c r="N858" s="12"/>
    </row>
    <row r="859" spans="1:14" ht="15" x14ac:dyDescent="0.25">
      <c r="A859" t="s">
        <v>907</v>
      </c>
      <c r="B859">
        <f t="shared" si="49"/>
        <v>859</v>
      </c>
      <c r="C859" s="53" t="s">
        <v>907</v>
      </c>
      <c r="D859" s="53" t="s">
        <v>1070</v>
      </c>
      <c r="E859" s="53" t="s">
        <v>35</v>
      </c>
      <c r="F859" s="53" t="s">
        <v>1124</v>
      </c>
      <c r="G859" s="12">
        <f t="shared" ref="G859:G922" si="50">DATE(M859,L859,K859)</f>
        <v>43447</v>
      </c>
      <c r="H859" s="55">
        <v>74.2</v>
      </c>
      <c r="I859" s="53" t="s">
        <v>1134</v>
      </c>
      <c r="K859" s="60">
        <v>13</v>
      </c>
      <c r="L859" s="61">
        <v>12</v>
      </c>
      <c r="M859" s="50">
        <v>2018</v>
      </c>
      <c r="N859" s="12"/>
    </row>
    <row r="860" spans="1:14" ht="15" x14ac:dyDescent="0.25">
      <c r="A860" t="s">
        <v>908</v>
      </c>
      <c r="B860">
        <f t="shared" si="49"/>
        <v>860</v>
      </c>
      <c r="C860" s="53" t="s">
        <v>908</v>
      </c>
      <c r="D860" s="53" t="s">
        <v>1070</v>
      </c>
      <c r="E860" s="53" t="s">
        <v>35</v>
      </c>
      <c r="F860" s="53" t="s">
        <v>1129</v>
      </c>
      <c r="G860" s="12">
        <f t="shared" si="50"/>
        <v>43685</v>
      </c>
      <c r="H860" s="55">
        <v>84</v>
      </c>
      <c r="I860" s="53" t="s">
        <v>1150</v>
      </c>
      <c r="K860" s="60">
        <v>8</v>
      </c>
      <c r="L860" s="61">
        <v>8</v>
      </c>
      <c r="M860" s="50">
        <v>2019</v>
      </c>
      <c r="N860" s="12"/>
    </row>
    <row r="861" spans="1:14" ht="15" x14ac:dyDescent="0.25">
      <c r="A861" t="s">
        <v>909</v>
      </c>
      <c r="B861">
        <f t="shared" si="49"/>
        <v>861</v>
      </c>
      <c r="C861" s="53" t="s">
        <v>909</v>
      </c>
      <c r="D861" s="53" t="s">
        <v>1073</v>
      </c>
      <c r="E861" s="53" t="s">
        <v>35</v>
      </c>
      <c r="F861" s="53" t="s">
        <v>1124</v>
      </c>
      <c r="G861" s="12">
        <f t="shared" si="50"/>
        <v>42949</v>
      </c>
      <c r="H861" s="55">
        <v>77.3</v>
      </c>
      <c r="I861" s="53" t="s">
        <v>1126</v>
      </c>
      <c r="K861" s="60">
        <v>2</v>
      </c>
      <c r="L861" s="61">
        <v>8</v>
      </c>
      <c r="M861" s="50">
        <v>2017</v>
      </c>
      <c r="N861" s="12"/>
    </row>
    <row r="862" spans="1:14" ht="15" x14ac:dyDescent="0.25">
      <c r="A862" t="s">
        <v>910</v>
      </c>
      <c r="B862">
        <f t="shared" si="49"/>
        <v>862</v>
      </c>
      <c r="C862" s="53" t="s">
        <v>910</v>
      </c>
      <c r="D862" s="53" t="s">
        <v>1070</v>
      </c>
      <c r="E862" s="53" t="s">
        <v>35</v>
      </c>
      <c r="F862" s="53" t="s">
        <v>1128</v>
      </c>
      <c r="G862" s="12">
        <f t="shared" si="50"/>
        <v>43551</v>
      </c>
      <c r="H862" s="55">
        <v>67.099999999999994</v>
      </c>
      <c r="I862" s="53" t="s">
        <v>1125</v>
      </c>
      <c r="K862" s="60">
        <v>27</v>
      </c>
      <c r="L862" s="61">
        <v>3</v>
      </c>
      <c r="M862" s="50">
        <v>2019</v>
      </c>
      <c r="N862" s="12"/>
    </row>
    <row r="863" spans="1:14" ht="15" x14ac:dyDescent="0.25">
      <c r="A863" t="s">
        <v>911</v>
      </c>
      <c r="B863">
        <f t="shared" si="49"/>
        <v>863</v>
      </c>
      <c r="C863" s="53" t="s">
        <v>911</v>
      </c>
      <c r="D863" s="53" t="s">
        <v>1073</v>
      </c>
      <c r="E863" s="53" t="s">
        <v>35</v>
      </c>
      <c r="F863" s="53" t="s">
        <v>1128</v>
      </c>
      <c r="G863" s="12">
        <f t="shared" si="50"/>
        <v>43570</v>
      </c>
      <c r="H863" s="55">
        <v>71.2</v>
      </c>
      <c r="I863" s="53" t="s">
        <v>1150</v>
      </c>
      <c r="K863" s="60">
        <v>15</v>
      </c>
      <c r="L863" s="61">
        <v>4</v>
      </c>
      <c r="M863" s="50">
        <v>2019</v>
      </c>
      <c r="N863" s="12"/>
    </row>
    <row r="864" spans="1:14" ht="15" x14ac:dyDescent="0.25">
      <c r="A864" t="s">
        <v>912</v>
      </c>
      <c r="B864">
        <f t="shared" si="49"/>
        <v>864</v>
      </c>
      <c r="C864" s="53" t="s">
        <v>912</v>
      </c>
      <c r="D864" s="53" t="s">
        <v>1073</v>
      </c>
      <c r="E864" s="53" t="s">
        <v>35</v>
      </c>
      <c r="F864" s="53" t="s">
        <v>1128</v>
      </c>
      <c r="G864" s="12">
        <f t="shared" si="50"/>
        <v>43564</v>
      </c>
      <c r="H864" s="55">
        <v>68.599999999999994</v>
      </c>
      <c r="I864" s="53" t="s">
        <v>1126</v>
      </c>
      <c r="K864" s="60">
        <v>9</v>
      </c>
      <c r="L864" s="61">
        <v>4</v>
      </c>
      <c r="M864" s="50">
        <v>2019</v>
      </c>
      <c r="N864" s="12"/>
    </row>
    <row r="865" spans="1:14" ht="15" x14ac:dyDescent="0.25">
      <c r="A865" t="s">
        <v>913</v>
      </c>
      <c r="B865">
        <f t="shared" si="49"/>
        <v>865</v>
      </c>
      <c r="C865" s="53" t="s">
        <v>913</v>
      </c>
      <c r="D865" s="53" t="s">
        <v>1070</v>
      </c>
      <c r="E865" s="53" t="s">
        <v>35</v>
      </c>
      <c r="F865" s="53" t="s">
        <v>1128</v>
      </c>
      <c r="G865" s="12">
        <f t="shared" si="50"/>
        <v>43578</v>
      </c>
      <c r="H865" s="55">
        <v>74.8</v>
      </c>
      <c r="I865" s="53" t="s">
        <v>1149</v>
      </c>
      <c r="K865" s="60">
        <v>23</v>
      </c>
      <c r="L865" s="61">
        <v>4</v>
      </c>
      <c r="M865" s="50">
        <v>2019</v>
      </c>
      <c r="N865" s="12"/>
    </row>
    <row r="866" spans="1:14" ht="15" x14ac:dyDescent="0.25">
      <c r="A866" t="s">
        <v>914</v>
      </c>
      <c r="B866">
        <f t="shared" si="49"/>
        <v>866</v>
      </c>
      <c r="C866" s="53" t="s">
        <v>914</v>
      </c>
      <c r="D866" s="53" t="s">
        <v>1070</v>
      </c>
      <c r="E866" s="53" t="s">
        <v>35</v>
      </c>
      <c r="F866" s="53" t="s">
        <v>1124</v>
      </c>
      <c r="G866" s="12">
        <f t="shared" si="50"/>
        <v>43027</v>
      </c>
      <c r="H866" s="55">
        <v>85.8</v>
      </c>
      <c r="I866" s="53" t="s">
        <v>1126</v>
      </c>
      <c r="K866" s="60">
        <v>19</v>
      </c>
      <c r="L866" s="61">
        <v>10</v>
      </c>
      <c r="M866" s="50">
        <v>2017</v>
      </c>
      <c r="N866" s="12"/>
    </row>
    <row r="867" spans="1:14" ht="15" x14ac:dyDescent="0.25">
      <c r="A867" t="s">
        <v>915</v>
      </c>
      <c r="B867">
        <f t="shared" si="49"/>
        <v>867</v>
      </c>
      <c r="C867" s="53" t="s">
        <v>915</v>
      </c>
      <c r="D867" s="53" t="s">
        <v>1070</v>
      </c>
      <c r="E867" s="53" t="s">
        <v>35</v>
      </c>
      <c r="F867" s="53" t="s">
        <v>1124</v>
      </c>
      <c r="G867" s="12">
        <f t="shared" si="50"/>
        <v>43132</v>
      </c>
      <c r="H867" s="55">
        <v>88.3</v>
      </c>
      <c r="I867" s="53" t="s">
        <v>1126</v>
      </c>
      <c r="K867" s="60">
        <v>1</v>
      </c>
      <c r="L867" s="61">
        <v>2</v>
      </c>
      <c r="M867" s="50">
        <v>2018</v>
      </c>
      <c r="N867" s="12"/>
    </row>
    <row r="868" spans="1:14" ht="15" x14ac:dyDescent="0.25">
      <c r="A868" t="s">
        <v>916</v>
      </c>
      <c r="B868">
        <f t="shared" si="49"/>
        <v>868</v>
      </c>
      <c r="C868" s="53" t="s">
        <v>916</v>
      </c>
      <c r="D868" s="53" t="s">
        <v>1070</v>
      </c>
      <c r="E868" s="53" t="s">
        <v>35</v>
      </c>
      <c r="F868" s="53" t="s">
        <v>1128</v>
      </c>
      <c r="G868" s="12">
        <f t="shared" si="50"/>
        <v>43089</v>
      </c>
      <c r="H868" s="55">
        <v>75.8</v>
      </c>
      <c r="I868" s="53" t="s">
        <v>1126</v>
      </c>
      <c r="K868" s="60">
        <v>20</v>
      </c>
      <c r="L868" s="61">
        <v>12</v>
      </c>
      <c r="M868" s="50">
        <v>2017</v>
      </c>
      <c r="N868" s="12"/>
    </row>
    <row r="869" spans="1:14" ht="15" x14ac:dyDescent="0.25">
      <c r="A869" t="s">
        <v>917</v>
      </c>
      <c r="B869">
        <f t="shared" si="49"/>
        <v>869</v>
      </c>
      <c r="C869" s="53" t="s">
        <v>917</v>
      </c>
      <c r="D869" s="53" t="s">
        <v>1070</v>
      </c>
      <c r="E869" s="53" t="s">
        <v>35</v>
      </c>
      <c r="F869" s="53" t="s">
        <v>1128</v>
      </c>
      <c r="G869" s="12">
        <f t="shared" si="50"/>
        <v>43105</v>
      </c>
      <c r="H869" s="55">
        <v>60.7</v>
      </c>
      <c r="I869" s="53" t="s">
        <v>1126</v>
      </c>
      <c r="K869" s="60">
        <v>5</v>
      </c>
      <c r="L869" s="61">
        <v>1</v>
      </c>
      <c r="M869" s="50">
        <v>2018</v>
      </c>
      <c r="N869" s="12"/>
    </row>
    <row r="870" spans="1:14" ht="15" x14ac:dyDescent="0.25">
      <c r="A870" t="s">
        <v>918</v>
      </c>
      <c r="B870">
        <f t="shared" si="49"/>
        <v>870</v>
      </c>
      <c r="C870" s="53" t="s">
        <v>918</v>
      </c>
      <c r="D870" s="53" t="s">
        <v>1073</v>
      </c>
      <c r="E870" s="53" t="s">
        <v>35</v>
      </c>
      <c r="F870" s="53" t="s">
        <v>1128</v>
      </c>
      <c r="G870" s="12">
        <f t="shared" si="50"/>
        <v>43138</v>
      </c>
      <c r="H870" s="55">
        <v>70.2</v>
      </c>
      <c r="I870" s="53" t="s">
        <v>1126</v>
      </c>
      <c r="K870" s="60">
        <v>7</v>
      </c>
      <c r="L870" s="61">
        <v>2</v>
      </c>
      <c r="M870" s="50">
        <v>2018</v>
      </c>
      <c r="N870" s="12"/>
    </row>
    <row r="871" spans="1:14" ht="15" x14ac:dyDescent="0.25">
      <c r="A871" t="s">
        <v>919</v>
      </c>
      <c r="B871">
        <f t="shared" si="49"/>
        <v>871</v>
      </c>
      <c r="C871" s="53" t="s">
        <v>919</v>
      </c>
      <c r="D871" s="53" t="s">
        <v>1073</v>
      </c>
      <c r="E871" s="53" t="s">
        <v>35</v>
      </c>
      <c r="F871" s="53" t="s">
        <v>1128</v>
      </c>
      <c r="G871" s="12">
        <f t="shared" si="50"/>
        <v>43327</v>
      </c>
      <c r="H871" s="55">
        <v>72.8</v>
      </c>
      <c r="I871" s="53" t="s">
        <v>1126</v>
      </c>
      <c r="K871" s="60">
        <v>15</v>
      </c>
      <c r="L871" s="61">
        <v>8</v>
      </c>
      <c r="M871" s="50">
        <v>2018</v>
      </c>
      <c r="N871" s="12"/>
    </row>
    <row r="872" spans="1:14" ht="15" x14ac:dyDescent="0.25">
      <c r="A872" t="s">
        <v>920</v>
      </c>
      <c r="B872">
        <f t="shared" si="49"/>
        <v>872</v>
      </c>
      <c r="C872" s="53" t="s">
        <v>920</v>
      </c>
      <c r="D872" s="53" t="s">
        <v>1073</v>
      </c>
      <c r="E872" s="53" t="s">
        <v>35</v>
      </c>
      <c r="F872" s="53" t="s">
        <v>1128</v>
      </c>
      <c r="G872" s="12">
        <f t="shared" si="50"/>
        <v>43580</v>
      </c>
      <c r="H872" s="55">
        <v>80.8</v>
      </c>
      <c r="I872" s="53" t="s">
        <v>1126</v>
      </c>
      <c r="K872" s="60">
        <v>25</v>
      </c>
      <c r="L872" s="61">
        <v>4</v>
      </c>
      <c r="M872" s="50">
        <v>2019</v>
      </c>
      <c r="N872" s="12"/>
    </row>
    <row r="873" spans="1:14" ht="15" x14ac:dyDescent="0.25">
      <c r="A873" t="s">
        <v>921</v>
      </c>
      <c r="B873">
        <f t="shared" si="49"/>
        <v>873</v>
      </c>
      <c r="C873" s="53" t="s">
        <v>921</v>
      </c>
      <c r="D873" s="53" t="s">
        <v>1070</v>
      </c>
      <c r="E873" s="53" t="s">
        <v>35</v>
      </c>
      <c r="F873" s="53" t="s">
        <v>1128</v>
      </c>
      <c r="G873" s="12">
        <f t="shared" si="50"/>
        <v>43634</v>
      </c>
      <c r="H873" s="55">
        <v>74</v>
      </c>
      <c r="I873" s="53" t="s">
        <v>1126</v>
      </c>
      <c r="K873" s="60">
        <v>18</v>
      </c>
      <c r="L873" s="61">
        <v>6</v>
      </c>
      <c r="M873" s="50">
        <v>2019</v>
      </c>
      <c r="N873" s="12"/>
    </row>
    <row r="874" spans="1:14" ht="15" x14ac:dyDescent="0.25">
      <c r="A874" t="s">
        <v>922</v>
      </c>
      <c r="B874">
        <f t="shared" si="49"/>
        <v>874</v>
      </c>
      <c r="C874" s="53" t="s">
        <v>922</v>
      </c>
      <c r="D874" s="53" t="s">
        <v>1073</v>
      </c>
      <c r="E874" s="53" t="s">
        <v>35</v>
      </c>
      <c r="F874" s="53" t="s">
        <v>1128</v>
      </c>
      <c r="G874" s="12">
        <f t="shared" si="50"/>
        <v>43622</v>
      </c>
      <c r="H874" s="55">
        <v>68.099999999999994</v>
      </c>
      <c r="I874" s="53" t="s">
        <v>1126</v>
      </c>
      <c r="K874" s="60">
        <v>6</v>
      </c>
      <c r="L874" s="61">
        <v>6</v>
      </c>
      <c r="M874" s="50">
        <v>2019</v>
      </c>
      <c r="N874" s="12"/>
    </row>
    <row r="875" spans="1:14" ht="15" x14ac:dyDescent="0.25">
      <c r="A875" t="s">
        <v>923</v>
      </c>
      <c r="B875">
        <f t="shared" si="49"/>
        <v>875</v>
      </c>
      <c r="C875" s="53" t="s">
        <v>923</v>
      </c>
      <c r="D875" s="53" t="s">
        <v>1073</v>
      </c>
      <c r="E875" s="53" t="s">
        <v>35</v>
      </c>
      <c r="F875" s="53" t="s">
        <v>1128</v>
      </c>
      <c r="G875" s="12">
        <f t="shared" si="50"/>
        <v>43643</v>
      </c>
      <c r="H875" s="55">
        <v>67.8</v>
      </c>
      <c r="I875" s="53" t="s">
        <v>1126</v>
      </c>
      <c r="K875" s="60">
        <v>27</v>
      </c>
      <c r="L875" s="61">
        <v>6</v>
      </c>
      <c r="M875" s="50">
        <v>2019</v>
      </c>
      <c r="N875" s="12"/>
    </row>
    <row r="876" spans="1:14" ht="15" x14ac:dyDescent="0.25">
      <c r="A876" t="s">
        <v>924</v>
      </c>
      <c r="B876">
        <f t="shared" si="49"/>
        <v>876</v>
      </c>
      <c r="C876" s="53" t="s">
        <v>924</v>
      </c>
      <c r="D876" s="53" t="s">
        <v>1070</v>
      </c>
      <c r="E876" s="53" t="s">
        <v>35</v>
      </c>
      <c r="F876" s="53" t="s">
        <v>1128</v>
      </c>
      <c r="G876" s="12">
        <f t="shared" si="50"/>
        <v>44337</v>
      </c>
      <c r="H876" s="55">
        <v>69.7</v>
      </c>
      <c r="I876" s="53" t="s">
        <v>1153</v>
      </c>
      <c r="K876" s="60">
        <v>21</v>
      </c>
      <c r="L876" s="61">
        <v>5</v>
      </c>
      <c r="M876" s="50">
        <v>2021</v>
      </c>
      <c r="N876" s="12"/>
    </row>
    <row r="877" spans="1:14" ht="15" x14ac:dyDescent="0.25">
      <c r="A877" t="s">
        <v>925</v>
      </c>
      <c r="B877">
        <f t="shared" si="49"/>
        <v>877</v>
      </c>
      <c r="C877" s="53" t="s">
        <v>925</v>
      </c>
      <c r="D877" s="53" t="s">
        <v>1073</v>
      </c>
      <c r="E877" s="53" t="s">
        <v>35</v>
      </c>
      <c r="F877" s="53" t="s">
        <v>1128</v>
      </c>
      <c r="G877" s="12">
        <f t="shared" si="50"/>
        <v>44343</v>
      </c>
      <c r="H877" s="55">
        <v>74.8</v>
      </c>
      <c r="I877" s="53" t="s">
        <v>1153</v>
      </c>
      <c r="K877" s="60">
        <v>27</v>
      </c>
      <c r="L877" s="61">
        <v>5</v>
      </c>
      <c r="M877" s="50">
        <v>2021</v>
      </c>
      <c r="N877" s="12"/>
    </row>
    <row r="878" spans="1:14" ht="15" x14ac:dyDescent="0.25">
      <c r="A878" t="s">
        <v>926</v>
      </c>
      <c r="B878">
        <f t="shared" si="49"/>
        <v>878</v>
      </c>
      <c r="C878" s="53" t="s">
        <v>926</v>
      </c>
      <c r="D878" s="53" t="s">
        <v>1073</v>
      </c>
      <c r="E878" s="53" t="s">
        <v>35</v>
      </c>
      <c r="F878" s="53" t="s">
        <v>1128</v>
      </c>
      <c r="G878" s="12">
        <f t="shared" si="50"/>
        <v>44377</v>
      </c>
      <c r="H878" s="55">
        <v>70.3</v>
      </c>
      <c r="I878" s="53" t="s">
        <v>1153</v>
      </c>
      <c r="K878" s="60">
        <v>30</v>
      </c>
      <c r="L878" s="61">
        <v>6</v>
      </c>
      <c r="M878" s="50">
        <v>2021</v>
      </c>
      <c r="N878" s="12"/>
    </row>
    <row r="879" spans="1:14" ht="15" x14ac:dyDescent="0.25">
      <c r="A879" t="s">
        <v>927</v>
      </c>
      <c r="B879">
        <f t="shared" si="49"/>
        <v>879</v>
      </c>
      <c r="C879" s="53" t="s">
        <v>927</v>
      </c>
      <c r="D879" s="53" t="s">
        <v>1070</v>
      </c>
      <c r="E879" s="53" t="s">
        <v>35</v>
      </c>
      <c r="F879" s="53" t="s">
        <v>1128</v>
      </c>
      <c r="G879" s="12">
        <f t="shared" si="50"/>
        <v>44453</v>
      </c>
      <c r="H879" s="55">
        <v>70.099999999999994</v>
      </c>
      <c r="I879" s="53" t="s">
        <v>1153</v>
      </c>
      <c r="K879" s="60">
        <v>14</v>
      </c>
      <c r="L879" s="61">
        <v>9</v>
      </c>
      <c r="M879" s="50">
        <v>2021</v>
      </c>
      <c r="N879" s="12"/>
    </row>
    <row r="880" spans="1:14" ht="15" x14ac:dyDescent="0.25">
      <c r="A880" t="s">
        <v>928</v>
      </c>
      <c r="B880">
        <f t="shared" si="49"/>
        <v>880</v>
      </c>
      <c r="C880" s="53" t="s">
        <v>928</v>
      </c>
      <c r="D880" s="53" t="s">
        <v>1070</v>
      </c>
      <c r="E880" s="53" t="s">
        <v>35</v>
      </c>
      <c r="F880" s="53" t="s">
        <v>1124</v>
      </c>
      <c r="G880" s="12">
        <f t="shared" si="50"/>
        <v>42866</v>
      </c>
      <c r="H880" s="55">
        <v>95.4</v>
      </c>
      <c r="I880" s="53" t="s">
        <v>1126</v>
      </c>
      <c r="K880" s="60">
        <v>11</v>
      </c>
      <c r="L880" s="61">
        <v>5</v>
      </c>
      <c r="M880" s="50">
        <v>2017</v>
      </c>
      <c r="N880" s="12"/>
    </row>
    <row r="881" spans="1:14" ht="15" x14ac:dyDescent="0.25">
      <c r="A881" t="s">
        <v>929</v>
      </c>
      <c r="B881">
        <f t="shared" si="49"/>
        <v>881</v>
      </c>
      <c r="C881" s="53" t="s">
        <v>929</v>
      </c>
      <c r="D881" s="53" t="s">
        <v>1073</v>
      </c>
      <c r="E881" s="53" t="s">
        <v>35</v>
      </c>
      <c r="F881" s="53" t="s">
        <v>1124</v>
      </c>
      <c r="G881" s="12">
        <f t="shared" si="50"/>
        <v>42984</v>
      </c>
      <c r="H881" s="55">
        <v>93.2</v>
      </c>
      <c r="I881" s="53" t="s">
        <v>1126</v>
      </c>
      <c r="K881" s="60">
        <v>6</v>
      </c>
      <c r="L881" s="61">
        <v>9</v>
      </c>
      <c r="M881" s="50">
        <v>2017</v>
      </c>
      <c r="N881" s="12"/>
    </row>
    <row r="882" spans="1:14" ht="15" x14ac:dyDescent="0.25">
      <c r="A882" t="s">
        <v>930</v>
      </c>
      <c r="B882">
        <f t="shared" si="49"/>
        <v>882</v>
      </c>
      <c r="C882" s="53" t="s">
        <v>930</v>
      </c>
      <c r="D882" s="53" t="s">
        <v>1073</v>
      </c>
      <c r="E882" s="53" t="s">
        <v>35</v>
      </c>
      <c r="F882" s="53" t="s">
        <v>1128</v>
      </c>
      <c r="G882" s="12">
        <f t="shared" si="50"/>
        <v>42901</v>
      </c>
      <c r="H882" s="55">
        <v>66.3</v>
      </c>
      <c r="I882" s="53" t="s">
        <v>1126</v>
      </c>
      <c r="K882" s="60">
        <v>15</v>
      </c>
      <c r="L882" s="61">
        <v>6</v>
      </c>
      <c r="M882" s="50">
        <v>2017</v>
      </c>
      <c r="N882" s="12"/>
    </row>
    <row r="883" spans="1:14" ht="15" x14ac:dyDescent="0.25">
      <c r="A883" t="s">
        <v>931</v>
      </c>
      <c r="B883">
        <f t="shared" si="49"/>
        <v>883</v>
      </c>
      <c r="C883" s="53" t="s">
        <v>931</v>
      </c>
      <c r="D883" s="53" t="s">
        <v>1073</v>
      </c>
      <c r="E883" s="53" t="s">
        <v>35</v>
      </c>
      <c r="F883" s="53" t="s">
        <v>1128</v>
      </c>
      <c r="G883" s="12">
        <f t="shared" si="50"/>
        <v>43081</v>
      </c>
      <c r="H883" s="55">
        <v>65.099999999999994</v>
      </c>
      <c r="I883" s="53" t="s">
        <v>1126</v>
      </c>
      <c r="K883" s="60">
        <v>12</v>
      </c>
      <c r="L883" s="61">
        <v>12</v>
      </c>
      <c r="M883" s="50">
        <v>2017</v>
      </c>
      <c r="N883" s="12"/>
    </row>
    <row r="884" spans="1:14" ht="15" x14ac:dyDescent="0.25">
      <c r="A884" t="s">
        <v>932</v>
      </c>
      <c r="B884">
        <f t="shared" si="49"/>
        <v>884</v>
      </c>
      <c r="C884" s="53" t="s">
        <v>932</v>
      </c>
      <c r="D884" s="53" t="s">
        <v>1073</v>
      </c>
      <c r="E884" s="53" t="s">
        <v>35</v>
      </c>
      <c r="F884" s="53" t="s">
        <v>1128</v>
      </c>
      <c r="G884" s="12">
        <f t="shared" si="50"/>
        <v>44446</v>
      </c>
      <c r="H884" s="55">
        <v>54.9</v>
      </c>
      <c r="I884" s="53" t="s">
        <v>1130</v>
      </c>
      <c r="K884" s="60">
        <v>7</v>
      </c>
      <c r="L884" s="61">
        <v>9</v>
      </c>
      <c r="M884" s="50">
        <v>2021</v>
      </c>
      <c r="N884" s="12"/>
    </row>
    <row r="885" spans="1:14" ht="15" x14ac:dyDescent="0.25">
      <c r="A885" t="s">
        <v>933</v>
      </c>
      <c r="B885">
        <f t="shared" si="49"/>
        <v>885</v>
      </c>
      <c r="C885" s="53" t="s">
        <v>933</v>
      </c>
      <c r="D885" s="53" t="s">
        <v>1070</v>
      </c>
      <c r="E885" s="53" t="s">
        <v>35</v>
      </c>
      <c r="F885" s="53" t="s">
        <v>1128</v>
      </c>
      <c r="G885" s="12">
        <f t="shared" si="50"/>
        <v>44378</v>
      </c>
      <c r="H885" s="55">
        <v>65.2</v>
      </c>
      <c r="I885" s="53" t="s">
        <v>1130</v>
      </c>
      <c r="K885" s="60">
        <v>1</v>
      </c>
      <c r="L885" s="61">
        <v>7</v>
      </c>
      <c r="M885" s="50">
        <v>2021</v>
      </c>
      <c r="N885" s="12"/>
    </row>
    <row r="886" spans="1:14" ht="15" x14ac:dyDescent="0.25">
      <c r="A886" t="s">
        <v>934</v>
      </c>
      <c r="B886">
        <f t="shared" si="49"/>
        <v>886</v>
      </c>
      <c r="C886" s="53" t="s">
        <v>934</v>
      </c>
      <c r="D886" s="53" t="s">
        <v>1073</v>
      </c>
      <c r="E886" s="53" t="s">
        <v>35</v>
      </c>
      <c r="F886" s="53" t="s">
        <v>1128</v>
      </c>
      <c r="G886" s="12">
        <f t="shared" si="50"/>
        <v>44418</v>
      </c>
      <c r="H886" s="55">
        <v>56.9</v>
      </c>
      <c r="I886" s="53" t="s">
        <v>1130</v>
      </c>
      <c r="K886" s="60">
        <v>10</v>
      </c>
      <c r="L886" s="61">
        <v>8</v>
      </c>
      <c r="M886" s="50">
        <v>2021</v>
      </c>
      <c r="N886" s="12"/>
    </row>
    <row r="887" spans="1:14" ht="15" x14ac:dyDescent="0.25">
      <c r="A887" t="s">
        <v>935</v>
      </c>
      <c r="B887">
        <f t="shared" si="49"/>
        <v>887</v>
      </c>
      <c r="C887" s="53" t="s">
        <v>935</v>
      </c>
      <c r="D887" s="53" t="s">
        <v>1073</v>
      </c>
      <c r="E887" s="53" t="s">
        <v>35</v>
      </c>
      <c r="F887" s="53" t="s">
        <v>1128</v>
      </c>
      <c r="G887" s="12">
        <f t="shared" si="50"/>
        <v>44509</v>
      </c>
      <c r="H887" s="55">
        <v>52.8</v>
      </c>
      <c r="I887" s="53" t="s">
        <v>1130</v>
      </c>
      <c r="K887" s="60">
        <v>9</v>
      </c>
      <c r="L887" s="61">
        <v>11</v>
      </c>
      <c r="M887" s="50">
        <v>2021</v>
      </c>
      <c r="N887" s="12"/>
    </row>
    <row r="888" spans="1:14" ht="15" x14ac:dyDescent="0.25">
      <c r="A888" t="s">
        <v>936</v>
      </c>
      <c r="B888">
        <f t="shared" si="49"/>
        <v>888</v>
      </c>
      <c r="C888" s="53" t="s">
        <v>936</v>
      </c>
      <c r="D888" s="53" t="s">
        <v>1070</v>
      </c>
      <c r="E888" s="53" t="s">
        <v>35</v>
      </c>
      <c r="F888" s="53" t="s">
        <v>1128</v>
      </c>
      <c r="G888" s="12">
        <f t="shared" si="50"/>
        <v>44449</v>
      </c>
      <c r="H888" s="55">
        <v>57.8</v>
      </c>
      <c r="I888" s="53" t="s">
        <v>1130</v>
      </c>
      <c r="K888" s="60">
        <v>10</v>
      </c>
      <c r="L888" s="61">
        <v>9</v>
      </c>
      <c r="M888" s="50">
        <v>2021</v>
      </c>
      <c r="N888" s="12"/>
    </row>
    <row r="889" spans="1:14" ht="15" x14ac:dyDescent="0.25">
      <c r="A889" t="s">
        <v>937</v>
      </c>
      <c r="B889">
        <f t="shared" si="49"/>
        <v>889</v>
      </c>
      <c r="C889" s="53" t="s">
        <v>937</v>
      </c>
      <c r="D889" s="53" t="s">
        <v>1073</v>
      </c>
      <c r="E889" s="53" t="s">
        <v>35</v>
      </c>
      <c r="F889" s="53" t="s">
        <v>1128</v>
      </c>
      <c r="G889" s="12">
        <f t="shared" si="50"/>
        <v>44461</v>
      </c>
      <c r="H889" s="55">
        <v>58.7</v>
      </c>
      <c r="I889" s="53" t="s">
        <v>1130</v>
      </c>
      <c r="K889" s="60">
        <v>22</v>
      </c>
      <c r="L889" s="61">
        <v>9</v>
      </c>
      <c r="M889" s="50">
        <v>2021</v>
      </c>
      <c r="N889" s="12"/>
    </row>
    <row r="890" spans="1:14" ht="15" x14ac:dyDescent="0.25">
      <c r="A890" t="s">
        <v>938</v>
      </c>
      <c r="B890">
        <f t="shared" si="49"/>
        <v>890</v>
      </c>
      <c r="C890" s="53" t="s">
        <v>938</v>
      </c>
      <c r="D890" s="53" t="s">
        <v>1073</v>
      </c>
      <c r="E890" s="53" t="s">
        <v>35</v>
      </c>
      <c r="F890" s="53" t="s">
        <v>1128</v>
      </c>
      <c r="G890" s="12">
        <f t="shared" si="50"/>
        <v>44511</v>
      </c>
      <c r="H890" s="55">
        <v>57.9</v>
      </c>
      <c r="I890" s="53" t="s">
        <v>1130</v>
      </c>
      <c r="K890" s="60">
        <v>11</v>
      </c>
      <c r="L890" s="61">
        <v>11</v>
      </c>
      <c r="M890" s="50">
        <v>2021</v>
      </c>
      <c r="N890" s="12"/>
    </row>
    <row r="891" spans="1:14" ht="15" x14ac:dyDescent="0.25">
      <c r="A891" t="s">
        <v>939</v>
      </c>
      <c r="B891">
        <f t="shared" si="49"/>
        <v>891</v>
      </c>
      <c r="C891" s="53" t="s">
        <v>939</v>
      </c>
      <c r="D891" s="53" t="s">
        <v>1073</v>
      </c>
      <c r="E891" s="53" t="s">
        <v>35</v>
      </c>
      <c r="F891" s="53" t="s">
        <v>1128</v>
      </c>
      <c r="G891" s="12">
        <f t="shared" si="50"/>
        <v>44511</v>
      </c>
      <c r="H891" s="55">
        <v>50.5</v>
      </c>
      <c r="I891" s="53" t="s">
        <v>1130</v>
      </c>
      <c r="K891" s="60">
        <v>11</v>
      </c>
      <c r="L891" s="61">
        <v>11</v>
      </c>
      <c r="M891" s="50">
        <v>2021</v>
      </c>
      <c r="N891" s="12"/>
    </row>
    <row r="892" spans="1:14" ht="15" x14ac:dyDescent="0.25">
      <c r="A892" t="s">
        <v>940</v>
      </c>
      <c r="B892">
        <f t="shared" si="49"/>
        <v>892</v>
      </c>
      <c r="C892" s="53" t="s">
        <v>940</v>
      </c>
      <c r="D892" s="53" t="s">
        <v>1070</v>
      </c>
      <c r="E892" s="53" t="s">
        <v>35</v>
      </c>
      <c r="F892" s="53" t="s">
        <v>1124</v>
      </c>
      <c r="G892" s="12">
        <f t="shared" si="50"/>
        <v>43017</v>
      </c>
      <c r="H892" s="55">
        <v>77.2</v>
      </c>
      <c r="I892" s="53" t="s">
        <v>1125</v>
      </c>
      <c r="K892" s="60">
        <v>9</v>
      </c>
      <c r="L892" s="61">
        <v>10</v>
      </c>
      <c r="M892" s="50">
        <v>2017</v>
      </c>
      <c r="N892" s="12"/>
    </row>
    <row r="893" spans="1:14" ht="15" x14ac:dyDescent="0.25">
      <c r="A893" t="s">
        <v>941</v>
      </c>
      <c r="B893">
        <f t="shared" si="49"/>
        <v>893</v>
      </c>
      <c r="C893" s="53" t="s">
        <v>941</v>
      </c>
      <c r="D893" s="53" t="s">
        <v>1070</v>
      </c>
      <c r="E893" s="53" t="s">
        <v>35</v>
      </c>
      <c r="F893" s="53" t="s">
        <v>1128</v>
      </c>
      <c r="G893" s="12">
        <f t="shared" si="50"/>
        <v>43077</v>
      </c>
      <c r="H893" s="55">
        <v>61.2</v>
      </c>
      <c r="I893" s="53" t="s">
        <v>1125</v>
      </c>
      <c r="K893" s="60">
        <v>8</v>
      </c>
      <c r="L893" s="61">
        <v>12</v>
      </c>
      <c r="M893" s="50">
        <v>2017</v>
      </c>
      <c r="N893" s="12"/>
    </row>
    <row r="894" spans="1:14" ht="15" x14ac:dyDescent="0.25">
      <c r="A894" t="s">
        <v>942</v>
      </c>
      <c r="B894">
        <f t="shared" si="49"/>
        <v>894</v>
      </c>
      <c r="C894" s="53" t="s">
        <v>942</v>
      </c>
      <c r="D894" s="53" t="s">
        <v>1073</v>
      </c>
      <c r="E894" s="53" t="s">
        <v>35</v>
      </c>
      <c r="F894" s="53" t="s">
        <v>1128</v>
      </c>
      <c r="G894" s="12">
        <f t="shared" si="50"/>
        <v>43354</v>
      </c>
      <c r="H894" s="55">
        <v>71.3</v>
      </c>
      <c r="I894" s="53" t="s">
        <v>1127</v>
      </c>
      <c r="K894" s="60">
        <v>11</v>
      </c>
      <c r="L894" s="61">
        <v>9</v>
      </c>
      <c r="M894" s="50">
        <v>2018</v>
      </c>
      <c r="N894" s="12"/>
    </row>
    <row r="895" spans="1:14" ht="15" x14ac:dyDescent="0.25">
      <c r="A895" t="s">
        <v>943</v>
      </c>
      <c r="B895">
        <f t="shared" si="49"/>
        <v>895</v>
      </c>
      <c r="C895" s="53" t="s">
        <v>943</v>
      </c>
      <c r="D895" s="53" t="s">
        <v>1073</v>
      </c>
      <c r="E895" s="53" t="s">
        <v>35</v>
      </c>
      <c r="F895" s="53" t="s">
        <v>1128</v>
      </c>
      <c r="G895" s="12">
        <f t="shared" si="50"/>
        <v>43704</v>
      </c>
      <c r="H895" s="55">
        <v>65.099999999999994</v>
      </c>
      <c r="I895" s="53" t="s">
        <v>1127</v>
      </c>
      <c r="K895" s="60">
        <v>27</v>
      </c>
      <c r="L895" s="61">
        <v>8</v>
      </c>
      <c r="M895" s="50">
        <v>2019</v>
      </c>
      <c r="N895" s="12"/>
    </row>
    <row r="896" spans="1:14" ht="15" x14ac:dyDescent="0.25">
      <c r="A896" t="s">
        <v>944</v>
      </c>
      <c r="B896">
        <f t="shared" si="49"/>
        <v>896</v>
      </c>
      <c r="C896" s="53" t="s">
        <v>944</v>
      </c>
      <c r="D896" s="53" t="s">
        <v>1073</v>
      </c>
      <c r="E896" s="53" t="s">
        <v>35</v>
      </c>
      <c r="F896" s="53" t="s">
        <v>1128</v>
      </c>
      <c r="G896" s="12">
        <f t="shared" si="50"/>
        <v>43704</v>
      </c>
      <c r="H896" s="55">
        <v>87.5</v>
      </c>
      <c r="I896" s="53" t="s">
        <v>1127</v>
      </c>
      <c r="K896" s="60">
        <v>27</v>
      </c>
      <c r="L896" s="61">
        <v>8</v>
      </c>
      <c r="M896" s="50">
        <v>2019</v>
      </c>
      <c r="N896" s="12"/>
    </row>
    <row r="897" spans="1:14" ht="15" x14ac:dyDescent="0.25">
      <c r="A897" t="s">
        <v>945</v>
      </c>
      <c r="B897">
        <f t="shared" si="49"/>
        <v>897</v>
      </c>
      <c r="C897" s="53" t="s">
        <v>945</v>
      </c>
      <c r="D897" s="53" t="s">
        <v>1073</v>
      </c>
      <c r="E897" s="53" t="s">
        <v>35</v>
      </c>
      <c r="F897" s="53" t="s">
        <v>1128</v>
      </c>
      <c r="G897" s="12">
        <f t="shared" si="50"/>
        <v>43725</v>
      </c>
      <c r="H897" s="55">
        <v>61.1</v>
      </c>
      <c r="I897" s="53" t="s">
        <v>1127</v>
      </c>
      <c r="K897" s="60">
        <v>17</v>
      </c>
      <c r="L897" s="61">
        <v>9</v>
      </c>
      <c r="M897" s="50">
        <v>2019</v>
      </c>
      <c r="N897" s="12"/>
    </row>
    <row r="898" spans="1:14" ht="15" x14ac:dyDescent="0.25">
      <c r="A898" t="s">
        <v>946</v>
      </c>
      <c r="B898">
        <f t="shared" ref="B898:B961" si="51">MATCH(C898,A:A,FALSE)</f>
        <v>898</v>
      </c>
      <c r="C898" s="53" t="s">
        <v>946</v>
      </c>
      <c r="D898" s="53" t="s">
        <v>1070</v>
      </c>
      <c r="E898" s="53" t="s">
        <v>35</v>
      </c>
      <c r="F898" s="53" t="s">
        <v>1128</v>
      </c>
      <c r="G898" s="12">
        <f t="shared" si="50"/>
        <v>43313</v>
      </c>
      <c r="H898" s="55">
        <v>67.599999999999994</v>
      </c>
      <c r="I898" s="53" t="s">
        <v>1126</v>
      </c>
      <c r="K898" s="60">
        <v>1</v>
      </c>
      <c r="L898" s="61">
        <v>8</v>
      </c>
      <c r="M898" s="50">
        <v>2018</v>
      </c>
      <c r="N898" s="12"/>
    </row>
    <row r="899" spans="1:14" ht="15" x14ac:dyDescent="0.25">
      <c r="A899" t="s">
        <v>947</v>
      </c>
      <c r="B899">
        <f t="shared" si="51"/>
        <v>899</v>
      </c>
      <c r="C899" s="53" t="s">
        <v>947</v>
      </c>
      <c r="D899" s="53" t="s">
        <v>1073</v>
      </c>
      <c r="E899" s="53" t="s">
        <v>35</v>
      </c>
      <c r="F899" s="53" t="s">
        <v>1129</v>
      </c>
      <c r="G899" s="12">
        <f t="shared" si="50"/>
        <v>44278</v>
      </c>
      <c r="H899" s="55">
        <v>78.2</v>
      </c>
      <c r="I899" s="53" t="s">
        <v>1132</v>
      </c>
      <c r="K899" s="60">
        <v>23</v>
      </c>
      <c r="L899" s="61">
        <v>3</v>
      </c>
      <c r="M899" s="50">
        <v>2021</v>
      </c>
      <c r="N899" s="12"/>
    </row>
    <row r="900" spans="1:14" ht="15" x14ac:dyDescent="0.25">
      <c r="A900" t="s">
        <v>948</v>
      </c>
      <c r="B900">
        <f t="shared" si="51"/>
        <v>900</v>
      </c>
      <c r="C900" s="53" t="s">
        <v>948</v>
      </c>
      <c r="D900" s="53" t="s">
        <v>1073</v>
      </c>
      <c r="E900" s="53" t="s">
        <v>35</v>
      </c>
      <c r="F900" s="53" t="s">
        <v>1124</v>
      </c>
      <c r="G900" s="12">
        <f t="shared" si="50"/>
        <v>43321</v>
      </c>
      <c r="H900" s="55">
        <v>81.900000000000006</v>
      </c>
      <c r="I900" s="53" t="s">
        <v>1155</v>
      </c>
      <c r="K900" s="60">
        <v>9</v>
      </c>
      <c r="L900" s="61">
        <v>8</v>
      </c>
      <c r="M900" s="50">
        <v>2018</v>
      </c>
      <c r="N900" s="12"/>
    </row>
    <row r="901" spans="1:14" ht="15" x14ac:dyDescent="0.25">
      <c r="A901" t="s">
        <v>949</v>
      </c>
      <c r="B901">
        <f t="shared" si="51"/>
        <v>901</v>
      </c>
      <c r="C901" s="53" t="s">
        <v>949</v>
      </c>
      <c r="D901" s="53" t="s">
        <v>1073</v>
      </c>
      <c r="E901" s="53" t="s">
        <v>35</v>
      </c>
      <c r="F901" s="53" t="s">
        <v>1124</v>
      </c>
      <c r="G901" s="12">
        <f t="shared" si="50"/>
        <v>43067</v>
      </c>
      <c r="H901" s="55">
        <v>81.7</v>
      </c>
      <c r="I901" s="53" t="s">
        <v>1130</v>
      </c>
      <c r="K901" s="60">
        <v>28</v>
      </c>
      <c r="L901" s="61">
        <v>11</v>
      </c>
      <c r="M901" s="50">
        <v>2017</v>
      </c>
      <c r="N901" s="12"/>
    </row>
    <row r="902" spans="1:14" ht="15" x14ac:dyDescent="0.25">
      <c r="A902" t="s">
        <v>950</v>
      </c>
      <c r="B902">
        <f t="shared" si="51"/>
        <v>902</v>
      </c>
      <c r="C902" s="53" t="s">
        <v>950</v>
      </c>
      <c r="D902" s="53" t="s">
        <v>1073</v>
      </c>
      <c r="E902" s="53" t="s">
        <v>35</v>
      </c>
      <c r="F902" s="53" t="s">
        <v>1124</v>
      </c>
      <c r="G902" s="12">
        <f t="shared" si="50"/>
        <v>43089</v>
      </c>
      <c r="H902" s="55">
        <v>83</v>
      </c>
      <c r="I902" s="53" t="s">
        <v>1130</v>
      </c>
      <c r="K902" s="60">
        <v>20</v>
      </c>
      <c r="L902" s="61">
        <v>12</v>
      </c>
      <c r="M902" s="50">
        <v>2017</v>
      </c>
      <c r="N902" s="12"/>
    </row>
    <row r="903" spans="1:14" ht="15" x14ac:dyDescent="0.25">
      <c r="A903" t="s">
        <v>951</v>
      </c>
      <c r="B903">
        <f t="shared" si="51"/>
        <v>903</v>
      </c>
      <c r="C903" s="53" t="s">
        <v>951</v>
      </c>
      <c r="D903" s="53" t="s">
        <v>1073</v>
      </c>
      <c r="E903" s="53" t="s">
        <v>35</v>
      </c>
      <c r="F903" s="53" t="s">
        <v>1128</v>
      </c>
      <c r="G903" s="12">
        <f t="shared" si="50"/>
        <v>43266</v>
      </c>
      <c r="H903" s="55">
        <v>77.5</v>
      </c>
      <c r="I903" s="53" t="s">
        <v>1132</v>
      </c>
      <c r="K903" s="60">
        <v>15</v>
      </c>
      <c r="L903" s="61">
        <v>6</v>
      </c>
      <c r="M903" s="50">
        <v>2018</v>
      </c>
      <c r="N903" s="12"/>
    </row>
    <row r="904" spans="1:14" ht="15" x14ac:dyDescent="0.25">
      <c r="A904" t="s">
        <v>952</v>
      </c>
      <c r="B904">
        <f t="shared" si="51"/>
        <v>904</v>
      </c>
      <c r="C904" s="53" t="s">
        <v>952</v>
      </c>
      <c r="D904" s="53" t="s">
        <v>1073</v>
      </c>
      <c r="E904" s="53" t="s">
        <v>35</v>
      </c>
      <c r="F904" s="53" t="s">
        <v>1128</v>
      </c>
      <c r="G904" s="12">
        <f t="shared" si="50"/>
        <v>43321</v>
      </c>
      <c r="H904" s="55">
        <v>65.7</v>
      </c>
      <c r="I904" s="53" t="s">
        <v>1130</v>
      </c>
      <c r="K904" s="60">
        <v>9</v>
      </c>
      <c r="L904" s="61">
        <v>8</v>
      </c>
      <c r="M904" s="50">
        <v>2018</v>
      </c>
      <c r="N904" s="12"/>
    </row>
    <row r="905" spans="1:14" ht="15" x14ac:dyDescent="0.25">
      <c r="A905" t="s">
        <v>953</v>
      </c>
      <c r="B905">
        <f t="shared" si="51"/>
        <v>905</v>
      </c>
      <c r="C905" s="53" t="s">
        <v>953</v>
      </c>
      <c r="D905" s="53" t="s">
        <v>1073</v>
      </c>
      <c r="E905" s="53" t="s">
        <v>35</v>
      </c>
      <c r="F905" s="53" t="s">
        <v>1128</v>
      </c>
      <c r="G905" s="12">
        <f t="shared" si="50"/>
        <v>43320</v>
      </c>
      <c r="H905" s="55">
        <v>65.099999999999994</v>
      </c>
      <c r="I905" s="53" t="s">
        <v>1130</v>
      </c>
      <c r="K905" s="60">
        <v>8</v>
      </c>
      <c r="L905" s="61">
        <v>8</v>
      </c>
      <c r="M905" s="50">
        <v>2018</v>
      </c>
      <c r="N905" s="12"/>
    </row>
    <row r="906" spans="1:14" ht="15" x14ac:dyDescent="0.25">
      <c r="A906" t="s">
        <v>954</v>
      </c>
      <c r="B906">
        <f t="shared" si="51"/>
        <v>906</v>
      </c>
      <c r="C906" s="53" t="s">
        <v>954</v>
      </c>
      <c r="D906" s="53" t="s">
        <v>1070</v>
      </c>
      <c r="E906" s="53" t="s">
        <v>35</v>
      </c>
      <c r="F906" s="53" t="s">
        <v>1128</v>
      </c>
      <c r="G906" s="12">
        <f t="shared" si="50"/>
        <v>44393</v>
      </c>
      <c r="H906" s="55">
        <v>78</v>
      </c>
      <c r="I906" s="53" t="s">
        <v>1130</v>
      </c>
      <c r="K906" s="60">
        <v>16</v>
      </c>
      <c r="L906" s="61">
        <v>7</v>
      </c>
      <c r="M906" s="50">
        <v>2021</v>
      </c>
      <c r="N906" s="12"/>
    </row>
    <row r="907" spans="1:14" ht="15" x14ac:dyDescent="0.25">
      <c r="A907" t="s">
        <v>955</v>
      </c>
      <c r="B907">
        <f t="shared" si="51"/>
        <v>907</v>
      </c>
      <c r="C907" s="53" t="s">
        <v>955</v>
      </c>
      <c r="D907" s="53" t="s">
        <v>1073</v>
      </c>
      <c r="E907" s="53" t="s">
        <v>35</v>
      </c>
      <c r="F907" s="53" t="s">
        <v>1128</v>
      </c>
      <c r="G907" s="12">
        <f t="shared" si="50"/>
        <v>44393</v>
      </c>
      <c r="H907" s="55">
        <v>76</v>
      </c>
      <c r="I907" s="53" t="s">
        <v>1130</v>
      </c>
      <c r="K907" s="60">
        <v>16</v>
      </c>
      <c r="L907" s="61">
        <v>7</v>
      </c>
      <c r="M907" s="50">
        <v>2021</v>
      </c>
      <c r="N907" s="12"/>
    </row>
    <row r="908" spans="1:14" ht="15" x14ac:dyDescent="0.25">
      <c r="A908" t="s">
        <v>956</v>
      </c>
      <c r="B908">
        <f t="shared" si="51"/>
        <v>908</v>
      </c>
      <c r="C908" s="53" t="s">
        <v>956</v>
      </c>
      <c r="D908" s="53" t="s">
        <v>1070</v>
      </c>
      <c r="E908" s="53" t="s">
        <v>35</v>
      </c>
      <c r="F908" s="53" t="s">
        <v>1124</v>
      </c>
      <c r="G908" s="12">
        <f t="shared" si="50"/>
        <v>42998</v>
      </c>
      <c r="H908" s="55">
        <v>82.3</v>
      </c>
      <c r="I908" s="53" t="s">
        <v>1126</v>
      </c>
      <c r="K908" s="60">
        <v>20</v>
      </c>
      <c r="L908" s="61">
        <v>9</v>
      </c>
      <c r="M908" s="50">
        <v>2017</v>
      </c>
      <c r="N908" s="12"/>
    </row>
    <row r="909" spans="1:14" ht="15" x14ac:dyDescent="0.25">
      <c r="A909" t="s">
        <v>957</v>
      </c>
      <c r="B909">
        <f t="shared" si="51"/>
        <v>909</v>
      </c>
      <c r="C909" s="53" t="s">
        <v>957</v>
      </c>
      <c r="D909" s="53" t="s">
        <v>1073</v>
      </c>
      <c r="E909" s="53" t="s">
        <v>35</v>
      </c>
      <c r="F909" s="53" t="s">
        <v>1124</v>
      </c>
      <c r="G909" s="12">
        <f t="shared" si="50"/>
        <v>43068</v>
      </c>
      <c r="H909" s="55">
        <v>84.2</v>
      </c>
      <c r="I909" s="53" t="s">
        <v>1165</v>
      </c>
      <c r="K909" s="60">
        <v>29</v>
      </c>
      <c r="L909" s="61">
        <v>11</v>
      </c>
      <c r="M909" s="50">
        <v>2017</v>
      </c>
      <c r="N909" s="12"/>
    </row>
    <row r="910" spans="1:14" ht="15" x14ac:dyDescent="0.25">
      <c r="A910" t="s">
        <v>958</v>
      </c>
      <c r="B910">
        <f t="shared" si="51"/>
        <v>910</v>
      </c>
      <c r="C910" s="53" t="s">
        <v>958</v>
      </c>
      <c r="D910" s="53" t="s">
        <v>1070</v>
      </c>
      <c r="E910" s="53" t="s">
        <v>35</v>
      </c>
      <c r="F910" s="53" t="s">
        <v>1124</v>
      </c>
      <c r="G910" s="12">
        <f t="shared" si="50"/>
        <v>43054</v>
      </c>
      <c r="H910" s="55">
        <v>84.2</v>
      </c>
      <c r="I910" s="53" t="s">
        <v>1164</v>
      </c>
      <c r="K910" s="60">
        <v>15</v>
      </c>
      <c r="L910" s="61">
        <v>11</v>
      </c>
      <c r="M910" s="50">
        <v>2017</v>
      </c>
      <c r="N910" s="12"/>
    </row>
    <row r="911" spans="1:14" ht="15" x14ac:dyDescent="0.25">
      <c r="A911" t="s">
        <v>959</v>
      </c>
      <c r="B911">
        <f t="shared" si="51"/>
        <v>911</v>
      </c>
      <c r="C911" s="53" t="s">
        <v>959</v>
      </c>
      <c r="D911" s="53" t="s">
        <v>1073</v>
      </c>
      <c r="E911" s="53" t="s">
        <v>35</v>
      </c>
      <c r="F911" s="53" t="s">
        <v>1124</v>
      </c>
      <c r="G911" s="12">
        <f t="shared" si="50"/>
        <v>43224</v>
      </c>
      <c r="H911" s="55">
        <v>81.400000000000006</v>
      </c>
      <c r="I911" s="53" t="s">
        <v>1140</v>
      </c>
      <c r="K911" s="60">
        <v>4</v>
      </c>
      <c r="L911" s="61">
        <v>5</v>
      </c>
      <c r="M911" s="50">
        <v>2018</v>
      </c>
      <c r="N911" s="12"/>
    </row>
    <row r="912" spans="1:14" ht="15" x14ac:dyDescent="0.25">
      <c r="A912" t="s">
        <v>960</v>
      </c>
      <c r="B912">
        <f t="shared" si="51"/>
        <v>912</v>
      </c>
      <c r="C912" s="53" t="s">
        <v>960</v>
      </c>
      <c r="D912" s="53" t="s">
        <v>1073</v>
      </c>
      <c r="E912" s="53" t="s">
        <v>35</v>
      </c>
      <c r="F912" s="53" t="s">
        <v>1128</v>
      </c>
      <c r="G912" s="12">
        <f t="shared" si="50"/>
        <v>43130</v>
      </c>
      <c r="H912" s="55">
        <v>55.6</v>
      </c>
      <c r="I912" s="53" t="s">
        <v>1140</v>
      </c>
      <c r="K912" s="60">
        <v>30</v>
      </c>
      <c r="L912" s="61">
        <v>1</v>
      </c>
      <c r="M912" s="50">
        <v>2018</v>
      </c>
      <c r="N912" s="12"/>
    </row>
    <row r="913" spans="1:14" ht="15" x14ac:dyDescent="0.25">
      <c r="A913" t="s">
        <v>961</v>
      </c>
      <c r="B913">
        <f t="shared" si="51"/>
        <v>913</v>
      </c>
      <c r="C913" s="53" t="s">
        <v>961</v>
      </c>
      <c r="D913" s="53" t="s">
        <v>1073</v>
      </c>
      <c r="E913" s="53" t="s">
        <v>35</v>
      </c>
      <c r="F913" s="53" t="s">
        <v>1128</v>
      </c>
      <c r="G913" s="12">
        <f t="shared" si="50"/>
        <v>43318</v>
      </c>
      <c r="H913" s="55">
        <v>63.2</v>
      </c>
      <c r="I913" s="53" t="s">
        <v>1140</v>
      </c>
      <c r="K913" s="60">
        <v>6</v>
      </c>
      <c r="L913" s="61">
        <v>8</v>
      </c>
      <c r="M913" s="50">
        <v>2018</v>
      </c>
      <c r="N913" s="12"/>
    </row>
    <row r="914" spans="1:14" ht="15" x14ac:dyDescent="0.25">
      <c r="A914" t="s">
        <v>962</v>
      </c>
      <c r="B914">
        <f t="shared" si="51"/>
        <v>914</v>
      </c>
      <c r="C914" s="53" t="s">
        <v>962</v>
      </c>
      <c r="D914" s="53" t="s">
        <v>1073</v>
      </c>
      <c r="E914" s="53" t="s">
        <v>35</v>
      </c>
      <c r="F914" s="53" t="s">
        <v>1128</v>
      </c>
      <c r="G914" s="12">
        <f t="shared" si="50"/>
        <v>44340</v>
      </c>
      <c r="H914" s="55">
        <v>59.8</v>
      </c>
      <c r="I914" s="53" t="s">
        <v>1140</v>
      </c>
      <c r="K914" s="60">
        <v>24</v>
      </c>
      <c r="L914" s="61">
        <v>5</v>
      </c>
      <c r="M914" s="50">
        <v>2021</v>
      </c>
      <c r="N914" s="12"/>
    </row>
    <row r="915" spans="1:14" ht="15" x14ac:dyDescent="0.25">
      <c r="A915" t="s">
        <v>963</v>
      </c>
      <c r="B915">
        <f t="shared" si="51"/>
        <v>915</v>
      </c>
      <c r="C915" s="53" t="s">
        <v>963</v>
      </c>
      <c r="D915" s="53" t="s">
        <v>1070</v>
      </c>
      <c r="E915" s="53" t="s">
        <v>35</v>
      </c>
      <c r="F915" s="53" t="s">
        <v>1128</v>
      </c>
      <c r="G915" s="12">
        <f t="shared" si="50"/>
        <v>44375</v>
      </c>
      <c r="H915" s="55">
        <v>61.6</v>
      </c>
      <c r="I915" s="53" t="s">
        <v>1140</v>
      </c>
      <c r="K915" s="60">
        <v>28</v>
      </c>
      <c r="L915" s="61">
        <v>6</v>
      </c>
      <c r="M915" s="50">
        <v>2021</v>
      </c>
      <c r="N915" s="12"/>
    </row>
    <row r="916" spans="1:14" ht="15" x14ac:dyDescent="0.25">
      <c r="A916" t="s">
        <v>964</v>
      </c>
      <c r="B916">
        <f t="shared" si="51"/>
        <v>916</v>
      </c>
      <c r="C916" s="53" t="s">
        <v>964</v>
      </c>
      <c r="D916" s="53" t="s">
        <v>1070</v>
      </c>
      <c r="E916" s="53" t="s">
        <v>35</v>
      </c>
      <c r="F916" s="53" t="s">
        <v>1124</v>
      </c>
      <c r="G916" s="12">
        <f t="shared" si="50"/>
        <v>43847</v>
      </c>
      <c r="H916" s="55">
        <v>81.599999999999994</v>
      </c>
      <c r="I916" s="53" t="s">
        <v>1126</v>
      </c>
      <c r="K916" s="60">
        <v>17</v>
      </c>
      <c r="L916" s="61">
        <v>1</v>
      </c>
      <c r="M916" s="50">
        <v>2020</v>
      </c>
      <c r="N916" s="12"/>
    </row>
    <row r="917" spans="1:14" ht="15" x14ac:dyDescent="0.25">
      <c r="A917" t="s">
        <v>965</v>
      </c>
      <c r="B917">
        <f t="shared" si="51"/>
        <v>917</v>
      </c>
      <c r="C917" s="53" t="s">
        <v>965</v>
      </c>
      <c r="D917" s="53" t="s">
        <v>1073</v>
      </c>
      <c r="E917" s="53" t="s">
        <v>35</v>
      </c>
      <c r="F917" s="53" t="s">
        <v>1128</v>
      </c>
      <c r="G917" s="12">
        <f t="shared" si="50"/>
        <v>44287</v>
      </c>
      <c r="H917" s="55">
        <v>58.6</v>
      </c>
      <c r="I917" s="53" t="s">
        <v>1150</v>
      </c>
      <c r="K917" s="60">
        <v>1</v>
      </c>
      <c r="L917" s="61">
        <v>4</v>
      </c>
      <c r="M917" s="50">
        <v>2021</v>
      </c>
      <c r="N917" s="12"/>
    </row>
    <row r="918" spans="1:14" ht="15" x14ac:dyDescent="0.25">
      <c r="A918" t="s">
        <v>966</v>
      </c>
      <c r="B918">
        <f t="shared" si="51"/>
        <v>918</v>
      </c>
      <c r="C918" s="53" t="s">
        <v>966</v>
      </c>
      <c r="D918" s="53" t="s">
        <v>1070</v>
      </c>
      <c r="E918" s="53" t="s">
        <v>35</v>
      </c>
      <c r="F918" s="53" t="s">
        <v>1128</v>
      </c>
      <c r="G918" s="12">
        <f t="shared" si="50"/>
        <v>44272</v>
      </c>
      <c r="H918" s="55">
        <v>66.400000000000006</v>
      </c>
      <c r="I918" s="53" t="s">
        <v>1149</v>
      </c>
      <c r="K918" s="60">
        <v>17</v>
      </c>
      <c r="L918" s="61">
        <v>3</v>
      </c>
      <c r="M918" s="50">
        <v>2021</v>
      </c>
      <c r="N918" s="12"/>
    </row>
    <row r="919" spans="1:14" ht="15" x14ac:dyDescent="0.25">
      <c r="A919" t="s">
        <v>967</v>
      </c>
      <c r="B919">
        <f t="shared" si="51"/>
        <v>919</v>
      </c>
      <c r="C919" s="53" t="s">
        <v>967</v>
      </c>
      <c r="D919" s="53" t="s">
        <v>1073</v>
      </c>
      <c r="E919" s="53" t="s">
        <v>35</v>
      </c>
      <c r="F919" s="53" t="s">
        <v>1128</v>
      </c>
      <c r="G919" s="12">
        <f t="shared" si="50"/>
        <v>44372</v>
      </c>
      <c r="H919" s="55">
        <v>67.3</v>
      </c>
      <c r="I919" s="53" t="s">
        <v>1125</v>
      </c>
      <c r="K919" s="60">
        <v>25</v>
      </c>
      <c r="L919" s="61">
        <v>6</v>
      </c>
      <c r="M919" s="50">
        <v>2021</v>
      </c>
      <c r="N919" s="12"/>
    </row>
    <row r="920" spans="1:14" ht="15" x14ac:dyDescent="0.25">
      <c r="A920" t="s">
        <v>968</v>
      </c>
      <c r="B920">
        <f t="shared" si="51"/>
        <v>920</v>
      </c>
      <c r="C920" s="53" t="s">
        <v>968</v>
      </c>
      <c r="D920" s="53" t="s">
        <v>1070</v>
      </c>
      <c r="E920" s="53" t="s">
        <v>35</v>
      </c>
      <c r="F920" s="53" t="s">
        <v>1131</v>
      </c>
      <c r="G920" s="12">
        <f t="shared" si="50"/>
        <v>43846</v>
      </c>
      <c r="H920" s="55">
        <v>70</v>
      </c>
      <c r="I920" s="53" t="s">
        <v>1126</v>
      </c>
      <c r="K920" s="60">
        <v>16</v>
      </c>
      <c r="L920" s="61">
        <v>1</v>
      </c>
      <c r="M920" s="50">
        <v>2020</v>
      </c>
      <c r="N920" s="12"/>
    </row>
    <row r="921" spans="1:14" ht="15" x14ac:dyDescent="0.25">
      <c r="A921" t="s">
        <v>969</v>
      </c>
      <c r="B921">
        <f t="shared" si="51"/>
        <v>921</v>
      </c>
      <c r="C921" s="53" t="s">
        <v>969</v>
      </c>
      <c r="D921" s="53" t="s">
        <v>1073</v>
      </c>
      <c r="E921" s="53" t="s">
        <v>35</v>
      </c>
      <c r="F921" s="53" t="s">
        <v>1128</v>
      </c>
      <c r="G921" s="12">
        <f t="shared" si="50"/>
        <v>43427</v>
      </c>
      <c r="H921" s="55">
        <v>57</v>
      </c>
      <c r="I921" s="53" t="s">
        <v>1140</v>
      </c>
      <c r="K921" s="60">
        <v>23</v>
      </c>
      <c r="L921" s="61">
        <v>11</v>
      </c>
      <c r="M921" s="50">
        <v>2018</v>
      </c>
      <c r="N921" s="12"/>
    </row>
    <row r="922" spans="1:14" ht="15" x14ac:dyDescent="0.25">
      <c r="A922" t="s">
        <v>970</v>
      </c>
      <c r="B922">
        <f t="shared" si="51"/>
        <v>922</v>
      </c>
      <c r="C922" s="53" t="s">
        <v>970</v>
      </c>
      <c r="D922" s="53" t="s">
        <v>1073</v>
      </c>
      <c r="E922" s="53" t="s">
        <v>35</v>
      </c>
      <c r="F922" s="53" t="s">
        <v>1128</v>
      </c>
      <c r="G922" s="12">
        <f t="shared" si="50"/>
        <v>43244</v>
      </c>
      <c r="H922" s="55">
        <v>81</v>
      </c>
      <c r="I922" s="53" t="s">
        <v>1125</v>
      </c>
      <c r="K922" s="60">
        <v>24</v>
      </c>
      <c r="L922" s="61">
        <v>5</v>
      </c>
      <c r="M922" s="50">
        <v>2018</v>
      </c>
      <c r="N922" s="12"/>
    </row>
    <row r="923" spans="1:14" ht="15" x14ac:dyDescent="0.25">
      <c r="A923" t="s">
        <v>971</v>
      </c>
      <c r="B923">
        <f t="shared" si="51"/>
        <v>923</v>
      </c>
      <c r="C923" s="53" t="s">
        <v>971</v>
      </c>
      <c r="D923" s="53" t="s">
        <v>1073</v>
      </c>
      <c r="E923" s="53" t="s">
        <v>35</v>
      </c>
      <c r="F923" s="53" t="s">
        <v>1128</v>
      </c>
      <c r="G923" s="12">
        <f t="shared" ref="G923:G986" si="52">DATE(M923,L923,K923)</f>
        <v>43287</v>
      </c>
      <c r="H923" s="55">
        <v>68.099999999999994</v>
      </c>
      <c r="I923" s="53" t="s">
        <v>1125</v>
      </c>
      <c r="K923" s="60">
        <v>6</v>
      </c>
      <c r="L923" s="61">
        <v>7</v>
      </c>
      <c r="M923" s="50">
        <v>2018</v>
      </c>
      <c r="N923" s="12"/>
    </row>
    <row r="924" spans="1:14" ht="15" x14ac:dyDescent="0.25">
      <c r="A924" t="s">
        <v>972</v>
      </c>
      <c r="B924">
        <f t="shared" si="51"/>
        <v>924</v>
      </c>
      <c r="C924" s="53" t="s">
        <v>972</v>
      </c>
      <c r="D924" s="53" t="s">
        <v>1070</v>
      </c>
      <c r="E924" s="53" t="s">
        <v>35</v>
      </c>
      <c r="F924" s="53" t="s">
        <v>1124</v>
      </c>
      <c r="G924" s="12">
        <f t="shared" si="52"/>
        <v>43174</v>
      </c>
      <c r="H924" s="55">
        <v>88.3</v>
      </c>
      <c r="I924" s="53" t="s">
        <v>1157</v>
      </c>
      <c r="K924" s="60">
        <v>15</v>
      </c>
      <c r="L924" s="61">
        <v>3</v>
      </c>
      <c r="M924" s="50">
        <v>2018</v>
      </c>
      <c r="N924" s="12"/>
    </row>
    <row r="925" spans="1:14" ht="15" x14ac:dyDescent="0.25">
      <c r="A925" t="s">
        <v>973</v>
      </c>
      <c r="B925">
        <f t="shared" si="51"/>
        <v>925</v>
      </c>
      <c r="C925" s="53" t="s">
        <v>973</v>
      </c>
      <c r="D925" s="53" t="s">
        <v>1073</v>
      </c>
      <c r="E925" s="53" t="s">
        <v>35</v>
      </c>
      <c r="F925" s="53" t="s">
        <v>1128</v>
      </c>
      <c r="G925" s="12">
        <f t="shared" si="52"/>
        <v>43238</v>
      </c>
      <c r="H925" s="55">
        <v>82.9</v>
      </c>
      <c r="I925" s="53" t="s">
        <v>1157</v>
      </c>
      <c r="K925" s="60">
        <v>18</v>
      </c>
      <c r="L925" s="61">
        <v>5</v>
      </c>
      <c r="M925" s="50">
        <v>2018</v>
      </c>
      <c r="N925" s="12"/>
    </row>
    <row r="926" spans="1:14" ht="15" x14ac:dyDescent="0.25">
      <c r="A926" t="s">
        <v>974</v>
      </c>
      <c r="B926">
        <f t="shared" si="51"/>
        <v>926</v>
      </c>
      <c r="C926" s="53" t="s">
        <v>974</v>
      </c>
      <c r="D926" s="53" t="s">
        <v>1073</v>
      </c>
      <c r="E926" s="53" t="s">
        <v>35</v>
      </c>
      <c r="F926" s="53" t="s">
        <v>1128</v>
      </c>
      <c r="G926" s="12">
        <f t="shared" si="52"/>
        <v>43629</v>
      </c>
      <c r="H926" s="55">
        <v>73.3</v>
      </c>
      <c r="I926" s="53" t="s">
        <v>1132</v>
      </c>
      <c r="K926" s="60">
        <v>13</v>
      </c>
      <c r="L926" s="61">
        <v>6</v>
      </c>
      <c r="M926" s="50">
        <v>2019</v>
      </c>
      <c r="N926" s="12"/>
    </row>
    <row r="927" spans="1:14" ht="15" x14ac:dyDescent="0.25">
      <c r="A927" t="s">
        <v>975</v>
      </c>
      <c r="B927">
        <f t="shared" si="51"/>
        <v>927</v>
      </c>
      <c r="C927" s="53" t="s">
        <v>975</v>
      </c>
      <c r="D927" s="53" t="s">
        <v>1073</v>
      </c>
      <c r="E927" s="53" t="s">
        <v>35</v>
      </c>
      <c r="F927" s="53" t="s">
        <v>1128</v>
      </c>
      <c r="G927" s="12">
        <f t="shared" si="52"/>
        <v>43034</v>
      </c>
      <c r="H927" s="55">
        <v>58.9</v>
      </c>
      <c r="I927" s="53" t="s">
        <v>1133</v>
      </c>
      <c r="K927" s="60">
        <v>26</v>
      </c>
      <c r="L927" s="61">
        <v>10</v>
      </c>
      <c r="M927" s="50">
        <v>2017</v>
      </c>
      <c r="N927" s="12"/>
    </row>
    <row r="928" spans="1:14" ht="15" x14ac:dyDescent="0.25">
      <c r="A928" t="s">
        <v>976</v>
      </c>
      <c r="B928">
        <f t="shared" si="51"/>
        <v>928</v>
      </c>
      <c r="C928" s="53" t="s">
        <v>976</v>
      </c>
      <c r="D928" s="53" t="s">
        <v>1070</v>
      </c>
      <c r="E928" s="53" t="s">
        <v>35</v>
      </c>
      <c r="F928" s="53" t="s">
        <v>1124</v>
      </c>
      <c r="G928" s="12">
        <f t="shared" si="52"/>
        <v>43123</v>
      </c>
      <c r="H928" s="55">
        <v>85</v>
      </c>
      <c r="I928" s="53" t="s">
        <v>1134</v>
      </c>
      <c r="K928" s="60">
        <v>23</v>
      </c>
      <c r="L928" s="61">
        <v>1</v>
      </c>
      <c r="M928" s="50">
        <v>2018</v>
      </c>
      <c r="N928" s="12"/>
    </row>
    <row r="929" spans="1:14" ht="15" x14ac:dyDescent="0.25">
      <c r="A929" t="s">
        <v>977</v>
      </c>
      <c r="B929">
        <f t="shared" si="51"/>
        <v>929</v>
      </c>
      <c r="C929" s="53" t="s">
        <v>977</v>
      </c>
      <c r="D929" s="53" t="s">
        <v>1073</v>
      </c>
      <c r="E929" s="53" t="s">
        <v>35</v>
      </c>
      <c r="F929" s="53" t="s">
        <v>1128</v>
      </c>
      <c r="G929" s="12">
        <f t="shared" si="52"/>
        <v>43192</v>
      </c>
      <c r="H929" s="55">
        <v>62.6</v>
      </c>
      <c r="I929" s="53" t="s">
        <v>1132</v>
      </c>
      <c r="K929" s="60">
        <v>2</v>
      </c>
      <c r="L929" s="61">
        <v>4</v>
      </c>
      <c r="M929" s="50">
        <v>2018</v>
      </c>
      <c r="N929" s="12"/>
    </row>
    <row r="930" spans="1:14" ht="15" x14ac:dyDescent="0.25">
      <c r="A930" t="s">
        <v>978</v>
      </c>
      <c r="B930">
        <f t="shared" si="51"/>
        <v>930</v>
      </c>
      <c r="C930" s="53" t="s">
        <v>978</v>
      </c>
      <c r="D930" s="53" t="s">
        <v>1073</v>
      </c>
      <c r="E930" s="53" t="s">
        <v>35</v>
      </c>
      <c r="F930" s="53" t="s">
        <v>1128</v>
      </c>
      <c r="G930" s="12">
        <f t="shared" si="52"/>
        <v>43308</v>
      </c>
      <c r="H930" s="55">
        <v>70.900000000000006</v>
      </c>
      <c r="I930" s="53" t="s">
        <v>1150</v>
      </c>
      <c r="K930" s="60">
        <v>27</v>
      </c>
      <c r="L930" s="61">
        <v>7</v>
      </c>
      <c r="M930" s="50">
        <v>2018</v>
      </c>
      <c r="N930" s="12"/>
    </row>
    <row r="931" spans="1:14" ht="15" x14ac:dyDescent="0.25">
      <c r="A931" t="s">
        <v>979</v>
      </c>
      <c r="B931">
        <f t="shared" si="51"/>
        <v>931</v>
      </c>
      <c r="C931" s="53" t="s">
        <v>979</v>
      </c>
      <c r="D931" s="53" t="s">
        <v>1073</v>
      </c>
      <c r="E931" s="53" t="s">
        <v>35</v>
      </c>
      <c r="F931" s="53" t="s">
        <v>1129</v>
      </c>
      <c r="G931" s="12">
        <f t="shared" si="52"/>
        <v>43691</v>
      </c>
      <c r="H931" s="55">
        <v>89</v>
      </c>
      <c r="I931" s="53" t="s">
        <v>1139</v>
      </c>
      <c r="K931" s="60">
        <v>14</v>
      </c>
      <c r="L931" s="61">
        <v>8</v>
      </c>
      <c r="M931" s="50">
        <v>2019</v>
      </c>
      <c r="N931" s="12"/>
    </row>
    <row r="932" spans="1:14" ht="15" x14ac:dyDescent="0.25">
      <c r="A932" t="s">
        <v>980</v>
      </c>
      <c r="B932">
        <f t="shared" si="51"/>
        <v>932</v>
      </c>
      <c r="C932" s="53" t="s">
        <v>980</v>
      </c>
      <c r="D932" s="53" t="s">
        <v>1073</v>
      </c>
      <c r="E932" s="53" t="s">
        <v>35</v>
      </c>
      <c r="F932" s="53" t="s">
        <v>1128</v>
      </c>
      <c r="G932" s="12">
        <f t="shared" si="52"/>
        <v>43028</v>
      </c>
      <c r="H932" s="55">
        <v>71.8</v>
      </c>
      <c r="I932" s="53" t="s">
        <v>1150</v>
      </c>
      <c r="K932" s="60">
        <v>20</v>
      </c>
      <c r="L932" s="61">
        <v>10</v>
      </c>
      <c r="M932" s="50">
        <v>2017</v>
      </c>
      <c r="N932" s="12"/>
    </row>
    <row r="933" spans="1:14" ht="15" x14ac:dyDescent="0.25">
      <c r="A933" t="s">
        <v>981</v>
      </c>
      <c r="B933">
        <f t="shared" si="51"/>
        <v>933</v>
      </c>
      <c r="C933" s="53" t="s">
        <v>981</v>
      </c>
      <c r="D933" s="53" t="s">
        <v>1073</v>
      </c>
      <c r="E933" s="53" t="s">
        <v>35</v>
      </c>
      <c r="F933" s="53" t="s">
        <v>1128</v>
      </c>
      <c r="G933" s="12">
        <f t="shared" si="52"/>
        <v>43052</v>
      </c>
      <c r="H933" s="55">
        <v>74.3</v>
      </c>
      <c r="I933" s="53" t="s">
        <v>1150</v>
      </c>
      <c r="K933" s="60">
        <v>13</v>
      </c>
      <c r="L933" s="61">
        <v>11</v>
      </c>
      <c r="M933" s="50">
        <v>2017</v>
      </c>
      <c r="N933" s="12"/>
    </row>
    <row r="934" spans="1:14" ht="15" x14ac:dyDescent="0.25">
      <c r="A934" t="s">
        <v>982</v>
      </c>
      <c r="B934">
        <f t="shared" si="51"/>
        <v>934</v>
      </c>
      <c r="C934" s="53" t="s">
        <v>982</v>
      </c>
      <c r="D934" s="53" t="s">
        <v>1070</v>
      </c>
      <c r="E934" s="53" t="s">
        <v>35</v>
      </c>
      <c r="F934" s="53" t="s">
        <v>1128</v>
      </c>
      <c r="G934" s="12">
        <f t="shared" si="52"/>
        <v>43377</v>
      </c>
      <c r="H934" s="55">
        <v>70</v>
      </c>
      <c r="I934" s="53" t="s">
        <v>1149</v>
      </c>
      <c r="K934" s="60">
        <v>4</v>
      </c>
      <c r="L934" s="61">
        <v>10</v>
      </c>
      <c r="M934" s="50">
        <v>2018</v>
      </c>
      <c r="N934" s="12"/>
    </row>
    <row r="935" spans="1:14" ht="15" x14ac:dyDescent="0.25">
      <c r="A935" t="s">
        <v>983</v>
      </c>
      <c r="B935">
        <f t="shared" si="51"/>
        <v>935</v>
      </c>
      <c r="C935" s="53" t="s">
        <v>983</v>
      </c>
      <c r="D935" s="53" t="s">
        <v>1070</v>
      </c>
      <c r="E935" s="53" t="s">
        <v>35</v>
      </c>
      <c r="F935" s="53" t="s">
        <v>1128</v>
      </c>
      <c r="G935" s="12">
        <f t="shared" si="52"/>
        <v>43364</v>
      </c>
      <c r="H935" s="55">
        <v>68.5</v>
      </c>
      <c r="I935" s="53" t="s">
        <v>1150</v>
      </c>
      <c r="K935" s="60">
        <v>21</v>
      </c>
      <c r="L935" s="61">
        <v>9</v>
      </c>
      <c r="M935" s="50">
        <v>2018</v>
      </c>
      <c r="N935" s="12"/>
    </row>
    <row r="936" spans="1:14" ht="15" x14ac:dyDescent="0.25">
      <c r="A936" t="s">
        <v>984</v>
      </c>
      <c r="B936">
        <f t="shared" si="51"/>
        <v>936</v>
      </c>
      <c r="C936" s="53" t="s">
        <v>984</v>
      </c>
      <c r="D936" s="53" t="s">
        <v>1073</v>
      </c>
      <c r="E936" s="53" t="s">
        <v>35</v>
      </c>
      <c r="F936" s="53" t="s">
        <v>1128</v>
      </c>
      <c r="G936" s="12">
        <f t="shared" si="52"/>
        <v>43391</v>
      </c>
      <c r="H936" s="55">
        <v>66.7</v>
      </c>
      <c r="I936" s="53" t="s">
        <v>1150</v>
      </c>
      <c r="K936" s="60">
        <v>18</v>
      </c>
      <c r="L936" s="61">
        <v>10</v>
      </c>
      <c r="M936" s="50">
        <v>2018</v>
      </c>
      <c r="N936" s="12"/>
    </row>
    <row r="937" spans="1:14" ht="15" x14ac:dyDescent="0.25">
      <c r="A937" t="s">
        <v>985</v>
      </c>
      <c r="B937">
        <f t="shared" si="51"/>
        <v>937</v>
      </c>
      <c r="C937" s="53" t="s">
        <v>985</v>
      </c>
      <c r="D937" s="53" t="s">
        <v>1070</v>
      </c>
      <c r="E937" s="53" t="s">
        <v>35</v>
      </c>
      <c r="F937" s="53" t="s">
        <v>1128</v>
      </c>
      <c r="G937" s="12">
        <f t="shared" si="52"/>
        <v>43739</v>
      </c>
      <c r="H937" s="55">
        <v>67.2</v>
      </c>
      <c r="I937" s="53" t="s">
        <v>1149</v>
      </c>
      <c r="K937" s="60">
        <v>1</v>
      </c>
      <c r="L937" s="61">
        <v>10</v>
      </c>
      <c r="M937" s="50">
        <v>2019</v>
      </c>
      <c r="N937" s="12"/>
    </row>
    <row r="938" spans="1:14" ht="15" x14ac:dyDescent="0.25">
      <c r="A938" t="s">
        <v>986</v>
      </c>
      <c r="B938">
        <f t="shared" si="51"/>
        <v>938</v>
      </c>
      <c r="C938" s="53" t="s">
        <v>986</v>
      </c>
      <c r="D938" s="53" t="s">
        <v>1073</v>
      </c>
      <c r="E938" s="53" t="s">
        <v>35</v>
      </c>
      <c r="F938" s="53" t="s">
        <v>1128</v>
      </c>
      <c r="G938" s="12">
        <f t="shared" si="52"/>
        <v>44302</v>
      </c>
      <c r="H938" s="55">
        <v>64.3</v>
      </c>
      <c r="I938" s="53" t="s">
        <v>1126</v>
      </c>
      <c r="K938" s="60">
        <v>16</v>
      </c>
      <c r="L938" s="61">
        <v>4</v>
      </c>
      <c r="M938" s="50">
        <v>2021</v>
      </c>
      <c r="N938" s="12"/>
    </row>
    <row r="939" spans="1:14" ht="15" x14ac:dyDescent="0.25">
      <c r="A939" t="s">
        <v>987</v>
      </c>
      <c r="B939">
        <f t="shared" si="51"/>
        <v>939</v>
      </c>
      <c r="C939" s="53" t="s">
        <v>987</v>
      </c>
      <c r="D939" s="53" t="s">
        <v>1073</v>
      </c>
      <c r="E939" s="53" t="s">
        <v>35</v>
      </c>
      <c r="F939" s="53" t="s">
        <v>1124</v>
      </c>
      <c r="G939" s="12">
        <f t="shared" si="52"/>
        <v>43328</v>
      </c>
      <c r="H939" s="55">
        <v>87.8</v>
      </c>
      <c r="I939" s="53" t="s">
        <v>1140</v>
      </c>
      <c r="K939" s="60">
        <v>16</v>
      </c>
      <c r="L939" s="61">
        <v>8</v>
      </c>
      <c r="M939" s="50">
        <v>2018</v>
      </c>
      <c r="N939" s="12"/>
    </row>
    <row r="940" spans="1:14" ht="15" x14ac:dyDescent="0.25">
      <c r="A940" t="s">
        <v>988</v>
      </c>
      <c r="B940">
        <f t="shared" si="51"/>
        <v>940</v>
      </c>
      <c r="C940" s="53" t="s">
        <v>988</v>
      </c>
      <c r="D940" s="53" t="s">
        <v>1070</v>
      </c>
      <c r="E940" s="53" t="s">
        <v>35</v>
      </c>
      <c r="F940" s="53" t="s">
        <v>1124</v>
      </c>
      <c r="G940" s="12">
        <f t="shared" si="52"/>
        <v>43182</v>
      </c>
      <c r="H940" s="55">
        <v>89.5</v>
      </c>
      <c r="I940" s="53" t="s">
        <v>1140</v>
      </c>
      <c r="K940" s="60">
        <v>23</v>
      </c>
      <c r="L940" s="61">
        <v>3</v>
      </c>
      <c r="M940" s="50">
        <v>2018</v>
      </c>
      <c r="N940" s="12"/>
    </row>
    <row r="941" spans="1:14" ht="15" x14ac:dyDescent="0.25">
      <c r="A941" t="s">
        <v>989</v>
      </c>
      <c r="B941">
        <f t="shared" si="51"/>
        <v>941</v>
      </c>
      <c r="C941" s="53" t="s">
        <v>989</v>
      </c>
      <c r="D941" s="53" t="s">
        <v>1073</v>
      </c>
      <c r="E941" s="53" t="s">
        <v>35</v>
      </c>
      <c r="F941" s="53" t="s">
        <v>1128</v>
      </c>
      <c r="G941" s="12">
        <f t="shared" si="52"/>
        <v>43076</v>
      </c>
      <c r="H941" s="55">
        <v>62.2</v>
      </c>
      <c r="I941" s="53" t="s">
        <v>1140</v>
      </c>
      <c r="K941" s="60">
        <v>7</v>
      </c>
      <c r="L941" s="61">
        <v>12</v>
      </c>
      <c r="M941" s="50">
        <v>2017</v>
      </c>
      <c r="N941" s="12"/>
    </row>
    <row r="942" spans="1:14" ht="15" x14ac:dyDescent="0.25">
      <c r="A942" t="s">
        <v>990</v>
      </c>
      <c r="B942">
        <f t="shared" si="51"/>
        <v>942</v>
      </c>
      <c r="C942" s="53" t="s">
        <v>990</v>
      </c>
      <c r="D942" s="53" t="s">
        <v>1070</v>
      </c>
      <c r="E942" s="53" t="s">
        <v>35</v>
      </c>
      <c r="F942" s="53" t="s">
        <v>1128</v>
      </c>
      <c r="G942" s="12">
        <f t="shared" si="52"/>
        <v>43290</v>
      </c>
      <c r="H942" s="55">
        <v>73.7</v>
      </c>
      <c r="I942" s="53" t="s">
        <v>1140</v>
      </c>
      <c r="K942" s="60">
        <v>9</v>
      </c>
      <c r="L942" s="61">
        <v>7</v>
      </c>
      <c r="M942" s="50">
        <v>2018</v>
      </c>
      <c r="N942" s="12"/>
    </row>
    <row r="943" spans="1:14" ht="15" x14ac:dyDescent="0.25">
      <c r="A943" t="s">
        <v>991</v>
      </c>
      <c r="B943">
        <f t="shared" si="51"/>
        <v>943</v>
      </c>
      <c r="C943" s="53" t="s">
        <v>991</v>
      </c>
      <c r="D943" s="53" t="s">
        <v>1073</v>
      </c>
      <c r="E943" s="53" t="s">
        <v>35</v>
      </c>
      <c r="F943" s="53" t="s">
        <v>1128</v>
      </c>
      <c r="G943" s="12">
        <f t="shared" si="52"/>
        <v>43353</v>
      </c>
      <c r="H943" s="55">
        <v>69.5</v>
      </c>
      <c r="I943" s="53" t="s">
        <v>1140</v>
      </c>
      <c r="K943" s="60">
        <v>10</v>
      </c>
      <c r="L943" s="61">
        <v>9</v>
      </c>
      <c r="M943" s="50">
        <v>2018</v>
      </c>
      <c r="N943" s="12"/>
    </row>
    <row r="944" spans="1:14" ht="15" x14ac:dyDescent="0.25">
      <c r="A944" t="s">
        <v>992</v>
      </c>
      <c r="B944">
        <f t="shared" si="51"/>
        <v>944</v>
      </c>
      <c r="C944" s="53" t="s">
        <v>992</v>
      </c>
      <c r="D944" s="53" t="s">
        <v>1073</v>
      </c>
      <c r="E944" s="53" t="s">
        <v>35</v>
      </c>
      <c r="F944" s="53" t="s">
        <v>1128</v>
      </c>
      <c r="G944" s="12">
        <f t="shared" si="52"/>
        <v>43312</v>
      </c>
      <c r="H944" s="55">
        <v>71.400000000000006</v>
      </c>
      <c r="I944" s="53" t="s">
        <v>1140</v>
      </c>
      <c r="K944" s="60">
        <v>31</v>
      </c>
      <c r="L944" s="61">
        <v>7</v>
      </c>
      <c r="M944" s="50">
        <v>2018</v>
      </c>
      <c r="N944" s="12"/>
    </row>
    <row r="945" spans="1:14" ht="15" x14ac:dyDescent="0.25">
      <c r="A945" t="s">
        <v>993</v>
      </c>
      <c r="B945">
        <f t="shared" si="51"/>
        <v>945</v>
      </c>
      <c r="C945" s="53" t="s">
        <v>993</v>
      </c>
      <c r="D945" s="53" t="s">
        <v>1070</v>
      </c>
      <c r="E945" s="53" t="s">
        <v>35</v>
      </c>
      <c r="F945" s="53" t="s">
        <v>1128</v>
      </c>
      <c r="G945" s="12">
        <f t="shared" si="52"/>
        <v>43406</v>
      </c>
      <c r="H945" s="55">
        <v>65.400000000000006</v>
      </c>
      <c r="I945" s="53" t="s">
        <v>1140</v>
      </c>
      <c r="K945" s="60">
        <v>2</v>
      </c>
      <c r="L945" s="61">
        <v>11</v>
      </c>
      <c r="M945" s="50">
        <v>2018</v>
      </c>
      <c r="N945" s="12"/>
    </row>
    <row r="946" spans="1:14" ht="15" x14ac:dyDescent="0.25">
      <c r="A946" t="s">
        <v>994</v>
      </c>
      <c r="B946">
        <f t="shared" si="51"/>
        <v>946</v>
      </c>
      <c r="C946" s="53" t="s">
        <v>994</v>
      </c>
      <c r="D946" s="53" t="s">
        <v>1070</v>
      </c>
      <c r="E946" s="53" t="s">
        <v>35</v>
      </c>
      <c r="F946" s="53" t="s">
        <v>1128</v>
      </c>
      <c r="G946" s="12">
        <f t="shared" si="52"/>
        <v>43634</v>
      </c>
      <c r="H946" s="55">
        <v>74.5</v>
      </c>
      <c r="I946" s="53" t="s">
        <v>1140</v>
      </c>
      <c r="K946" s="60">
        <v>18</v>
      </c>
      <c r="L946" s="61">
        <v>6</v>
      </c>
      <c r="M946" s="50">
        <v>2019</v>
      </c>
      <c r="N946" s="12"/>
    </row>
    <row r="947" spans="1:14" ht="15" x14ac:dyDescent="0.25">
      <c r="A947" t="s">
        <v>995</v>
      </c>
      <c r="B947">
        <f t="shared" si="51"/>
        <v>947</v>
      </c>
      <c r="C947" s="53" t="s">
        <v>995</v>
      </c>
      <c r="D947" s="53" t="s">
        <v>1070</v>
      </c>
      <c r="E947" s="53" t="s">
        <v>35</v>
      </c>
      <c r="F947" s="53" t="s">
        <v>1124</v>
      </c>
      <c r="G947" s="12">
        <f t="shared" si="52"/>
        <v>43032</v>
      </c>
      <c r="H947" s="55">
        <v>82.5</v>
      </c>
      <c r="I947" s="53" t="s">
        <v>1134</v>
      </c>
      <c r="K947" s="60">
        <v>24</v>
      </c>
      <c r="L947" s="61">
        <v>10</v>
      </c>
      <c r="M947" s="50">
        <v>2017</v>
      </c>
      <c r="N947" s="12"/>
    </row>
    <row r="948" spans="1:14" ht="15" x14ac:dyDescent="0.25">
      <c r="A948" t="s">
        <v>996</v>
      </c>
      <c r="B948">
        <f t="shared" si="51"/>
        <v>948</v>
      </c>
      <c r="C948" s="53" t="s">
        <v>996</v>
      </c>
      <c r="D948" s="53" t="s">
        <v>1073</v>
      </c>
      <c r="E948" s="53" t="s">
        <v>35</v>
      </c>
      <c r="F948" s="53" t="s">
        <v>1124</v>
      </c>
      <c r="G948" s="12">
        <f t="shared" si="52"/>
        <v>43291</v>
      </c>
      <c r="H948" s="55">
        <v>87.7</v>
      </c>
      <c r="I948" s="53" t="s">
        <v>1155</v>
      </c>
      <c r="K948" s="60">
        <v>10</v>
      </c>
      <c r="L948" s="61">
        <v>7</v>
      </c>
      <c r="M948" s="50">
        <v>2018</v>
      </c>
      <c r="N948" s="12"/>
    </row>
    <row r="949" spans="1:14" ht="15" x14ac:dyDescent="0.25">
      <c r="A949" t="s">
        <v>997</v>
      </c>
      <c r="B949">
        <f t="shared" si="51"/>
        <v>949</v>
      </c>
      <c r="C949" s="53" t="s">
        <v>997</v>
      </c>
      <c r="D949" s="53" t="s">
        <v>1070</v>
      </c>
      <c r="E949" s="53" t="s">
        <v>35</v>
      </c>
      <c r="F949" s="53" t="s">
        <v>1124</v>
      </c>
      <c r="G949" s="12">
        <f t="shared" si="52"/>
        <v>43371</v>
      </c>
      <c r="H949" s="55">
        <v>90</v>
      </c>
      <c r="I949" s="53" t="s">
        <v>1155</v>
      </c>
      <c r="K949" s="60">
        <v>28</v>
      </c>
      <c r="L949" s="61">
        <v>9</v>
      </c>
      <c r="M949" s="50">
        <v>2018</v>
      </c>
      <c r="N949" s="12"/>
    </row>
    <row r="950" spans="1:14" ht="15" x14ac:dyDescent="0.25">
      <c r="A950" t="s">
        <v>998</v>
      </c>
      <c r="B950">
        <f t="shared" si="51"/>
        <v>950</v>
      </c>
      <c r="C950" s="53" t="s">
        <v>998</v>
      </c>
      <c r="D950" s="53" t="s">
        <v>1070</v>
      </c>
      <c r="E950" s="53" t="s">
        <v>35</v>
      </c>
      <c r="F950" s="53" t="s">
        <v>1124</v>
      </c>
      <c r="G950" s="12">
        <f t="shared" si="52"/>
        <v>42999</v>
      </c>
      <c r="H950" s="55">
        <v>82.1</v>
      </c>
      <c r="I950" s="53" t="s">
        <v>1133</v>
      </c>
      <c r="K950" s="60">
        <v>21</v>
      </c>
      <c r="L950" s="61">
        <v>9</v>
      </c>
      <c r="M950" s="50">
        <v>2017</v>
      </c>
      <c r="N950" s="12"/>
    </row>
    <row r="951" spans="1:14" ht="15" x14ac:dyDescent="0.25">
      <c r="A951" t="s">
        <v>999</v>
      </c>
      <c r="B951">
        <f t="shared" si="51"/>
        <v>951</v>
      </c>
      <c r="C951" s="53" t="s">
        <v>999</v>
      </c>
      <c r="D951" s="53" t="s">
        <v>1073</v>
      </c>
      <c r="E951" s="53" t="s">
        <v>35</v>
      </c>
      <c r="F951" s="53" t="s">
        <v>1128</v>
      </c>
      <c r="G951" s="12">
        <f t="shared" si="52"/>
        <v>43181</v>
      </c>
      <c r="H951" s="55">
        <v>67.599999999999994</v>
      </c>
      <c r="I951" s="53" t="s">
        <v>1133</v>
      </c>
      <c r="K951" s="60">
        <v>22</v>
      </c>
      <c r="L951" s="61">
        <v>3</v>
      </c>
      <c r="M951" s="50">
        <v>2018</v>
      </c>
      <c r="N951" s="12"/>
    </row>
    <row r="952" spans="1:14" ht="15" x14ac:dyDescent="0.25">
      <c r="A952" t="s">
        <v>1000</v>
      </c>
      <c r="B952">
        <f t="shared" si="51"/>
        <v>952</v>
      </c>
      <c r="C952" s="53" t="s">
        <v>1000</v>
      </c>
      <c r="D952" s="53" t="s">
        <v>1073</v>
      </c>
      <c r="E952" s="53" t="s">
        <v>35</v>
      </c>
      <c r="F952" s="53" t="s">
        <v>1124</v>
      </c>
      <c r="G952" s="12">
        <f t="shared" si="52"/>
        <v>43238</v>
      </c>
      <c r="H952" s="55">
        <v>82.6</v>
      </c>
      <c r="I952" s="53" t="s">
        <v>1174</v>
      </c>
      <c r="K952" s="60">
        <v>18</v>
      </c>
      <c r="L952" s="61">
        <v>5</v>
      </c>
      <c r="M952" s="50">
        <v>2018</v>
      </c>
      <c r="N952" s="12"/>
    </row>
    <row r="953" spans="1:14" ht="15" x14ac:dyDescent="0.25">
      <c r="A953" t="s">
        <v>1001</v>
      </c>
      <c r="B953">
        <f t="shared" si="51"/>
        <v>953</v>
      </c>
      <c r="C953" s="53" t="s">
        <v>1001</v>
      </c>
      <c r="D953" s="53" t="s">
        <v>1073</v>
      </c>
      <c r="E953" s="53" t="s">
        <v>35</v>
      </c>
      <c r="F953" s="53" t="s">
        <v>1124</v>
      </c>
      <c r="G953" s="12">
        <f t="shared" si="52"/>
        <v>43290</v>
      </c>
      <c r="H953" s="55">
        <v>62.5</v>
      </c>
      <c r="I953" s="53" t="s">
        <v>1133</v>
      </c>
      <c r="K953" s="60">
        <v>9</v>
      </c>
      <c r="L953" s="61">
        <v>7</v>
      </c>
      <c r="M953" s="50">
        <v>2018</v>
      </c>
      <c r="N953" s="12"/>
    </row>
    <row r="954" spans="1:14" ht="15" x14ac:dyDescent="0.25">
      <c r="A954" t="s">
        <v>1002</v>
      </c>
      <c r="B954">
        <f t="shared" si="51"/>
        <v>954</v>
      </c>
      <c r="C954" s="53" t="s">
        <v>1002</v>
      </c>
      <c r="D954" s="53" t="s">
        <v>1073</v>
      </c>
      <c r="E954" s="53" t="s">
        <v>35</v>
      </c>
      <c r="F954" s="53" t="s">
        <v>1128</v>
      </c>
      <c r="G954" s="12">
        <f t="shared" si="52"/>
        <v>43011</v>
      </c>
      <c r="H954" s="55">
        <v>67.900000000000006</v>
      </c>
      <c r="I954" s="53" t="s">
        <v>1133</v>
      </c>
      <c r="K954" s="60">
        <v>3</v>
      </c>
      <c r="L954" s="61">
        <v>10</v>
      </c>
      <c r="M954" s="50">
        <v>2017</v>
      </c>
      <c r="N954" s="12"/>
    </row>
    <row r="955" spans="1:14" ht="15" x14ac:dyDescent="0.25">
      <c r="A955" t="s">
        <v>1003</v>
      </c>
      <c r="B955">
        <f t="shared" si="51"/>
        <v>955</v>
      </c>
      <c r="C955" s="53" t="s">
        <v>1003</v>
      </c>
      <c r="D955" s="53" t="s">
        <v>1073</v>
      </c>
      <c r="E955" s="53" t="s">
        <v>35</v>
      </c>
      <c r="F955" s="53" t="s">
        <v>1128</v>
      </c>
      <c r="G955" s="12">
        <f t="shared" si="52"/>
        <v>43206</v>
      </c>
      <c r="H955" s="55">
        <v>66.3</v>
      </c>
      <c r="I955" s="53" t="s">
        <v>1133</v>
      </c>
      <c r="K955" s="60">
        <v>16</v>
      </c>
      <c r="L955" s="61">
        <v>4</v>
      </c>
      <c r="M955" s="50">
        <v>2018</v>
      </c>
      <c r="N955" s="12"/>
    </row>
    <row r="956" spans="1:14" ht="15" x14ac:dyDescent="0.25">
      <c r="A956" t="s">
        <v>1004</v>
      </c>
      <c r="B956">
        <f t="shared" si="51"/>
        <v>956</v>
      </c>
      <c r="C956" s="53" t="s">
        <v>1004</v>
      </c>
      <c r="D956" s="53" t="s">
        <v>1073</v>
      </c>
      <c r="E956" s="53" t="s">
        <v>35</v>
      </c>
      <c r="F956" s="53" t="s">
        <v>1129</v>
      </c>
      <c r="G956" s="12">
        <f t="shared" si="52"/>
        <v>44322</v>
      </c>
      <c r="H956" s="55">
        <v>60</v>
      </c>
      <c r="I956" s="53" t="s">
        <v>1133</v>
      </c>
      <c r="K956" s="60">
        <v>6</v>
      </c>
      <c r="L956" s="61">
        <v>5</v>
      </c>
      <c r="M956" s="50">
        <v>2021</v>
      </c>
      <c r="N956" s="12"/>
    </row>
    <row r="957" spans="1:14" ht="15" x14ac:dyDescent="0.25">
      <c r="A957" t="s">
        <v>1005</v>
      </c>
      <c r="B957">
        <f t="shared" si="51"/>
        <v>957</v>
      </c>
      <c r="C957" s="53" t="s">
        <v>1005</v>
      </c>
      <c r="D957" s="53" t="s">
        <v>1073</v>
      </c>
      <c r="E957" s="53" t="s">
        <v>35</v>
      </c>
      <c r="F957" s="53" t="s">
        <v>1128</v>
      </c>
      <c r="G957" s="12">
        <f t="shared" si="52"/>
        <v>43553</v>
      </c>
      <c r="H957" s="55">
        <v>65.400000000000006</v>
      </c>
      <c r="I957" s="53" t="s">
        <v>1133</v>
      </c>
      <c r="K957" s="60">
        <v>29</v>
      </c>
      <c r="L957" s="61">
        <v>3</v>
      </c>
      <c r="M957" s="50">
        <v>2019</v>
      </c>
      <c r="N957" s="12"/>
    </row>
    <row r="958" spans="1:14" ht="15" x14ac:dyDescent="0.25">
      <c r="A958" t="s">
        <v>1006</v>
      </c>
      <c r="B958">
        <f t="shared" si="51"/>
        <v>958</v>
      </c>
      <c r="C958" s="53" t="s">
        <v>1006</v>
      </c>
      <c r="D958" s="53" t="s">
        <v>1070</v>
      </c>
      <c r="E958" s="53" t="s">
        <v>35</v>
      </c>
      <c r="F958" s="53" t="s">
        <v>1124</v>
      </c>
      <c r="G958" s="12">
        <f t="shared" si="52"/>
        <v>42877</v>
      </c>
      <c r="H958" s="55">
        <v>80.599999999999994</v>
      </c>
      <c r="I958" s="53" t="s">
        <v>1134</v>
      </c>
      <c r="K958" s="60">
        <v>22</v>
      </c>
      <c r="L958" s="61">
        <v>5</v>
      </c>
      <c r="M958" s="50">
        <v>2017</v>
      </c>
      <c r="N958" s="12"/>
    </row>
    <row r="959" spans="1:14" ht="15" x14ac:dyDescent="0.25">
      <c r="A959" t="s">
        <v>1007</v>
      </c>
      <c r="B959">
        <f t="shared" si="51"/>
        <v>959</v>
      </c>
      <c r="C959" s="53" t="s">
        <v>1007</v>
      </c>
      <c r="D959" s="53" t="s">
        <v>1073</v>
      </c>
      <c r="E959" s="53" t="s">
        <v>35</v>
      </c>
      <c r="F959" s="53" t="s">
        <v>1128</v>
      </c>
      <c r="G959" s="12">
        <f t="shared" si="52"/>
        <v>43021</v>
      </c>
      <c r="H959" s="55">
        <v>76</v>
      </c>
      <c r="I959" s="53" t="s">
        <v>1162</v>
      </c>
      <c r="K959" s="60">
        <v>13</v>
      </c>
      <c r="L959" s="61">
        <v>10</v>
      </c>
      <c r="M959" s="50">
        <v>2017</v>
      </c>
      <c r="N959" s="12"/>
    </row>
    <row r="960" spans="1:14" ht="15" x14ac:dyDescent="0.25">
      <c r="A960" t="s">
        <v>1008</v>
      </c>
      <c r="B960">
        <f t="shared" si="51"/>
        <v>960</v>
      </c>
      <c r="C960" s="53" t="s">
        <v>1008</v>
      </c>
      <c r="D960" s="53" t="s">
        <v>1073</v>
      </c>
      <c r="E960" s="53" t="s">
        <v>35</v>
      </c>
      <c r="F960" s="53" t="s">
        <v>1128</v>
      </c>
      <c r="G960" s="12">
        <f t="shared" si="52"/>
        <v>43084</v>
      </c>
      <c r="H960" s="55">
        <v>81.2</v>
      </c>
      <c r="I960" s="53" t="s">
        <v>1162</v>
      </c>
      <c r="K960" s="60">
        <v>15</v>
      </c>
      <c r="L960" s="61">
        <v>12</v>
      </c>
      <c r="M960" s="50">
        <v>2017</v>
      </c>
      <c r="N960" s="12"/>
    </row>
    <row r="961" spans="1:14" ht="15" x14ac:dyDescent="0.25">
      <c r="A961" t="s">
        <v>1009</v>
      </c>
      <c r="B961">
        <f t="shared" si="51"/>
        <v>961</v>
      </c>
      <c r="C961" s="53" t="s">
        <v>1009</v>
      </c>
      <c r="D961" s="53" t="s">
        <v>1073</v>
      </c>
      <c r="E961" s="53" t="s">
        <v>35</v>
      </c>
      <c r="F961" s="53" t="s">
        <v>1128</v>
      </c>
      <c r="G961" s="12">
        <f t="shared" si="52"/>
        <v>43262</v>
      </c>
      <c r="H961" s="55">
        <v>78.099999999999994</v>
      </c>
      <c r="I961" s="53" t="s">
        <v>1134</v>
      </c>
      <c r="K961" s="60">
        <v>11</v>
      </c>
      <c r="L961" s="61">
        <v>6</v>
      </c>
      <c r="M961" s="50">
        <v>2018</v>
      </c>
      <c r="N961" s="12"/>
    </row>
    <row r="962" spans="1:14" ht="15" x14ac:dyDescent="0.25">
      <c r="A962" t="s">
        <v>1010</v>
      </c>
      <c r="B962">
        <f t="shared" ref="B962:B1025" si="53">MATCH(C962,A:A,FALSE)</f>
        <v>962</v>
      </c>
      <c r="C962" s="53" t="s">
        <v>1010</v>
      </c>
      <c r="D962" s="53" t="s">
        <v>1073</v>
      </c>
      <c r="E962" s="53" t="s">
        <v>35</v>
      </c>
      <c r="F962" s="53" t="s">
        <v>1128</v>
      </c>
      <c r="G962" s="12">
        <f t="shared" si="52"/>
        <v>43368</v>
      </c>
      <c r="H962" s="55">
        <v>78</v>
      </c>
      <c r="I962" s="53" t="s">
        <v>1162</v>
      </c>
      <c r="K962" s="60">
        <v>25</v>
      </c>
      <c r="L962" s="61">
        <v>9</v>
      </c>
      <c r="M962" s="50">
        <v>2018</v>
      </c>
      <c r="N962" s="12"/>
    </row>
    <row r="963" spans="1:14" ht="15" x14ac:dyDescent="0.25">
      <c r="A963" t="s">
        <v>1011</v>
      </c>
      <c r="B963">
        <f t="shared" si="53"/>
        <v>963</v>
      </c>
      <c r="C963" s="53" t="s">
        <v>1011</v>
      </c>
      <c r="D963" s="53" t="s">
        <v>1073</v>
      </c>
      <c r="E963" s="53" t="s">
        <v>35</v>
      </c>
      <c r="F963" s="53" t="s">
        <v>1128</v>
      </c>
      <c r="G963" s="12">
        <f t="shared" si="52"/>
        <v>43264</v>
      </c>
      <c r="H963" s="55">
        <v>69</v>
      </c>
      <c r="I963" s="53" t="s">
        <v>1162</v>
      </c>
      <c r="K963" s="60">
        <v>13</v>
      </c>
      <c r="L963" s="61">
        <v>6</v>
      </c>
      <c r="M963" s="50">
        <v>2018</v>
      </c>
      <c r="N963" s="12"/>
    </row>
    <row r="964" spans="1:14" ht="15" x14ac:dyDescent="0.25">
      <c r="A964" t="s">
        <v>1012</v>
      </c>
      <c r="B964">
        <f t="shared" si="53"/>
        <v>964</v>
      </c>
      <c r="C964" s="53" t="s">
        <v>1012</v>
      </c>
      <c r="D964" s="53" t="s">
        <v>1073</v>
      </c>
      <c r="E964" s="53" t="s">
        <v>35</v>
      </c>
      <c r="F964" s="53" t="s">
        <v>1128</v>
      </c>
      <c r="G964" s="12">
        <f t="shared" si="52"/>
        <v>43264</v>
      </c>
      <c r="H964" s="55">
        <v>65.599999999999994</v>
      </c>
      <c r="I964" s="53" t="s">
        <v>1162</v>
      </c>
      <c r="K964" s="60">
        <v>13</v>
      </c>
      <c r="L964" s="61">
        <v>6</v>
      </c>
      <c r="M964" s="50">
        <v>2018</v>
      </c>
      <c r="N964" s="12"/>
    </row>
    <row r="965" spans="1:14" ht="15" x14ac:dyDescent="0.25">
      <c r="A965" t="s">
        <v>1013</v>
      </c>
      <c r="B965">
        <f t="shared" si="53"/>
        <v>965</v>
      </c>
      <c r="C965" s="53" t="s">
        <v>1013</v>
      </c>
      <c r="D965" s="53" t="s">
        <v>1073</v>
      </c>
      <c r="E965" s="53" t="s">
        <v>35</v>
      </c>
      <c r="F965" s="53" t="s">
        <v>1128</v>
      </c>
      <c r="G965" s="12">
        <f t="shared" si="52"/>
        <v>43292</v>
      </c>
      <c r="H965" s="55">
        <v>70.7</v>
      </c>
      <c r="I965" s="53" t="s">
        <v>1162</v>
      </c>
      <c r="K965" s="60">
        <v>11</v>
      </c>
      <c r="L965" s="61">
        <v>7</v>
      </c>
      <c r="M965" s="50">
        <v>2018</v>
      </c>
      <c r="N965" s="12"/>
    </row>
    <row r="966" spans="1:14" ht="15" x14ac:dyDescent="0.25">
      <c r="A966" t="s">
        <v>1014</v>
      </c>
      <c r="B966">
        <f t="shared" si="53"/>
        <v>966</v>
      </c>
      <c r="C966" s="53" t="s">
        <v>1014</v>
      </c>
      <c r="D966" s="53" t="s">
        <v>1073</v>
      </c>
      <c r="E966" s="53" t="s">
        <v>35</v>
      </c>
      <c r="F966" s="53" t="s">
        <v>1128</v>
      </c>
      <c r="G966" s="12">
        <f t="shared" si="52"/>
        <v>43367</v>
      </c>
      <c r="H966" s="55">
        <v>71.400000000000006</v>
      </c>
      <c r="I966" s="53" t="s">
        <v>1134</v>
      </c>
      <c r="K966" s="60">
        <v>24</v>
      </c>
      <c r="L966" s="61">
        <v>9</v>
      </c>
      <c r="M966" s="50">
        <v>2018</v>
      </c>
      <c r="N966" s="12"/>
    </row>
    <row r="967" spans="1:14" ht="15" x14ac:dyDescent="0.25">
      <c r="A967" t="s">
        <v>1015</v>
      </c>
      <c r="B967">
        <f t="shared" si="53"/>
        <v>967</v>
      </c>
      <c r="C967" s="53" t="s">
        <v>1015</v>
      </c>
      <c r="D967" s="53" t="s">
        <v>1070</v>
      </c>
      <c r="E967" s="53" t="s">
        <v>35</v>
      </c>
      <c r="F967" s="53" t="s">
        <v>1128</v>
      </c>
      <c r="G967" s="12">
        <f t="shared" si="52"/>
        <v>43524</v>
      </c>
      <c r="H967" s="55">
        <v>75.7</v>
      </c>
      <c r="I967" s="53" t="s">
        <v>1134</v>
      </c>
      <c r="K967" s="60">
        <v>28</v>
      </c>
      <c r="L967" s="61">
        <v>2</v>
      </c>
      <c r="M967" s="50">
        <v>2019</v>
      </c>
      <c r="N967" s="12"/>
    </row>
    <row r="968" spans="1:14" ht="15" x14ac:dyDescent="0.25">
      <c r="A968" t="s">
        <v>1016</v>
      </c>
      <c r="B968">
        <f t="shared" si="53"/>
        <v>968</v>
      </c>
      <c r="C968" s="53" t="s">
        <v>1016</v>
      </c>
      <c r="D968" s="53" t="s">
        <v>1070</v>
      </c>
      <c r="E968" s="53" t="s">
        <v>35</v>
      </c>
      <c r="F968" s="53" t="s">
        <v>1128</v>
      </c>
      <c r="G968" s="12">
        <f t="shared" si="52"/>
        <v>43297</v>
      </c>
      <c r="H968" s="55">
        <v>65.400000000000006</v>
      </c>
      <c r="I968" s="53" t="s">
        <v>1133</v>
      </c>
      <c r="K968" s="60">
        <v>16</v>
      </c>
      <c r="L968" s="61">
        <v>7</v>
      </c>
      <c r="M968" s="50">
        <v>2018</v>
      </c>
      <c r="N968" s="12"/>
    </row>
    <row r="969" spans="1:14" ht="15" x14ac:dyDescent="0.25">
      <c r="A969" t="s">
        <v>1017</v>
      </c>
      <c r="B969">
        <f t="shared" si="53"/>
        <v>969</v>
      </c>
      <c r="C969" s="53" t="s">
        <v>1017</v>
      </c>
      <c r="D969" s="53" t="s">
        <v>1073</v>
      </c>
      <c r="E969" s="53" t="s">
        <v>35</v>
      </c>
      <c r="F969" s="53" t="s">
        <v>1141</v>
      </c>
      <c r="G969" s="12">
        <f t="shared" si="52"/>
        <v>44397</v>
      </c>
      <c r="H969" s="55">
        <v>88</v>
      </c>
      <c r="I969" s="53" t="s">
        <v>1140</v>
      </c>
      <c r="K969" s="60">
        <v>20</v>
      </c>
      <c r="L969" s="61">
        <v>7</v>
      </c>
      <c r="M969" s="50">
        <v>2021</v>
      </c>
      <c r="N969" s="12"/>
    </row>
    <row r="970" spans="1:14" ht="15" x14ac:dyDescent="0.25">
      <c r="A970" t="s">
        <v>1018</v>
      </c>
      <c r="B970">
        <f t="shared" si="53"/>
        <v>970</v>
      </c>
      <c r="C970" s="53" t="s">
        <v>1018</v>
      </c>
      <c r="D970" s="53" t="s">
        <v>1073</v>
      </c>
      <c r="E970" s="53" t="s">
        <v>35</v>
      </c>
      <c r="F970" s="53" t="s">
        <v>1128</v>
      </c>
      <c r="G970" s="12">
        <f t="shared" si="52"/>
        <v>42952</v>
      </c>
      <c r="H970" s="55">
        <v>61.2</v>
      </c>
      <c r="I970" s="53" t="s">
        <v>1137</v>
      </c>
      <c r="K970" s="60">
        <v>5</v>
      </c>
      <c r="L970" s="61">
        <v>8</v>
      </c>
      <c r="M970" s="50">
        <v>2017</v>
      </c>
      <c r="N970" s="12"/>
    </row>
    <row r="971" spans="1:14" ht="15" x14ac:dyDescent="0.25">
      <c r="A971" t="s">
        <v>1019</v>
      </c>
      <c r="B971">
        <f t="shared" si="53"/>
        <v>971</v>
      </c>
      <c r="C971" s="53" t="s">
        <v>1019</v>
      </c>
      <c r="D971" s="53" t="s">
        <v>1073</v>
      </c>
      <c r="E971" s="53" t="s">
        <v>35</v>
      </c>
      <c r="F971" s="53" t="s">
        <v>1128</v>
      </c>
      <c r="G971" s="12">
        <f t="shared" si="52"/>
        <v>43411</v>
      </c>
      <c r="H971" s="55">
        <v>67</v>
      </c>
      <c r="I971" s="53" t="s">
        <v>1150</v>
      </c>
      <c r="K971" s="60">
        <v>7</v>
      </c>
      <c r="L971" s="61">
        <v>11</v>
      </c>
      <c r="M971" s="50">
        <v>2018</v>
      </c>
      <c r="N971" s="12"/>
    </row>
    <row r="972" spans="1:14" ht="15" x14ac:dyDescent="0.25">
      <c r="A972" t="s">
        <v>1020</v>
      </c>
      <c r="B972">
        <f t="shared" si="53"/>
        <v>972</v>
      </c>
      <c r="C972" s="53" t="s">
        <v>1020</v>
      </c>
      <c r="D972" s="53" t="s">
        <v>1073</v>
      </c>
      <c r="E972" s="53" t="s">
        <v>35</v>
      </c>
      <c r="F972" s="53" t="s">
        <v>1128</v>
      </c>
      <c r="G972" s="12">
        <f t="shared" si="52"/>
        <v>44035</v>
      </c>
      <c r="H972" s="55">
        <v>66.400000000000006</v>
      </c>
      <c r="I972" s="53" t="s">
        <v>1126</v>
      </c>
      <c r="K972" s="60">
        <v>23</v>
      </c>
      <c r="L972" s="61">
        <v>7</v>
      </c>
      <c r="M972" s="50">
        <v>2020</v>
      </c>
      <c r="N972" s="12"/>
    </row>
    <row r="973" spans="1:14" ht="15" x14ac:dyDescent="0.25">
      <c r="A973" t="s">
        <v>1021</v>
      </c>
      <c r="B973">
        <f t="shared" si="53"/>
        <v>973</v>
      </c>
      <c r="C973" s="53" t="s">
        <v>1021</v>
      </c>
      <c r="D973" s="53" t="s">
        <v>1073</v>
      </c>
      <c r="E973" s="53" t="s">
        <v>35</v>
      </c>
      <c r="F973" s="53" t="s">
        <v>1128</v>
      </c>
      <c r="G973" s="12">
        <f t="shared" si="52"/>
        <v>42929</v>
      </c>
      <c r="H973" s="55">
        <v>66.3</v>
      </c>
      <c r="I973" s="53" t="s">
        <v>1126</v>
      </c>
      <c r="K973" s="60">
        <v>13</v>
      </c>
      <c r="L973" s="61">
        <v>7</v>
      </c>
      <c r="M973" s="50">
        <v>2017</v>
      </c>
      <c r="N973" s="12"/>
    </row>
    <row r="974" spans="1:14" ht="15" x14ac:dyDescent="0.25">
      <c r="A974" t="s">
        <v>1022</v>
      </c>
      <c r="B974">
        <f t="shared" si="53"/>
        <v>974</v>
      </c>
      <c r="C974" s="53" t="s">
        <v>1022</v>
      </c>
      <c r="D974" s="53" t="s">
        <v>1073</v>
      </c>
      <c r="E974" s="53" t="s">
        <v>35</v>
      </c>
      <c r="F974" s="53" t="s">
        <v>1128</v>
      </c>
      <c r="G974" s="12">
        <f t="shared" si="52"/>
        <v>42971</v>
      </c>
      <c r="H974" s="55">
        <v>69.099999999999994</v>
      </c>
      <c r="I974" s="53" t="s">
        <v>1126</v>
      </c>
      <c r="K974" s="60">
        <v>24</v>
      </c>
      <c r="L974" s="61">
        <v>8</v>
      </c>
      <c r="M974" s="50">
        <v>2017</v>
      </c>
      <c r="N974" s="12"/>
    </row>
    <row r="975" spans="1:14" ht="15" x14ac:dyDescent="0.25">
      <c r="A975" t="s">
        <v>1023</v>
      </c>
      <c r="B975">
        <f t="shared" si="53"/>
        <v>975</v>
      </c>
      <c r="C975" s="53" t="s">
        <v>1023</v>
      </c>
      <c r="D975" s="53" t="s">
        <v>1073</v>
      </c>
      <c r="E975" s="53" t="s">
        <v>35</v>
      </c>
      <c r="F975" s="53" t="s">
        <v>1128</v>
      </c>
      <c r="G975" s="12">
        <f t="shared" si="52"/>
        <v>43021</v>
      </c>
      <c r="H975" s="55">
        <v>69.599999999999994</v>
      </c>
      <c r="I975" s="53" t="s">
        <v>1126</v>
      </c>
      <c r="K975" s="60">
        <v>13</v>
      </c>
      <c r="L975" s="61">
        <v>10</v>
      </c>
      <c r="M975" s="50">
        <v>2017</v>
      </c>
      <c r="N975" s="12"/>
    </row>
    <row r="976" spans="1:14" ht="15" x14ac:dyDescent="0.25">
      <c r="A976" t="s">
        <v>1024</v>
      </c>
      <c r="B976">
        <f t="shared" si="53"/>
        <v>976</v>
      </c>
      <c r="C976" s="53" t="s">
        <v>1024</v>
      </c>
      <c r="D976" s="53" t="s">
        <v>1070</v>
      </c>
      <c r="E976" s="53" t="s">
        <v>35</v>
      </c>
      <c r="F976" s="53" t="s">
        <v>1128</v>
      </c>
      <c r="G976" s="12">
        <f t="shared" si="52"/>
        <v>43039</v>
      </c>
      <c r="H976" s="55">
        <v>63.4</v>
      </c>
      <c r="I976" s="53" t="s">
        <v>1126</v>
      </c>
      <c r="K976" s="60">
        <v>31</v>
      </c>
      <c r="L976" s="61">
        <v>10</v>
      </c>
      <c r="M976" s="50">
        <v>2017</v>
      </c>
      <c r="N976" s="12"/>
    </row>
    <row r="977" spans="1:14" ht="15" x14ac:dyDescent="0.25">
      <c r="A977" t="s">
        <v>1025</v>
      </c>
      <c r="B977">
        <f t="shared" si="53"/>
        <v>977</v>
      </c>
      <c r="C977" s="53" t="s">
        <v>1025</v>
      </c>
      <c r="D977" s="53" t="s">
        <v>1073</v>
      </c>
      <c r="E977" s="53" t="s">
        <v>35</v>
      </c>
      <c r="F977" s="53" t="s">
        <v>1128</v>
      </c>
      <c r="G977" s="12">
        <f t="shared" si="52"/>
        <v>43052</v>
      </c>
      <c r="H977" s="55">
        <v>65.099999999999994</v>
      </c>
      <c r="I977" s="53" t="s">
        <v>1164</v>
      </c>
      <c r="K977" s="60">
        <v>13</v>
      </c>
      <c r="L977" s="61">
        <v>11</v>
      </c>
      <c r="M977" s="50">
        <v>2017</v>
      </c>
      <c r="N977" s="12"/>
    </row>
    <row r="978" spans="1:14" ht="15" x14ac:dyDescent="0.25">
      <c r="A978" t="s">
        <v>1026</v>
      </c>
      <c r="B978">
        <f t="shared" si="53"/>
        <v>978</v>
      </c>
      <c r="C978" s="53" t="s">
        <v>1026</v>
      </c>
      <c r="D978" s="53" t="s">
        <v>1070</v>
      </c>
      <c r="E978" s="53" t="s">
        <v>35</v>
      </c>
      <c r="F978" s="53" t="s">
        <v>1128</v>
      </c>
      <c r="G978" s="12">
        <f t="shared" si="52"/>
        <v>43052</v>
      </c>
      <c r="H978" s="55">
        <v>71.7</v>
      </c>
      <c r="I978" s="53" t="s">
        <v>1164</v>
      </c>
      <c r="K978" s="60">
        <v>13</v>
      </c>
      <c r="L978" s="61">
        <v>11</v>
      </c>
      <c r="M978" s="50">
        <v>2017</v>
      </c>
      <c r="N978" s="12"/>
    </row>
    <row r="979" spans="1:14" ht="15" x14ac:dyDescent="0.25">
      <c r="A979" t="s">
        <v>1027</v>
      </c>
      <c r="B979">
        <f t="shared" si="53"/>
        <v>979</v>
      </c>
      <c r="C979" s="53" t="s">
        <v>1027</v>
      </c>
      <c r="D979" s="53" t="s">
        <v>1073</v>
      </c>
      <c r="E979" s="53" t="s">
        <v>35</v>
      </c>
      <c r="F979" s="53" t="s">
        <v>1128</v>
      </c>
      <c r="G979" s="12">
        <f t="shared" si="52"/>
        <v>43081</v>
      </c>
      <c r="H979" s="55">
        <v>68.900000000000006</v>
      </c>
      <c r="I979" s="53" t="s">
        <v>1165</v>
      </c>
      <c r="K979" s="60">
        <v>12</v>
      </c>
      <c r="L979" s="61">
        <v>12</v>
      </c>
      <c r="M979" s="50">
        <v>2017</v>
      </c>
      <c r="N979" s="12"/>
    </row>
    <row r="980" spans="1:14" ht="15" x14ac:dyDescent="0.25">
      <c r="A980" t="s">
        <v>1028</v>
      </c>
      <c r="B980">
        <f t="shared" si="53"/>
        <v>980</v>
      </c>
      <c r="C980" s="53" t="s">
        <v>1028</v>
      </c>
      <c r="D980" s="53" t="s">
        <v>1073</v>
      </c>
      <c r="E980" s="53" t="s">
        <v>35</v>
      </c>
      <c r="F980" s="53" t="s">
        <v>1128</v>
      </c>
      <c r="G980" s="12">
        <f t="shared" si="52"/>
        <v>43082</v>
      </c>
      <c r="H980" s="55">
        <v>69.599999999999994</v>
      </c>
      <c r="I980" s="53" t="s">
        <v>1165</v>
      </c>
      <c r="K980" s="60">
        <v>13</v>
      </c>
      <c r="L980" s="61">
        <v>12</v>
      </c>
      <c r="M980" s="50">
        <v>2017</v>
      </c>
      <c r="N980" s="12"/>
    </row>
    <row r="981" spans="1:14" ht="15" x14ac:dyDescent="0.25">
      <c r="A981" t="s">
        <v>1029</v>
      </c>
      <c r="B981">
        <f t="shared" si="53"/>
        <v>981</v>
      </c>
      <c r="C981" s="53" t="s">
        <v>1029</v>
      </c>
      <c r="D981" s="53" t="s">
        <v>1073</v>
      </c>
      <c r="E981" s="53" t="s">
        <v>35</v>
      </c>
      <c r="F981" s="53" t="s">
        <v>1128</v>
      </c>
      <c r="G981" s="12">
        <f t="shared" si="52"/>
        <v>43199</v>
      </c>
      <c r="H981" s="55">
        <v>79.900000000000006</v>
      </c>
      <c r="I981" s="53" t="s">
        <v>1165</v>
      </c>
      <c r="K981" s="60">
        <v>9</v>
      </c>
      <c r="L981" s="61">
        <v>4</v>
      </c>
      <c r="M981" s="50">
        <v>2018</v>
      </c>
      <c r="N981" s="12"/>
    </row>
    <row r="982" spans="1:14" ht="15" x14ac:dyDescent="0.25">
      <c r="A982" t="s">
        <v>1030</v>
      </c>
      <c r="B982">
        <f t="shared" si="53"/>
        <v>982</v>
      </c>
      <c r="C982" s="53" t="s">
        <v>1030</v>
      </c>
      <c r="D982" s="53" t="s">
        <v>1073</v>
      </c>
      <c r="E982" s="53" t="s">
        <v>35</v>
      </c>
      <c r="F982" s="53" t="s">
        <v>1128</v>
      </c>
      <c r="G982" s="12">
        <f t="shared" si="52"/>
        <v>43207</v>
      </c>
      <c r="H982" s="55">
        <v>66.599999999999994</v>
      </c>
      <c r="I982" s="53" t="s">
        <v>1165</v>
      </c>
      <c r="K982" s="60">
        <v>17</v>
      </c>
      <c r="L982" s="61">
        <v>4</v>
      </c>
      <c r="M982" s="50">
        <v>2018</v>
      </c>
      <c r="N982" s="12"/>
    </row>
    <row r="983" spans="1:14" ht="15" x14ac:dyDescent="0.25">
      <c r="A983" t="s">
        <v>1031</v>
      </c>
      <c r="B983">
        <f t="shared" si="53"/>
        <v>983</v>
      </c>
      <c r="C983" s="53" t="s">
        <v>1031</v>
      </c>
      <c r="D983" s="53" t="s">
        <v>1073</v>
      </c>
      <c r="E983" s="53" t="s">
        <v>35</v>
      </c>
      <c r="F983" s="53" t="s">
        <v>1128</v>
      </c>
      <c r="G983" s="12">
        <f t="shared" si="52"/>
        <v>43262</v>
      </c>
      <c r="H983" s="55">
        <v>78.3</v>
      </c>
      <c r="I983" s="53" t="s">
        <v>1165</v>
      </c>
      <c r="K983" s="60">
        <v>11</v>
      </c>
      <c r="L983" s="61">
        <v>6</v>
      </c>
      <c r="M983" s="50">
        <v>2018</v>
      </c>
      <c r="N983" s="12"/>
    </row>
    <row r="984" spans="1:14" ht="15" x14ac:dyDescent="0.25">
      <c r="A984" t="s">
        <v>1032</v>
      </c>
      <c r="B984">
        <f t="shared" si="53"/>
        <v>984</v>
      </c>
      <c r="C984" s="53" t="s">
        <v>1032</v>
      </c>
      <c r="D984" s="53" t="s">
        <v>1070</v>
      </c>
      <c r="E984" s="53" t="s">
        <v>35</v>
      </c>
      <c r="F984" s="53" t="s">
        <v>1128</v>
      </c>
      <c r="G984" s="12">
        <f t="shared" si="52"/>
        <v>43334</v>
      </c>
      <c r="H984" s="55">
        <v>68.3</v>
      </c>
      <c r="I984" s="53" t="s">
        <v>1165</v>
      </c>
      <c r="K984" s="60">
        <v>22</v>
      </c>
      <c r="L984" s="61">
        <v>8</v>
      </c>
      <c r="M984" s="50">
        <v>2018</v>
      </c>
      <c r="N984" s="12"/>
    </row>
    <row r="985" spans="1:14" ht="15" x14ac:dyDescent="0.25">
      <c r="A985" t="s">
        <v>1033</v>
      </c>
      <c r="B985">
        <f t="shared" si="53"/>
        <v>985</v>
      </c>
      <c r="C985" s="53" t="s">
        <v>1033</v>
      </c>
      <c r="D985" s="53" t="s">
        <v>1070</v>
      </c>
      <c r="E985" s="53" t="s">
        <v>35</v>
      </c>
      <c r="F985" s="53" t="s">
        <v>1128</v>
      </c>
      <c r="G985" s="12">
        <f t="shared" si="52"/>
        <v>43224</v>
      </c>
      <c r="H985" s="55">
        <v>69.900000000000006</v>
      </c>
      <c r="I985" s="53" t="s">
        <v>1166</v>
      </c>
      <c r="K985" s="60">
        <v>4</v>
      </c>
      <c r="L985" s="61">
        <v>5</v>
      </c>
      <c r="M985" s="50">
        <v>2018</v>
      </c>
      <c r="N985" s="12"/>
    </row>
    <row r="986" spans="1:14" ht="15" x14ac:dyDescent="0.25">
      <c r="A986" t="s">
        <v>1034</v>
      </c>
      <c r="B986">
        <f t="shared" si="53"/>
        <v>986</v>
      </c>
      <c r="C986" s="53" t="s">
        <v>1034</v>
      </c>
      <c r="D986" s="53" t="s">
        <v>1073</v>
      </c>
      <c r="E986" s="53" t="s">
        <v>35</v>
      </c>
      <c r="F986" s="53" t="s">
        <v>1128</v>
      </c>
      <c r="G986" s="12">
        <f t="shared" si="52"/>
        <v>43276</v>
      </c>
      <c r="H986" s="55">
        <v>71.8</v>
      </c>
      <c r="I986" s="53" t="s">
        <v>1166</v>
      </c>
      <c r="K986" s="60">
        <v>25</v>
      </c>
      <c r="L986" s="61">
        <v>6</v>
      </c>
      <c r="M986" s="50">
        <v>2018</v>
      </c>
      <c r="N986" s="12"/>
    </row>
    <row r="987" spans="1:14" ht="15" x14ac:dyDescent="0.25">
      <c r="A987" t="s">
        <v>1035</v>
      </c>
      <c r="B987">
        <f t="shared" si="53"/>
        <v>987</v>
      </c>
      <c r="C987" s="53" t="s">
        <v>1035</v>
      </c>
      <c r="D987" s="53" t="s">
        <v>1073</v>
      </c>
      <c r="E987" s="53" t="s">
        <v>35</v>
      </c>
      <c r="F987" s="53" t="s">
        <v>1128</v>
      </c>
      <c r="G987" s="12">
        <f t="shared" ref="G987:G1019" si="54">DATE(M987,L987,K987)</f>
        <v>43293</v>
      </c>
      <c r="H987" s="55">
        <v>74.400000000000006</v>
      </c>
      <c r="I987" s="53" t="s">
        <v>1134</v>
      </c>
      <c r="K987" s="60">
        <v>12</v>
      </c>
      <c r="L987" s="61">
        <v>7</v>
      </c>
      <c r="M987" s="50">
        <v>2018</v>
      </c>
      <c r="N987" s="12"/>
    </row>
    <row r="988" spans="1:14" ht="15" x14ac:dyDescent="0.25">
      <c r="A988" t="s">
        <v>1036</v>
      </c>
      <c r="B988">
        <f t="shared" si="53"/>
        <v>988</v>
      </c>
      <c r="C988" s="53" t="s">
        <v>1036</v>
      </c>
      <c r="D988" s="53" t="s">
        <v>1073</v>
      </c>
      <c r="E988" s="53" t="s">
        <v>35</v>
      </c>
      <c r="F988" s="53" t="s">
        <v>1128</v>
      </c>
      <c r="G988" s="12">
        <f t="shared" si="54"/>
        <v>43263</v>
      </c>
      <c r="H988" s="55">
        <v>71.7</v>
      </c>
      <c r="I988" s="53" t="s">
        <v>1134</v>
      </c>
      <c r="K988" s="60">
        <v>12</v>
      </c>
      <c r="L988" s="61">
        <v>6</v>
      </c>
      <c r="M988" s="50">
        <v>2018</v>
      </c>
      <c r="N988" s="12"/>
    </row>
    <row r="989" spans="1:14" ht="15" x14ac:dyDescent="0.25">
      <c r="A989" t="s">
        <v>1037</v>
      </c>
      <c r="B989">
        <f t="shared" si="53"/>
        <v>989</v>
      </c>
      <c r="C989" s="53" t="s">
        <v>1037</v>
      </c>
      <c r="D989" s="53" t="s">
        <v>1070</v>
      </c>
      <c r="E989" s="53" t="s">
        <v>35</v>
      </c>
      <c r="F989" s="53" t="s">
        <v>1128</v>
      </c>
      <c r="G989" s="12">
        <f t="shared" si="54"/>
        <v>43453</v>
      </c>
      <c r="H989" s="55">
        <v>68.2</v>
      </c>
      <c r="I989" s="53" t="s">
        <v>1130</v>
      </c>
      <c r="K989" s="60">
        <v>19</v>
      </c>
      <c r="L989" s="61">
        <v>12</v>
      </c>
      <c r="M989" s="50">
        <v>2018</v>
      </c>
      <c r="N989" s="12"/>
    </row>
    <row r="990" spans="1:14" ht="15" x14ac:dyDescent="0.25">
      <c r="A990" t="s">
        <v>1038</v>
      </c>
      <c r="B990">
        <f t="shared" si="53"/>
        <v>990</v>
      </c>
      <c r="C990" s="53" t="s">
        <v>1038</v>
      </c>
      <c r="D990" s="53" t="s">
        <v>1070</v>
      </c>
      <c r="E990" s="53" t="s">
        <v>35</v>
      </c>
      <c r="F990" s="53" t="s">
        <v>1124</v>
      </c>
      <c r="G990" s="12">
        <f t="shared" si="54"/>
        <v>43195</v>
      </c>
      <c r="H990" s="55">
        <v>88.1</v>
      </c>
      <c r="I990" s="53" t="s">
        <v>1130</v>
      </c>
      <c r="K990" s="60">
        <v>5</v>
      </c>
      <c r="L990" s="61">
        <v>4</v>
      </c>
      <c r="M990" s="50">
        <v>2018</v>
      </c>
      <c r="N990" s="12"/>
    </row>
    <row r="991" spans="1:14" ht="15" x14ac:dyDescent="0.25">
      <c r="A991" t="s">
        <v>1039</v>
      </c>
      <c r="B991">
        <f t="shared" si="53"/>
        <v>991</v>
      </c>
      <c r="C991" s="53" t="s">
        <v>1039</v>
      </c>
      <c r="D991" s="53" t="s">
        <v>1070</v>
      </c>
      <c r="E991" s="53" t="s">
        <v>35</v>
      </c>
      <c r="F991" s="53" t="s">
        <v>1131</v>
      </c>
      <c r="G991" s="12">
        <f t="shared" si="54"/>
        <v>44076</v>
      </c>
      <c r="H991" s="55">
        <v>70</v>
      </c>
      <c r="I991" s="53" t="s">
        <v>1130</v>
      </c>
      <c r="K991" s="60">
        <v>2</v>
      </c>
      <c r="L991" s="61">
        <v>9</v>
      </c>
      <c r="M991" s="50">
        <v>2020</v>
      </c>
      <c r="N991" s="12"/>
    </row>
    <row r="992" spans="1:14" ht="15" x14ac:dyDescent="0.25">
      <c r="A992" t="s">
        <v>1040</v>
      </c>
      <c r="B992">
        <f t="shared" si="53"/>
        <v>992</v>
      </c>
      <c r="C992" s="53" t="s">
        <v>1040</v>
      </c>
      <c r="D992" s="53" t="s">
        <v>1073</v>
      </c>
      <c r="E992" s="53" t="s">
        <v>35</v>
      </c>
      <c r="F992" s="53" t="s">
        <v>1128</v>
      </c>
      <c r="G992" s="12">
        <f t="shared" si="54"/>
        <v>43298</v>
      </c>
      <c r="H992" s="55">
        <v>83.4</v>
      </c>
      <c r="I992" s="53" t="s">
        <v>1130</v>
      </c>
      <c r="K992" s="60">
        <v>17</v>
      </c>
      <c r="L992" s="61">
        <v>7</v>
      </c>
      <c r="M992" s="50">
        <v>2018</v>
      </c>
      <c r="N992" s="12"/>
    </row>
    <row r="993" spans="1:14" ht="15" x14ac:dyDescent="0.25">
      <c r="A993" t="s">
        <v>1041</v>
      </c>
      <c r="B993">
        <f t="shared" si="53"/>
        <v>993</v>
      </c>
      <c r="C993" s="53" t="s">
        <v>1041</v>
      </c>
      <c r="D993" s="53" t="s">
        <v>1070</v>
      </c>
      <c r="E993" s="53" t="s">
        <v>35</v>
      </c>
      <c r="F993" s="53" t="s">
        <v>1128</v>
      </c>
      <c r="G993" s="12">
        <f t="shared" si="54"/>
        <v>43298</v>
      </c>
      <c r="H993" s="55">
        <v>84.6</v>
      </c>
      <c r="I993" s="53" t="s">
        <v>1130</v>
      </c>
      <c r="K993" s="60">
        <v>17</v>
      </c>
      <c r="L993" s="61">
        <v>7</v>
      </c>
      <c r="M993" s="50">
        <v>2018</v>
      </c>
      <c r="N993" s="12"/>
    </row>
    <row r="994" spans="1:14" ht="15" x14ac:dyDescent="0.25">
      <c r="A994" t="s">
        <v>1042</v>
      </c>
      <c r="B994">
        <f t="shared" si="53"/>
        <v>994</v>
      </c>
      <c r="C994" s="53" t="s">
        <v>1042</v>
      </c>
      <c r="D994" s="53" t="s">
        <v>1070</v>
      </c>
      <c r="E994" s="53" t="s">
        <v>35</v>
      </c>
      <c r="F994" s="53" t="s">
        <v>1128</v>
      </c>
      <c r="G994" s="12">
        <f t="shared" si="54"/>
        <v>43343</v>
      </c>
      <c r="H994" s="55">
        <v>71.2</v>
      </c>
      <c r="I994" s="53" t="s">
        <v>1130</v>
      </c>
      <c r="K994" s="60">
        <v>31</v>
      </c>
      <c r="L994" s="61">
        <v>8</v>
      </c>
      <c r="M994" s="50">
        <v>2018</v>
      </c>
      <c r="N994" s="12"/>
    </row>
    <row r="995" spans="1:14" ht="15" x14ac:dyDescent="0.25">
      <c r="A995" t="s">
        <v>1043</v>
      </c>
      <c r="B995">
        <f t="shared" si="53"/>
        <v>995</v>
      </c>
      <c r="C995" s="53" t="s">
        <v>1043</v>
      </c>
      <c r="D995" s="53" t="s">
        <v>1073</v>
      </c>
      <c r="E995" s="53" t="s">
        <v>35</v>
      </c>
      <c r="F995" s="53" t="s">
        <v>1128</v>
      </c>
      <c r="G995" s="12">
        <f t="shared" si="54"/>
        <v>43350</v>
      </c>
      <c r="H995" s="55">
        <v>73.5</v>
      </c>
      <c r="I995" s="53" t="s">
        <v>1130</v>
      </c>
      <c r="K995" s="60">
        <v>7</v>
      </c>
      <c r="L995" s="61">
        <v>9</v>
      </c>
      <c r="M995" s="50">
        <v>2018</v>
      </c>
      <c r="N995" s="12"/>
    </row>
    <row r="996" spans="1:14" ht="15" x14ac:dyDescent="0.25">
      <c r="A996" t="s">
        <v>1044</v>
      </c>
      <c r="B996">
        <f t="shared" si="53"/>
        <v>996</v>
      </c>
      <c r="C996" s="53" t="s">
        <v>1044</v>
      </c>
      <c r="D996" s="53" t="s">
        <v>1070</v>
      </c>
      <c r="E996" s="53" t="s">
        <v>35</v>
      </c>
      <c r="F996" s="53" t="s">
        <v>1128</v>
      </c>
      <c r="G996" s="12">
        <f t="shared" si="54"/>
        <v>44438</v>
      </c>
      <c r="H996" s="55">
        <v>57.1</v>
      </c>
      <c r="I996" s="53" t="s">
        <v>1130</v>
      </c>
      <c r="K996" s="60">
        <v>30</v>
      </c>
      <c r="L996" s="61">
        <v>8</v>
      </c>
      <c r="M996" s="50">
        <v>2021</v>
      </c>
      <c r="N996" s="12"/>
    </row>
    <row r="997" spans="1:14" ht="15" x14ac:dyDescent="0.25">
      <c r="A997" t="s">
        <v>1045</v>
      </c>
      <c r="B997">
        <f t="shared" si="53"/>
        <v>997</v>
      </c>
      <c r="C997" s="53" t="s">
        <v>1045</v>
      </c>
      <c r="D997" s="53" t="s">
        <v>1073</v>
      </c>
      <c r="E997" s="53" t="s">
        <v>35</v>
      </c>
      <c r="F997" s="53" t="s">
        <v>1128</v>
      </c>
      <c r="G997" s="12">
        <f t="shared" si="54"/>
        <v>43677</v>
      </c>
      <c r="H997" s="55">
        <v>55.1</v>
      </c>
      <c r="I997" s="53" t="s">
        <v>1127</v>
      </c>
      <c r="K997" s="60">
        <v>31</v>
      </c>
      <c r="L997" s="61">
        <v>7</v>
      </c>
      <c r="M997" s="50">
        <v>2019</v>
      </c>
      <c r="N997" s="12"/>
    </row>
    <row r="998" spans="1:14" ht="15" x14ac:dyDescent="0.25">
      <c r="A998" t="s">
        <v>1046</v>
      </c>
      <c r="B998">
        <f t="shared" si="53"/>
        <v>998</v>
      </c>
      <c r="C998" s="53" t="s">
        <v>1046</v>
      </c>
      <c r="D998" s="53" t="s">
        <v>1070</v>
      </c>
      <c r="E998" s="53" t="s">
        <v>35</v>
      </c>
      <c r="F998" s="53" t="s">
        <v>1128</v>
      </c>
      <c r="G998" s="12">
        <f t="shared" si="54"/>
        <v>43675</v>
      </c>
      <c r="H998" s="55">
        <v>78.400000000000006</v>
      </c>
      <c r="I998" s="53" t="s">
        <v>1125</v>
      </c>
      <c r="K998" s="60">
        <v>29</v>
      </c>
      <c r="L998" s="61">
        <v>7</v>
      </c>
      <c r="M998" s="50">
        <v>2019</v>
      </c>
      <c r="N998" s="12"/>
    </row>
    <row r="999" spans="1:14" ht="15" x14ac:dyDescent="0.25">
      <c r="A999" t="s">
        <v>1047</v>
      </c>
      <c r="B999">
        <f t="shared" si="53"/>
        <v>999</v>
      </c>
      <c r="C999" s="53" t="s">
        <v>1047</v>
      </c>
      <c r="D999" s="53" t="s">
        <v>1073</v>
      </c>
      <c r="E999" s="53" t="s">
        <v>35</v>
      </c>
      <c r="F999" s="53" t="s">
        <v>1128</v>
      </c>
      <c r="G999" s="12">
        <f t="shared" si="54"/>
        <v>43698</v>
      </c>
      <c r="H999" s="55">
        <v>63.3</v>
      </c>
      <c r="I999" s="53" t="s">
        <v>1168</v>
      </c>
      <c r="K999" s="60">
        <v>21</v>
      </c>
      <c r="L999" s="61">
        <v>8</v>
      </c>
      <c r="M999" s="50">
        <v>2019</v>
      </c>
      <c r="N999" s="12"/>
    </row>
    <row r="1000" spans="1:14" ht="15" x14ac:dyDescent="0.25">
      <c r="A1000" t="s">
        <v>1048</v>
      </c>
      <c r="B1000">
        <f t="shared" si="53"/>
        <v>1000</v>
      </c>
      <c r="C1000" s="53" t="s">
        <v>1048</v>
      </c>
      <c r="D1000" s="53" t="s">
        <v>1073</v>
      </c>
      <c r="E1000" s="53" t="s">
        <v>35</v>
      </c>
      <c r="F1000" s="53" t="s">
        <v>1128</v>
      </c>
      <c r="G1000" s="12">
        <f t="shared" si="54"/>
        <v>43780</v>
      </c>
      <c r="H1000" s="55">
        <v>82.3</v>
      </c>
      <c r="I1000" s="53" t="s">
        <v>1125</v>
      </c>
      <c r="K1000" s="60">
        <v>11</v>
      </c>
      <c r="L1000" s="61">
        <v>11</v>
      </c>
      <c r="M1000" s="50">
        <v>2019</v>
      </c>
      <c r="N1000" s="12"/>
    </row>
    <row r="1001" spans="1:14" ht="15" x14ac:dyDescent="0.25">
      <c r="A1001" t="s">
        <v>1049</v>
      </c>
      <c r="B1001">
        <f t="shared" si="53"/>
        <v>1001</v>
      </c>
      <c r="C1001" s="53" t="s">
        <v>1049</v>
      </c>
      <c r="D1001" s="53" t="s">
        <v>1073</v>
      </c>
      <c r="E1001" s="53" t="s">
        <v>35</v>
      </c>
      <c r="F1001" s="53" t="s">
        <v>1128</v>
      </c>
      <c r="G1001" s="12">
        <f t="shared" si="54"/>
        <v>43865</v>
      </c>
      <c r="H1001" s="55">
        <v>67</v>
      </c>
      <c r="I1001" s="53" t="s">
        <v>1125</v>
      </c>
      <c r="K1001" s="60">
        <v>4</v>
      </c>
      <c r="L1001" s="61">
        <v>2</v>
      </c>
      <c r="M1001" s="50">
        <v>2020</v>
      </c>
      <c r="N1001" s="12"/>
    </row>
    <row r="1002" spans="1:14" ht="15" x14ac:dyDescent="0.25">
      <c r="A1002" t="s">
        <v>1050</v>
      </c>
      <c r="B1002">
        <f t="shared" si="53"/>
        <v>1002</v>
      </c>
      <c r="C1002" s="53" t="s">
        <v>1050</v>
      </c>
      <c r="D1002" s="53" t="s">
        <v>1070</v>
      </c>
      <c r="E1002" s="53" t="s">
        <v>35</v>
      </c>
      <c r="F1002" s="53" t="s">
        <v>1128</v>
      </c>
      <c r="G1002" s="12">
        <f t="shared" si="54"/>
        <v>44302</v>
      </c>
      <c r="H1002" s="55">
        <v>72.7</v>
      </c>
      <c r="I1002" s="53" t="s">
        <v>1147</v>
      </c>
      <c r="K1002" s="60">
        <v>16</v>
      </c>
      <c r="L1002" s="61">
        <v>4</v>
      </c>
      <c r="M1002" s="50">
        <v>2021</v>
      </c>
      <c r="N1002" s="12"/>
    </row>
    <row r="1003" spans="1:14" ht="15" x14ac:dyDescent="0.25">
      <c r="A1003" t="s">
        <v>1051</v>
      </c>
      <c r="B1003">
        <f t="shared" si="53"/>
        <v>1003</v>
      </c>
      <c r="C1003" s="53" t="s">
        <v>1051</v>
      </c>
      <c r="D1003" s="53" t="s">
        <v>1070</v>
      </c>
      <c r="E1003" s="53" t="s">
        <v>35</v>
      </c>
      <c r="F1003" s="53" t="s">
        <v>1128</v>
      </c>
      <c r="G1003" s="12">
        <f t="shared" si="54"/>
        <v>44336</v>
      </c>
      <c r="H1003" s="55">
        <v>62.2</v>
      </c>
      <c r="I1003" s="53" t="s">
        <v>1175</v>
      </c>
      <c r="K1003" s="60">
        <v>20</v>
      </c>
      <c r="L1003" s="61">
        <v>5</v>
      </c>
      <c r="M1003" s="50">
        <v>2021</v>
      </c>
      <c r="N1003" s="12"/>
    </row>
    <row r="1004" spans="1:14" ht="15" x14ac:dyDescent="0.25">
      <c r="A1004" t="s">
        <v>1052</v>
      </c>
      <c r="B1004">
        <f t="shared" si="53"/>
        <v>1004</v>
      </c>
      <c r="C1004" s="53" t="s">
        <v>1052</v>
      </c>
      <c r="D1004" s="53" t="s">
        <v>1070</v>
      </c>
      <c r="E1004" s="53" t="s">
        <v>35</v>
      </c>
      <c r="F1004" s="53" t="s">
        <v>1128</v>
      </c>
      <c r="G1004" s="12">
        <f t="shared" si="54"/>
        <v>44326</v>
      </c>
      <c r="H1004" s="55">
        <v>75.2</v>
      </c>
      <c r="I1004" s="53" t="s">
        <v>1172</v>
      </c>
      <c r="K1004" s="60">
        <v>10</v>
      </c>
      <c r="L1004" s="61">
        <v>5</v>
      </c>
      <c r="M1004" s="50">
        <v>2021</v>
      </c>
      <c r="N1004" s="12"/>
    </row>
    <row r="1005" spans="1:14" ht="15" x14ac:dyDescent="0.25">
      <c r="A1005" t="s">
        <v>1053</v>
      </c>
      <c r="B1005">
        <f t="shared" si="53"/>
        <v>1005</v>
      </c>
      <c r="C1005" s="53" t="s">
        <v>1053</v>
      </c>
      <c r="D1005" s="53" t="s">
        <v>1070</v>
      </c>
      <c r="E1005" s="53" t="s">
        <v>35</v>
      </c>
      <c r="F1005" s="53" t="s">
        <v>1128</v>
      </c>
      <c r="G1005" s="12">
        <f t="shared" si="54"/>
        <v>44365</v>
      </c>
      <c r="H1005" s="55">
        <v>72.599999999999994</v>
      </c>
      <c r="I1005" s="53" t="s">
        <v>1125</v>
      </c>
      <c r="K1005" s="60">
        <v>18</v>
      </c>
      <c r="L1005" s="61">
        <v>6</v>
      </c>
      <c r="M1005" s="50">
        <v>2021</v>
      </c>
      <c r="N1005" s="12"/>
    </row>
    <row r="1006" spans="1:14" ht="15" x14ac:dyDescent="0.25">
      <c r="A1006" t="s">
        <v>1054</v>
      </c>
      <c r="B1006">
        <f t="shared" si="53"/>
        <v>1006</v>
      </c>
      <c r="C1006" s="53" t="s">
        <v>1054</v>
      </c>
      <c r="D1006" s="53" t="s">
        <v>1070</v>
      </c>
      <c r="E1006" s="53" t="s">
        <v>35</v>
      </c>
      <c r="F1006" s="53" t="s">
        <v>1128</v>
      </c>
      <c r="G1006" s="12">
        <f t="shared" si="54"/>
        <v>43175</v>
      </c>
      <c r="H1006" s="55">
        <v>56.2</v>
      </c>
      <c r="I1006" s="53" t="s">
        <v>1126</v>
      </c>
      <c r="K1006" s="60">
        <v>16</v>
      </c>
      <c r="L1006" s="61">
        <v>3</v>
      </c>
      <c r="M1006" s="50">
        <v>2018</v>
      </c>
      <c r="N1006" s="12"/>
    </row>
    <row r="1007" spans="1:14" ht="15" x14ac:dyDescent="0.25">
      <c r="A1007" t="s">
        <v>1055</v>
      </c>
      <c r="B1007">
        <f t="shared" si="53"/>
        <v>1007</v>
      </c>
      <c r="C1007" s="53" t="s">
        <v>1055</v>
      </c>
      <c r="D1007" s="53" t="s">
        <v>1070</v>
      </c>
      <c r="E1007" s="53" t="s">
        <v>35</v>
      </c>
      <c r="F1007" s="53" t="s">
        <v>1124</v>
      </c>
      <c r="G1007" s="12">
        <f t="shared" si="54"/>
        <v>43026</v>
      </c>
      <c r="H1007" s="55">
        <v>83.8</v>
      </c>
      <c r="I1007" s="53" t="s">
        <v>1126</v>
      </c>
      <c r="K1007" s="60">
        <v>18</v>
      </c>
      <c r="L1007" s="61">
        <v>10</v>
      </c>
      <c r="M1007" s="50">
        <v>2017</v>
      </c>
      <c r="N1007" s="12"/>
    </row>
    <row r="1008" spans="1:14" ht="15" x14ac:dyDescent="0.25">
      <c r="A1008" t="s">
        <v>1056</v>
      </c>
      <c r="B1008">
        <f t="shared" si="53"/>
        <v>1008</v>
      </c>
      <c r="C1008" s="53" t="s">
        <v>1056</v>
      </c>
      <c r="D1008" s="53" t="s">
        <v>1073</v>
      </c>
      <c r="E1008" s="53" t="s">
        <v>35</v>
      </c>
      <c r="F1008" s="53" t="s">
        <v>1124</v>
      </c>
      <c r="G1008" s="12">
        <f t="shared" si="54"/>
        <v>43075</v>
      </c>
      <c r="H1008" s="55">
        <v>89.5</v>
      </c>
      <c r="I1008" s="53" t="s">
        <v>1126</v>
      </c>
      <c r="K1008" s="60">
        <v>6</v>
      </c>
      <c r="L1008" s="61">
        <v>12</v>
      </c>
      <c r="M1008" s="50">
        <v>2017</v>
      </c>
      <c r="N1008" s="12"/>
    </row>
    <row r="1009" spans="1:14" ht="15" x14ac:dyDescent="0.25">
      <c r="A1009" t="s">
        <v>1057</v>
      </c>
      <c r="B1009">
        <f t="shared" si="53"/>
        <v>1009</v>
      </c>
      <c r="C1009" s="53" t="s">
        <v>1057</v>
      </c>
      <c r="D1009" s="53" t="s">
        <v>1073</v>
      </c>
      <c r="E1009" s="53" t="s">
        <v>35</v>
      </c>
      <c r="F1009" s="53" t="s">
        <v>1124</v>
      </c>
      <c r="G1009" s="12">
        <f t="shared" si="54"/>
        <v>43073</v>
      </c>
      <c r="H1009" s="55">
        <v>83.1</v>
      </c>
      <c r="I1009" s="53" t="s">
        <v>1126</v>
      </c>
      <c r="K1009" s="60">
        <v>4</v>
      </c>
      <c r="L1009" s="61">
        <v>12</v>
      </c>
      <c r="M1009" s="50">
        <v>2017</v>
      </c>
      <c r="N1009" s="12"/>
    </row>
    <row r="1010" spans="1:14" ht="15" x14ac:dyDescent="0.25">
      <c r="A1010" t="s">
        <v>1058</v>
      </c>
      <c r="B1010">
        <f t="shared" si="53"/>
        <v>1010</v>
      </c>
      <c r="C1010" s="53" t="s">
        <v>1058</v>
      </c>
      <c r="D1010" s="53" t="s">
        <v>1070</v>
      </c>
      <c r="E1010" s="53" t="s">
        <v>35</v>
      </c>
      <c r="F1010" s="53" t="s">
        <v>1128</v>
      </c>
      <c r="G1010" s="12">
        <f t="shared" si="54"/>
        <v>44365</v>
      </c>
      <c r="H1010" s="55">
        <v>68.5</v>
      </c>
      <c r="I1010" s="53" t="s">
        <v>1126</v>
      </c>
      <c r="K1010" s="60">
        <v>18</v>
      </c>
      <c r="L1010" s="61">
        <v>6</v>
      </c>
      <c r="M1010" s="50">
        <v>2021</v>
      </c>
      <c r="N1010" s="12"/>
    </row>
    <row r="1011" spans="1:14" ht="15" x14ac:dyDescent="0.25">
      <c r="A1011" t="s">
        <v>1059</v>
      </c>
      <c r="B1011">
        <f t="shared" si="53"/>
        <v>1011</v>
      </c>
      <c r="C1011" s="53" t="s">
        <v>1059</v>
      </c>
      <c r="D1011" s="53" t="s">
        <v>1073</v>
      </c>
      <c r="E1011" s="53" t="s">
        <v>35</v>
      </c>
      <c r="F1011" s="53" t="s">
        <v>1128</v>
      </c>
      <c r="G1011" s="12">
        <f t="shared" si="54"/>
        <v>44417</v>
      </c>
      <c r="H1011" s="55">
        <v>57.4</v>
      </c>
      <c r="I1011" s="53" t="s">
        <v>1130</v>
      </c>
      <c r="K1011" s="60">
        <v>9</v>
      </c>
      <c r="L1011" s="61">
        <v>8</v>
      </c>
      <c r="M1011" s="50">
        <v>2021</v>
      </c>
      <c r="N1011" s="12"/>
    </row>
    <row r="1012" spans="1:14" ht="15" x14ac:dyDescent="0.25">
      <c r="A1012" t="s">
        <v>1060</v>
      </c>
      <c r="B1012">
        <f t="shared" si="53"/>
        <v>1012</v>
      </c>
      <c r="C1012" s="53" t="s">
        <v>1060</v>
      </c>
      <c r="D1012" s="53" t="s">
        <v>1073</v>
      </c>
      <c r="E1012" s="53" t="s">
        <v>35</v>
      </c>
      <c r="F1012" s="53" t="s">
        <v>1128</v>
      </c>
      <c r="G1012" s="12">
        <f t="shared" si="54"/>
        <v>44418</v>
      </c>
      <c r="H1012" s="55">
        <v>80.8</v>
      </c>
      <c r="I1012" s="53" t="s">
        <v>1130</v>
      </c>
      <c r="K1012" s="60">
        <v>10</v>
      </c>
      <c r="L1012" s="61">
        <v>8</v>
      </c>
      <c r="M1012" s="50">
        <v>2021</v>
      </c>
      <c r="N1012" s="12"/>
    </row>
    <row r="1013" spans="1:14" ht="15" x14ac:dyDescent="0.25">
      <c r="A1013" t="s">
        <v>1061</v>
      </c>
      <c r="B1013">
        <f t="shared" si="53"/>
        <v>1013</v>
      </c>
      <c r="C1013" s="53" t="s">
        <v>1061</v>
      </c>
      <c r="D1013" s="53" t="s">
        <v>1073</v>
      </c>
      <c r="E1013" s="53" t="s">
        <v>35</v>
      </c>
      <c r="F1013" s="53" t="s">
        <v>1128</v>
      </c>
      <c r="G1013" s="12">
        <f t="shared" si="54"/>
        <v>43360</v>
      </c>
      <c r="H1013" s="55">
        <v>71.400000000000006</v>
      </c>
      <c r="I1013" s="53" t="s">
        <v>1140</v>
      </c>
      <c r="K1013" s="60">
        <v>17</v>
      </c>
      <c r="L1013" s="61">
        <v>9</v>
      </c>
      <c r="M1013" s="50">
        <v>2018</v>
      </c>
      <c r="N1013" s="12"/>
    </row>
    <row r="1014" spans="1:14" ht="15" x14ac:dyDescent="0.25">
      <c r="A1014" t="s">
        <v>1062</v>
      </c>
      <c r="B1014">
        <f t="shared" si="53"/>
        <v>1014</v>
      </c>
      <c r="C1014" s="53" t="s">
        <v>1062</v>
      </c>
      <c r="D1014" s="53" t="s">
        <v>1073</v>
      </c>
      <c r="E1014" s="53" t="s">
        <v>35</v>
      </c>
      <c r="F1014" s="53" t="s">
        <v>1124</v>
      </c>
      <c r="G1014" s="12">
        <f t="shared" si="54"/>
        <v>42914</v>
      </c>
      <c r="H1014" s="55">
        <v>84.6</v>
      </c>
      <c r="I1014" s="53" t="s">
        <v>1134</v>
      </c>
      <c r="K1014" s="60">
        <v>28</v>
      </c>
      <c r="L1014" s="61">
        <v>6</v>
      </c>
      <c r="M1014" s="50">
        <v>2017</v>
      </c>
      <c r="N1014" s="12"/>
    </row>
    <row r="1015" spans="1:14" ht="15" x14ac:dyDescent="0.25">
      <c r="A1015" t="s">
        <v>1063</v>
      </c>
      <c r="B1015">
        <f t="shared" si="53"/>
        <v>1015</v>
      </c>
      <c r="C1015" s="53" t="s">
        <v>1063</v>
      </c>
      <c r="D1015" s="53" t="s">
        <v>1070</v>
      </c>
      <c r="E1015" s="53" t="s">
        <v>35</v>
      </c>
      <c r="F1015" s="53" t="s">
        <v>1124</v>
      </c>
      <c r="G1015" s="12">
        <f t="shared" si="54"/>
        <v>43017</v>
      </c>
      <c r="H1015" s="55">
        <v>87.9</v>
      </c>
      <c r="I1015" s="53" t="s">
        <v>1134</v>
      </c>
      <c r="K1015" s="60">
        <v>9</v>
      </c>
      <c r="L1015" s="61">
        <v>10</v>
      </c>
      <c r="M1015" s="50">
        <v>2017</v>
      </c>
      <c r="N1015" s="12"/>
    </row>
    <row r="1016" spans="1:14" ht="15" x14ac:dyDescent="0.25">
      <c r="A1016" t="s">
        <v>1064</v>
      </c>
      <c r="B1016">
        <f t="shared" si="53"/>
        <v>1016</v>
      </c>
      <c r="C1016" s="53" t="s">
        <v>1064</v>
      </c>
      <c r="D1016" s="53" t="s">
        <v>1073</v>
      </c>
      <c r="E1016" s="53" t="s">
        <v>35</v>
      </c>
      <c r="F1016" s="53" t="s">
        <v>1128</v>
      </c>
      <c r="G1016" s="12">
        <f t="shared" si="54"/>
        <v>43018</v>
      </c>
      <c r="H1016" s="55">
        <v>69.400000000000006</v>
      </c>
      <c r="I1016" s="53" t="s">
        <v>1126</v>
      </c>
      <c r="K1016" s="60">
        <v>10</v>
      </c>
      <c r="L1016" s="61">
        <v>10</v>
      </c>
      <c r="M1016" s="50">
        <v>2017</v>
      </c>
      <c r="N1016" s="12"/>
    </row>
    <row r="1017" spans="1:14" ht="15" x14ac:dyDescent="0.25">
      <c r="A1017" t="s">
        <v>1065</v>
      </c>
      <c r="B1017">
        <f t="shared" si="53"/>
        <v>1017</v>
      </c>
      <c r="C1017" s="53" t="s">
        <v>1065</v>
      </c>
      <c r="D1017" s="53" t="s">
        <v>1073</v>
      </c>
      <c r="E1017" s="53" t="s">
        <v>35</v>
      </c>
      <c r="F1017" s="53" t="s">
        <v>1128</v>
      </c>
      <c r="G1017" s="12">
        <f t="shared" si="54"/>
        <v>43707</v>
      </c>
      <c r="H1017" s="55">
        <v>67.099999999999994</v>
      </c>
      <c r="I1017" s="53" t="s">
        <v>1163</v>
      </c>
      <c r="K1017" s="60">
        <v>30</v>
      </c>
      <c r="L1017" s="61">
        <v>8</v>
      </c>
      <c r="M1017" s="50">
        <v>2019</v>
      </c>
      <c r="N1017" s="12"/>
    </row>
    <row r="1018" spans="1:14" ht="15" x14ac:dyDescent="0.25">
      <c r="A1018" t="s">
        <v>1066</v>
      </c>
      <c r="B1018">
        <f t="shared" si="53"/>
        <v>1018</v>
      </c>
      <c r="C1018" s="53" t="s">
        <v>1066</v>
      </c>
      <c r="D1018" s="53" t="s">
        <v>1070</v>
      </c>
      <c r="E1018" s="53" t="s">
        <v>35</v>
      </c>
      <c r="F1018" s="53" t="s">
        <v>1128</v>
      </c>
      <c r="G1018" s="12">
        <f t="shared" si="54"/>
        <v>43755</v>
      </c>
      <c r="H1018" s="55">
        <v>67.900000000000006</v>
      </c>
      <c r="I1018" s="53" t="s">
        <v>1163</v>
      </c>
      <c r="K1018" s="60">
        <v>17</v>
      </c>
      <c r="L1018" s="61">
        <v>10</v>
      </c>
      <c r="M1018" s="50">
        <v>2019</v>
      </c>
      <c r="N1018" s="12"/>
    </row>
    <row r="1019" spans="1:14" ht="15" x14ac:dyDescent="0.25">
      <c r="A1019" t="s">
        <v>1067</v>
      </c>
      <c r="B1019">
        <f t="shared" si="53"/>
        <v>1019</v>
      </c>
      <c r="C1019" s="53" t="s">
        <v>1067</v>
      </c>
      <c r="D1019" s="53" t="s">
        <v>1073</v>
      </c>
      <c r="E1019" s="53" t="s">
        <v>35</v>
      </c>
      <c r="F1019" s="53" t="s">
        <v>1128</v>
      </c>
      <c r="G1019" s="12">
        <f t="shared" si="54"/>
        <v>43158</v>
      </c>
      <c r="H1019" s="55">
        <v>61.2</v>
      </c>
      <c r="I1019" s="53" t="s">
        <v>1126</v>
      </c>
      <c r="K1019" s="60">
        <v>27</v>
      </c>
      <c r="L1019" s="61">
        <v>2</v>
      </c>
      <c r="M1019" s="50">
        <v>2018</v>
      </c>
      <c r="N1019" s="12"/>
    </row>
    <row r="1020" spans="1:14" ht="15" x14ac:dyDescent="0.25">
      <c r="B1020" t="e">
        <f t="shared" si="53"/>
        <v>#N/A</v>
      </c>
      <c r="K1020" s="60"/>
    </row>
    <row r="1021" spans="1:14" ht="15" x14ac:dyDescent="0.25">
      <c r="B1021" t="e">
        <f t="shared" si="53"/>
        <v>#N/A</v>
      </c>
      <c r="K1021" s="60"/>
      <c r="L1021" s="50"/>
    </row>
    <row r="1022" spans="1:14" ht="15" x14ac:dyDescent="0.25">
      <c r="B1022" t="e">
        <f t="shared" si="53"/>
        <v>#N/A</v>
      </c>
      <c r="K1022" s="60"/>
      <c r="L1022" s="50"/>
    </row>
    <row r="1023" spans="1:14" ht="15" x14ac:dyDescent="0.25">
      <c r="B1023" t="e">
        <f t="shared" si="53"/>
        <v>#N/A</v>
      </c>
      <c r="K1023" s="60"/>
      <c r="L1023" s="50"/>
    </row>
    <row r="1024" spans="1:14" x14ac:dyDescent="0.2">
      <c r="B1024" t="e">
        <f t="shared" si="53"/>
        <v>#N/A</v>
      </c>
      <c r="L1024" s="50"/>
    </row>
    <row r="1025" spans="2:12" x14ac:dyDescent="0.2">
      <c r="B1025" t="e">
        <f t="shared" si="53"/>
        <v>#N/A</v>
      </c>
      <c r="L1025" s="50"/>
    </row>
    <row r="1026" spans="2:12" x14ac:dyDescent="0.2">
      <c r="B1026" t="e">
        <f t="shared" ref="B1026:B1089" si="55">MATCH(C1026,A:A,FALSE)</f>
        <v>#N/A</v>
      </c>
      <c r="L1026" s="50"/>
    </row>
    <row r="1027" spans="2:12" x14ac:dyDescent="0.2">
      <c r="B1027" t="e">
        <f t="shared" si="55"/>
        <v>#N/A</v>
      </c>
      <c r="L1027" s="50"/>
    </row>
    <row r="1028" spans="2:12" x14ac:dyDescent="0.2">
      <c r="B1028" t="e">
        <f t="shared" si="55"/>
        <v>#N/A</v>
      </c>
      <c r="L1028" s="50"/>
    </row>
    <row r="1029" spans="2:12" x14ac:dyDescent="0.2">
      <c r="B1029" t="e">
        <f t="shared" si="55"/>
        <v>#N/A</v>
      </c>
      <c r="L1029" s="50"/>
    </row>
    <row r="1030" spans="2:12" x14ac:dyDescent="0.2">
      <c r="B1030" t="e">
        <f t="shared" si="55"/>
        <v>#N/A</v>
      </c>
      <c r="L1030" s="50"/>
    </row>
    <row r="1031" spans="2:12" x14ac:dyDescent="0.2">
      <c r="B1031" t="e">
        <f t="shared" si="55"/>
        <v>#N/A</v>
      </c>
      <c r="L1031" s="50"/>
    </row>
    <row r="1032" spans="2:12" x14ac:dyDescent="0.2">
      <c r="B1032" t="e">
        <f t="shared" si="55"/>
        <v>#N/A</v>
      </c>
      <c r="L1032" s="50"/>
    </row>
    <row r="1033" spans="2:12" x14ac:dyDescent="0.2">
      <c r="B1033" t="e">
        <f t="shared" si="55"/>
        <v>#N/A</v>
      </c>
      <c r="L1033" s="50"/>
    </row>
    <row r="1034" spans="2:12" x14ac:dyDescent="0.2">
      <c r="B1034" t="e">
        <f t="shared" si="55"/>
        <v>#N/A</v>
      </c>
      <c r="L1034" s="50"/>
    </row>
    <row r="1035" spans="2:12" x14ac:dyDescent="0.2">
      <c r="B1035" t="e">
        <f t="shared" si="55"/>
        <v>#N/A</v>
      </c>
      <c r="L1035" s="50"/>
    </row>
    <row r="1036" spans="2:12" x14ac:dyDescent="0.2">
      <c r="B1036" t="e">
        <f t="shared" si="55"/>
        <v>#N/A</v>
      </c>
      <c r="L1036" s="50"/>
    </row>
    <row r="1037" spans="2:12" x14ac:dyDescent="0.2">
      <c r="B1037" t="e">
        <f t="shared" si="55"/>
        <v>#N/A</v>
      </c>
      <c r="L1037" s="50"/>
    </row>
    <row r="1038" spans="2:12" x14ac:dyDescent="0.2">
      <c r="B1038" t="e">
        <f t="shared" si="55"/>
        <v>#N/A</v>
      </c>
      <c r="L1038" s="50"/>
    </row>
    <row r="1039" spans="2:12" x14ac:dyDescent="0.2">
      <c r="B1039" t="e">
        <f t="shared" si="55"/>
        <v>#N/A</v>
      </c>
      <c r="L1039" s="50"/>
    </row>
    <row r="1040" spans="2:12" x14ac:dyDescent="0.2">
      <c r="B1040" t="e">
        <f t="shared" si="55"/>
        <v>#N/A</v>
      </c>
      <c r="L1040" s="50"/>
    </row>
    <row r="1041" spans="2:12" x14ac:dyDescent="0.2">
      <c r="B1041" t="e">
        <f t="shared" si="55"/>
        <v>#N/A</v>
      </c>
      <c r="L1041" s="50"/>
    </row>
    <row r="1042" spans="2:12" x14ac:dyDescent="0.2">
      <c r="B1042" t="e">
        <f t="shared" si="55"/>
        <v>#N/A</v>
      </c>
      <c r="L1042" s="50"/>
    </row>
    <row r="1043" spans="2:12" x14ac:dyDescent="0.2">
      <c r="B1043" t="e">
        <f t="shared" si="55"/>
        <v>#N/A</v>
      </c>
      <c r="L1043" s="50"/>
    </row>
    <row r="1044" spans="2:12" x14ac:dyDescent="0.2">
      <c r="B1044" t="e">
        <f t="shared" si="55"/>
        <v>#N/A</v>
      </c>
      <c r="L1044" s="50"/>
    </row>
    <row r="1045" spans="2:12" x14ac:dyDescent="0.2">
      <c r="B1045" t="e">
        <f t="shared" si="55"/>
        <v>#N/A</v>
      </c>
      <c r="L1045" s="50"/>
    </row>
    <row r="1046" spans="2:12" x14ac:dyDescent="0.2">
      <c r="B1046" t="e">
        <f t="shared" si="55"/>
        <v>#N/A</v>
      </c>
      <c r="L1046" s="50"/>
    </row>
    <row r="1047" spans="2:12" x14ac:dyDescent="0.2">
      <c r="B1047" t="e">
        <f t="shared" si="55"/>
        <v>#N/A</v>
      </c>
      <c r="L1047" s="50"/>
    </row>
    <row r="1048" spans="2:12" x14ac:dyDescent="0.2">
      <c r="B1048" t="e">
        <f t="shared" si="55"/>
        <v>#N/A</v>
      </c>
      <c r="L1048" s="50"/>
    </row>
    <row r="1049" spans="2:12" x14ac:dyDescent="0.2">
      <c r="B1049" t="e">
        <f t="shared" si="55"/>
        <v>#N/A</v>
      </c>
      <c r="L1049" s="50"/>
    </row>
    <row r="1050" spans="2:12" x14ac:dyDescent="0.2">
      <c r="B1050" t="e">
        <f t="shared" si="55"/>
        <v>#N/A</v>
      </c>
      <c r="L1050" s="50"/>
    </row>
    <row r="1051" spans="2:12" x14ac:dyDescent="0.2">
      <c r="B1051" t="e">
        <f t="shared" si="55"/>
        <v>#N/A</v>
      </c>
      <c r="L1051" s="50"/>
    </row>
    <row r="1052" spans="2:12" x14ac:dyDescent="0.2">
      <c r="B1052" t="e">
        <f t="shared" si="55"/>
        <v>#N/A</v>
      </c>
      <c r="L1052" s="50"/>
    </row>
    <row r="1053" spans="2:12" x14ac:dyDescent="0.2">
      <c r="B1053" t="e">
        <f t="shared" si="55"/>
        <v>#N/A</v>
      </c>
      <c r="L1053" s="50"/>
    </row>
    <row r="1054" spans="2:12" x14ac:dyDescent="0.2">
      <c r="B1054" t="e">
        <f t="shared" si="55"/>
        <v>#N/A</v>
      </c>
      <c r="L1054" s="50"/>
    </row>
    <row r="1055" spans="2:12" x14ac:dyDescent="0.2">
      <c r="B1055" t="e">
        <f t="shared" si="55"/>
        <v>#N/A</v>
      </c>
      <c r="L1055" s="50"/>
    </row>
    <row r="1056" spans="2:12" x14ac:dyDescent="0.2">
      <c r="B1056" t="e">
        <f t="shared" si="55"/>
        <v>#N/A</v>
      </c>
      <c r="L1056" s="50"/>
    </row>
    <row r="1057" spans="2:12" x14ac:dyDescent="0.2">
      <c r="B1057" t="e">
        <f t="shared" si="55"/>
        <v>#N/A</v>
      </c>
      <c r="L1057" s="50"/>
    </row>
    <row r="1058" spans="2:12" x14ac:dyDescent="0.2">
      <c r="B1058" t="e">
        <f t="shared" si="55"/>
        <v>#N/A</v>
      </c>
      <c r="L1058" s="50"/>
    </row>
    <row r="1059" spans="2:12" x14ac:dyDescent="0.2">
      <c r="B1059" t="e">
        <f t="shared" si="55"/>
        <v>#N/A</v>
      </c>
      <c r="L1059" s="50"/>
    </row>
    <row r="1060" spans="2:12" x14ac:dyDescent="0.2">
      <c r="B1060" t="e">
        <f t="shared" si="55"/>
        <v>#N/A</v>
      </c>
      <c r="L1060" s="50"/>
    </row>
    <row r="1061" spans="2:12" x14ac:dyDescent="0.2">
      <c r="B1061" t="e">
        <f t="shared" si="55"/>
        <v>#N/A</v>
      </c>
      <c r="L1061" s="50"/>
    </row>
    <row r="1062" spans="2:12" x14ac:dyDescent="0.2">
      <c r="B1062" t="e">
        <f t="shared" si="55"/>
        <v>#N/A</v>
      </c>
      <c r="L1062" s="50"/>
    </row>
    <row r="1063" spans="2:12" x14ac:dyDescent="0.2">
      <c r="B1063" t="e">
        <f t="shared" si="55"/>
        <v>#N/A</v>
      </c>
      <c r="L1063" s="50"/>
    </row>
    <row r="1064" spans="2:12" x14ac:dyDescent="0.2">
      <c r="B1064" t="e">
        <f t="shared" si="55"/>
        <v>#N/A</v>
      </c>
      <c r="L1064" s="50"/>
    </row>
    <row r="1065" spans="2:12" x14ac:dyDescent="0.2">
      <c r="B1065" t="e">
        <f t="shared" si="55"/>
        <v>#N/A</v>
      </c>
      <c r="L1065" s="50"/>
    </row>
    <row r="1066" spans="2:12" x14ac:dyDescent="0.2">
      <c r="B1066" t="e">
        <f t="shared" si="55"/>
        <v>#N/A</v>
      </c>
      <c r="L1066" s="50"/>
    </row>
    <row r="1067" spans="2:12" x14ac:dyDescent="0.2">
      <c r="B1067" t="e">
        <f t="shared" si="55"/>
        <v>#N/A</v>
      </c>
      <c r="L1067" s="50"/>
    </row>
    <row r="1068" spans="2:12" x14ac:dyDescent="0.2">
      <c r="B1068" t="e">
        <f t="shared" si="55"/>
        <v>#N/A</v>
      </c>
      <c r="L1068" s="50"/>
    </row>
    <row r="1069" spans="2:12" x14ac:dyDescent="0.2">
      <c r="B1069" t="e">
        <f t="shared" si="55"/>
        <v>#N/A</v>
      </c>
      <c r="L1069" s="50"/>
    </row>
    <row r="1070" spans="2:12" x14ac:dyDescent="0.2">
      <c r="B1070" t="e">
        <f t="shared" si="55"/>
        <v>#N/A</v>
      </c>
      <c r="L1070" s="50"/>
    </row>
    <row r="1071" spans="2:12" x14ac:dyDescent="0.2">
      <c r="B1071" t="e">
        <f t="shared" si="55"/>
        <v>#N/A</v>
      </c>
      <c r="L1071" s="50"/>
    </row>
    <row r="1072" spans="2:12" x14ac:dyDescent="0.2">
      <c r="B1072" t="e">
        <f t="shared" si="55"/>
        <v>#N/A</v>
      </c>
      <c r="L1072" s="50"/>
    </row>
    <row r="1073" spans="2:12" x14ac:dyDescent="0.2">
      <c r="B1073" t="e">
        <f t="shared" si="55"/>
        <v>#N/A</v>
      </c>
      <c r="L1073" s="50"/>
    </row>
    <row r="1074" spans="2:12" x14ac:dyDescent="0.2">
      <c r="B1074" t="e">
        <f t="shared" si="55"/>
        <v>#N/A</v>
      </c>
      <c r="L1074" s="50"/>
    </row>
    <row r="1075" spans="2:12" x14ac:dyDescent="0.2">
      <c r="B1075" t="e">
        <f t="shared" si="55"/>
        <v>#N/A</v>
      </c>
      <c r="L1075" s="50"/>
    </row>
    <row r="1076" spans="2:12" x14ac:dyDescent="0.2">
      <c r="B1076" t="e">
        <f t="shared" si="55"/>
        <v>#N/A</v>
      </c>
      <c r="L1076" s="50"/>
    </row>
    <row r="1077" spans="2:12" x14ac:dyDescent="0.2">
      <c r="B1077" t="e">
        <f t="shared" si="55"/>
        <v>#N/A</v>
      </c>
      <c r="L1077" s="50"/>
    </row>
    <row r="1078" spans="2:12" x14ac:dyDescent="0.2">
      <c r="B1078" t="e">
        <f t="shared" si="55"/>
        <v>#N/A</v>
      </c>
      <c r="L1078" s="50"/>
    </row>
    <row r="1079" spans="2:12" x14ac:dyDescent="0.2">
      <c r="B1079" t="e">
        <f t="shared" si="55"/>
        <v>#N/A</v>
      </c>
      <c r="L1079" s="50"/>
    </row>
    <row r="1080" spans="2:12" x14ac:dyDescent="0.2">
      <c r="B1080" t="e">
        <f t="shared" si="55"/>
        <v>#N/A</v>
      </c>
      <c r="L1080" s="50"/>
    </row>
    <row r="1081" spans="2:12" x14ac:dyDescent="0.2">
      <c r="B1081" t="e">
        <f t="shared" si="55"/>
        <v>#N/A</v>
      </c>
      <c r="L1081" s="50"/>
    </row>
    <row r="1082" spans="2:12" x14ac:dyDescent="0.2">
      <c r="B1082" t="e">
        <f t="shared" si="55"/>
        <v>#N/A</v>
      </c>
      <c r="L1082" s="50"/>
    </row>
    <row r="1083" spans="2:12" x14ac:dyDescent="0.2">
      <c r="B1083" t="e">
        <f t="shared" si="55"/>
        <v>#N/A</v>
      </c>
      <c r="L1083" s="50"/>
    </row>
    <row r="1084" spans="2:12" x14ac:dyDescent="0.2">
      <c r="B1084" t="e">
        <f t="shared" si="55"/>
        <v>#N/A</v>
      </c>
      <c r="L1084" s="50"/>
    </row>
    <row r="1085" spans="2:12" x14ac:dyDescent="0.2">
      <c r="B1085" t="e">
        <f t="shared" si="55"/>
        <v>#N/A</v>
      </c>
      <c r="L1085" s="50"/>
    </row>
    <row r="1086" spans="2:12" x14ac:dyDescent="0.2">
      <c r="B1086" t="e">
        <f t="shared" si="55"/>
        <v>#N/A</v>
      </c>
      <c r="L1086" s="50"/>
    </row>
    <row r="1087" spans="2:12" x14ac:dyDescent="0.2">
      <c r="B1087" t="e">
        <f t="shared" si="55"/>
        <v>#N/A</v>
      </c>
      <c r="L1087" s="50"/>
    </row>
    <row r="1088" spans="2:12" x14ac:dyDescent="0.2">
      <c r="B1088" t="e">
        <f t="shared" si="55"/>
        <v>#N/A</v>
      </c>
      <c r="L1088" s="50"/>
    </row>
    <row r="1089" spans="2:12" x14ac:dyDescent="0.2">
      <c r="B1089" t="e">
        <f t="shared" si="55"/>
        <v>#N/A</v>
      </c>
      <c r="L1089" s="50"/>
    </row>
    <row r="1090" spans="2:12" x14ac:dyDescent="0.2">
      <c r="B1090" t="e">
        <f t="shared" ref="B1090:B1153" si="56">MATCH(C1090,A:A,FALSE)</f>
        <v>#N/A</v>
      </c>
      <c r="L1090" s="50"/>
    </row>
    <row r="1091" spans="2:12" x14ac:dyDescent="0.2">
      <c r="B1091" t="e">
        <f t="shared" si="56"/>
        <v>#N/A</v>
      </c>
      <c r="L1091" s="50"/>
    </row>
    <row r="1092" spans="2:12" x14ac:dyDescent="0.2">
      <c r="B1092" t="e">
        <f t="shared" si="56"/>
        <v>#N/A</v>
      </c>
      <c r="L1092" s="50"/>
    </row>
    <row r="1093" spans="2:12" x14ac:dyDescent="0.2">
      <c r="B1093" t="e">
        <f t="shared" si="56"/>
        <v>#N/A</v>
      </c>
      <c r="L1093" s="50"/>
    </row>
    <row r="1094" spans="2:12" x14ac:dyDescent="0.2">
      <c r="B1094" t="e">
        <f t="shared" si="56"/>
        <v>#N/A</v>
      </c>
      <c r="L1094" s="50"/>
    </row>
    <row r="1095" spans="2:12" x14ac:dyDescent="0.2">
      <c r="B1095" t="e">
        <f t="shared" si="56"/>
        <v>#N/A</v>
      </c>
      <c r="L1095" s="50"/>
    </row>
    <row r="1096" spans="2:12" x14ac:dyDescent="0.2">
      <c r="B1096" t="e">
        <f t="shared" si="56"/>
        <v>#N/A</v>
      </c>
      <c r="L1096" s="50"/>
    </row>
    <row r="1097" spans="2:12" x14ac:dyDescent="0.2">
      <c r="B1097" t="e">
        <f t="shared" si="56"/>
        <v>#N/A</v>
      </c>
      <c r="L1097" s="50"/>
    </row>
    <row r="1098" spans="2:12" x14ac:dyDescent="0.2">
      <c r="B1098" t="e">
        <f t="shared" si="56"/>
        <v>#N/A</v>
      </c>
      <c r="L1098" s="50"/>
    </row>
    <row r="1099" spans="2:12" x14ac:dyDescent="0.2">
      <c r="B1099" t="e">
        <f t="shared" si="56"/>
        <v>#N/A</v>
      </c>
      <c r="L1099" s="50"/>
    </row>
    <row r="1100" spans="2:12" x14ac:dyDescent="0.2">
      <c r="B1100" t="e">
        <f t="shared" si="56"/>
        <v>#N/A</v>
      </c>
      <c r="L1100" s="50"/>
    </row>
    <row r="1101" spans="2:12" x14ac:dyDescent="0.2">
      <c r="B1101" t="e">
        <f t="shared" si="56"/>
        <v>#N/A</v>
      </c>
      <c r="L1101" s="50"/>
    </row>
    <row r="1102" spans="2:12" x14ac:dyDescent="0.2">
      <c r="B1102" t="e">
        <f t="shared" si="56"/>
        <v>#N/A</v>
      </c>
      <c r="L1102" s="50"/>
    </row>
    <row r="1103" spans="2:12" x14ac:dyDescent="0.2">
      <c r="B1103" t="e">
        <f t="shared" si="56"/>
        <v>#N/A</v>
      </c>
      <c r="L1103" s="50"/>
    </row>
    <row r="1104" spans="2:12" x14ac:dyDescent="0.2">
      <c r="B1104" t="e">
        <f t="shared" si="56"/>
        <v>#N/A</v>
      </c>
      <c r="L1104" s="50"/>
    </row>
    <row r="1105" spans="2:12" x14ac:dyDescent="0.2">
      <c r="B1105" t="e">
        <f t="shared" si="56"/>
        <v>#N/A</v>
      </c>
      <c r="L1105" s="50"/>
    </row>
    <row r="1106" spans="2:12" x14ac:dyDescent="0.2">
      <c r="B1106" t="e">
        <f t="shared" si="56"/>
        <v>#N/A</v>
      </c>
      <c r="L1106" s="50"/>
    </row>
    <row r="1107" spans="2:12" x14ac:dyDescent="0.2">
      <c r="B1107" t="e">
        <f t="shared" si="56"/>
        <v>#N/A</v>
      </c>
      <c r="L1107" s="50"/>
    </row>
    <row r="1108" spans="2:12" x14ac:dyDescent="0.2">
      <c r="B1108" t="e">
        <f t="shared" si="56"/>
        <v>#N/A</v>
      </c>
      <c r="L1108" s="50"/>
    </row>
    <row r="1109" spans="2:12" x14ac:dyDescent="0.2">
      <c r="B1109" t="e">
        <f t="shared" si="56"/>
        <v>#N/A</v>
      </c>
      <c r="L1109" s="50"/>
    </row>
    <row r="1110" spans="2:12" x14ac:dyDescent="0.2">
      <c r="B1110" t="e">
        <f t="shared" si="56"/>
        <v>#N/A</v>
      </c>
      <c r="L1110" s="50"/>
    </row>
    <row r="1111" spans="2:12" x14ac:dyDescent="0.2">
      <c r="B1111" t="e">
        <f t="shared" si="56"/>
        <v>#N/A</v>
      </c>
      <c r="L1111" s="50"/>
    </row>
    <row r="1112" spans="2:12" x14ac:dyDescent="0.2">
      <c r="B1112" t="e">
        <f t="shared" si="56"/>
        <v>#N/A</v>
      </c>
      <c r="L1112" s="50"/>
    </row>
    <row r="1113" spans="2:12" x14ac:dyDescent="0.2">
      <c r="B1113" t="e">
        <f t="shared" si="56"/>
        <v>#N/A</v>
      </c>
      <c r="L1113" s="50"/>
    </row>
    <row r="1114" spans="2:12" x14ac:dyDescent="0.2">
      <c r="B1114" t="e">
        <f t="shared" si="56"/>
        <v>#N/A</v>
      </c>
      <c r="L1114" s="50"/>
    </row>
    <row r="1115" spans="2:12" x14ac:dyDescent="0.2">
      <c r="B1115" t="e">
        <f t="shared" si="56"/>
        <v>#N/A</v>
      </c>
      <c r="L1115" s="50"/>
    </row>
    <row r="1116" spans="2:12" x14ac:dyDescent="0.2">
      <c r="B1116" t="e">
        <f t="shared" si="56"/>
        <v>#N/A</v>
      </c>
      <c r="L1116" s="50"/>
    </row>
    <row r="1117" spans="2:12" x14ac:dyDescent="0.2">
      <c r="B1117" t="e">
        <f t="shared" si="56"/>
        <v>#N/A</v>
      </c>
      <c r="L1117" s="50"/>
    </row>
    <row r="1118" spans="2:12" x14ac:dyDescent="0.2">
      <c r="B1118" t="e">
        <f t="shared" si="56"/>
        <v>#N/A</v>
      </c>
      <c r="L1118" s="50"/>
    </row>
    <row r="1119" spans="2:12" x14ac:dyDescent="0.2">
      <c r="B1119" t="e">
        <f t="shared" si="56"/>
        <v>#N/A</v>
      </c>
      <c r="L1119" s="50"/>
    </row>
    <row r="1120" spans="2:12" x14ac:dyDescent="0.2">
      <c r="B1120" t="e">
        <f t="shared" si="56"/>
        <v>#N/A</v>
      </c>
      <c r="L1120" s="50"/>
    </row>
    <row r="1121" spans="2:12" x14ac:dyDescent="0.2">
      <c r="B1121" t="e">
        <f t="shared" si="56"/>
        <v>#N/A</v>
      </c>
      <c r="L1121" s="50"/>
    </row>
    <row r="1122" spans="2:12" x14ac:dyDescent="0.2">
      <c r="B1122" t="e">
        <f t="shared" si="56"/>
        <v>#N/A</v>
      </c>
      <c r="L1122" s="50"/>
    </row>
    <row r="1123" spans="2:12" x14ac:dyDescent="0.2">
      <c r="B1123" t="e">
        <f t="shared" si="56"/>
        <v>#N/A</v>
      </c>
      <c r="L1123" s="50"/>
    </row>
    <row r="1124" spans="2:12" x14ac:dyDescent="0.2">
      <c r="B1124" t="e">
        <f t="shared" si="56"/>
        <v>#N/A</v>
      </c>
      <c r="L1124" s="50"/>
    </row>
    <row r="1125" spans="2:12" x14ac:dyDescent="0.2">
      <c r="B1125" t="e">
        <f t="shared" si="56"/>
        <v>#N/A</v>
      </c>
      <c r="L1125" s="50"/>
    </row>
    <row r="1126" spans="2:12" x14ac:dyDescent="0.2">
      <c r="B1126" t="e">
        <f t="shared" si="56"/>
        <v>#N/A</v>
      </c>
      <c r="L1126" s="50"/>
    </row>
    <row r="1127" spans="2:12" x14ac:dyDescent="0.2">
      <c r="B1127" t="e">
        <f t="shared" si="56"/>
        <v>#N/A</v>
      </c>
      <c r="L1127" s="50"/>
    </row>
    <row r="1128" spans="2:12" x14ac:dyDescent="0.2">
      <c r="B1128" t="e">
        <f t="shared" si="56"/>
        <v>#N/A</v>
      </c>
      <c r="L1128" s="50"/>
    </row>
    <row r="1129" spans="2:12" x14ac:dyDescent="0.2">
      <c r="B1129" t="e">
        <f t="shared" si="56"/>
        <v>#N/A</v>
      </c>
      <c r="L1129" s="50"/>
    </row>
    <row r="1130" spans="2:12" x14ac:dyDescent="0.2">
      <c r="B1130" t="e">
        <f t="shared" si="56"/>
        <v>#N/A</v>
      </c>
      <c r="L1130" s="50"/>
    </row>
    <row r="1131" spans="2:12" x14ac:dyDescent="0.2">
      <c r="B1131" t="e">
        <f t="shared" si="56"/>
        <v>#N/A</v>
      </c>
      <c r="L1131" s="50"/>
    </row>
    <row r="1132" spans="2:12" x14ac:dyDescent="0.2">
      <c r="B1132" t="e">
        <f t="shared" si="56"/>
        <v>#N/A</v>
      </c>
      <c r="L1132" s="50"/>
    </row>
    <row r="1133" spans="2:12" x14ac:dyDescent="0.2">
      <c r="B1133" t="e">
        <f t="shared" si="56"/>
        <v>#N/A</v>
      </c>
      <c r="L1133" s="50"/>
    </row>
    <row r="1134" spans="2:12" x14ac:dyDescent="0.2">
      <c r="B1134" t="e">
        <f t="shared" si="56"/>
        <v>#N/A</v>
      </c>
      <c r="L1134" s="50"/>
    </row>
    <row r="1135" spans="2:12" x14ac:dyDescent="0.2">
      <c r="B1135" t="e">
        <f t="shared" si="56"/>
        <v>#N/A</v>
      </c>
      <c r="L1135" s="50"/>
    </row>
    <row r="1136" spans="2:12" x14ac:dyDescent="0.2">
      <c r="B1136" t="e">
        <f t="shared" si="56"/>
        <v>#N/A</v>
      </c>
      <c r="L1136" s="50"/>
    </row>
    <row r="1137" spans="2:12" x14ac:dyDescent="0.2">
      <c r="B1137" t="e">
        <f t="shared" si="56"/>
        <v>#N/A</v>
      </c>
      <c r="L1137" s="50"/>
    </row>
    <row r="1138" spans="2:12" x14ac:dyDescent="0.2">
      <c r="B1138" t="e">
        <f t="shared" si="56"/>
        <v>#N/A</v>
      </c>
      <c r="L1138" s="50"/>
    </row>
    <row r="1139" spans="2:12" x14ac:dyDescent="0.2">
      <c r="B1139" t="e">
        <f t="shared" si="56"/>
        <v>#N/A</v>
      </c>
      <c r="L1139" s="50"/>
    </row>
    <row r="1140" spans="2:12" x14ac:dyDescent="0.2">
      <c r="B1140" t="e">
        <f t="shared" si="56"/>
        <v>#N/A</v>
      </c>
      <c r="L1140" s="50"/>
    </row>
    <row r="1141" spans="2:12" x14ac:dyDescent="0.2">
      <c r="B1141" t="e">
        <f t="shared" si="56"/>
        <v>#N/A</v>
      </c>
      <c r="L1141" s="50"/>
    </row>
    <row r="1142" spans="2:12" x14ac:dyDescent="0.2">
      <c r="B1142" t="e">
        <f t="shared" si="56"/>
        <v>#N/A</v>
      </c>
      <c r="L1142" s="50"/>
    </row>
    <row r="1143" spans="2:12" x14ac:dyDescent="0.2">
      <c r="B1143" t="e">
        <f t="shared" si="56"/>
        <v>#N/A</v>
      </c>
      <c r="L1143" s="50"/>
    </row>
    <row r="1144" spans="2:12" x14ac:dyDescent="0.2">
      <c r="B1144" t="e">
        <f t="shared" si="56"/>
        <v>#N/A</v>
      </c>
      <c r="L1144" s="50"/>
    </row>
    <row r="1145" spans="2:12" x14ac:dyDescent="0.2">
      <c r="B1145" t="e">
        <f t="shared" si="56"/>
        <v>#N/A</v>
      </c>
      <c r="L1145" s="50"/>
    </row>
    <row r="1146" spans="2:12" x14ac:dyDescent="0.2">
      <c r="B1146" t="e">
        <f t="shared" si="56"/>
        <v>#N/A</v>
      </c>
      <c r="L1146" s="50"/>
    </row>
    <row r="1147" spans="2:12" x14ac:dyDescent="0.2">
      <c r="B1147" t="e">
        <f t="shared" si="56"/>
        <v>#N/A</v>
      </c>
      <c r="L1147" s="50"/>
    </row>
    <row r="1148" spans="2:12" x14ac:dyDescent="0.2">
      <c r="B1148" t="e">
        <f t="shared" si="56"/>
        <v>#N/A</v>
      </c>
      <c r="L1148" s="50"/>
    </row>
    <row r="1149" spans="2:12" x14ac:dyDescent="0.2">
      <c r="B1149" t="e">
        <f t="shared" si="56"/>
        <v>#N/A</v>
      </c>
      <c r="L1149" s="50"/>
    </row>
    <row r="1150" spans="2:12" x14ac:dyDescent="0.2">
      <c r="B1150" t="e">
        <f t="shared" si="56"/>
        <v>#N/A</v>
      </c>
      <c r="L1150" s="50"/>
    </row>
    <row r="1151" spans="2:12" x14ac:dyDescent="0.2">
      <c r="B1151" t="e">
        <f t="shared" si="56"/>
        <v>#N/A</v>
      </c>
      <c r="L1151" s="50"/>
    </row>
    <row r="1152" spans="2:12" x14ac:dyDescent="0.2">
      <c r="B1152" t="e">
        <f t="shared" si="56"/>
        <v>#N/A</v>
      </c>
      <c r="L1152" s="50"/>
    </row>
    <row r="1153" spans="2:12" x14ac:dyDescent="0.2">
      <c r="B1153" t="e">
        <f t="shared" si="56"/>
        <v>#N/A</v>
      </c>
      <c r="L1153" s="50"/>
    </row>
    <row r="1154" spans="2:12" x14ac:dyDescent="0.2">
      <c r="B1154" t="e">
        <f t="shared" ref="B1154:B1217" si="57">MATCH(C1154,A:A,FALSE)</f>
        <v>#N/A</v>
      </c>
      <c r="L1154" s="50"/>
    </row>
    <row r="1155" spans="2:12" x14ac:dyDescent="0.2">
      <c r="B1155" t="e">
        <f t="shared" si="57"/>
        <v>#N/A</v>
      </c>
      <c r="L1155" s="50"/>
    </row>
    <row r="1156" spans="2:12" x14ac:dyDescent="0.2">
      <c r="B1156" t="e">
        <f t="shared" si="57"/>
        <v>#N/A</v>
      </c>
      <c r="L1156" s="50"/>
    </row>
    <row r="1157" spans="2:12" x14ac:dyDescent="0.2">
      <c r="B1157" t="e">
        <f t="shared" si="57"/>
        <v>#N/A</v>
      </c>
      <c r="L1157" s="50"/>
    </row>
    <row r="1158" spans="2:12" x14ac:dyDescent="0.2">
      <c r="B1158" t="e">
        <f t="shared" si="57"/>
        <v>#N/A</v>
      </c>
      <c r="L1158" s="50"/>
    </row>
    <row r="1159" spans="2:12" x14ac:dyDescent="0.2">
      <c r="B1159" t="e">
        <f t="shared" si="57"/>
        <v>#N/A</v>
      </c>
      <c r="L1159" s="50"/>
    </row>
    <row r="1160" spans="2:12" x14ac:dyDescent="0.2">
      <c r="B1160" t="e">
        <f t="shared" si="57"/>
        <v>#N/A</v>
      </c>
      <c r="L1160" s="50"/>
    </row>
    <row r="1161" spans="2:12" x14ac:dyDescent="0.2">
      <c r="B1161" t="e">
        <f t="shared" si="57"/>
        <v>#N/A</v>
      </c>
      <c r="L1161" s="50"/>
    </row>
    <row r="1162" spans="2:12" x14ac:dyDescent="0.2">
      <c r="B1162" t="e">
        <f t="shared" si="57"/>
        <v>#N/A</v>
      </c>
      <c r="L1162" s="50"/>
    </row>
    <row r="1163" spans="2:12" x14ac:dyDescent="0.2">
      <c r="B1163" t="e">
        <f t="shared" si="57"/>
        <v>#N/A</v>
      </c>
      <c r="L1163" s="50"/>
    </row>
    <row r="1164" spans="2:12" x14ac:dyDescent="0.2">
      <c r="B1164" t="e">
        <f t="shared" si="57"/>
        <v>#N/A</v>
      </c>
      <c r="L1164" s="50"/>
    </row>
    <row r="1165" spans="2:12" x14ac:dyDescent="0.2">
      <c r="B1165" t="e">
        <f t="shared" si="57"/>
        <v>#N/A</v>
      </c>
      <c r="L1165" s="50"/>
    </row>
    <row r="1166" spans="2:12" x14ac:dyDescent="0.2">
      <c r="B1166" t="e">
        <f t="shared" si="57"/>
        <v>#N/A</v>
      </c>
      <c r="L1166" s="50"/>
    </row>
    <row r="1167" spans="2:12" x14ac:dyDescent="0.2">
      <c r="B1167" t="e">
        <f t="shared" si="57"/>
        <v>#N/A</v>
      </c>
      <c r="L1167" s="50"/>
    </row>
    <row r="1168" spans="2:12" x14ac:dyDescent="0.2">
      <c r="B1168" t="e">
        <f t="shared" si="57"/>
        <v>#N/A</v>
      </c>
      <c r="L1168" s="50"/>
    </row>
    <row r="1169" spans="2:12" x14ac:dyDescent="0.2">
      <c r="B1169" t="e">
        <f t="shared" si="57"/>
        <v>#N/A</v>
      </c>
      <c r="L1169" s="50"/>
    </row>
    <row r="1170" spans="2:12" x14ac:dyDescent="0.2">
      <c r="B1170" t="e">
        <f t="shared" si="57"/>
        <v>#N/A</v>
      </c>
      <c r="L1170" s="50"/>
    </row>
    <row r="1171" spans="2:12" x14ac:dyDescent="0.2">
      <c r="B1171" t="e">
        <f t="shared" si="57"/>
        <v>#N/A</v>
      </c>
      <c r="L1171" s="50"/>
    </row>
    <row r="1172" spans="2:12" x14ac:dyDescent="0.2">
      <c r="B1172" t="e">
        <f t="shared" si="57"/>
        <v>#N/A</v>
      </c>
      <c r="L1172" s="50"/>
    </row>
    <row r="1173" spans="2:12" x14ac:dyDescent="0.2">
      <c r="B1173" t="e">
        <f t="shared" si="57"/>
        <v>#N/A</v>
      </c>
      <c r="L1173" s="50"/>
    </row>
    <row r="1174" spans="2:12" x14ac:dyDescent="0.2">
      <c r="B1174" t="e">
        <f t="shared" si="57"/>
        <v>#N/A</v>
      </c>
      <c r="L1174" s="50"/>
    </row>
    <row r="1175" spans="2:12" x14ac:dyDescent="0.2">
      <c r="B1175" t="e">
        <f t="shared" si="57"/>
        <v>#N/A</v>
      </c>
      <c r="L1175" s="50"/>
    </row>
    <row r="1176" spans="2:12" x14ac:dyDescent="0.2">
      <c r="B1176" t="e">
        <f t="shared" si="57"/>
        <v>#N/A</v>
      </c>
      <c r="L1176" s="50"/>
    </row>
    <row r="1177" spans="2:12" x14ac:dyDescent="0.2">
      <c r="B1177" t="e">
        <f t="shared" si="57"/>
        <v>#N/A</v>
      </c>
      <c r="L1177" s="50"/>
    </row>
    <row r="1178" spans="2:12" x14ac:dyDescent="0.2">
      <c r="B1178" t="e">
        <f t="shared" si="57"/>
        <v>#N/A</v>
      </c>
      <c r="L1178" s="50"/>
    </row>
    <row r="1179" spans="2:12" x14ac:dyDescent="0.2">
      <c r="B1179" t="e">
        <f t="shared" si="57"/>
        <v>#N/A</v>
      </c>
      <c r="L1179" s="50"/>
    </row>
    <row r="1180" spans="2:12" x14ac:dyDescent="0.2">
      <c r="B1180" t="e">
        <f t="shared" si="57"/>
        <v>#N/A</v>
      </c>
      <c r="L1180" s="50"/>
    </row>
    <row r="1181" spans="2:12" x14ac:dyDescent="0.2">
      <c r="B1181" t="e">
        <f t="shared" si="57"/>
        <v>#N/A</v>
      </c>
      <c r="L1181" s="50"/>
    </row>
    <row r="1182" spans="2:12" x14ac:dyDescent="0.2">
      <c r="B1182" t="e">
        <f t="shared" si="57"/>
        <v>#N/A</v>
      </c>
      <c r="L1182" s="50"/>
    </row>
    <row r="1183" spans="2:12" x14ac:dyDescent="0.2">
      <c r="B1183" t="e">
        <f t="shared" si="57"/>
        <v>#N/A</v>
      </c>
      <c r="L1183" s="50"/>
    </row>
    <row r="1184" spans="2:12" x14ac:dyDescent="0.2">
      <c r="B1184" t="e">
        <f t="shared" si="57"/>
        <v>#N/A</v>
      </c>
      <c r="L1184" s="50"/>
    </row>
    <row r="1185" spans="2:12" x14ac:dyDescent="0.2">
      <c r="B1185" t="e">
        <f t="shared" si="57"/>
        <v>#N/A</v>
      </c>
      <c r="L1185" s="50"/>
    </row>
    <row r="1186" spans="2:12" x14ac:dyDescent="0.2">
      <c r="B1186" t="e">
        <f t="shared" si="57"/>
        <v>#N/A</v>
      </c>
      <c r="L1186" s="50"/>
    </row>
    <row r="1187" spans="2:12" x14ac:dyDescent="0.2">
      <c r="B1187" t="e">
        <f t="shared" si="57"/>
        <v>#N/A</v>
      </c>
      <c r="L1187" s="50"/>
    </row>
    <row r="1188" spans="2:12" x14ac:dyDescent="0.2">
      <c r="B1188" t="e">
        <f t="shared" si="57"/>
        <v>#N/A</v>
      </c>
      <c r="L1188" s="50"/>
    </row>
    <row r="1189" spans="2:12" x14ac:dyDescent="0.2">
      <c r="B1189" t="e">
        <f t="shared" si="57"/>
        <v>#N/A</v>
      </c>
      <c r="L1189" s="50"/>
    </row>
    <row r="1190" spans="2:12" x14ac:dyDescent="0.2">
      <c r="B1190" t="e">
        <f t="shared" si="57"/>
        <v>#N/A</v>
      </c>
      <c r="L1190" s="50"/>
    </row>
    <row r="1191" spans="2:12" x14ac:dyDescent="0.2">
      <c r="B1191" t="e">
        <f t="shared" si="57"/>
        <v>#N/A</v>
      </c>
      <c r="L1191" s="50"/>
    </row>
    <row r="1192" spans="2:12" x14ac:dyDescent="0.2">
      <c r="B1192" t="e">
        <f t="shared" si="57"/>
        <v>#N/A</v>
      </c>
      <c r="L1192" s="50"/>
    </row>
    <row r="1193" spans="2:12" x14ac:dyDescent="0.2">
      <c r="B1193" t="e">
        <f t="shared" si="57"/>
        <v>#N/A</v>
      </c>
      <c r="L1193" s="50"/>
    </row>
    <row r="1194" spans="2:12" x14ac:dyDescent="0.2">
      <c r="B1194" t="e">
        <f t="shared" si="57"/>
        <v>#N/A</v>
      </c>
      <c r="L1194" s="50"/>
    </row>
    <row r="1195" spans="2:12" x14ac:dyDescent="0.2">
      <c r="B1195" t="e">
        <f t="shared" si="57"/>
        <v>#N/A</v>
      </c>
      <c r="L1195" s="50"/>
    </row>
    <row r="1196" spans="2:12" x14ac:dyDescent="0.2">
      <c r="B1196" t="e">
        <f t="shared" si="57"/>
        <v>#N/A</v>
      </c>
      <c r="L1196" s="50"/>
    </row>
    <row r="1197" spans="2:12" x14ac:dyDescent="0.2">
      <c r="B1197" t="e">
        <f t="shared" si="57"/>
        <v>#N/A</v>
      </c>
      <c r="L1197" s="50"/>
    </row>
    <row r="1198" spans="2:12" x14ac:dyDescent="0.2">
      <c r="B1198" t="e">
        <f t="shared" si="57"/>
        <v>#N/A</v>
      </c>
      <c r="L1198" s="50"/>
    </row>
    <row r="1199" spans="2:12" x14ac:dyDescent="0.2">
      <c r="B1199" t="e">
        <f t="shared" si="57"/>
        <v>#N/A</v>
      </c>
      <c r="L1199" s="50"/>
    </row>
    <row r="1200" spans="2:12" x14ac:dyDescent="0.2">
      <c r="B1200" t="e">
        <f t="shared" si="57"/>
        <v>#N/A</v>
      </c>
      <c r="L1200" s="50"/>
    </row>
    <row r="1201" spans="2:12" x14ac:dyDescent="0.2">
      <c r="B1201" t="e">
        <f t="shared" si="57"/>
        <v>#N/A</v>
      </c>
      <c r="L1201" s="50"/>
    </row>
    <row r="1202" spans="2:12" x14ac:dyDescent="0.2">
      <c r="B1202" t="e">
        <f t="shared" si="57"/>
        <v>#N/A</v>
      </c>
      <c r="L1202" s="50"/>
    </row>
    <row r="1203" spans="2:12" x14ac:dyDescent="0.2">
      <c r="B1203" t="e">
        <f t="shared" si="57"/>
        <v>#N/A</v>
      </c>
      <c r="L1203" s="50"/>
    </row>
    <row r="1204" spans="2:12" x14ac:dyDescent="0.2">
      <c r="B1204" t="e">
        <f t="shared" si="57"/>
        <v>#N/A</v>
      </c>
      <c r="L1204" s="50"/>
    </row>
    <row r="1205" spans="2:12" x14ac:dyDescent="0.2">
      <c r="B1205" t="e">
        <f t="shared" si="57"/>
        <v>#N/A</v>
      </c>
      <c r="L1205" s="50"/>
    </row>
    <row r="1206" spans="2:12" x14ac:dyDescent="0.2">
      <c r="B1206" t="e">
        <f t="shared" si="57"/>
        <v>#N/A</v>
      </c>
      <c r="L1206" s="50"/>
    </row>
    <row r="1207" spans="2:12" x14ac:dyDescent="0.2">
      <c r="B1207" t="e">
        <f t="shared" si="57"/>
        <v>#N/A</v>
      </c>
      <c r="L1207" s="50"/>
    </row>
    <row r="1208" spans="2:12" x14ac:dyDescent="0.2">
      <c r="B1208" t="e">
        <f t="shared" si="57"/>
        <v>#N/A</v>
      </c>
      <c r="L1208" s="50"/>
    </row>
    <row r="1209" spans="2:12" x14ac:dyDescent="0.2">
      <c r="B1209" t="e">
        <f t="shared" si="57"/>
        <v>#N/A</v>
      </c>
      <c r="L1209" s="50"/>
    </row>
    <row r="1210" spans="2:12" x14ac:dyDescent="0.2">
      <c r="B1210" t="e">
        <f t="shared" si="57"/>
        <v>#N/A</v>
      </c>
      <c r="L1210" s="50"/>
    </row>
    <row r="1211" spans="2:12" x14ac:dyDescent="0.2">
      <c r="B1211" t="e">
        <f t="shared" si="57"/>
        <v>#N/A</v>
      </c>
      <c r="L1211" s="50"/>
    </row>
    <row r="1212" spans="2:12" x14ac:dyDescent="0.2">
      <c r="B1212" t="e">
        <f t="shared" si="57"/>
        <v>#N/A</v>
      </c>
      <c r="L1212" s="50"/>
    </row>
    <row r="1213" spans="2:12" x14ac:dyDescent="0.2">
      <c r="B1213" t="e">
        <f t="shared" si="57"/>
        <v>#N/A</v>
      </c>
      <c r="L1213" s="50"/>
    </row>
    <row r="1214" spans="2:12" x14ac:dyDescent="0.2">
      <c r="B1214" t="e">
        <f t="shared" si="57"/>
        <v>#N/A</v>
      </c>
      <c r="L1214" s="50"/>
    </row>
    <row r="1215" spans="2:12" x14ac:dyDescent="0.2">
      <c r="B1215" t="e">
        <f t="shared" si="57"/>
        <v>#N/A</v>
      </c>
      <c r="L1215" s="50"/>
    </row>
    <row r="1216" spans="2:12" x14ac:dyDescent="0.2">
      <c r="B1216" t="e">
        <f t="shared" si="57"/>
        <v>#N/A</v>
      </c>
      <c r="L1216" s="50"/>
    </row>
    <row r="1217" spans="2:12" x14ac:dyDescent="0.2">
      <c r="B1217" t="e">
        <f t="shared" si="57"/>
        <v>#N/A</v>
      </c>
      <c r="L1217" s="50"/>
    </row>
    <row r="1218" spans="2:12" x14ac:dyDescent="0.2">
      <c r="B1218" t="e">
        <f t="shared" ref="B1218:B1281" si="58">MATCH(C1218,A:A,FALSE)</f>
        <v>#N/A</v>
      </c>
      <c r="L1218" s="50"/>
    </row>
    <row r="1219" spans="2:12" x14ac:dyDescent="0.2">
      <c r="B1219" t="e">
        <f t="shared" si="58"/>
        <v>#N/A</v>
      </c>
      <c r="L1219" s="50"/>
    </row>
    <row r="1220" spans="2:12" x14ac:dyDescent="0.2">
      <c r="B1220" t="e">
        <f t="shared" si="58"/>
        <v>#N/A</v>
      </c>
      <c r="L1220" s="50"/>
    </row>
    <row r="1221" spans="2:12" x14ac:dyDescent="0.2">
      <c r="B1221" t="e">
        <f t="shared" si="58"/>
        <v>#N/A</v>
      </c>
      <c r="L1221" s="50"/>
    </row>
    <row r="1222" spans="2:12" x14ac:dyDescent="0.2">
      <c r="B1222" t="e">
        <f t="shared" si="58"/>
        <v>#N/A</v>
      </c>
      <c r="L1222" s="50"/>
    </row>
    <row r="1223" spans="2:12" x14ac:dyDescent="0.2">
      <c r="B1223" t="e">
        <f t="shared" si="58"/>
        <v>#N/A</v>
      </c>
      <c r="L1223" s="50"/>
    </row>
    <row r="1224" spans="2:12" x14ac:dyDescent="0.2">
      <c r="B1224" t="e">
        <f t="shared" si="58"/>
        <v>#N/A</v>
      </c>
      <c r="L1224" s="50"/>
    </row>
    <row r="1225" spans="2:12" x14ac:dyDescent="0.2">
      <c r="B1225" t="e">
        <f t="shared" si="58"/>
        <v>#N/A</v>
      </c>
      <c r="L1225" s="50"/>
    </row>
    <row r="1226" spans="2:12" x14ac:dyDescent="0.2">
      <c r="B1226" t="e">
        <f t="shared" si="58"/>
        <v>#N/A</v>
      </c>
      <c r="L1226" s="50"/>
    </row>
    <row r="1227" spans="2:12" x14ac:dyDescent="0.2">
      <c r="B1227" t="e">
        <f t="shared" si="58"/>
        <v>#N/A</v>
      </c>
      <c r="L1227" s="50"/>
    </row>
    <row r="1228" spans="2:12" x14ac:dyDescent="0.2">
      <c r="B1228" t="e">
        <f t="shared" si="58"/>
        <v>#N/A</v>
      </c>
      <c r="L1228" s="50"/>
    </row>
    <row r="1229" spans="2:12" x14ac:dyDescent="0.2">
      <c r="B1229" t="e">
        <f t="shared" si="58"/>
        <v>#N/A</v>
      </c>
      <c r="L1229" s="50"/>
    </row>
    <row r="1230" spans="2:12" x14ac:dyDescent="0.2">
      <c r="B1230" t="e">
        <f t="shared" si="58"/>
        <v>#N/A</v>
      </c>
      <c r="L1230" s="50"/>
    </row>
    <row r="1231" spans="2:12" x14ac:dyDescent="0.2">
      <c r="B1231" t="e">
        <f t="shared" si="58"/>
        <v>#N/A</v>
      </c>
      <c r="L1231" s="50"/>
    </row>
    <row r="1232" spans="2:12" x14ac:dyDescent="0.2">
      <c r="B1232" t="e">
        <f t="shared" si="58"/>
        <v>#N/A</v>
      </c>
      <c r="L1232" s="50"/>
    </row>
    <row r="1233" spans="2:12" x14ac:dyDescent="0.2">
      <c r="B1233" t="e">
        <f t="shared" si="58"/>
        <v>#N/A</v>
      </c>
      <c r="L1233" s="50"/>
    </row>
    <row r="1234" spans="2:12" x14ac:dyDescent="0.2">
      <c r="B1234" t="e">
        <f t="shared" si="58"/>
        <v>#N/A</v>
      </c>
      <c r="L1234" s="50"/>
    </row>
    <row r="1235" spans="2:12" x14ac:dyDescent="0.2">
      <c r="B1235" t="e">
        <f t="shared" si="58"/>
        <v>#N/A</v>
      </c>
      <c r="L1235" s="50"/>
    </row>
    <row r="1236" spans="2:12" x14ac:dyDescent="0.2">
      <c r="B1236" t="e">
        <f t="shared" si="58"/>
        <v>#N/A</v>
      </c>
      <c r="L1236" s="50"/>
    </row>
    <row r="1237" spans="2:12" x14ac:dyDescent="0.2">
      <c r="B1237" t="e">
        <f t="shared" si="58"/>
        <v>#N/A</v>
      </c>
      <c r="L1237" s="50"/>
    </row>
    <row r="1238" spans="2:12" x14ac:dyDescent="0.2">
      <c r="B1238" t="e">
        <f t="shared" si="58"/>
        <v>#N/A</v>
      </c>
      <c r="L1238" s="50"/>
    </row>
    <row r="1239" spans="2:12" x14ac:dyDescent="0.2">
      <c r="B1239" t="e">
        <f t="shared" si="58"/>
        <v>#N/A</v>
      </c>
      <c r="L1239" s="50"/>
    </row>
    <row r="1240" spans="2:12" x14ac:dyDescent="0.2">
      <c r="B1240" t="e">
        <f t="shared" si="58"/>
        <v>#N/A</v>
      </c>
      <c r="L1240" s="50"/>
    </row>
    <row r="1241" spans="2:12" x14ac:dyDescent="0.2">
      <c r="B1241" t="e">
        <f t="shared" si="58"/>
        <v>#N/A</v>
      </c>
      <c r="L1241" s="50"/>
    </row>
    <row r="1242" spans="2:12" x14ac:dyDescent="0.2">
      <c r="B1242" t="e">
        <f t="shared" si="58"/>
        <v>#N/A</v>
      </c>
      <c r="L1242" s="50"/>
    </row>
    <row r="1243" spans="2:12" x14ac:dyDescent="0.2">
      <c r="B1243" t="e">
        <f t="shared" si="58"/>
        <v>#N/A</v>
      </c>
      <c r="L1243" s="50"/>
    </row>
    <row r="1244" spans="2:12" x14ac:dyDescent="0.2">
      <c r="B1244" t="e">
        <f t="shared" si="58"/>
        <v>#N/A</v>
      </c>
      <c r="L1244" s="50"/>
    </row>
    <row r="1245" spans="2:12" x14ac:dyDescent="0.2">
      <c r="B1245" t="e">
        <f t="shared" si="58"/>
        <v>#N/A</v>
      </c>
      <c r="L1245" s="50"/>
    </row>
    <row r="1246" spans="2:12" x14ac:dyDescent="0.2">
      <c r="B1246" t="e">
        <f t="shared" si="58"/>
        <v>#N/A</v>
      </c>
      <c r="L1246" s="50"/>
    </row>
    <row r="1247" spans="2:12" x14ac:dyDescent="0.2">
      <c r="B1247" t="e">
        <f t="shared" si="58"/>
        <v>#N/A</v>
      </c>
      <c r="L1247" s="50"/>
    </row>
    <row r="1248" spans="2:12" x14ac:dyDescent="0.2">
      <c r="B1248" t="e">
        <f t="shared" si="58"/>
        <v>#N/A</v>
      </c>
      <c r="L1248" s="50"/>
    </row>
    <row r="1249" spans="2:12" x14ac:dyDescent="0.2">
      <c r="B1249" t="e">
        <f t="shared" si="58"/>
        <v>#N/A</v>
      </c>
      <c r="L1249" s="50"/>
    </row>
    <row r="1250" spans="2:12" x14ac:dyDescent="0.2">
      <c r="B1250" t="e">
        <f t="shared" si="58"/>
        <v>#N/A</v>
      </c>
      <c r="L1250" s="50"/>
    </row>
    <row r="1251" spans="2:12" x14ac:dyDescent="0.2">
      <c r="B1251" t="e">
        <f t="shared" si="58"/>
        <v>#N/A</v>
      </c>
      <c r="L1251" s="50"/>
    </row>
    <row r="1252" spans="2:12" x14ac:dyDescent="0.2">
      <c r="B1252" t="e">
        <f t="shared" si="58"/>
        <v>#N/A</v>
      </c>
      <c r="L1252" s="50"/>
    </row>
    <row r="1253" spans="2:12" x14ac:dyDescent="0.2">
      <c r="B1253" t="e">
        <f t="shared" si="58"/>
        <v>#N/A</v>
      </c>
      <c r="L1253" s="50"/>
    </row>
    <row r="1254" spans="2:12" x14ac:dyDescent="0.2">
      <c r="B1254" t="e">
        <f t="shared" si="58"/>
        <v>#N/A</v>
      </c>
      <c r="L1254" s="50"/>
    </row>
    <row r="1255" spans="2:12" x14ac:dyDescent="0.2">
      <c r="B1255" t="e">
        <f t="shared" si="58"/>
        <v>#N/A</v>
      </c>
      <c r="L1255" s="50"/>
    </row>
    <row r="1256" spans="2:12" x14ac:dyDescent="0.2">
      <c r="B1256" t="e">
        <f t="shared" si="58"/>
        <v>#N/A</v>
      </c>
      <c r="L1256" s="50"/>
    </row>
    <row r="1257" spans="2:12" x14ac:dyDescent="0.2">
      <c r="B1257" t="e">
        <f t="shared" si="58"/>
        <v>#N/A</v>
      </c>
      <c r="L1257" s="50"/>
    </row>
    <row r="1258" spans="2:12" x14ac:dyDescent="0.2">
      <c r="B1258" t="e">
        <f t="shared" si="58"/>
        <v>#N/A</v>
      </c>
      <c r="L1258" s="50"/>
    </row>
    <row r="1259" spans="2:12" x14ac:dyDescent="0.2">
      <c r="B1259" t="e">
        <f t="shared" si="58"/>
        <v>#N/A</v>
      </c>
      <c r="L1259" s="50"/>
    </row>
    <row r="1260" spans="2:12" x14ac:dyDescent="0.2">
      <c r="B1260" t="e">
        <f t="shared" si="58"/>
        <v>#N/A</v>
      </c>
      <c r="L1260" s="50"/>
    </row>
    <row r="1261" spans="2:12" x14ac:dyDescent="0.2">
      <c r="B1261" t="e">
        <f t="shared" si="58"/>
        <v>#N/A</v>
      </c>
      <c r="L1261" s="50"/>
    </row>
    <row r="1262" spans="2:12" x14ac:dyDescent="0.2">
      <c r="B1262" t="e">
        <f t="shared" si="58"/>
        <v>#N/A</v>
      </c>
      <c r="L1262" s="50"/>
    </row>
    <row r="1263" spans="2:12" x14ac:dyDescent="0.2">
      <c r="B1263" t="e">
        <f t="shared" si="58"/>
        <v>#N/A</v>
      </c>
      <c r="L1263" s="50"/>
    </row>
    <row r="1264" spans="2:12" x14ac:dyDescent="0.2">
      <c r="B1264" t="e">
        <f t="shared" si="58"/>
        <v>#N/A</v>
      </c>
      <c r="L1264" s="50"/>
    </row>
    <row r="1265" spans="2:12" x14ac:dyDescent="0.2">
      <c r="B1265" t="e">
        <f t="shared" si="58"/>
        <v>#N/A</v>
      </c>
      <c r="L1265" s="50"/>
    </row>
    <row r="1266" spans="2:12" x14ac:dyDescent="0.2">
      <c r="B1266" t="e">
        <f t="shared" si="58"/>
        <v>#N/A</v>
      </c>
      <c r="L1266" s="50"/>
    </row>
    <row r="1267" spans="2:12" x14ac:dyDescent="0.2">
      <c r="B1267" t="e">
        <f t="shared" si="58"/>
        <v>#N/A</v>
      </c>
      <c r="L1267" s="50"/>
    </row>
    <row r="1268" spans="2:12" x14ac:dyDescent="0.2">
      <c r="B1268" t="e">
        <f t="shared" si="58"/>
        <v>#N/A</v>
      </c>
      <c r="L1268" s="50"/>
    </row>
    <row r="1269" spans="2:12" x14ac:dyDescent="0.2">
      <c r="B1269" t="e">
        <f t="shared" si="58"/>
        <v>#N/A</v>
      </c>
      <c r="L1269" s="50"/>
    </row>
    <row r="1270" spans="2:12" x14ac:dyDescent="0.2">
      <c r="B1270" t="e">
        <f t="shared" si="58"/>
        <v>#N/A</v>
      </c>
      <c r="L1270" s="50"/>
    </row>
    <row r="1271" spans="2:12" x14ac:dyDescent="0.2">
      <c r="B1271" t="e">
        <f t="shared" si="58"/>
        <v>#N/A</v>
      </c>
      <c r="L1271" s="50"/>
    </row>
    <row r="1272" spans="2:12" x14ac:dyDescent="0.2">
      <c r="B1272" t="e">
        <f t="shared" si="58"/>
        <v>#N/A</v>
      </c>
      <c r="L1272" s="50"/>
    </row>
    <row r="1273" spans="2:12" x14ac:dyDescent="0.2">
      <c r="B1273" t="e">
        <f t="shared" si="58"/>
        <v>#N/A</v>
      </c>
      <c r="L1273" s="50"/>
    </row>
    <row r="1274" spans="2:12" x14ac:dyDescent="0.2">
      <c r="B1274" t="e">
        <f t="shared" si="58"/>
        <v>#N/A</v>
      </c>
      <c r="L1274" s="50"/>
    </row>
    <row r="1275" spans="2:12" x14ac:dyDescent="0.2">
      <c r="B1275" t="e">
        <f t="shared" si="58"/>
        <v>#N/A</v>
      </c>
      <c r="L1275" s="50"/>
    </row>
    <row r="1276" spans="2:12" x14ac:dyDescent="0.2">
      <c r="B1276" t="e">
        <f t="shared" si="58"/>
        <v>#N/A</v>
      </c>
      <c r="L1276" s="50"/>
    </row>
    <row r="1277" spans="2:12" x14ac:dyDescent="0.2">
      <c r="B1277" t="e">
        <f t="shared" si="58"/>
        <v>#N/A</v>
      </c>
      <c r="L1277" s="50"/>
    </row>
    <row r="1278" spans="2:12" x14ac:dyDescent="0.2">
      <c r="B1278" t="e">
        <f t="shared" si="58"/>
        <v>#N/A</v>
      </c>
      <c r="L1278" s="50"/>
    </row>
    <row r="1279" spans="2:12" x14ac:dyDescent="0.2">
      <c r="B1279" t="e">
        <f t="shared" si="58"/>
        <v>#N/A</v>
      </c>
      <c r="L1279" s="50"/>
    </row>
    <row r="1280" spans="2:12" x14ac:dyDescent="0.2">
      <c r="B1280" t="e">
        <f t="shared" si="58"/>
        <v>#N/A</v>
      </c>
      <c r="L1280" s="50"/>
    </row>
    <row r="1281" spans="2:12" x14ac:dyDescent="0.2">
      <c r="B1281" t="e">
        <f t="shared" si="58"/>
        <v>#N/A</v>
      </c>
      <c r="L1281" s="50"/>
    </row>
    <row r="1282" spans="2:12" x14ac:dyDescent="0.2">
      <c r="B1282" t="e">
        <f t="shared" ref="B1282:B1345" si="59">MATCH(C1282,A:A,FALSE)</f>
        <v>#N/A</v>
      </c>
      <c r="L1282" s="50"/>
    </row>
    <row r="1283" spans="2:12" x14ac:dyDescent="0.2">
      <c r="B1283" t="e">
        <f t="shared" si="59"/>
        <v>#N/A</v>
      </c>
      <c r="L1283" s="50"/>
    </row>
    <row r="1284" spans="2:12" x14ac:dyDescent="0.2">
      <c r="B1284" t="e">
        <f t="shared" si="59"/>
        <v>#N/A</v>
      </c>
      <c r="L1284" s="50"/>
    </row>
    <row r="1285" spans="2:12" x14ac:dyDescent="0.2">
      <c r="B1285" t="e">
        <f t="shared" si="59"/>
        <v>#N/A</v>
      </c>
      <c r="L1285" s="50"/>
    </row>
    <row r="1286" spans="2:12" x14ac:dyDescent="0.2">
      <c r="B1286" t="e">
        <f t="shared" si="59"/>
        <v>#N/A</v>
      </c>
      <c r="L1286" s="50"/>
    </row>
    <row r="1287" spans="2:12" x14ac:dyDescent="0.2">
      <c r="B1287" t="e">
        <f t="shared" si="59"/>
        <v>#N/A</v>
      </c>
      <c r="L1287" s="50"/>
    </row>
    <row r="1288" spans="2:12" x14ac:dyDescent="0.2">
      <c r="B1288" t="e">
        <f t="shared" si="59"/>
        <v>#N/A</v>
      </c>
      <c r="L1288" s="50"/>
    </row>
    <row r="1289" spans="2:12" x14ac:dyDescent="0.2">
      <c r="B1289" t="e">
        <f t="shared" si="59"/>
        <v>#N/A</v>
      </c>
      <c r="L1289" s="50"/>
    </row>
    <row r="1290" spans="2:12" x14ac:dyDescent="0.2">
      <c r="B1290" t="e">
        <f t="shared" si="59"/>
        <v>#N/A</v>
      </c>
      <c r="L1290" s="50"/>
    </row>
    <row r="1291" spans="2:12" x14ac:dyDescent="0.2">
      <c r="B1291" t="e">
        <f t="shared" si="59"/>
        <v>#N/A</v>
      </c>
      <c r="L1291" s="50"/>
    </row>
    <row r="1292" spans="2:12" x14ac:dyDescent="0.2">
      <c r="B1292" t="e">
        <f t="shared" si="59"/>
        <v>#N/A</v>
      </c>
      <c r="L1292" s="50"/>
    </row>
    <row r="1293" spans="2:12" x14ac:dyDescent="0.2">
      <c r="B1293" t="e">
        <f t="shared" si="59"/>
        <v>#N/A</v>
      </c>
      <c r="L1293" s="50"/>
    </row>
    <row r="1294" spans="2:12" x14ac:dyDescent="0.2">
      <c r="B1294" t="e">
        <f t="shared" si="59"/>
        <v>#N/A</v>
      </c>
      <c r="L1294" s="50"/>
    </row>
    <row r="1295" spans="2:12" x14ac:dyDescent="0.2">
      <c r="B1295" t="e">
        <f t="shared" si="59"/>
        <v>#N/A</v>
      </c>
      <c r="L1295" s="50"/>
    </row>
    <row r="1296" spans="2:12" x14ac:dyDescent="0.2">
      <c r="B1296" t="e">
        <f t="shared" si="59"/>
        <v>#N/A</v>
      </c>
      <c r="L1296" s="50"/>
    </row>
    <row r="1297" spans="2:12" x14ac:dyDescent="0.2">
      <c r="B1297" t="e">
        <f t="shared" si="59"/>
        <v>#N/A</v>
      </c>
      <c r="L1297" s="50"/>
    </row>
    <row r="1298" spans="2:12" x14ac:dyDescent="0.2">
      <c r="B1298" t="e">
        <f t="shared" si="59"/>
        <v>#N/A</v>
      </c>
      <c r="L1298" s="50"/>
    </row>
    <row r="1299" spans="2:12" x14ac:dyDescent="0.2">
      <c r="B1299" t="e">
        <f t="shared" si="59"/>
        <v>#N/A</v>
      </c>
      <c r="L1299" s="50"/>
    </row>
    <row r="1300" spans="2:12" x14ac:dyDescent="0.2">
      <c r="B1300" t="e">
        <f t="shared" si="59"/>
        <v>#N/A</v>
      </c>
      <c r="L1300" s="50"/>
    </row>
    <row r="1301" spans="2:12" x14ac:dyDescent="0.2">
      <c r="B1301" t="e">
        <f t="shared" si="59"/>
        <v>#N/A</v>
      </c>
      <c r="L1301" s="50"/>
    </row>
    <row r="1302" spans="2:12" x14ac:dyDescent="0.2">
      <c r="B1302" t="e">
        <f t="shared" si="59"/>
        <v>#N/A</v>
      </c>
      <c r="L1302" s="50"/>
    </row>
    <row r="1303" spans="2:12" x14ac:dyDescent="0.2">
      <c r="B1303" t="e">
        <f t="shared" si="59"/>
        <v>#N/A</v>
      </c>
      <c r="L1303" s="50"/>
    </row>
    <row r="1304" spans="2:12" x14ac:dyDescent="0.2">
      <c r="B1304" t="e">
        <f t="shared" si="59"/>
        <v>#N/A</v>
      </c>
      <c r="L1304" s="50"/>
    </row>
    <row r="1305" spans="2:12" x14ac:dyDescent="0.2">
      <c r="B1305" t="e">
        <f t="shared" si="59"/>
        <v>#N/A</v>
      </c>
      <c r="L1305" s="50"/>
    </row>
    <row r="1306" spans="2:12" x14ac:dyDescent="0.2">
      <c r="B1306" t="e">
        <f t="shared" si="59"/>
        <v>#N/A</v>
      </c>
      <c r="L1306" s="50"/>
    </row>
    <row r="1307" spans="2:12" x14ac:dyDescent="0.2">
      <c r="B1307" t="e">
        <f t="shared" si="59"/>
        <v>#N/A</v>
      </c>
      <c r="L1307" s="50"/>
    </row>
    <row r="1308" spans="2:12" x14ac:dyDescent="0.2">
      <c r="B1308" t="e">
        <f t="shared" si="59"/>
        <v>#N/A</v>
      </c>
      <c r="L1308" s="50"/>
    </row>
    <row r="1309" spans="2:12" x14ac:dyDescent="0.2">
      <c r="B1309" t="e">
        <f t="shared" si="59"/>
        <v>#N/A</v>
      </c>
      <c r="L1309" s="50"/>
    </row>
    <row r="1310" spans="2:12" x14ac:dyDescent="0.2">
      <c r="B1310" t="e">
        <f t="shared" si="59"/>
        <v>#N/A</v>
      </c>
      <c r="L1310" s="50"/>
    </row>
    <row r="1311" spans="2:12" x14ac:dyDescent="0.2">
      <c r="B1311" t="e">
        <f t="shared" si="59"/>
        <v>#N/A</v>
      </c>
      <c r="L1311" s="50"/>
    </row>
    <row r="1312" spans="2:12" x14ac:dyDescent="0.2">
      <c r="B1312" t="e">
        <f t="shared" si="59"/>
        <v>#N/A</v>
      </c>
      <c r="L1312" s="50"/>
    </row>
    <row r="1313" spans="2:12" x14ac:dyDescent="0.2">
      <c r="B1313" t="e">
        <f t="shared" si="59"/>
        <v>#N/A</v>
      </c>
      <c r="L1313" s="50"/>
    </row>
    <row r="1314" spans="2:12" x14ac:dyDescent="0.2">
      <c r="B1314" t="e">
        <f t="shared" si="59"/>
        <v>#N/A</v>
      </c>
      <c r="L1314" s="50"/>
    </row>
    <row r="1315" spans="2:12" x14ac:dyDescent="0.2">
      <c r="B1315" t="e">
        <f t="shared" si="59"/>
        <v>#N/A</v>
      </c>
      <c r="L1315" s="50"/>
    </row>
    <row r="1316" spans="2:12" x14ac:dyDescent="0.2">
      <c r="B1316" t="e">
        <f t="shared" si="59"/>
        <v>#N/A</v>
      </c>
      <c r="L1316" s="50"/>
    </row>
    <row r="1317" spans="2:12" x14ac:dyDescent="0.2">
      <c r="B1317" t="e">
        <f t="shared" si="59"/>
        <v>#N/A</v>
      </c>
      <c r="L1317" s="50"/>
    </row>
    <row r="1318" spans="2:12" x14ac:dyDescent="0.2">
      <c r="B1318" t="e">
        <f t="shared" si="59"/>
        <v>#N/A</v>
      </c>
      <c r="L1318" s="50"/>
    </row>
    <row r="1319" spans="2:12" x14ac:dyDescent="0.2">
      <c r="B1319" t="e">
        <f t="shared" si="59"/>
        <v>#N/A</v>
      </c>
      <c r="L1319" s="50"/>
    </row>
    <row r="1320" spans="2:12" x14ac:dyDescent="0.2">
      <c r="B1320" t="e">
        <f t="shared" si="59"/>
        <v>#N/A</v>
      </c>
      <c r="L1320" s="50"/>
    </row>
    <row r="1321" spans="2:12" x14ac:dyDescent="0.2">
      <c r="B1321" t="e">
        <f t="shared" si="59"/>
        <v>#N/A</v>
      </c>
      <c r="L1321" s="50"/>
    </row>
    <row r="1322" spans="2:12" x14ac:dyDescent="0.2">
      <c r="B1322" t="e">
        <f t="shared" si="59"/>
        <v>#N/A</v>
      </c>
      <c r="L1322" s="50"/>
    </row>
    <row r="1323" spans="2:12" x14ac:dyDescent="0.2">
      <c r="B1323" t="e">
        <f t="shared" si="59"/>
        <v>#N/A</v>
      </c>
      <c r="L1323" s="50"/>
    </row>
    <row r="1324" spans="2:12" x14ac:dyDescent="0.2">
      <c r="B1324" t="e">
        <f t="shared" si="59"/>
        <v>#N/A</v>
      </c>
      <c r="L1324" s="50"/>
    </row>
    <row r="1325" spans="2:12" x14ac:dyDescent="0.2">
      <c r="B1325" t="e">
        <f t="shared" si="59"/>
        <v>#N/A</v>
      </c>
      <c r="L1325" s="50"/>
    </row>
    <row r="1326" spans="2:12" x14ac:dyDescent="0.2">
      <c r="B1326" t="e">
        <f t="shared" si="59"/>
        <v>#N/A</v>
      </c>
      <c r="L1326" s="50"/>
    </row>
    <row r="1327" spans="2:12" x14ac:dyDescent="0.2">
      <c r="B1327" t="e">
        <f t="shared" si="59"/>
        <v>#N/A</v>
      </c>
      <c r="L1327" s="50"/>
    </row>
    <row r="1328" spans="2:12" x14ac:dyDescent="0.2">
      <c r="B1328" t="e">
        <f t="shared" si="59"/>
        <v>#N/A</v>
      </c>
      <c r="L1328" s="50"/>
    </row>
    <row r="1329" spans="2:12" x14ac:dyDescent="0.2">
      <c r="B1329" t="e">
        <f t="shared" si="59"/>
        <v>#N/A</v>
      </c>
      <c r="L1329" s="50"/>
    </row>
    <row r="1330" spans="2:12" x14ac:dyDescent="0.2">
      <c r="B1330" t="e">
        <f t="shared" si="59"/>
        <v>#N/A</v>
      </c>
      <c r="L1330" s="50"/>
    </row>
    <row r="1331" spans="2:12" x14ac:dyDescent="0.2">
      <c r="B1331" t="e">
        <f t="shared" si="59"/>
        <v>#N/A</v>
      </c>
      <c r="L1331" s="50"/>
    </row>
    <row r="1332" spans="2:12" x14ac:dyDescent="0.2">
      <c r="B1332" t="e">
        <f t="shared" si="59"/>
        <v>#N/A</v>
      </c>
      <c r="L1332" s="50"/>
    </row>
    <row r="1333" spans="2:12" x14ac:dyDescent="0.2">
      <c r="B1333" t="e">
        <f t="shared" si="59"/>
        <v>#N/A</v>
      </c>
      <c r="L1333" s="50"/>
    </row>
    <row r="1334" spans="2:12" x14ac:dyDescent="0.2">
      <c r="B1334" t="e">
        <f t="shared" si="59"/>
        <v>#N/A</v>
      </c>
      <c r="L1334" s="50"/>
    </row>
    <row r="1335" spans="2:12" x14ac:dyDescent="0.2">
      <c r="B1335" t="e">
        <f t="shared" si="59"/>
        <v>#N/A</v>
      </c>
      <c r="L1335" s="50"/>
    </row>
    <row r="1336" spans="2:12" x14ac:dyDescent="0.2">
      <c r="B1336" t="e">
        <f t="shared" si="59"/>
        <v>#N/A</v>
      </c>
      <c r="L1336" s="50"/>
    </row>
    <row r="1337" spans="2:12" x14ac:dyDescent="0.2">
      <c r="B1337" t="e">
        <f t="shared" si="59"/>
        <v>#N/A</v>
      </c>
      <c r="L1337" s="50"/>
    </row>
    <row r="1338" spans="2:12" x14ac:dyDescent="0.2">
      <c r="B1338" t="e">
        <f t="shared" si="59"/>
        <v>#N/A</v>
      </c>
      <c r="L1338" s="50"/>
    </row>
    <row r="1339" spans="2:12" x14ac:dyDescent="0.2">
      <c r="B1339" t="e">
        <f t="shared" si="59"/>
        <v>#N/A</v>
      </c>
      <c r="L1339" s="50"/>
    </row>
    <row r="1340" spans="2:12" x14ac:dyDescent="0.2">
      <c r="B1340" t="e">
        <f t="shared" si="59"/>
        <v>#N/A</v>
      </c>
      <c r="L1340" s="50"/>
    </row>
    <row r="1341" spans="2:12" x14ac:dyDescent="0.2">
      <c r="B1341" t="e">
        <f t="shared" si="59"/>
        <v>#N/A</v>
      </c>
      <c r="L1341" s="50"/>
    </row>
    <row r="1342" spans="2:12" x14ac:dyDescent="0.2">
      <c r="B1342" t="e">
        <f t="shared" si="59"/>
        <v>#N/A</v>
      </c>
      <c r="L1342" s="50"/>
    </row>
    <row r="1343" spans="2:12" x14ac:dyDescent="0.2">
      <c r="B1343" t="e">
        <f t="shared" si="59"/>
        <v>#N/A</v>
      </c>
      <c r="L1343" s="50"/>
    </row>
    <row r="1344" spans="2:12" x14ac:dyDescent="0.2">
      <c r="B1344" t="e">
        <f t="shared" si="59"/>
        <v>#N/A</v>
      </c>
      <c r="L1344" s="50"/>
    </row>
    <row r="1345" spans="2:12" x14ac:dyDescent="0.2">
      <c r="B1345" t="e">
        <f t="shared" si="59"/>
        <v>#N/A</v>
      </c>
      <c r="L1345" s="50"/>
    </row>
    <row r="1346" spans="2:12" x14ac:dyDescent="0.2">
      <c r="B1346" t="e">
        <f t="shared" ref="B1346:B1409" si="60">MATCH(C1346,A:A,FALSE)</f>
        <v>#N/A</v>
      </c>
      <c r="L1346" s="50"/>
    </row>
    <row r="1347" spans="2:12" x14ac:dyDescent="0.2">
      <c r="B1347" t="e">
        <f t="shared" si="60"/>
        <v>#N/A</v>
      </c>
      <c r="L1347" s="50"/>
    </row>
    <row r="1348" spans="2:12" x14ac:dyDescent="0.2">
      <c r="B1348" t="e">
        <f t="shared" si="60"/>
        <v>#N/A</v>
      </c>
      <c r="L1348" s="50"/>
    </row>
    <row r="1349" spans="2:12" x14ac:dyDescent="0.2">
      <c r="B1349" t="e">
        <f t="shared" si="60"/>
        <v>#N/A</v>
      </c>
      <c r="L1349" s="50"/>
    </row>
    <row r="1350" spans="2:12" x14ac:dyDescent="0.2">
      <c r="B1350" t="e">
        <f t="shared" si="60"/>
        <v>#N/A</v>
      </c>
      <c r="L1350" s="50"/>
    </row>
    <row r="1351" spans="2:12" x14ac:dyDescent="0.2">
      <c r="B1351" t="e">
        <f t="shared" si="60"/>
        <v>#N/A</v>
      </c>
      <c r="L1351" s="50"/>
    </row>
    <row r="1352" spans="2:12" x14ac:dyDescent="0.2">
      <c r="B1352" t="e">
        <f t="shared" si="60"/>
        <v>#N/A</v>
      </c>
      <c r="L1352" s="50"/>
    </row>
    <row r="1353" spans="2:12" x14ac:dyDescent="0.2">
      <c r="B1353" t="e">
        <f t="shared" si="60"/>
        <v>#N/A</v>
      </c>
      <c r="L1353" s="50"/>
    </row>
    <row r="1354" spans="2:12" x14ac:dyDescent="0.2">
      <c r="B1354" t="e">
        <f t="shared" si="60"/>
        <v>#N/A</v>
      </c>
      <c r="L1354" s="50"/>
    </row>
    <row r="1355" spans="2:12" x14ac:dyDescent="0.2">
      <c r="B1355" t="e">
        <f t="shared" si="60"/>
        <v>#N/A</v>
      </c>
      <c r="L1355" s="50"/>
    </row>
    <row r="1356" spans="2:12" x14ac:dyDescent="0.2">
      <c r="B1356" t="e">
        <f t="shared" si="60"/>
        <v>#N/A</v>
      </c>
      <c r="L1356" s="50"/>
    </row>
    <row r="1357" spans="2:12" x14ac:dyDescent="0.2">
      <c r="B1357" t="e">
        <f t="shared" si="60"/>
        <v>#N/A</v>
      </c>
      <c r="L1357" s="50"/>
    </row>
    <row r="1358" spans="2:12" x14ac:dyDescent="0.2">
      <c r="B1358" t="e">
        <f t="shared" si="60"/>
        <v>#N/A</v>
      </c>
      <c r="L1358" s="50"/>
    </row>
    <row r="1359" spans="2:12" x14ac:dyDescent="0.2">
      <c r="B1359" t="e">
        <f t="shared" si="60"/>
        <v>#N/A</v>
      </c>
      <c r="L1359" s="50"/>
    </row>
    <row r="1360" spans="2:12" x14ac:dyDescent="0.2">
      <c r="B1360" t="e">
        <f t="shared" si="60"/>
        <v>#N/A</v>
      </c>
      <c r="L1360" s="50"/>
    </row>
    <row r="1361" spans="2:12" x14ac:dyDescent="0.2">
      <c r="B1361" t="e">
        <f t="shared" si="60"/>
        <v>#N/A</v>
      </c>
      <c r="L1361" s="50"/>
    </row>
    <row r="1362" spans="2:12" x14ac:dyDescent="0.2">
      <c r="B1362" t="e">
        <f t="shared" si="60"/>
        <v>#N/A</v>
      </c>
      <c r="L1362" s="50"/>
    </row>
    <row r="1363" spans="2:12" x14ac:dyDescent="0.2">
      <c r="B1363" t="e">
        <f t="shared" si="60"/>
        <v>#N/A</v>
      </c>
      <c r="L1363" s="50"/>
    </row>
    <row r="1364" spans="2:12" x14ac:dyDescent="0.2">
      <c r="B1364" t="e">
        <f t="shared" si="60"/>
        <v>#N/A</v>
      </c>
      <c r="L1364" s="50"/>
    </row>
    <row r="1365" spans="2:12" x14ac:dyDescent="0.2">
      <c r="B1365" t="e">
        <f t="shared" si="60"/>
        <v>#N/A</v>
      </c>
      <c r="L1365" s="50"/>
    </row>
    <row r="1366" spans="2:12" x14ac:dyDescent="0.2">
      <c r="B1366" t="e">
        <f t="shared" si="60"/>
        <v>#N/A</v>
      </c>
      <c r="L1366" s="50"/>
    </row>
    <row r="1367" spans="2:12" x14ac:dyDescent="0.2">
      <c r="B1367" t="e">
        <f t="shared" si="60"/>
        <v>#N/A</v>
      </c>
      <c r="L1367" s="50"/>
    </row>
    <row r="1368" spans="2:12" x14ac:dyDescent="0.2">
      <c r="B1368" t="e">
        <f t="shared" si="60"/>
        <v>#N/A</v>
      </c>
      <c r="L1368" s="50"/>
    </row>
    <row r="1369" spans="2:12" x14ac:dyDescent="0.2">
      <c r="B1369" t="e">
        <f t="shared" si="60"/>
        <v>#N/A</v>
      </c>
      <c r="L1369" s="50"/>
    </row>
    <row r="1370" spans="2:12" x14ac:dyDescent="0.2">
      <c r="B1370" t="e">
        <f t="shared" si="60"/>
        <v>#N/A</v>
      </c>
      <c r="L1370" s="50"/>
    </row>
    <row r="1371" spans="2:12" x14ac:dyDescent="0.2">
      <c r="B1371" t="e">
        <f t="shared" si="60"/>
        <v>#N/A</v>
      </c>
      <c r="L1371" s="50"/>
    </row>
    <row r="1372" spans="2:12" x14ac:dyDescent="0.2">
      <c r="B1372" t="e">
        <f t="shared" si="60"/>
        <v>#N/A</v>
      </c>
      <c r="L1372" s="50"/>
    </row>
    <row r="1373" spans="2:12" x14ac:dyDescent="0.2">
      <c r="B1373" t="e">
        <f t="shared" si="60"/>
        <v>#N/A</v>
      </c>
      <c r="L1373" s="50"/>
    </row>
    <row r="1374" spans="2:12" x14ac:dyDescent="0.2">
      <c r="B1374" t="e">
        <f t="shared" si="60"/>
        <v>#N/A</v>
      </c>
      <c r="L1374" s="50"/>
    </row>
    <row r="1375" spans="2:12" x14ac:dyDescent="0.2">
      <c r="B1375" t="e">
        <f t="shared" si="60"/>
        <v>#N/A</v>
      </c>
      <c r="L1375" s="50"/>
    </row>
    <row r="1376" spans="2:12" x14ac:dyDescent="0.2">
      <c r="B1376" t="e">
        <f t="shared" si="60"/>
        <v>#N/A</v>
      </c>
      <c r="L1376" s="50"/>
    </row>
    <row r="1377" spans="2:12" x14ac:dyDescent="0.2">
      <c r="B1377" t="e">
        <f t="shared" si="60"/>
        <v>#N/A</v>
      </c>
      <c r="L1377" s="50"/>
    </row>
    <row r="1378" spans="2:12" x14ac:dyDescent="0.2">
      <c r="B1378" t="e">
        <f t="shared" si="60"/>
        <v>#N/A</v>
      </c>
      <c r="L1378" s="50"/>
    </row>
    <row r="1379" spans="2:12" x14ac:dyDescent="0.2">
      <c r="B1379" t="e">
        <f t="shared" si="60"/>
        <v>#N/A</v>
      </c>
      <c r="L1379" s="50"/>
    </row>
    <row r="1380" spans="2:12" x14ac:dyDescent="0.2">
      <c r="B1380" t="e">
        <f t="shared" si="60"/>
        <v>#N/A</v>
      </c>
      <c r="L1380" s="50"/>
    </row>
    <row r="1381" spans="2:12" x14ac:dyDescent="0.2">
      <c r="B1381" t="e">
        <f t="shared" si="60"/>
        <v>#N/A</v>
      </c>
      <c r="L1381" s="50"/>
    </row>
    <row r="1382" spans="2:12" x14ac:dyDescent="0.2">
      <c r="B1382" t="e">
        <f t="shared" si="60"/>
        <v>#N/A</v>
      </c>
      <c r="L1382" s="50"/>
    </row>
    <row r="1383" spans="2:12" x14ac:dyDescent="0.2">
      <c r="B1383" t="e">
        <f t="shared" si="60"/>
        <v>#N/A</v>
      </c>
      <c r="L1383" s="50"/>
    </row>
    <row r="1384" spans="2:12" x14ac:dyDescent="0.2">
      <c r="B1384" t="e">
        <f t="shared" si="60"/>
        <v>#N/A</v>
      </c>
      <c r="L1384" s="50"/>
    </row>
    <row r="1385" spans="2:12" x14ac:dyDescent="0.2">
      <c r="B1385" t="e">
        <f t="shared" si="60"/>
        <v>#N/A</v>
      </c>
      <c r="L1385" s="50"/>
    </row>
    <row r="1386" spans="2:12" x14ac:dyDescent="0.2">
      <c r="B1386" t="e">
        <f t="shared" si="60"/>
        <v>#N/A</v>
      </c>
      <c r="L1386" s="50"/>
    </row>
    <row r="1387" spans="2:12" x14ac:dyDescent="0.2">
      <c r="B1387" t="e">
        <f t="shared" si="60"/>
        <v>#N/A</v>
      </c>
      <c r="L1387" s="50"/>
    </row>
    <row r="1388" spans="2:12" x14ac:dyDescent="0.2">
      <c r="B1388" t="e">
        <f t="shared" si="60"/>
        <v>#N/A</v>
      </c>
      <c r="L1388" s="50"/>
    </row>
    <row r="1389" spans="2:12" x14ac:dyDescent="0.2">
      <c r="B1389" t="e">
        <f t="shared" si="60"/>
        <v>#N/A</v>
      </c>
      <c r="L1389" s="50"/>
    </row>
    <row r="1390" spans="2:12" x14ac:dyDescent="0.2">
      <c r="B1390" t="e">
        <f t="shared" si="60"/>
        <v>#N/A</v>
      </c>
      <c r="L1390" s="50"/>
    </row>
    <row r="1391" spans="2:12" x14ac:dyDescent="0.2">
      <c r="B1391" t="e">
        <f t="shared" si="60"/>
        <v>#N/A</v>
      </c>
      <c r="L1391" s="50"/>
    </row>
    <row r="1392" spans="2:12" x14ac:dyDescent="0.2">
      <c r="B1392" t="e">
        <f t="shared" si="60"/>
        <v>#N/A</v>
      </c>
      <c r="L1392" s="50"/>
    </row>
    <row r="1393" spans="2:12" x14ac:dyDescent="0.2">
      <c r="B1393" t="e">
        <f t="shared" si="60"/>
        <v>#N/A</v>
      </c>
      <c r="L1393" s="50"/>
    </row>
    <row r="1394" spans="2:12" x14ac:dyDescent="0.2">
      <c r="B1394" t="e">
        <f t="shared" si="60"/>
        <v>#N/A</v>
      </c>
      <c r="L1394" s="50"/>
    </row>
    <row r="1395" spans="2:12" x14ac:dyDescent="0.2">
      <c r="B1395" t="e">
        <f t="shared" si="60"/>
        <v>#N/A</v>
      </c>
      <c r="L1395" s="50"/>
    </row>
    <row r="1396" spans="2:12" x14ac:dyDescent="0.2">
      <c r="B1396" t="e">
        <f t="shared" si="60"/>
        <v>#N/A</v>
      </c>
      <c r="L1396" s="50"/>
    </row>
    <row r="1397" spans="2:12" x14ac:dyDescent="0.2">
      <c r="B1397" t="e">
        <f t="shared" si="60"/>
        <v>#N/A</v>
      </c>
      <c r="L1397" s="50"/>
    </row>
    <row r="1398" spans="2:12" x14ac:dyDescent="0.2">
      <c r="B1398" t="e">
        <f t="shared" si="60"/>
        <v>#N/A</v>
      </c>
      <c r="L1398" s="50"/>
    </row>
    <row r="1399" spans="2:12" x14ac:dyDescent="0.2">
      <c r="B1399" t="e">
        <f t="shared" si="60"/>
        <v>#N/A</v>
      </c>
      <c r="L1399" s="50"/>
    </row>
    <row r="1400" spans="2:12" x14ac:dyDescent="0.2">
      <c r="B1400" t="e">
        <f t="shared" si="60"/>
        <v>#N/A</v>
      </c>
      <c r="L1400" s="50"/>
    </row>
    <row r="1401" spans="2:12" x14ac:dyDescent="0.2">
      <c r="B1401" t="e">
        <f t="shared" si="60"/>
        <v>#N/A</v>
      </c>
      <c r="L1401" s="50"/>
    </row>
    <row r="1402" spans="2:12" x14ac:dyDescent="0.2">
      <c r="B1402" t="e">
        <f t="shared" si="60"/>
        <v>#N/A</v>
      </c>
      <c r="L1402" s="50"/>
    </row>
    <row r="1403" spans="2:12" x14ac:dyDescent="0.2">
      <c r="B1403" t="e">
        <f t="shared" si="60"/>
        <v>#N/A</v>
      </c>
      <c r="L1403" s="50"/>
    </row>
    <row r="1404" spans="2:12" x14ac:dyDescent="0.2">
      <c r="B1404" t="e">
        <f t="shared" si="60"/>
        <v>#N/A</v>
      </c>
      <c r="L1404" s="50"/>
    </row>
    <row r="1405" spans="2:12" x14ac:dyDescent="0.2">
      <c r="B1405" t="e">
        <f t="shared" si="60"/>
        <v>#N/A</v>
      </c>
      <c r="L1405" s="50"/>
    </row>
    <row r="1406" spans="2:12" x14ac:dyDescent="0.2">
      <c r="B1406" t="e">
        <f t="shared" si="60"/>
        <v>#N/A</v>
      </c>
      <c r="L1406" s="50"/>
    </row>
    <row r="1407" spans="2:12" x14ac:dyDescent="0.2">
      <c r="B1407" t="e">
        <f t="shared" si="60"/>
        <v>#N/A</v>
      </c>
      <c r="L1407" s="50"/>
    </row>
    <row r="1408" spans="2:12" x14ac:dyDescent="0.2">
      <c r="B1408" t="e">
        <f t="shared" si="60"/>
        <v>#N/A</v>
      </c>
      <c r="L1408" s="50"/>
    </row>
    <row r="1409" spans="2:12" x14ac:dyDescent="0.2">
      <c r="B1409" t="e">
        <f t="shared" si="60"/>
        <v>#N/A</v>
      </c>
      <c r="L1409" s="50"/>
    </row>
    <row r="1410" spans="2:12" x14ac:dyDescent="0.2">
      <c r="B1410" t="e">
        <f t="shared" ref="B1410:B1473" si="61">MATCH(C1410,A:A,FALSE)</f>
        <v>#N/A</v>
      </c>
      <c r="L1410" s="50"/>
    </row>
    <row r="1411" spans="2:12" x14ac:dyDescent="0.2">
      <c r="B1411" t="e">
        <f t="shared" si="61"/>
        <v>#N/A</v>
      </c>
      <c r="L1411" s="50"/>
    </row>
    <row r="1412" spans="2:12" x14ac:dyDescent="0.2">
      <c r="B1412" t="e">
        <f t="shared" si="61"/>
        <v>#N/A</v>
      </c>
      <c r="L1412" s="50"/>
    </row>
    <row r="1413" spans="2:12" x14ac:dyDescent="0.2">
      <c r="B1413" t="e">
        <f t="shared" si="61"/>
        <v>#N/A</v>
      </c>
      <c r="L1413" s="50"/>
    </row>
    <row r="1414" spans="2:12" x14ac:dyDescent="0.2">
      <c r="B1414" t="e">
        <f t="shared" si="61"/>
        <v>#N/A</v>
      </c>
      <c r="L1414" s="50"/>
    </row>
    <row r="1415" spans="2:12" x14ac:dyDescent="0.2">
      <c r="B1415" t="e">
        <f t="shared" si="61"/>
        <v>#N/A</v>
      </c>
      <c r="L1415" s="50"/>
    </row>
    <row r="1416" spans="2:12" x14ac:dyDescent="0.2">
      <c r="B1416" t="e">
        <f t="shared" si="61"/>
        <v>#N/A</v>
      </c>
      <c r="L1416" s="50"/>
    </row>
    <row r="1417" spans="2:12" x14ac:dyDescent="0.2">
      <c r="B1417" t="e">
        <f t="shared" si="61"/>
        <v>#N/A</v>
      </c>
      <c r="L1417" s="50"/>
    </row>
    <row r="1418" spans="2:12" x14ac:dyDescent="0.2">
      <c r="B1418" t="e">
        <f t="shared" si="61"/>
        <v>#N/A</v>
      </c>
      <c r="L1418" s="50"/>
    </row>
    <row r="1419" spans="2:12" x14ac:dyDescent="0.2">
      <c r="B1419" t="e">
        <f t="shared" si="61"/>
        <v>#N/A</v>
      </c>
      <c r="L1419" s="50"/>
    </row>
    <row r="1420" spans="2:12" x14ac:dyDescent="0.2">
      <c r="B1420" t="e">
        <f t="shared" si="61"/>
        <v>#N/A</v>
      </c>
      <c r="L1420" s="50"/>
    </row>
    <row r="1421" spans="2:12" x14ac:dyDescent="0.2">
      <c r="B1421" t="e">
        <f t="shared" si="61"/>
        <v>#N/A</v>
      </c>
      <c r="L1421" s="50"/>
    </row>
    <row r="1422" spans="2:12" x14ac:dyDescent="0.2">
      <c r="B1422" t="e">
        <f t="shared" si="61"/>
        <v>#N/A</v>
      </c>
      <c r="L1422" s="50"/>
    </row>
    <row r="1423" spans="2:12" x14ac:dyDescent="0.2">
      <c r="B1423" t="e">
        <f t="shared" si="61"/>
        <v>#N/A</v>
      </c>
      <c r="L1423" s="50"/>
    </row>
    <row r="1424" spans="2:12" x14ac:dyDescent="0.2">
      <c r="B1424" t="e">
        <f t="shared" si="61"/>
        <v>#N/A</v>
      </c>
      <c r="L1424" s="50"/>
    </row>
    <row r="1425" spans="2:12" x14ac:dyDescent="0.2">
      <c r="B1425" t="e">
        <f t="shared" si="61"/>
        <v>#N/A</v>
      </c>
      <c r="L1425" s="50"/>
    </row>
    <row r="1426" spans="2:12" x14ac:dyDescent="0.2">
      <c r="B1426" t="e">
        <f t="shared" si="61"/>
        <v>#N/A</v>
      </c>
      <c r="L1426" s="50"/>
    </row>
    <row r="1427" spans="2:12" x14ac:dyDescent="0.2">
      <c r="B1427" t="e">
        <f t="shared" si="61"/>
        <v>#N/A</v>
      </c>
      <c r="L1427" s="50"/>
    </row>
    <row r="1428" spans="2:12" x14ac:dyDescent="0.2">
      <c r="B1428" t="e">
        <f t="shared" si="61"/>
        <v>#N/A</v>
      </c>
      <c r="L1428" s="50"/>
    </row>
    <row r="1429" spans="2:12" x14ac:dyDescent="0.2">
      <c r="B1429" t="e">
        <f t="shared" si="61"/>
        <v>#N/A</v>
      </c>
      <c r="L1429" s="50"/>
    </row>
    <row r="1430" spans="2:12" x14ac:dyDescent="0.2">
      <c r="B1430" t="e">
        <f t="shared" si="61"/>
        <v>#N/A</v>
      </c>
      <c r="L1430" s="50"/>
    </row>
    <row r="1431" spans="2:12" x14ac:dyDescent="0.2">
      <c r="B1431" t="e">
        <f t="shared" si="61"/>
        <v>#N/A</v>
      </c>
      <c r="L1431" s="50"/>
    </row>
    <row r="1432" spans="2:12" x14ac:dyDescent="0.2">
      <c r="B1432" t="e">
        <f t="shared" si="61"/>
        <v>#N/A</v>
      </c>
      <c r="L1432" s="50"/>
    </row>
    <row r="1433" spans="2:12" x14ac:dyDescent="0.2">
      <c r="B1433" t="e">
        <f t="shared" si="61"/>
        <v>#N/A</v>
      </c>
      <c r="L1433" s="50"/>
    </row>
    <row r="1434" spans="2:12" x14ac:dyDescent="0.2">
      <c r="B1434" t="e">
        <f t="shared" si="61"/>
        <v>#N/A</v>
      </c>
      <c r="L1434" s="50"/>
    </row>
    <row r="1435" spans="2:12" x14ac:dyDescent="0.2">
      <c r="B1435" t="e">
        <f t="shared" si="61"/>
        <v>#N/A</v>
      </c>
      <c r="L1435" s="50"/>
    </row>
    <row r="1436" spans="2:12" x14ac:dyDescent="0.2">
      <c r="B1436" t="e">
        <f t="shared" si="61"/>
        <v>#N/A</v>
      </c>
      <c r="L1436" s="50"/>
    </row>
    <row r="1437" spans="2:12" x14ac:dyDescent="0.2">
      <c r="B1437" t="e">
        <f t="shared" si="61"/>
        <v>#N/A</v>
      </c>
      <c r="L1437" s="50"/>
    </row>
    <row r="1438" spans="2:12" x14ac:dyDescent="0.2">
      <c r="B1438" t="e">
        <f t="shared" si="61"/>
        <v>#N/A</v>
      </c>
      <c r="L1438" s="50"/>
    </row>
    <row r="1439" spans="2:12" x14ac:dyDescent="0.2">
      <c r="B1439" t="e">
        <f t="shared" si="61"/>
        <v>#N/A</v>
      </c>
      <c r="L1439" s="50"/>
    </row>
    <row r="1440" spans="2:12" x14ac:dyDescent="0.2">
      <c r="B1440" t="e">
        <f t="shared" si="61"/>
        <v>#N/A</v>
      </c>
      <c r="L1440" s="50"/>
    </row>
    <row r="1441" spans="2:12" x14ac:dyDescent="0.2">
      <c r="B1441" t="e">
        <f t="shared" si="61"/>
        <v>#N/A</v>
      </c>
      <c r="L1441" s="50"/>
    </row>
    <row r="1442" spans="2:12" x14ac:dyDescent="0.2">
      <c r="B1442" t="e">
        <f t="shared" si="61"/>
        <v>#N/A</v>
      </c>
      <c r="L1442" s="50"/>
    </row>
    <row r="1443" spans="2:12" x14ac:dyDescent="0.2">
      <c r="B1443" t="e">
        <f t="shared" si="61"/>
        <v>#N/A</v>
      </c>
      <c r="L1443" s="50"/>
    </row>
    <row r="1444" spans="2:12" x14ac:dyDescent="0.2">
      <c r="B1444" t="e">
        <f t="shared" si="61"/>
        <v>#N/A</v>
      </c>
      <c r="L1444" s="50"/>
    </row>
    <row r="1445" spans="2:12" x14ac:dyDescent="0.2">
      <c r="B1445" t="e">
        <f t="shared" si="61"/>
        <v>#N/A</v>
      </c>
      <c r="L1445" s="50"/>
    </row>
    <row r="1446" spans="2:12" x14ac:dyDescent="0.2">
      <c r="B1446" t="e">
        <f t="shared" si="61"/>
        <v>#N/A</v>
      </c>
      <c r="L1446" s="50"/>
    </row>
    <row r="1447" spans="2:12" x14ac:dyDescent="0.2">
      <c r="B1447" t="e">
        <f t="shared" si="61"/>
        <v>#N/A</v>
      </c>
      <c r="L1447" s="50"/>
    </row>
    <row r="1448" spans="2:12" x14ac:dyDescent="0.2">
      <c r="B1448" t="e">
        <f t="shared" si="61"/>
        <v>#N/A</v>
      </c>
      <c r="L1448" s="50"/>
    </row>
    <row r="1449" spans="2:12" x14ac:dyDescent="0.2">
      <c r="B1449" t="e">
        <f t="shared" si="61"/>
        <v>#N/A</v>
      </c>
      <c r="L1449" s="50"/>
    </row>
    <row r="1450" spans="2:12" x14ac:dyDescent="0.2">
      <c r="B1450" t="e">
        <f t="shared" si="61"/>
        <v>#N/A</v>
      </c>
      <c r="L1450" s="50"/>
    </row>
    <row r="1451" spans="2:12" x14ac:dyDescent="0.2">
      <c r="B1451" t="e">
        <f t="shared" si="61"/>
        <v>#N/A</v>
      </c>
      <c r="L1451" s="50"/>
    </row>
    <row r="1452" spans="2:12" x14ac:dyDescent="0.2">
      <c r="B1452" t="e">
        <f t="shared" si="61"/>
        <v>#N/A</v>
      </c>
      <c r="L1452" s="50"/>
    </row>
    <row r="1453" spans="2:12" x14ac:dyDescent="0.2">
      <c r="B1453" t="e">
        <f t="shared" si="61"/>
        <v>#N/A</v>
      </c>
      <c r="L1453" s="50"/>
    </row>
    <row r="1454" spans="2:12" x14ac:dyDescent="0.2">
      <c r="B1454" t="e">
        <f t="shared" si="61"/>
        <v>#N/A</v>
      </c>
      <c r="L1454" s="50"/>
    </row>
    <row r="1455" spans="2:12" x14ac:dyDescent="0.2">
      <c r="B1455" t="e">
        <f t="shared" si="61"/>
        <v>#N/A</v>
      </c>
      <c r="L1455" s="50"/>
    </row>
    <row r="1456" spans="2:12" x14ac:dyDescent="0.2">
      <c r="B1456" t="e">
        <f t="shared" si="61"/>
        <v>#N/A</v>
      </c>
      <c r="L1456" s="50"/>
    </row>
    <row r="1457" spans="2:12" x14ac:dyDescent="0.2">
      <c r="B1457" t="e">
        <f t="shared" si="61"/>
        <v>#N/A</v>
      </c>
      <c r="L1457" s="50"/>
    </row>
    <row r="1458" spans="2:12" x14ac:dyDescent="0.2">
      <c r="B1458" t="e">
        <f t="shared" si="61"/>
        <v>#N/A</v>
      </c>
      <c r="L1458" s="50"/>
    </row>
    <row r="1459" spans="2:12" x14ac:dyDescent="0.2">
      <c r="B1459" t="e">
        <f t="shared" si="61"/>
        <v>#N/A</v>
      </c>
      <c r="L1459" s="50"/>
    </row>
    <row r="1460" spans="2:12" x14ac:dyDescent="0.2">
      <c r="B1460" t="e">
        <f t="shared" si="61"/>
        <v>#N/A</v>
      </c>
      <c r="L1460" s="50"/>
    </row>
    <row r="1461" spans="2:12" x14ac:dyDescent="0.2">
      <c r="B1461" t="e">
        <f t="shared" si="61"/>
        <v>#N/A</v>
      </c>
      <c r="L1461" s="50"/>
    </row>
    <row r="1462" spans="2:12" x14ac:dyDescent="0.2">
      <c r="B1462" t="e">
        <f t="shared" si="61"/>
        <v>#N/A</v>
      </c>
      <c r="L1462" s="50"/>
    </row>
    <row r="1463" spans="2:12" x14ac:dyDescent="0.2">
      <c r="B1463" t="e">
        <f t="shared" si="61"/>
        <v>#N/A</v>
      </c>
      <c r="L1463" s="50"/>
    </row>
    <row r="1464" spans="2:12" x14ac:dyDescent="0.2">
      <c r="B1464" t="e">
        <f t="shared" si="61"/>
        <v>#N/A</v>
      </c>
      <c r="L1464" s="50"/>
    </row>
    <row r="1465" spans="2:12" x14ac:dyDescent="0.2">
      <c r="B1465" t="e">
        <f t="shared" si="61"/>
        <v>#N/A</v>
      </c>
      <c r="L1465" s="50"/>
    </row>
    <row r="1466" spans="2:12" x14ac:dyDescent="0.2">
      <c r="B1466" t="e">
        <f t="shared" si="61"/>
        <v>#N/A</v>
      </c>
      <c r="L1466" s="50"/>
    </row>
    <row r="1467" spans="2:12" x14ac:dyDescent="0.2">
      <c r="B1467" t="e">
        <f t="shared" si="61"/>
        <v>#N/A</v>
      </c>
      <c r="L1467" s="50"/>
    </row>
    <row r="1468" spans="2:12" x14ac:dyDescent="0.2">
      <c r="B1468" t="e">
        <f t="shared" si="61"/>
        <v>#N/A</v>
      </c>
      <c r="L1468" s="50"/>
    </row>
    <row r="1469" spans="2:12" x14ac:dyDescent="0.2">
      <c r="B1469" t="e">
        <f t="shared" si="61"/>
        <v>#N/A</v>
      </c>
      <c r="L1469" s="50"/>
    </row>
    <row r="1470" spans="2:12" x14ac:dyDescent="0.2">
      <c r="B1470" t="e">
        <f t="shared" si="61"/>
        <v>#N/A</v>
      </c>
      <c r="L1470" s="50"/>
    </row>
    <row r="1471" spans="2:12" x14ac:dyDescent="0.2">
      <c r="B1471" t="e">
        <f t="shared" si="61"/>
        <v>#N/A</v>
      </c>
      <c r="L1471" s="50"/>
    </row>
    <row r="1472" spans="2:12" x14ac:dyDescent="0.2">
      <c r="B1472" t="e">
        <f t="shared" si="61"/>
        <v>#N/A</v>
      </c>
      <c r="L1472" s="50"/>
    </row>
    <row r="1473" spans="2:12" x14ac:dyDescent="0.2">
      <c r="B1473" t="e">
        <f t="shared" si="61"/>
        <v>#N/A</v>
      </c>
      <c r="L1473" s="50"/>
    </row>
    <row r="1474" spans="2:12" x14ac:dyDescent="0.2">
      <c r="B1474" t="e">
        <f t="shared" ref="B1474:B1537" si="62">MATCH(C1474,A:A,FALSE)</f>
        <v>#N/A</v>
      </c>
      <c r="L1474" s="50"/>
    </row>
    <row r="1475" spans="2:12" x14ac:dyDescent="0.2">
      <c r="B1475" t="e">
        <f t="shared" si="62"/>
        <v>#N/A</v>
      </c>
      <c r="L1475" s="50"/>
    </row>
    <row r="1476" spans="2:12" x14ac:dyDescent="0.2">
      <c r="B1476" t="e">
        <f t="shared" si="62"/>
        <v>#N/A</v>
      </c>
      <c r="L1476" s="50"/>
    </row>
    <row r="1477" spans="2:12" x14ac:dyDescent="0.2">
      <c r="B1477" t="e">
        <f t="shared" si="62"/>
        <v>#N/A</v>
      </c>
      <c r="L1477" s="50"/>
    </row>
    <row r="1478" spans="2:12" x14ac:dyDescent="0.2">
      <c r="B1478" t="e">
        <f t="shared" si="62"/>
        <v>#N/A</v>
      </c>
      <c r="L1478" s="50"/>
    </row>
    <row r="1479" spans="2:12" x14ac:dyDescent="0.2">
      <c r="B1479" t="e">
        <f t="shared" si="62"/>
        <v>#N/A</v>
      </c>
      <c r="L1479" s="50"/>
    </row>
    <row r="1480" spans="2:12" x14ac:dyDescent="0.2">
      <c r="B1480" t="e">
        <f t="shared" si="62"/>
        <v>#N/A</v>
      </c>
      <c r="L1480" s="50"/>
    </row>
    <row r="1481" spans="2:12" x14ac:dyDescent="0.2">
      <c r="B1481" t="e">
        <f t="shared" si="62"/>
        <v>#N/A</v>
      </c>
      <c r="L1481" s="50"/>
    </row>
    <row r="1482" spans="2:12" x14ac:dyDescent="0.2">
      <c r="B1482" t="e">
        <f t="shared" si="62"/>
        <v>#N/A</v>
      </c>
      <c r="L1482" s="50"/>
    </row>
    <row r="1483" spans="2:12" x14ac:dyDescent="0.2">
      <c r="B1483" t="e">
        <f t="shared" si="62"/>
        <v>#N/A</v>
      </c>
      <c r="L1483" s="50"/>
    </row>
    <row r="1484" spans="2:12" x14ac:dyDescent="0.2">
      <c r="B1484" t="e">
        <f t="shared" si="62"/>
        <v>#N/A</v>
      </c>
      <c r="L1484" s="50"/>
    </row>
    <row r="1485" spans="2:12" x14ac:dyDescent="0.2">
      <c r="B1485" t="e">
        <f t="shared" si="62"/>
        <v>#N/A</v>
      </c>
      <c r="L1485" s="50"/>
    </row>
    <row r="1486" spans="2:12" x14ac:dyDescent="0.2">
      <c r="B1486" t="e">
        <f t="shared" si="62"/>
        <v>#N/A</v>
      </c>
      <c r="L1486" s="50"/>
    </row>
    <row r="1487" spans="2:12" x14ac:dyDescent="0.2">
      <c r="B1487" t="e">
        <f t="shared" si="62"/>
        <v>#N/A</v>
      </c>
      <c r="L1487" s="50"/>
    </row>
    <row r="1488" spans="2:12" x14ac:dyDescent="0.2">
      <c r="B1488" t="e">
        <f t="shared" si="62"/>
        <v>#N/A</v>
      </c>
      <c r="L1488" s="50"/>
    </row>
    <row r="1489" spans="2:12" x14ac:dyDescent="0.2">
      <c r="B1489" t="e">
        <f t="shared" si="62"/>
        <v>#N/A</v>
      </c>
      <c r="L1489" s="50"/>
    </row>
    <row r="1490" spans="2:12" x14ac:dyDescent="0.2">
      <c r="B1490" t="e">
        <f t="shared" si="62"/>
        <v>#N/A</v>
      </c>
      <c r="L1490" s="50"/>
    </row>
    <row r="1491" spans="2:12" x14ac:dyDescent="0.2">
      <c r="B1491" t="e">
        <f t="shared" si="62"/>
        <v>#N/A</v>
      </c>
      <c r="L1491" s="50"/>
    </row>
    <row r="1492" spans="2:12" x14ac:dyDescent="0.2">
      <c r="B1492" t="e">
        <f t="shared" si="62"/>
        <v>#N/A</v>
      </c>
      <c r="L1492" s="50"/>
    </row>
    <row r="1493" spans="2:12" x14ac:dyDescent="0.2">
      <c r="B1493" t="e">
        <f t="shared" si="62"/>
        <v>#N/A</v>
      </c>
      <c r="L1493" s="50"/>
    </row>
    <row r="1494" spans="2:12" x14ac:dyDescent="0.2">
      <c r="B1494" t="e">
        <f t="shared" si="62"/>
        <v>#N/A</v>
      </c>
      <c r="L1494" s="50"/>
    </row>
    <row r="1495" spans="2:12" x14ac:dyDescent="0.2">
      <c r="B1495" t="e">
        <f t="shared" si="62"/>
        <v>#N/A</v>
      </c>
      <c r="L1495" s="50"/>
    </row>
    <row r="1496" spans="2:12" x14ac:dyDescent="0.2">
      <c r="B1496" t="e">
        <f t="shared" si="62"/>
        <v>#N/A</v>
      </c>
      <c r="L1496" s="50"/>
    </row>
    <row r="1497" spans="2:12" x14ac:dyDescent="0.2">
      <c r="B1497" t="e">
        <f t="shared" si="62"/>
        <v>#N/A</v>
      </c>
      <c r="L1497" s="50"/>
    </row>
    <row r="1498" spans="2:12" x14ac:dyDescent="0.2">
      <c r="B1498" t="e">
        <f t="shared" si="62"/>
        <v>#N/A</v>
      </c>
      <c r="L1498" s="50"/>
    </row>
    <row r="1499" spans="2:12" x14ac:dyDescent="0.2">
      <c r="B1499" t="e">
        <f t="shared" si="62"/>
        <v>#N/A</v>
      </c>
      <c r="L1499" s="50"/>
    </row>
    <row r="1500" spans="2:12" x14ac:dyDescent="0.2">
      <c r="B1500" t="e">
        <f t="shared" si="62"/>
        <v>#N/A</v>
      </c>
      <c r="L1500" s="50"/>
    </row>
    <row r="1501" spans="2:12" x14ac:dyDescent="0.2">
      <c r="B1501" t="e">
        <f t="shared" si="62"/>
        <v>#N/A</v>
      </c>
      <c r="L1501" s="50"/>
    </row>
    <row r="1502" spans="2:12" x14ac:dyDescent="0.2">
      <c r="B1502" t="e">
        <f t="shared" si="62"/>
        <v>#N/A</v>
      </c>
      <c r="L1502" s="50"/>
    </row>
    <row r="1503" spans="2:12" x14ac:dyDescent="0.2">
      <c r="B1503" t="e">
        <f t="shared" si="62"/>
        <v>#N/A</v>
      </c>
      <c r="L1503" s="50"/>
    </row>
    <row r="1504" spans="2:12" x14ac:dyDescent="0.2">
      <c r="B1504" t="e">
        <f t="shared" si="62"/>
        <v>#N/A</v>
      </c>
      <c r="L1504" s="50"/>
    </row>
    <row r="1505" spans="2:12" x14ac:dyDescent="0.2">
      <c r="B1505" t="e">
        <f t="shared" si="62"/>
        <v>#N/A</v>
      </c>
      <c r="L1505" s="50"/>
    </row>
    <row r="1506" spans="2:12" x14ac:dyDescent="0.2">
      <c r="B1506" t="e">
        <f t="shared" si="62"/>
        <v>#N/A</v>
      </c>
      <c r="L1506" s="50"/>
    </row>
    <row r="1507" spans="2:12" x14ac:dyDescent="0.2">
      <c r="B1507" t="e">
        <f t="shared" si="62"/>
        <v>#N/A</v>
      </c>
      <c r="L1507" s="50"/>
    </row>
    <row r="1508" spans="2:12" x14ac:dyDescent="0.2">
      <c r="B1508" t="e">
        <f t="shared" si="62"/>
        <v>#N/A</v>
      </c>
      <c r="L1508" s="50"/>
    </row>
    <row r="1509" spans="2:12" x14ac:dyDescent="0.2">
      <c r="B1509" t="e">
        <f t="shared" si="62"/>
        <v>#N/A</v>
      </c>
      <c r="L1509" s="50"/>
    </row>
    <row r="1510" spans="2:12" x14ac:dyDescent="0.2">
      <c r="B1510" t="e">
        <f t="shared" si="62"/>
        <v>#N/A</v>
      </c>
      <c r="L1510" s="50"/>
    </row>
    <row r="1511" spans="2:12" x14ac:dyDescent="0.2">
      <c r="B1511" t="e">
        <f t="shared" si="62"/>
        <v>#N/A</v>
      </c>
      <c r="L1511" s="50"/>
    </row>
    <row r="1512" spans="2:12" x14ac:dyDescent="0.2">
      <c r="B1512" t="e">
        <f t="shared" si="62"/>
        <v>#N/A</v>
      </c>
      <c r="L1512" s="50"/>
    </row>
    <row r="1513" spans="2:12" x14ac:dyDescent="0.2">
      <c r="B1513" t="e">
        <f t="shared" si="62"/>
        <v>#N/A</v>
      </c>
      <c r="L1513" s="50"/>
    </row>
    <row r="1514" spans="2:12" x14ac:dyDescent="0.2">
      <c r="B1514" t="e">
        <f t="shared" si="62"/>
        <v>#N/A</v>
      </c>
      <c r="L1514" s="50"/>
    </row>
    <row r="1515" spans="2:12" x14ac:dyDescent="0.2">
      <c r="B1515" t="e">
        <f t="shared" si="62"/>
        <v>#N/A</v>
      </c>
      <c r="L1515" s="50"/>
    </row>
    <row r="1516" spans="2:12" x14ac:dyDescent="0.2">
      <c r="B1516" t="e">
        <f t="shared" si="62"/>
        <v>#N/A</v>
      </c>
      <c r="L1516" s="50"/>
    </row>
    <row r="1517" spans="2:12" x14ac:dyDescent="0.2">
      <c r="B1517" t="e">
        <f t="shared" si="62"/>
        <v>#N/A</v>
      </c>
      <c r="L1517" s="50"/>
    </row>
    <row r="1518" spans="2:12" x14ac:dyDescent="0.2">
      <c r="B1518" t="e">
        <f t="shared" si="62"/>
        <v>#N/A</v>
      </c>
      <c r="L1518" s="50"/>
    </row>
    <row r="1519" spans="2:12" x14ac:dyDescent="0.2">
      <c r="B1519" t="e">
        <f t="shared" si="62"/>
        <v>#N/A</v>
      </c>
      <c r="L1519" s="50"/>
    </row>
    <row r="1520" spans="2:12" x14ac:dyDescent="0.2">
      <c r="B1520" t="e">
        <f t="shared" si="62"/>
        <v>#N/A</v>
      </c>
      <c r="L1520" s="50"/>
    </row>
    <row r="1521" spans="2:12" x14ac:dyDescent="0.2">
      <c r="B1521" t="e">
        <f t="shared" si="62"/>
        <v>#N/A</v>
      </c>
      <c r="L1521" s="50"/>
    </row>
    <row r="1522" spans="2:12" x14ac:dyDescent="0.2">
      <c r="B1522" t="e">
        <f t="shared" si="62"/>
        <v>#N/A</v>
      </c>
      <c r="L1522" s="50"/>
    </row>
    <row r="1523" spans="2:12" x14ac:dyDescent="0.2">
      <c r="B1523" t="e">
        <f t="shared" si="62"/>
        <v>#N/A</v>
      </c>
      <c r="L1523" s="50"/>
    </row>
    <row r="1524" spans="2:12" x14ac:dyDescent="0.2">
      <c r="B1524" t="e">
        <f t="shared" si="62"/>
        <v>#N/A</v>
      </c>
      <c r="L1524" s="50"/>
    </row>
    <row r="1525" spans="2:12" x14ac:dyDescent="0.2">
      <c r="B1525" t="e">
        <f t="shared" si="62"/>
        <v>#N/A</v>
      </c>
      <c r="L1525" s="50"/>
    </row>
    <row r="1526" spans="2:12" x14ac:dyDescent="0.2">
      <c r="B1526" t="e">
        <f t="shared" si="62"/>
        <v>#N/A</v>
      </c>
      <c r="L1526" s="50"/>
    </row>
    <row r="1527" spans="2:12" x14ac:dyDescent="0.2">
      <c r="B1527" t="e">
        <f t="shared" si="62"/>
        <v>#N/A</v>
      </c>
      <c r="L1527" s="50"/>
    </row>
    <row r="1528" spans="2:12" x14ac:dyDescent="0.2">
      <c r="B1528" t="e">
        <f t="shared" si="62"/>
        <v>#N/A</v>
      </c>
      <c r="L1528" s="50"/>
    </row>
    <row r="1529" spans="2:12" x14ac:dyDescent="0.2">
      <c r="B1529" t="e">
        <f t="shared" si="62"/>
        <v>#N/A</v>
      </c>
      <c r="L1529" s="50"/>
    </row>
    <row r="1530" spans="2:12" x14ac:dyDescent="0.2">
      <c r="B1530" t="e">
        <f t="shared" si="62"/>
        <v>#N/A</v>
      </c>
      <c r="L1530" s="50"/>
    </row>
    <row r="1531" spans="2:12" x14ac:dyDescent="0.2">
      <c r="B1531" t="e">
        <f t="shared" si="62"/>
        <v>#N/A</v>
      </c>
      <c r="L1531" s="50"/>
    </row>
    <row r="1532" spans="2:12" x14ac:dyDescent="0.2">
      <c r="B1532" t="e">
        <f t="shared" si="62"/>
        <v>#N/A</v>
      </c>
      <c r="L1532" s="50"/>
    </row>
    <row r="1533" spans="2:12" x14ac:dyDescent="0.2">
      <c r="B1533" t="e">
        <f t="shared" si="62"/>
        <v>#N/A</v>
      </c>
      <c r="L1533" s="50"/>
    </row>
    <row r="1534" spans="2:12" x14ac:dyDescent="0.2">
      <c r="B1534" t="e">
        <f t="shared" si="62"/>
        <v>#N/A</v>
      </c>
      <c r="L1534" s="50"/>
    </row>
    <row r="1535" spans="2:12" x14ac:dyDescent="0.2">
      <c r="B1535" t="e">
        <f t="shared" si="62"/>
        <v>#N/A</v>
      </c>
      <c r="L1535" s="50"/>
    </row>
    <row r="1536" spans="2:12" x14ac:dyDescent="0.2">
      <c r="B1536" t="e">
        <f t="shared" si="62"/>
        <v>#N/A</v>
      </c>
      <c r="L1536" s="50"/>
    </row>
    <row r="1537" spans="2:12" x14ac:dyDescent="0.2">
      <c r="B1537" t="e">
        <f t="shared" si="62"/>
        <v>#N/A</v>
      </c>
      <c r="L1537" s="50"/>
    </row>
    <row r="1538" spans="2:12" x14ac:dyDescent="0.2">
      <c r="B1538" t="e">
        <f t="shared" ref="B1538:B1601" si="63">MATCH(C1538,A:A,FALSE)</f>
        <v>#N/A</v>
      </c>
      <c r="L1538" s="50"/>
    </row>
    <row r="1539" spans="2:12" x14ac:dyDescent="0.2">
      <c r="B1539" t="e">
        <f t="shared" si="63"/>
        <v>#N/A</v>
      </c>
      <c r="L1539" s="50"/>
    </row>
    <row r="1540" spans="2:12" x14ac:dyDescent="0.2">
      <c r="B1540" t="e">
        <f t="shared" si="63"/>
        <v>#N/A</v>
      </c>
      <c r="L1540" s="50"/>
    </row>
    <row r="1541" spans="2:12" x14ac:dyDescent="0.2">
      <c r="B1541" t="e">
        <f t="shared" si="63"/>
        <v>#N/A</v>
      </c>
      <c r="L1541" s="50"/>
    </row>
    <row r="1542" spans="2:12" x14ac:dyDescent="0.2">
      <c r="B1542" t="e">
        <f t="shared" si="63"/>
        <v>#N/A</v>
      </c>
      <c r="L1542" s="50"/>
    </row>
    <row r="1543" spans="2:12" x14ac:dyDescent="0.2">
      <c r="B1543" t="e">
        <f t="shared" si="63"/>
        <v>#N/A</v>
      </c>
      <c r="L1543" s="50"/>
    </row>
    <row r="1544" spans="2:12" x14ac:dyDescent="0.2">
      <c r="B1544" t="e">
        <f t="shared" si="63"/>
        <v>#N/A</v>
      </c>
      <c r="L1544" s="50"/>
    </row>
    <row r="1545" spans="2:12" x14ac:dyDescent="0.2">
      <c r="B1545" t="e">
        <f t="shared" si="63"/>
        <v>#N/A</v>
      </c>
      <c r="L1545" s="50"/>
    </row>
    <row r="1546" spans="2:12" x14ac:dyDescent="0.2">
      <c r="B1546" t="e">
        <f t="shared" si="63"/>
        <v>#N/A</v>
      </c>
      <c r="L1546" s="50"/>
    </row>
    <row r="1547" spans="2:12" x14ac:dyDescent="0.2">
      <c r="B1547" t="e">
        <f t="shared" si="63"/>
        <v>#N/A</v>
      </c>
      <c r="L1547" s="50"/>
    </row>
    <row r="1548" spans="2:12" x14ac:dyDescent="0.2">
      <c r="B1548" t="e">
        <f t="shared" si="63"/>
        <v>#N/A</v>
      </c>
      <c r="L1548" s="50"/>
    </row>
    <row r="1549" spans="2:12" x14ac:dyDescent="0.2">
      <c r="B1549" t="e">
        <f t="shared" si="63"/>
        <v>#N/A</v>
      </c>
      <c r="L1549" s="50"/>
    </row>
    <row r="1550" spans="2:12" x14ac:dyDescent="0.2">
      <c r="B1550" t="e">
        <f t="shared" si="63"/>
        <v>#N/A</v>
      </c>
      <c r="L1550" s="50"/>
    </row>
    <row r="1551" spans="2:12" x14ac:dyDescent="0.2">
      <c r="B1551" t="e">
        <f t="shared" si="63"/>
        <v>#N/A</v>
      </c>
      <c r="L1551" s="50"/>
    </row>
    <row r="1552" spans="2:12" x14ac:dyDescent="0.2">
      <c r="B1552" t="e">
        <f t="shared" si="63"/>
        <v>#N/A</v>
      </c>
      <c r="L1552" s="50"/>
    </row>
    <row r="1553" spans="2:12" x14ac:dyDescent="0.2">
      <c r="B1553" t="e">
        <f t="shared" si="63"/>
        <v>#N/A</v>
      </c>
      <c r="L1553" s="50"/>
    </row>
    <row r="1554" spans="2:12" x14ac:dyDescent="0.2">
      <c r="B1554" t="e">
        <f t="shared" si="63"/>
        <v>#N/A</v>
      </c>
      <c r="L1554" s="50"/>
    </row>
    <row r="1555" spans="2:12" x14ac:dyDescent="0.2">
      <c r="B1555" t="e">
        <f t="shared" si="63"/>
        <v>#N/A</v>
      </c>
      <c r="L1555" s="50"/>
    </row>
    <row r="1556" spans="2:12" x14ac:dyDescent="0.2">
      <c r="B1556" t="e">
        <f t="shared" si="63"/>
        <v>#N/A</v>
      </c>
      <c r="L1556" s="50"/>
    </row>
    <row r="1557" spans="2:12" x14ac:dyDescent="0.2">
      <c r="B1557" t="e">
        <f t="shared" si="63"/>
        <v>#N/A</v>
      </c>
      <c r="L1557" s="50"/>
    </row>
    <row r="1558" spans="2:12" x14ac:dyDescent="0.2">
      <c r="B1558" t="e">
        <f t="shared" si="63"/>
        <v>#N/A</v>
      </c>
      <c r="L1558" s="50"/>
    </row>
    <row r="1559" spans="2:12" x14ac:dyDescent="0.2">
      <c r="B1559" t="e">
        <f t="shared" si="63"/>
        <v>#N/A</v>
      </c>
      <c r="L1559" s="50"/>
    </row>
    <row r="1560" spans="2:12" x14ac:dyDescent="0.2">
      <c r="B1560" t="e">
        <f t="shared" si="63"/>
        <v>#N/A</v>
      </c>
      <c r="L1560" s="50"/>
    </row>
    <row r="1561" spans="2:12" x14ac:dyDescent="0.2">
      <c r="B1561" t="e">
        <f t="shared" si="63"/>
        <v>#N/A</v>
      </c>
      <c r="L1561" s="50"/>
    </row>
    <row r="1562" spans="2:12" x14ac:dyDescent="0.2">
      <c r="B1562" t="e">
        <f t="shared" si="63"/>
        <v>#N/A</v>
      </c>
      <c r="L1562" s="50"/>
    </row>
    <row r="1563" spans="2:12" x14ac:dyDescent="0.2">
      <c r="B1563" t="e">
        <f t="shared" si="63"/>
        <v>#N/A</v>
      </c>
      <c r="L1563" s="50"/>
    </row>
    <row r="1564" spans="2:12" x14ac:dyDescent="0.2">
      <c r="B1564" t="e">
        <f t="shared" si="63"/>
        <v>#N/A</v>
      </c>
      <c r="L1564" s="50"/>
    </row>
    <row r="1565" spans="2:12" x14ac:dyDescent="0.2">
      <c r="B1565" t="e">
        <f t="shared" si="63"/>
        <v>#N/A</v>
      </c>
      <c r="L1565" s="50"/>
    </row>
    <row r="1566" spans="2:12" x14ac:dyDescent="0.2">
      <c r="B1566" t="e">
        <f t="shared" si="63"/>
        <v>#N/A</v>
      </c>
      <c r="L1566" s="50"/>
    </row>
    <row r="1567" spans="2:12" x14ac:dyDescent="0.2">
      <c r="B1567" t="e">
        <f t="shared" si="63"/>
        <v>#N/A</v>
      </c>
      <c r="L1567" s="50"/>
    </row>
    <row r="1568" spans="2:12" x14ac:dyDescent="0.2">
      <c r="B1568" t="e">
        <f t="shared" si="63"/>
        <v>#N/A</v>
      </c>
      <c r="L1568" s="50"/>
    </row>
    <row r="1569" spans="2:12" x14ac:dyDescent="0.2">
      <c r="B1569" t="e">
        <f t="shared" si="63"/>
        <v>#N/A</v>
      </c>
      <c r="L1569" s="50"/>
    </row>
    <row r="1570" spans="2:12" x14ac:dyDescent="0.2">
      <c r="B1570" t="e">
        <f t="shared" si="63"/>
        <v>#N/A</v>
      </c>
      <c r="L1570" s="50"/>
    </row>
    <row r="1571" spans="2:12" x14ac:dyDescent="0.2">
      <c r="B1571" t="e">
        <f t="shared" si="63"/>
        <v>#N/A</v>
      </c>
      <c r="L1571" s="50"/>
    </row>
    <row r="1572" spans="2:12" x14ac:dyDescent="0.2">
      <c r="B1572" t="e">
        <f t="shared" si="63"/>
        <v>#N/A</v>
      </c>
      <c r="L1572" s="50"/>
    </row>
    <row r="1573" spans="2:12" x14ac:dyDescent="0.2">
      <c r="B1573" t="e">
        <f t="shared" si="63"/>
        <v>#N/A</v>
      </c>
      <c r="L1573" s="50"/>
    </row>
    <row r="1574" spans="2:12" x14ac:dyDescent="0.2">
      <c r="B1574" t="e">
        <f t="shared" si="63"/>
        <v>#N/A</v>
      </c>
      <c r="L1574" s="50"/>
    </row>
    <row r="1575" spans="2:12" x14ac:dyDescent="0.2">
      <c r="B1575" t="e">
        <f t="shared" si="63"/>
        <v>#N/A</v>
      </c>
      <c r="L1575" s="50"/>
    </row>
    <row r="1576" spans="2:12" x14ac:dyDescent="0.2">
      <c r="B1576" t="e">
        <f t="shared" si="63"/>
        <v>#N/A</v>
      </c>
      <c r="L1576" s="50"/>
    </row>
    <row r="1577" spans="2:12" x14ac:dyDescent="0.2">
      <c r="B1577" t="e">
        <f t="shared" si="63"/>
        <v>#N/A</v>
      </c>
      <c r="L1577" s="50"/>
    </row>
    <row r="1578" spans="2:12" x14ac:dyDescent="0.2">
      <c r="B1578" t="e">
        <f t="shared" si="63"/>
        <v>#N/A</v>
      </c>
      <c r="L1578" s="50"/>
    </row>
    <row r="1579" spans="2:12" x14ac:dyDescent="0.2">
      <c r="B1579" t="e">
        <f t="shared" si="63"/>
        <v>#N/A</v>
      </c>
      <c r="L1579" s="50"/>
    </row>
    <row r="1580" spans="2:12" x14ac:dyDescent="0.2">
      <c r="B1580" t="e">
        <f t="shared" si="63"/>
        <v>#N/A</v>
      </c>
      <c r="L1580" s="50"/>
    </row>
    <row r="1581" spans="2:12" x14ac:dyDescent="0.2">
      <c r="B1581" t="e">
        <f t="shared" si="63"/>
        <v>#N/A</v>
      </c>
      <c r="L1581" s="50"/>
    </row>
    <row r="1582" spans="2:12" x14ac:dyDescent="0.2">
      <c r="B1582" t="e">
        <f t="shared" si="63"/>
        <v>#N/A</v>
      </c>
      <c r="L1582" s="50"/>
    </row>
    <row r="1583" spans="2:12" x14ac:dyDescent="0.2">
      <c r="B1583" t="e">
        <f t="shared" si="63"/>
        <v>#N/A</v>
      </c>
      <c r="L1583" s="50"/>
    </row>
    <row r="1584" spans="2:12" x14ac:dyDescent="0.2">
      <c r="B1584" t="e">
        <f t="shared" si="63"/>
        <v>#N/A</v>
      </c>
      <c r="L1584" s="50"/>
    </row>
    <row r="1585" spans="2:12" x14ac:dyDescent="0.2">
      <c r="B1585" t="e">
        <f t="shared" si="63"/>
        <v>#N/A</v>
      </c>
      <c r="L1585" s="50"/>
    </row>
    <row r="1586" spans="2:12" x14ac:dyDescent="0.2">
      <c r="B1586" t="e">
        <f t="shared" si="63"/>
        <v>#N/A</v>
      </c>
      <c r="L1586" s="50"/>
    </row>
    <row r="1587" spans="2:12" x14ac:dyDescent="0.2">
      <c r="B1587" t="e">
        <f t="shared" si="63"/>
        <v>#N/A</v>
      </c>
      <c r="L1587" s="50"/>
    </row>
    <row r="1588" spans="2:12" x14ac:dyDescent="0.2">
      <c r="B1588" t="e">
        <f t="shared" si="63"/>
        <v>#N/A</v>
      </c>
      <c r="L1588" s="50"/>
    </row>
    <row r="1589" spans="2:12" x14ac:dyDescent="0.2">
      <c r="B1589" t="e">
        <f t="shared" si="63"/>
        <v>#N/A</v>
      </c>
      <c r="L1589" s="50"/>
    </row>
    <row r="1590" spans="2:12" x14ac:dyDescent="0.2">
      <c r="B1590" t="e">
        <f t="shared" si="63"/>
        <v>#N/A</v>
      </c>
      <c r="L1590" s="50"/>
    </row>
    <row r="1591" spans="2:12" x14ac:dyDescent="0.2">
      <c r="B1591" t="e">
        <f t="shared" si="63"/>
        <v>#N/A</v>
      </c>
      <c r="L1591" s="50"/>
    </row>
    <row r="1592" spans="2:12" x14ac:dyDescent="0.2">
      <c r="B1592" t="e">
        <f t="shared" si="63"/>
        <v>#N/A</v>
      </c>
      <c r="L1592" s="50"/>
    </row>
    <row r="1593" spans="2:12" x14ac:dyDescent="0.2">
      <c r="B1593" t="e">
        <f t="shared" si="63"/>
        <v>#N/A</v>
      </c>
      <c r="L1593" s="50"/>
    </row>
    <row r="1594" spans="2:12" x14ac:dyDescent="0.2">
      <c r="B1594" t="e">
        <f t="shared" si="63"/>
        <v>#N/A</v>
      </c>
      <c r="L1594" s="50"/>
    </row>
    <row r="1595" spans="2:12" x14ac:dyDescent="0.2">
      <c r="B1595" t="e">
        <f t="shared" si="63"/>
        <v>#N/A</v>
      </c>
      <c r="L1595" s="50"/>
    </row>
    <row r="1596" spans="2:12" x14ac:dyDescent="0.2">
      <c r="B1596" t="e">
        <f t="shared" si="63"/>
        <v>#N/A</v>
      </c>
      <c r="L1596" s="50"/>
    </row>
    <row r="1597" spans="2:12" x14ac:dyDescent="0.2">
      <c r="B1597" t="e">
        <f t="shared" si="63"/>
        <v>#N/A</v>
      </c>
      <c r="L1597" s="50"/>
    </row>
    <row r="1598" spans="2:12" x14ac:dyDescent="0.2">
      <c r="B1598" t="e">
        <f t="shared" si="63"/>
        <v>#N/A</v>
      </c>
      <c r="L1598" s="50"/>
    </row>
    <row r="1599" spans="2:12" x14ac:dyDescent="0.2">
      <c r="B1599" t="e">
        <f t="shared" si="63"/>
        <v>#N/A</v>
      </c>
      <c r="L1599" s="50"/>
    </row>
    <row r="1600" spans="2:12" x14ac:dyDescent="0.2">
      <c r="B1600" t="e">
        <f t="shared" si="63"/>
        <v>#N/A</v>
      </c>
      <c r="L1600" s="50"/>
    </row>
    <row r="1601" spans="2:12" x14ac:dyDescent="0.2">
      <c r="B1601" t="e">
        <f t="shared" si="63"/>
        <v>#N/A</v>
      </c>
      <c r="L1601" s="50"/>
    </row>
    <row r="1602" spans="2:12" x14ac:dyDescent="0.2">
      <c r="B1602" t="e">
        <f t="shared" ref="B1602:B1665" si="64">MATCH(C1602,A:A,FALSE)</f>
        <v>#N/A</v>
      </c>
      <c r="L1602" s="50"/>
    </row>
    <row r="1603" spans="2:12" x14ac:dyDescent="0.2">
      <c r="B1603" t="e">
        <f t="shared" si="64"/>
        <v>#N/A</v>
      </c>
      <c r="L1603" s="50"/>
    </row>
    <row r="1604" spans="2:12" x14ac:dyDescent="0.2">
      <c r="B1604" t="e">
        <f t="shared" si="64"/>
        <v>#N/A</v>
      </c>
      <c r="L1604" s="50"/>
    </row>
    <row r="1605" spans="2:12" x14ac:dyDescent="0.2">
      <c r="B1605" t="e">
        <f t="shared" si="64"/>
        <v>#N/A</v>
      </c>
      <c r="L1605" s="50"/>
    </row>
    <row r="1606" spans="2:12" x14ac:dyDescent="0.2">
      <c r="B1606" t="e">
        <f t="shared" si="64"/>
        <v>#N/A</v>
      </c>
      <c r="L1606" s="50"/>
    </row>
    <row r="1607" spans="2:12" x14ac:dyDescent="0.2">
      <c r="B1607" t="e">
        <f t="shared" si="64"/>
        <v>#N/A</v>
      </c>
      <c r="L1607" s="50"/>
    </row>
    <row r="1608" spans="2:12" x14ac:dyDescent="0.2">
      <c r="B1608" t="e">
        <f t="shared" si="64"/>
        <v>#N/A</v>
      </c>
      <c r="L1608" s="50"/>
    </row>
    <row r="1609" spans="2:12" x14ac:dyDescent="0.2">
      <c r="B1609" t="e">
        <f t="shared" si="64"/>
        <v>#N/A</v>
      </c>
      <c r="L1609" s="50"/>
    </row>
    <row r="1610" spans="2:12" x14ac:dyDescent="0.2">
      <c r="B1610" t="e">
        <f t="shared" si="64"/>
        <v>#N/A</v>
      </c>
      <c r="L1610" s="50"/>
    </row>
    <row r="1611" spans="2:12" x14ac:dyDescent="0.2">
      <c r="B1611" t="e">
        <f t="shared" si="64"/>
        <v>#N/A</v>
      </c>
      <c r="L1611" s="50"/>
    </row>
    <row r="1612" spans="2:12" x14ac:dyDescent="0.2">
      <c r="B1612" t="e">
        <f t="shared" si="64"/>
        <v>#N/A</v>
      </c>
      <c r="L1612" s="50"/>
    </row>
    <row r="1613" spans="2:12" x14ac:dyDescent="0.2">
      <c r="B1613" t="e">
        <f t="shared" si="64"/>
        <v>#N/A</v>
      </c>
      <c r="L1613" s="50"/>
    </row>
    <row r="1614" spans="2:12" x14ac:dyDescent="0.2">
      <c r="B1614" t="e">
        <f t="shared" si="64"/>
        <v>#N/A</v>
      </c>
      <c r="L1614" s="50"/>
    </row>
    <row r="1615" spans="2:12" x14ac:dyDescent="0.2">
      <c r="B1615" t="e">
        <f t="shared" si="64"/>
        <v>#N/A</v>
      </c>
      <c r="L1615" s="50"/>
    </row>
    <row r="1616" spans="2:12" x14ac:dyDescent="0.2">
      <c r="B1616" t="e">
        <f t="shared" si="64"/>
        <v>#N/A</v>
      </c>
      <c r="L1616" s="50"/>
    </row>
    <row r="1617" spans="2:12" x14ac:dyDescent="0.2">
      <c r="B1617" t="e">
        <f t="shared" si="64"/>
        <v>#N/A</v>
      </c>
      <c r="L1617" s="50"/>
    </row>
    <row r="1618" spans="2:12" x14ac:dyDescent="0.2">
      <c r="B1618" t="e">
        <f t="shared" si="64"/>
        <v>#N/A</v>
      </c>
      <c r="L1618" s="50"/>
    </row>
    <row r="1619" spans="2:12" x14ac:dyDescent="0.2">
      <c r="B1619" t="e">
        <f t="shared" si="64"/>
        <v>#N/A</v>
      </c>
      <c r="L1619" s="50"/>
    </row>
    <row r="1620" spans="2:12" x14ac:dyDescent="0.2">
      <c r="B1620" t="e">
        <f t="shared" si="64"/>
        <v>#N/A</v>
      </c>
      <c r="L1620" s="50"/>
    </row>
    <row r="1621" spans="2:12" x14ac:dyDescent="0.2">
      <c r="B1621" t="e">
        <f t="shared" si="64"/>
        <v>#N/A</v>
      </c>
      <c r="L1621" s="50"/>
    </row>
    <row r="1622" spans="2:12" x14ac:dyDescent="0.2">
      <c r="B1622" t="e">
        <f t="shared" si="64"/>
        <v>#N/A</v>
      </c>
      <c r="L1622" s="50"/>
    </row>
    <row r="1623" spans="2:12" x14ac:dyDescent="0.2">
      <c r="B1623" t="e">
        <f t="shared" si="64"/>
        <v>#N/A</v>
      </c>
      <c r="L1623" s="50"/>
    </row>
    <row r="1624" spans="2:12" x14ac:dyDescent="0.2">
      <c r="B1624" t="e">
        <f t="shared" si="64"/>
        <v>#N/A</v>
      </c>
      <c r="L1624" s="50"/>
    </row>
    <row r="1625" spans="2:12" x14ac:dyDescent="0.2">
      <c r="B1625" t="e">
        <f t="shared" si="64"/>
        <v>#N/A</v>
      </c>
      <c r="L1625" s="50"/>
    </row>
    <row r="1626" spans="2:12" x14ac:dyDescent="0.2">
      <c r="B1626" t="e">
        <f t="shared" si="64"/>
        <v>#N/A</v>
      </c>
      <c r="L1626" s="50"/>
    </row>
    <row r="1627" spans="2:12" x14ac:dyDescent="0.2">
      <c r="B1627" t="e">
        <f t="shared" si="64"/>
        <v>#N/A</v>
      </c>
      <c r="L1627" s="50"/>
    </row>
    <row r="1628" spans="2:12" x14ac:dyDescent="0.2">
      <c r="B1628" t="e">
        <f t="shared" si="64"/>
        <v>#N/A</v>
      </c>
      <c r="L1628" s="50"/>
    </row>
    <row r="1629" spans="2:12" x14ac:dyDescent="0.2">
      <c r="B1629" t="e">
        <f t="shared" si="64"/>
        <v>#N/A</v>
      </c>
      <c r="L1629" s="50"/>
    </row>
    <row r="1630" spans="2:12" x14ac:dyDescent="0.2">
      <c r="B1630" t="e">
        <f t="shared" si="64"/>
        <v>#N/A</v>
      </c>
      <c r="L1630" s="50"/>
    </row>
    <row r="1631" spans="2:12" x14ac:dyDescent="0.2">
      <c r="B1631" t="e">
        <f t="shared" si="64"/>
        <v>#N/A</v>
      </c>
      <c r="L1631" s="50"/>
    </row>
    <row r="1632" spans="2:12" x14ac:dyDescent="0.2">
      <c r="B1632" t="e">
        <f t="shared" si="64"/>
        <v>#N/A</v>
      </c>
      <c r="L1632" s="50"/>
    </row>
    <row r="1633" spans="2:12" x14ac:dyDescent="0.2">
      <c r="B1633" t="e">
        <f t="shared" si="64"/>
        <v>#N/A</v>
      </c>
      <c r="L1633" s="50"/>
    </row>
    <row r="1634" spans="2:12" x14ac:dyDescent="0.2">
      <c r="B1634" t="e">
        <f t="shared" si="64"/>
        <v>#N/A</v>
      </c>
      <c r="L1634" s="50"/>
    </row>
    <row r="1635" spans="2:12" x14ac:dyDescent="0.2">
      <c r="B1635" t="e">
        <f t="shared" si="64"/>
        <v>#N/A</v>
      </c>
      <c r="L1635" s="50"/>
    </row>
    <row r="1636" spans="2:12" x14ac:dyDescent="0.2">
      <c r="B1636" t="e">
        <f t="shared" si="64"/>
        <v>#N/A</v>
      </c>
      <c r="L1636" s="50"/>
    </row>
    <row r="1637" spans="2:12" x14ac:dyDescent="0.2">
      <c r="B1637" t="e">
        <f t="shared" si="64"/>
        <v>#N/A</v>
      </c>
      <c r="L1637" s="50"/>
    </row>
    <row r="1638" spans="2:12" x14ac:dyDescent="0.2">
      <c r="B1638" t="e">
        <f t="shared" si="64"/>
        <v>#N/A</v>
      </c>
      <c r="L1638" s="50"/>
    </row>
    <row r="1639" spans="2:12" x14ac:dyDescent="0.2">
      <c r="B1639" t="e">
        <f t="shared" si="64"/>
        <v>#N/A</v>
      </c>
      <c r="L1639" s="50"/>
    </row>
    <row r="1640" spans="2:12" x14ac:dyDescent="0.2">
      <c r="B1640" t="e">
        <f t="shared" si="64"/>
        <v>#N/A</v>
      </c>
      <c r="L1640" s="50"/>
    </row>
    <row r="1641" spans="2:12" x14ac:dyDescent="0.2">
      <c r="B1641" t="e">
        <f t="shared" si="64"/>
        <v>#N/A</v>
      </c>
      <c r="L1641" s="50"/>
    </row>
    <row r="1642" spans="2:12" x14ac:dyDescent="0.2">
      <c r="B1642" t="e">
        <f t="shared" si="64"/>
        <v>#N/A</v>
      </c>
      <c r="L1642" s="50"/>
    </row>
    <row r="1643" spans="2:12" x14ac:dyDescent="0.2">
      <c r="B1643" t="e">
        <f t="shared" si="64"/>
        <v>#N/A</v>
      </c>
      <c r="L1643" s="50"/>
    </row>
    <row r="1644" spans="2:12" x14ac:dyDescent="0.2">
      <c r="B1644" t="e">
        <f t="shared" si="64"/>
        <v>#N/A</v>
      </c>
      <c r="L1644" s="50"/>
    </row>
    <row r="1645" spans="2:12" x14ac:dyDescent="0.2">
      <c r="B1645" t="e">
        <f t="shared" si="64"/>
        <v>#N/A</v>
      </c>
      <c r="L1645" s="50"/>
    </row>
    <row r="1646" spans="2:12" x14ac:dyDescent="0.2">
      <c r="B1646" t="e">
        <f t="shared" si="64"/>
        <v>#N/A</v>
      </c>
      <c r="L1646" s="50"/>
    </row>
    <row r="1647" spans="2:12" x14ac:dyDescent="0.2">
      <c r="B1647" t="e">
        <f t="shared" si="64"/>
        <v>#N/A</v>
      </c>
      <c r="L1647" s="50"/>
    </row>
    <row r="1648" spans="2:12" x14ac:dyDescent="0.2">
      <c r="B1648" t="e">
        <f t="shared" si="64"/>
        <v>#N/A</v>
      </c>
      <c r="L1648" s="50"/>
    </row>
    <row r="1649" spans="2:12" x14ac:dyDescent="0.2">
      <c r="B1649" t="e">
        <f t="shared" si="64"/>
        <v>#N/A</v>
      </c>
      <c r="L1649" s="50"/>
    </row>
    <row r="1650" spans="2:12" x14ac:dyDescent="0.2">
      <c r="B1650" t="e">
        <f t="shared" si="64"/>
        <v>#N/A</v>
      </c>
      <c r="L1650" s="50"/>
    </row>
    <row r="1651" spans="2:12" x14ac:dyDescent="0.2">
      <c r="B1651" t="e">
        <f t="shared" si="64"/>
        <v>#N/A</v>
      </c>
      <c r="L1651" s="50"/>
    </row>
    <row r="1652" spans="2:12" x14ac:dyDescent="0.2">
      <c r="B1652" t="e">
        <f t="shared" si="64"/>
        <v>#N/A</v>
      </c>
      <c r="L1652" s="50"/>
    </row>
    <row r="1653" spans="2:12" x14ac:dyDescent="0.2">
      <c r="B1653" t="e">
        <f t="shared" si="64"/>
        <v>#N/A</v>
      </c>
      <c r="L1653" s="50"/>
    </row>
    <row r="1654" spans="2:12" x14ac:dyDescent="0.2">
      <c r="B1654" t="e">
        <f t="shared" si="64"/>
        <v>#N/A</v>
      </c>
      <c r="L1654" s="50"/>
    </row>
    <row r="1655" spans="2:12" x14ac:dyDescent="0.2">
      <c r="B1655" t="e">
        <f t="shared" si="64"/>
        <v>#N/A</v>
      </c>
      <c r="L1655" s="50"/>
    </row>
    <row r="1656" spans="2:12" x14ac:dyDescent="0.2">
      <c r="B1656" t="e">
        <f t="shared" si="64"/>
        <v>#N/A</v>
      </c>
      <c r="L1656" s="50"/>
    </row>
    <row r="1657" spans="2:12" x14ac:dyDescent="0.2">
      <c r="B1657" t="e">
        <f t="shared" si="64"/>
        <v>#N/A</v>
      </c>
      <c r="L1657" s="50"/>
    </row>
    <row r="1658" spans="2:12" x14ac:dyDescent="0.2">
      <c r="B1658" t="e">
        <f t="shared" si="64"/>
        <v>#N/A</v>
      </c>
      <c r="L1658" s="50"/>
    </row>
    <row r="1659" spans="2:12" x14ac:dyDescent="0.2">
      <c r="B1659" t="e">
        <f t="shared" si="64"/>
        <v>#N/A</v>
      </c>
      <c r="L1659" s="50"/>
    </row>
    <row r="1660" spans="2:12" x14ac:dyDescent="0.2">
      <c r="B1660" t="e">
        <f t="shared" si="64"/>
        <v>#N/A</v>
      </c>
      <c r="L1660" s="50"/>
    </row>
    <row r="1661" spans="2:12" x14ac:dyDescent="0.2">
      <c r="B1661" t="e">
        <f t="shared" si="64"/>
        <v>#N/A</v>
      </c>
      <c r="L1661" s="50"/>
    </row>
    <row r="1662" spans="2:12" x14ac:dyDescent="0.2">
      <c r="B1662" t="e">
        <f t="shared" si="64"/>
        <v>#N/A</v>
      </c>
      <c r="L1662" s="50"/>
    </row>
    <row r="1663" spans="2:12" x14ac:dyDescent="0.2">
      <c r="B1663" t="e">
        <f t="shared" si="64"/>
        <v>#N/A</v>
      </c>
      <c r="L1663" s="50"/>
    </row>
    <row r="1664" spans="2:12" x14ac:dyDescent="0.2">
      <c r="B1664" t="e">
        <f t="shared" si="64"/>
        <v>#N/A</v>
      </c>
      <c r="L1664" s="50"/>
    </row>
    <row r="1665" spans="2:12" x14ac:dyDescent="0.2">
      <c r="B1665" t="e">
        <f t="shared" si="64"/>
        <v>#N/A</v>
      </c>
      <c r="L1665" s="50"/>
    </row>
    <row r="1666" spans="2:12" x14ac:dyDescent="0.2">
      <c r="B1666" t="e">
        <f t="shared" ref="B1666:B1729" si="65">MATCH(C1666,A:A,FALSE)</f>
        <v>#N/A</v>
      </c>
      <c r="L1666" s="50"/>
    </row>
    <row r="1667" spans="2:12" x14ac:dyDescent="0.2">
      <c r="B1667" t="e">
        <f t="shared" si="65"/>
        <v>#N/A</v>
      </c>
      <c r="L1667" s="50"/>
    </row>
    <row r="1668" spans="2:12" x14ac:dyDescent="0.2">
      <c r="B1668" t="e">
        <f t="shared" si="65"/>
        <v>#N/A</v>
      </c>
      <c r="L1668" s="50"/>
    </row>
    <row r="1669" spans="2:12" x14ac:dyDescent="0.2">
      <c r="B1669" t="e">
        <f t="shared" si="65"/>
        <v>#N/A</v>
      </c>
      <c r="L1669" s="50"/>
    </row>
    <row r="1670" spans="2:12" x14ac:dyDescent="0.2">
      <c r="B1670" t="e">
        <f t="shared" si="65"/>
        <v>#N/A</v>
      </c>
      <c r="L1670" s="50"/>
    </row>
    <row r="1671" spans="2:12" x14ac:dyDescent="0.2">
      <c r="B1671" t="e">
        <f t="shared" si="65"/>
        <v>#N/A</v>
      </c>
      <c r="L1671" s="50"/>
    </row>
    <row r="1672" spans="2:12" x14ac:dyDescent="0.2">
      <c r="B1672" t="e">
        <f t="shared" si="65"/>
        <v>#N/A</v>
      </c>
      <c r="L1672" s="50"/>
    </row>
    <row r="1673" spans="2:12" x14ac:dyDescent="0.2">
      <c r="B1673" t="e">
        <f t="shared" si="65"/>
        <v>#N/A</v>
      </c>
      <c r="L1673" s="50"/>
    </row>
    <row r="1674" spans="2:12" x14ac:dyDescent="0.2">
      <c r="B1674" t="e">
        <f t="shared" si="65"/>
        <v>#N/A</v>
      </c>
      <c r="L1674" s="50"/>
    </row>
    <row r="1675" spans="2:12" x14ac:dyDescent="0.2">
      <c r="B1675" t="e">
        <f t="shared" si="65"/>
        <v>#N/A</v>
      </c>
      <c r="L1675" s="50"/>
    </row>
    <row r="1676" spans="2:12" x14ac:dyDescent="0.2">
      <c r="B1676" t="e">
        <f t="shared" si="65"/>
        <v>#N/A</v>
      </c>
      <c r="L1676" s="50"/>
    </row>
    <row r="1677" spans="2:12" x14ac:dyDescent="0.2">
      <c r="B1677" t="e">
        <f t="shared" si="65"/>
        <v>#N/A</v>
      </c>
      <c r="L1677" s="50"/>
    </row>
    <row r="1678" spans="2:12" x14ac:dyDescent="0.2">
      <c r="B1678" t="e">
        <f t="shared" si="65"/>
        <v>#N/A</v>
      </c>
      <c r="L1678" s="50"/>
    </row>
    <row r="1679" spans="2:12" x14ac:dyDescent="0.2">
      <c r="B1679" t="e">
        <f t="shared" si="65"/>
        <v>#N/A</v>
      </c>
      <c r="L1679" s="50"/>
    </row>
    <row r="1680" spans="2:12" x14ac:dyDescent="0.2">
      <c r="B1680" t="e">
        <f t="shared" si="65"/>
        <v>#N/A</v>
      </c>
      <c r="L1680" s="50"/>
    </row>
    <row r="1681" spans="2:12" x14ac:dyDescent="0.2">
      <c r="B1681" t="e">
        <f t="shared" si="65"/>
        <v>#N/A</v>
      </c>
      <c r="L1681" s="50"/>
    </row>
    <row r="1682" spans="2:12" x14ac:dyDescent="0.2">
      <c r="B1682" t="e">
        <f t="shared" si="65"/>
        <v>#N/A</v>
      </c>
      <c r="L1682" s="50"/>
    </row>
    <row r="1683" spans="2:12" x14ac:dyDescent="0.2">
      <c r="B1683" t="e">
        <f t="shared" si="65"/>
        <v>#N/A</v>
      </c>
      <c r="L1683" s="50"/>
    </row>
    <row r="1684" spans="2:12" x14ac:dyDescent="0.2">
      <c r="B1684" t="e">
        <f t="shared" si="65"/>
        <v>#N/A</v>
      </c>
      <c r="L1684" s="50"/>
    </row>
    <row r="1685" spans="2:12" x14ac:dyDescent="0.2">
      <c r="B1685" t="e">
        <f t="shared" si="65"/>
        <v>#N/A</v>
      </c>
      <c r="L1685" s="50"/>
    </row>
    <row r="1686" spans="2:12" x14ac:dyDescent="0.2">
      <c r="B1686" t="e">
        <f t="shared" si="65"/>
        <v>#N/A</v>
      </c>
      <c r="L1686" s="50"/>
    </row>
    <row r="1687" spans="2:12" x14ac:dyDescent="0.2">
      <c r="B1687" t="e">
        <f t="shared" si="65"/>
        <v>#N/A</v>
      </c>
      <c r="L1687" s="50"/>
    </row>
    <row r="1688" spans="2:12" x14ac:dyDescent="0.2">
      <c r="B1688" t="e">
        <f t="shared" si="65"/>
        <v>#N/A</v>
      </c>
      <c r="L1688" s="50"/>
    </row>
    <row r="1689" spans="2:12" x14ac:dyDescent="0.2">
      <c r="B1689" t="e">
        <f t="shared" si="65"/>
        <v>#N/A</v>
      </c>
      <c r="L1689" s="50"/>
    </row>
    <row r="1690" spans="2:12" x14ac:dyDescent="0.2">
      <c r="B1690" t="e">
        <f t="shared" si="65"/>
        <v>#N/A</v>
      </c>
      <c r="L1690" s="50"/>
    </row>
    <row r="1691" spans="2:12" x14ac:dyDescent="0.2">
      <c r="B1691" t="e">
        <f t="shared" si="65"/>
        <v>#N/A</v>
      </c>
      <c r="L1691" s="50"/>
    </row>
    <row r="1692" spans="2:12" x14ac:dyDescent="0.2">
      <c r="B1692" t="e">
        <f t="shared" si="65"/>
        <v>#N/A</v>
      </c>
      <c r="L1692" s="50"/>
    </row>
    <row r="1693" spans="2:12" x14ac:dyDescent="0.2">
      <c r="B1693" t="e">
        <f t="shared" si="65"/>
        <v>#N/A</v>
      </c>
      <c r="L1693" s="50"/>
    </row>
    <row r="1694" spans="2:12" x14ac:dyDescent="0.2">
      <c r="B1694" t="e">
        <f t="shared" si="65"/>
        <v>#N/A</v>
      </c>
      <c r="L1694" s="50"/>
    </row>
    <row r="1695" spans="2:12" x14ac:dyDescent="0.2">
      <c r="B1695" t="e">
        <f t="shared" si="65"/>
        <v>#N/A</v>
      </c>
      <c r="L1695" s="50"/>
    </row>
    <row r="1696" spans="2:12" x14ac:dyDescent="0.2">
      <c r="B1696" t="e">
        <f t="shared" si="65"/>
        <v>#N/A</v>
      </c>
      <c r="L1696" s="50"/>
    </row>
    <row r="1697" spans="2:12" x14ac:dyDescent="0.2">
      <c r="B1697" t="e">
        <f t="shared" si="65"/>
        <v>#N/A</v>
      </c>
      <c r="L1697" s="50"/>
    </row>
    <row r="1698" spans="2:12" x14ac:dyDescent="0.2">
      <c r="B1698" t="e">
        <f t="shared" si="65"/>
        <v>#N/A</v>
      </c>
      <c r="L1698" s="50"/>
    </row>
    <row r="1699" spans="2:12" x14ac:dyDescent="0.2">
      <c r="B1699" t="e">
        <f t="shared" si="65"/>
        <v>#N/A</v>
      </c>
      <c r="L1699" s="50"/>
    </row>
    <row r="1700" spans="2:12" x14ac:dyDescent="0.2">
      <c r="B1700" t="e">
        <f t="shared" si="65"/>
        <v>#N/A</v>
      </c>
      <c r="L1700" s="50"/>
    </row>
    <row r="1701" spans="2:12" x14ac:dyDescent="0.2">
      <c r="B1701" t="e">
        <f t="shared" si="65"/>
        <v>#N/A</v>
      </c>
      <c r="L1701" s="50"/>
    </row>
    <row r="1702" spans="2:12" x14ac:dyDescent="0.2">
      <c r="B1702" t="e">
        <f t="shared" si="65"/>
        <v>#N/A</v>
      </c>
      <c r="L1702" s="50"/>
    </row>
    <row r="1703" spans="2:12" x14ac:dyDescent="0.2">
      <c r="B1703" t="e">
        <f t="shared" si="65"/>
        <v>#N/A</v>
      </c>
      <c r="L1703" s="50"/>
    </row>
    <row r="1704" spans="2:12" x14ac:dyDescent="0.2">
      <c r="B1704" t="e">
        <f t="shared" si="65"/>
        <v>#N/A</v>
      </c>
      <c r="L1704" s="50"/>
    </row>
    <row r="1705" spans="2:12" x14ac:dyDescent="0.2">
      <c r="B1705" t="e">
        <f t="shared" si="65"/>
        <v>#N/A</v>
      </c>
      <c r="L1705" s="50"/>
    </row>
    <row r="1706" spans="2:12" x14ac:dyDescent="0.2">
      <c r="B1706" t="e">
        <f t="shared" si="65"/>
        <v>#N/A</v>
      </c>
      <c r="L1706" s="50"/>
    </row>
    <row r="1707" spans="2:12" x14ac:dyDescent="0.2">
      <c r="B1707" t="e">
        <f t="shared" si="65"/>
        <v>#N/A</v>
      </c>
      <c r="L1707" s="50"/>
    </row>
    <row r="1708" spans="2:12" x14ac:dyDescent="0.2">
      <c r="B1708" t="e">
        <f t="shared" si="65"/>
        <v>#N/A</v>
      </c>
      <c r="L1708" s="50"/>
    </row>
    <row r="1709" spans="2:12" x14ac:dyDescent="0.2">
      <c r="B1709" t="e">
        <f t="shared" si="65"/>
        <v>#N/A</v>
      </c>
      <c r="L1709" s="50"/>
    </row>
    <row r="1710" spans="2:12" x14ac:dyDescent="0.2">
      <c r="B1710" t="e">
        <f t="shared" si="65"/>
        <v>#N/A</v>
      </c>
      <c r="L1710" s="50"/>
    </row>
    <row r="1711" spans="2:12" x14ac:dyDescent="0.2">
      <c r="B1711" t="e">
        <f t="shared" si="65"/>
        <v>#N/A</v>
      </c>
      <c r="L1711" s="50"/>
    </row>
    <row r="1712" spans="2:12" x14ac:dyDescent="0.2">
      <c r="B1712" t="e">
        <f t="shared" si="65"/>
        <v>#N/A</v>
      </c>
      <c r="L1712" s="50"/>
    </row>
    <row r="1713" spans="2:12" x14ac:dyDescent="0.2">
      <c r="B1713" t="e">
        <f t="shared" si="65"/>
        <v>#N/A</v>
      </c>
      <c r="L1713" s="50"/>
    </row>
    <row r="1714" spans="2:12" x14ac:dyDescent="0.2">
      <c r="B1714" t="e">
        <f t="shared" si="65"/>
        <v>#N/A</v>
      </c>
      <c r="L1714" s="50"/>
    </row>
    <row r="1715" spans="2:12" x14ac:dyDescent="0.2">
      <c r="B1715" t="e">
        <f t="shared" si="65"/>
        <v>#N/A</v>
      </c>
      <c r="L1715" s="50"/>
    </row>
    <row r="1716" spans="2:12" x14ac:dyDescent="0.2">
      <c r="B1716" t="e">
        <f t="shared" si="65"/>
        <v>#N/A</v>
      </c>
      <c r="L1716" s="50"/>
    </row>
    <row r="1717" spans="2:12" x14ac:dyDescent="0.2">
      <c r="B1717" t="e">
        <f t="shared" si="65"/>
        <v>#N/A</v>
      </c>
      <c r="L1717" s="50"/>
    </row>
    <row r="1718" spans="2:12" x14ac:dyDescent="0.2">
      <c r="B1718" t="e">
        <f t="shared" si="65"/>
        <v>#N/A</v>
      </c>
      <c r="L1718" s="50"/>
    </row>
    <row r="1719" spans="2:12" x14ac:dyDescent="0.2">
      <c r="B1719" t="e">
        <f t="shared" si="65"/>
        <v>#N/A</v>
      </c>
      <c r="L1719" s="50"/>
    </row>
    <row r="1720" spans="2:12" x14ac:dyDescent="0.2">
      <c r="B1720" t="e">
        <f t="shared" si="65"/>
        <v>#N/A</v>
      </c>
      <c r="L1720" s="50"/>
    </row>
    <row r="1721" spans="2:12" x14ac:dyDescent="0.2">
      <c r="B1721" t="e">
        <f t="shared" si="65"/>
        <v>#N/A</v>
      </c>
      <c r="L1721" s="50"/>
    </row>
    <row r="1722" spans="2:12" x14ac:dyDescent="0.2">
      <c r="B1722" t="e">
        <f t="shared" si="65"/>
        <v>#N/A</v>
      </c>
      <c r="L1722" s="50"/>
    </row>
    <row r="1723" spans="2:12" x14ac:dyDescent="0.2">
      <c r="B1723" t="e">
        <f t="shared" si="65"/>
        <v>#N/A</v>
      </c>
      <c r="L1723" s="50"/>
    </row>
    <row r="1724" spans="2:12" x14ac:dyDescent="0.2">
      <c r="B1724" t="e">
        <f t="shared" si="65"/>
        <v>#N/A</v>
      </c>
      <c r="L1724" s="50"/>
    </row>
    <row r="1725" spans="2:12" x14ac:dyDescent="0.2">
      <c r="B1725" t="e">
        <f t="shared" si="65"/>
        <v>#N/A</v>
      </c>
      <c r="L1725" s="50"/>
    </row>
    <row r="1726" spans="2:12" x14ac:dyDescent="0.2">
      <c r="B1726" t="e">
        <f t="shared" si="65"/>
        <v>#N/A</v>
      </c>
      <c r="L1726" s="50"/>
    </row>
    <row r="1727" spans="2:12" x14ac:dyDescent="0.2">
      <c r="B1727" t="e">
        <f t="shared" si="65"/>
        <v>#N/A</v>
      </c>
      <c r="L1727" s="50"/>
    </row>
    <row r="1728" spans="2:12" x14ac:dyDescent="0.2">
      <c r="B1728" t="e">
        <f t="shared" si="65"/>
        <v>#N/A</v>
      </c>
      <c r="L1728" s="50"/>
    </row>
    <row r="1729" spans="2:12" x14ac:dyDescent="0.2">
      <c r="B1729" t="e">
        <f t="shared" si="65"/>
        <v>#N/A</v>
      </c>
      <c r="L1729" s="50"/>
    </row>
    <row r="1730" spans="2:12" x14ac:dyDescent="0.2">
      <c r="B1730" t="e">
        <f t="shared" ref="B1730:B1793" si="66">MATCH(C1730,A:A,FALSE)</f>
        <v>#N/A</v>
      </c>
      <c r="L1730" s="50"/>
    </row>
    <row r="1731" spans="2:12" x14ac:dyDescent="0.2">
      <c r="B1731" t="e">
        <f t="shared" si="66"/>
        <v>#N/A</v>
      </c>
      <c r="L1731" s="50"/>
    </row>
    <row r="1732" spans="2:12" x14ac:dyDescent="0.2">
      <c r="B1732" t="e">
        <f t="shared" si="66"/>
        <v>#N/A</v>
      </c>
      <c r="L1732" s="50"/>
    </row>
    <row r="1733" spans="2:12" x14ac:dyDescent="0.2">
      <c r="B1733" t="e">
        <f t="shared" si="66"/>
        <v>#N/A</v>
      </c>
      <c r="L1733" s="50"/>
    </row>
    <row r="1734" spans="2:12" x14ac:dyDescent="0.2">
      <c r="B1734" t="e">
        <f t="shared" si="66"/>
        <v>#N/A</v>
      </c>
      <c r="L1734" s="50"/>
    </row>
    <row r="1735" spans="2:12" x14ac:dyDescent="0.2">
      <c r="B1735" t="e">
        <f t="shared" si="66"/>
        <v>#N/A</v>
      </c>
      <c r="L1735" s="50"/>
    </row>
    <row r="1736" spans="2:12" x14ac:dyDescent="0.2">
      <c r="B1736" t="e">
        <f t="shared" si="66"/>
        <v>#N/A</v>
      </c>
      <c r="L1736" s="50"/>
    </row>
    <row r="1737" spans="2:12" x14ac:dyDescent="0.2">
      <c r="B1737" t="e">
        <f t="shared" si="66"/>
        <v>#N/A</v>
      </c>
      <c r="L1737" s="50"/>
    </row>
    <row r="1738" spans="2:12" x14ac:dyDescent="0.2">
      <c r="B1738" t="e">
        <f t="shared" si="66"/>
        <v>#N/A</v>
      </c>
      <c r="L1738" s="50"/>
    </row>
    <row r="1739" spans="2:12" x14ac:dyDescent="0.2">
      <c r="B1739" t="e">
        <f t="shared" si="66"/>
        <v>#N/A</v>
      </c>
      <c r="L1739" s="50"/>
    </row>
    <row r="1740" spans="2:12" x14ac:dyDescent="0.2">
      <c r="B1740" t="e">
        <f t="shared" si="66"/>
        <v>#N/A</v>
      </c>
      <c r="L1740" s="50"/>
    </row>
    <row r="1741" spans="2:12" x14ac:dyDescent="0.2">
      <c r="B1741" t="e">
        <f t="shared" si="66"/>
        <v>#N/A</v>
      </c>
      <c r="L1741" s="50"/>
    </row>
    <row r="1742" spans="2:12" x14ac:dyDescent="0.2">
      <c r="B1742" t="e">
        <f t="shared" si="66"/>
        <v>#N/A</v>
      </c>
      <c r="L1742" s="50"/>
    </row>
    <row r="1743" spans="2:12" x14ac:dyDescent="0.2">
      <c r="B1743" t="e">
        <f t="shared" si="66"/>
        <v>#N/A</v>
      </c>
      <c r="L1743" s="50"/>
    </row>
    <row r="1744" spans="2:12" x14ac:dyDescent="0.2">
      <c r="B1744" t="e">
        <f t="shared" si="66"/>
        <v>#N/A</v>
      </c>
      <c r="L1744" s="50"/>
    </row>
    <row r="1745" spans="2:12" x14ac:dyDescent="0.2">
      <c r="B1745" t="e">
        <f t="shared" si="66"/>
        <v>#N/A</v>
      </c>
      <c r="L1745" s="50"/>
    </row>
    <row r="1746" spans="2:12" x14ac:dyDescent="0.2">
      <c r="B1746" t="e">
        <f t="shared" si="66"/>
        <v>#N/A</v>
      </c>
      <c r="L1746" s="50"/>
    </row>
    <row r="1747" spans="2:12" x14ac:dyDescent="0.2">
      <c r="B1747" t="e">
        <f t="shared" si="66"/>
        <v>#N/A</v>
      </c>
      <c r="L1747" s="50"/>
    </row>
    <row r="1748" spans="2:12" x14ac:dyDescent="0.2">
      <c r="B1748" t="e">
        <f t="shared" si="66"/>
        <v>#N/A</v>
      </c>
      <c r="L1748" s="50"/>
    </row>
    <row r="1749" spans="2:12" x14ac:dyDescent="0.2">
      <c r="B1749" t="e">
        <f t="shared" si="66"/>
        <v>#N/A</v>
      </c>
      <c r="L1749" s="50"/>
    </row>
    <row r="1750" spans="2:12" x14ac:dyDescent="0.2">
      <c r="B1750" t="e">
        <f t="shared" si="66"/>
        <v>#N/A</v>
      </c>
      <c r="L1750" s="50"/>
    </row>
    <row r="1751" spans="2:12" x14ac:dyDescent="0.2">
      <c r="B1751" t="e">
        <f t="shared" si="66"/>
        <v>#N/A</v>
      </c>
      <c r="L1751" s="50"/>
    </row>
    <row r="1752" spans="2:12" x14ac:dyDescent="0.2">
      <c r="B1752" t="e">
        <f t="shared" si="66"/>
        <v>#N/A</v>
      </c>
      <c r="L1752" s="50"/>
    </row>
    <row r="1753" spans="2:12" x14ac:dyDescent="0.2">
      <c r="B1753" t="e">
        <f t="shared" si="66"/>
        <v>#N/A</v>
      </c>
      <c r="L1753" s="50"/>
    </row>
    <row r="1754" spans="2:12" x14ac:dyDescent="0.2">
      <c r="B1754" t="e">
        <f t="shared" si="66"/>
        <v>#N/A</v>
      </c>
      <c r="L1754" s="50"/>
    </row>
    <row r="1755" spans="2:12" x14ac:dyDescent="0.2">
      <c r="B1755" t="e">
        <f t="shared" si="66"/>
        <v>#N/A</v>
      </c>
      <c r="L1755" s="50"/>
    </row>
    <row r="1756" spans="2:12" x14ac:dyDescent="0.2">
      <c r="B1756" t="e">
        <f t="shared" si="66"/>
        <v>#N/A</v>
      </c>
      <c r="L1756" s="50"/>
    </row>
    <row r="1757" spans="2:12" x14ac:dyDescent="0.2">
      <c r="B1757" t="e">
        <f t="shared" si="66"/>
        <v>#N/A</v>
      </c>
      <c r="L1757" s="50"/>
    </row>
    <row r="1758" spans="2:12" x14ac:dyDescent="0.2">
      <c r="B1758" t="e">
        <f t="shared" si="66"/>
        <v>#N/A</v>
      </c>
      <c r="L1758" s="50"/>
    </row>
    <row r="1759" spans="2:12" x14ac:dyDescent="0.2">
      <c r="B1759" t="e">
        <f t="shared" si="66"/>
        <v>#N/A</v>
      </c>
      <c r="L1759" s="50"/>
    </row>
    <row r="1760" spans="2:12" x14ac:dyDescent="0.2">
      <c r="B1760" t="e">
        <f t="shared" si="66"/>
        <v>#N/A</v>
      </c>
      <c r="L1760" s="50"/>
    </row>
    <row r="1761" spans="2:12" x14ac:dyDescent="0.2">
      <c r="B1761" t="e">
        <f t="shared" si="66"/>
        <v>#N/A</v>
      </c>
      <c r="L1761" s="50"/>
    </row>
    <row r="1762" spans="2:12" x14ac:dyDescent="0.2">
      <c r="B1762" t="e">
        <f t="shared" si="66"/>
        <v>#N/A</v>
      </c>
      <c r="L1762" s="50"/>
    </row>
    <row r="1763" spans="2:12" x14ac:dyDescent="0.2">
      <c r="B1763" t="e">
        <f t="shared" si="66"/>
        <v>#N/A</v>
      </c>
      <c r="L1763" s="50"/>
    </row>
    <row r="1764" spans="2:12" x14ac:dyDescent="0.2">
      <c r="B1764" t="e">
        <f t="shared" si="66"/>
        <v>#N/A</v>
      </c>
      <c r="L1764" s="50"/>
    </row>
    <row r="1765" spans="2:12" x14ac:dyDescent="0.2">
      <c r="B1765" t="e">
        <f t="shared" si="66"/>
        <v>#N/A</v>
      </c>
      <c r="L1765" s="50"/>
    </row>
    <row r="1766" spans="2:12" x14ac:dyDescent="0.2">
      <c r="B1766" t="e">
        <f t="shared" si="66"/>
        <v>#N/A</v>
      </c>
      <c r="L1766" s="50"/>
    </row>
    <row r="1767" spans="2:12" x14ac:dyDescent="0.2">
      <c r="B1767" t="e">
        <f t="shared" si="66"/>
        <v>#N/A</v>
      </c>
      <c r="L1767" s="50"/>
    </row>
    <row r="1768" spans="2:12" x14ac:dyDescent="0.2">
      <c r="B1768" t="e">
        <f t="shared" si="66"/>
        <v>#N/A</v>
      </c>
      <c r="L1768" s="50"/>
    </row>
    <row r="1769" spans="2:12" x14ac:dyDescent="0.2">
      <c r="B1769" t="e">
        <f t="shared" si="66"/>
        <v>#N/A</v>
      </c>
      <c r="L1769" s="50"/>
    </row>
    <row r="1770" spans="2:12" x14ac:dyDescent="0.2">
      <c r="B1770" t="e">
        <f t="shared" si="66"/>
        <v>#N/A</v>
      </c>
      <c r="L1770" s="50"/>
    </row>
    <row r="1771" spans="2:12" x14ac:dyDescent="0.2">
      <c r="B1771" t="e">
        <f t="shared" si="66"/>
        <v>#N/A</v>
      </c>
      <c r="L1771" s="50"/>
    </row>
    <row r="1772" spans="2:12" x14ac:dyDescent="0.2">
      <c r="B1772" t="e">
        <f t="shared" si="66"/>
        <v>#N/A</v>
      </c>
      <c r="L1772" s="50"/>
    </row>
    <row r="1773" spans="2:12" x14ac:dyDescent="0.2">
      <c r="B1773" t="e">
        <f t="shared" si="66"/>
        <v>#N/A</v>
      </c>
      <c r="L1773" s="50"/>
    </row>
    <row r="1774" spans="2:12" x14ac:dyDescent="0.2">
      <c r="B1774" t="e">
        <f t="shared" si="66"/>
        <v>#N/A</v>
      </c>
      <c r="L1774" s="50"/>
    </row>
    <row r="1775" spans="2:12" x14ac:dyDescent="0.2">
      <c r="B1775" t="e">
        <f t="shared" si="66"/>
        <v>#N/A</v>
      </c>
      <c r="L1775" s="50"/>
    </row>
    <row r="1776" spans="2:12" x14ac:dyDescent="0.2">
      <c r="B1776" t="e">
        <f t="shared" si="66"/>
        <v>#N/A</v>
      </c>
      <c r="L1776" s="50"/>
    </row>
    <row r="1777" spans="2:12" x14ac:dyDescent="0.2">
      <c r="B1777" t="e">
        <f t="shared" si="66"/>
        <v>#N/A</v>
      </c>
      <c r="L1777" s="50"/>
    </row>
    <row r="1778" spans="2:12" x14ac:dyDescent="0.2">
      <c r="B1778" t="e">
        <f t="shared" si="66"/>
        <v>#N/A</v>
      </c>
      <c r="L1778" s="50"/>
    </row>
    <row r="1779" spans="2:12" x14ac:dyDescent="0.2">
      <c r="B1779" t="e">
        <f t="shared" si="66"/>
        <v>#N/A</v>
      </c>
      <c r="L1779" s="50"/>
    </row>
    <row r="1780" spans="2:12" x14ac:dyDescent="0.2">
      <c r="B1780" t="e">
        <f t="shared" si="66"/>
        <v>#N/A</v>
      </c>
      <c r="L1780" s="50"/>
    </row>
    <row r="1781" spans="2:12" x14ac:dyDescent="0.2">
      <c r="B1781" t="e">
        <f t="shared" si="66"/>
        <v>#N/A</v>
      </c>
      <c r="L1781" s="50"/>
    </row>
    <row r="1782" spans="2:12" x14ac:dyDescent="0.2">
      <c r="B1782" t="e">
        <f t="shared" si="66"/>
        <v>#N/A</v>
      </c>
      <c r="L1782" s="50"/>
    </row>
    <row r="1783" spans="2:12" x14ac:dyDescent="0.2">
      <c r="B1783" t="e">
        <f t="shared" si="66"/>
        <v>#N/A</v>
      </c>
      <c r="L1783" s="50"/>
    </row>
    <row r="1784" spans="2:12" x14ac:dyDescent="0.2">
      <c r="B1784" t="e">
        <f t="shared" si="66"/>
        <v>#N/A</v>
      </c>
      <c r="L1784" s="50"/>
    </row>
    <row r="1785" spans="2:12" x14ac:dyDescent="0.2">
      <c r="B1785" t="e">
        <f t="shared" si="66"/>
        <v>#N/A</v>
      </c>
      <c r="L1785" s="50"/>
    </row>
    <row r="1786" spans="2:12" x14ac:dyDescent="0.2">
      <c r="B1786" t="e">
        <f t="shared" si="66"/>
        <v>#N/A</v>
      </c>
      <c r="L1786" s="50"/>
    </row>
    <row r="1787" spans="2:12" x14ac:dyDescent="0.2">
      <c r="B1787" t="e">
        <f t="shared" si="66"/>
        <v>#N/A</v>
      </c>
      <c r="L1787" s="50"/>
    </row>
    <row r="1788" spans="2:12" x14ac:dyDescent="0.2">
      <c r="B1788" t="e">
        <f t="shared" si="66"/>
        <v>#N/A</v>
      </c>
      <c r="L1788" s="50"/>
    </row>
    <row r="1789" spans="2:12" x14ac:dyDescent="0.2">
      <c r="B1789" t="e">
        <f t="shared" si="66"/>
        <v>#N/A</v>
      </c>
      <c r="L1789" s="50"/>
    </row>
    <row r="1790" spans="2:12" x14ac:dyDescent="0.2">
      <c r="B1790" t="e">
        <f t="shared" si="66"/>
        <v>#N/A</v>
      </c>
      <c r="L1790" s="50"/>
    </row>
    <row r="1791" spans="2:12" x14ac:dyDescent="0.2">
      <c r="B1791" t="e">
        <f t="shared" si="66"/>
        <v>#N/A</v>
      </c>
      <c r="L1791" s="50"/>
    </row>
    <row r="1792" spans="2:12" x14ac:dyDescent="0.2">
      <c r="B1792" t="e">
        <f t="shared" si="66"/>
        <v>#N/A</v>
      </c>
      <c r="L1792" s="50"/>
    </row>
    <row r="1793" spans="2:12" x14ac:dyDescent="0.2">
      <c r="B1793" t="e">
        <f t="shared" si="66"/>
        <v>#N/A</v>
      </c>
      <c r="L1793" s="50"/>
    </row>
    <row r="1794" spans="2:12" x14ac:dyDescent="0.2">
      <c r="B1794" t="e">
        <f t="shared" ref="B1794:B1857" si="67">MATCH(C1794,A:A,FALSE)</f>
        <v>#N/A</v>
      </c>
      <c r="L1794" s="50"/>
    </row>
    <row r="1795" spans="2:12" x14ac:dyDescent="0.2">
      <c r="B1795" t="e">
        <f t="shared" si="67"/>
        <v>#N/A</v>
      </c>
      <c r="L1795" s="50"/>
    </row>
    <row r="1796" spans="2:12" x14ac:dyDescent="0.2">
      <c r="B1796" t="e">
        <f t="shared" si="67"/>
        <v>#N/A</v>
      </c>
      <c r="L1796" s="50"/>
    </row>
    <row r="1797" spans="2:12" x14ac:dyDescent="0.2">
      <c r="B1797" t="e">
        <f t="shared" si="67"/>
        <v>#N/A</v>
      </c>
      <c r="L1797" s="50"/>
    </row>
    <row r="1798" spans="2:12" x14ac:dyDescent="0.2">
      <c r="B1798" t="e">
        <f t="shared" si="67"/>
        <v>#N/A</v>
      </c>
      <c r="L1798" s="50"/>
    </row>
    <row r="1799" spans="2:12" x14ac:dyDescent="0.2">
      <c r="B1799" t="e">
        <f t="shared" si="67"/>
        <v>#N/A</v>
      </c>
      <c r="L1799" s="50"/>
    </row>
    <row r="1800" spans="2:12" x14ac:dyDescent="0.2">
      <c r="B1800" t="e">
        <f t="shared" si="67"/>
        <v>#N/A</v>
      </c>
      <c r="L1800" s="50"/>
    </row>
    <row r="1801" spans="2:12" x14ac:dyDescent="0.2">
      <c r="B1801" t="e">
        <f t="shared" si="67"/>
        <v>#N/A</v>
      </c>
      <c r="L1801" s="50"/>
    </row>
    <row r="1802" spans="2:12" x14ac:dyDescent="0.2">
      <c r="B1802" t="e">
        <f t="shared" si="67"/>
        <v>#N/A</v>
      </c>
      <c r="L1802" s="50"/>
    </row>
    <row r="1803" spans="2:12" x14ac:dyDescent="0.2">
      <c r="B1803" t="e">
        <f t="shared" si="67"/>
        <v>#N/A</v>
      </c>
      <c r="L1803" s="50"/>
    </row>
    <row r="1804" spans="2:12" x14ac:dyDescent="0.2">
      <c r="B1804" t="e">
        <f t="shared" si="67"/>
        <v>#N/A</v>
      </c>
      <c r="L1804" s="50"/>
    </row>
    <row r="1805" spans="2:12" x14ac:dyDescent="0.2">
      <c r="B1805" t="e">
        <f t="shared" si="67"/>
        <v>#N/A</v>
      </c>
      <c r="L1805" s="50"/>
    </row>
    <row r="1806" spans="2:12" x14ac:dyDescent="0.2">
      <c r="B1806" t="e">
        <f t="shared" si="67"/>
        <v>#N/A</v>
      </c>
      <c r="L1806" s="50"/>
    </row>
    <row r="1807" spans="2:12" x14ac:dyDescent="0.2">
      <c r="B1807" t="e">
        <f t="shared" si="67"/>
        <v>#N/A</v>
      </c>
      <c r="L1807" s="50"/>
    </row>
    <row r="1808" spans="2:12" x14ac:dyDescent="0.2">
      <c r="B1808" t="e">
        <f t="shared" si="67"/>
        <v>#N/A</v>
      </c>
      <c r="L1808" s="50"/>
    </row>
    <row r="1809" spans="2:12" x14ac:dyDescent="0.2">
      <c r="B1809" t="e">
        <f t="shared" si="67"/>
        <v>#N/A</v>
      </c>
      <c r="L1809" s="50"/>
    </row>
    <row r="1810" spans="2:12" x14ac:dyDescent="0.2">
      <c r="B1810" t="e">
        <f t="shared" si="67"/>
        <v>#N/A</v>
      </c>
      <c r="L1810" s="50"/>
    </row>
    <row r="1811" spans="2:12" x14ac:dyDescent="0.2">
      <c r="B1811" t="e">
        <f t="shared" si="67"/>
        <v>#N/A</v>
      </c>
      <c r="L1811" s="50"/>
    </row>
    <row r="1812" spans="2:12" x14ac:dyDescent="0.2">
      <c r="B1812" t="e">
        <f t="shared" si="67"/>
        <v>#N/A</v>
      </c>
      <c r="L1812" s="50"/>
    </row>
    <row r="1813" spans="2:12" x14ac:dyDescent="0.2">
      <c r="B1813" t="e">
        <f t="shared" si="67"/>
        <v>#N/A</v>
      </c>
      <c r="L1813" s="50"/>
    </row>
    <row r="1814" spans="2:12" x14ac:dyDescent="0.2">
      <c r="B1814" t="e">
        <f t="shared" si="67"/>
        <v>#N/A</v>
      </c>
      <c r="L1814" s="50"/>
    </row>
    <row r="1815" spans="2:12" x14ac:dyDescent="0.2">
      <c r="B1815" t="e">
        <f t="shared" si="67"/>
        <v>#N/A</v>
      </c>
      <c r="L1815" s="50"/>
    </row>
    <row r="1816" spans="2:12" x14ac:dyDescent="0.2">
      <c r="B1816" t="e">
        <f t="shared" si="67"/>
        <v>#N/A</v>
      </c>
      <c r="L1816" s="50"/>
    </row>
    <row r="1817" spans="2:12" x14ac:dyDescent="0.2">
      <c r="B1817" t="e">
        <f t="shared" si="67"/>
        <v>#N/A</v>
      </c>
      <c r="L1817" s="50"/>
    </row>
    <row r="1818" spans="2:12" x14ac:dyDescent="0.2">
      <c r="B1818" t="e">
        <f t="shared" si="67"/>
        <v>#N/A</v>
      </c>
      <c r="L1818" s="50"/>
    </row>
    <row r="1819" spans="2:12" x14ac:dyDescent="0.2">
      <c r="B1819" t="e">
        <f t="shared" si="67"/>
        <v>#N/A</v>
      </c>
      <c r="L1819" s="50"/>
    </row>
    <row r="1820" spans="2:12" x14ac:dyDescent="0.2">
      <c r="B1820" t="e">
        <f t="shared" si="67"/>
        <v>#N/A</v>
      </c>
      <c r="L1820" s="50"/>
    </row>
    <row r="1821" spans="2:12" x14ac:dyDescent="0.2">
      <c r="B1821" t="e">
        <f t="shared" si="67"/>
        <v>#N/A</v>
      </c>
      <c r="L1821" s="50"/>
    </row>
    <row r="1822" spans="2:12" x14ac:dyDescent="0.2">
      <c r="B1822" t="e">
        <f t="shared" si="67"/>
        <v>#N/A</v>
      </c>
      <c r="L1822" s="50"/>
    </row>
    <row r="1823" spans="2:12" x14ac:dyDescent="0.2">
      <c r="B1823" t="e">
        <f t="shared" si="67"/>
        <v>#N/A</v>
      </c>
      <c r="L1823" s="50"/>
    </row>
    <row r="1824" spans="2:12" x14ac:dyDescent="0.2">
      <c r="B1824" t="e">
        <f t="shared" si="67"/>
        <v>#N/A</v>
      </c>
      <c r="L1824" s="50"/>
    </row>
    <row r="1825" spans="2:12" x14ac:dyDescent="0.2">
      <c r="B1825" t="e">
        <f t="shared" si="67"/>
        <v>#N/A</v>
      </c>
      <c r="L1825" s="50"/>
    </row>
    <row r="1826" spans="2:12" x14ac:dyDescent="0.2">
      <c r="B1826" t="e">
        <f t="shared" si="67"/>
        <v>#N/A</v>
      </c>
      <c r="L1826" s="50"/>
    </row>
    <row r="1827" spans="2:12" x14ac:dyDescent="0.2">
      <c r="B1827" t="e">
        <f t="shared" si="67"/>
        <v>#N/A</v>
      </c>
      <c r="L1827" s="50"/>
    </row>
    <row r="1828" spans="2:12" x14ac:dyDescent="0.2">
      <c r="B1828" t="e">
        <f t="shared" si="67"/>
        <v>#N/A</v>
      </c>
      <c r="L1828" s="50"/>
    </row>
    <row r="1829" spans="2:12" x14ac:dyDescent="0.2">
      <c r="B1829" t="e">
        <f t="shared" si="67"/>
        <v>#N/A</v>
      </c>
      <c r="L1829" s="50"/>
    </row>
    <row r="1830" spans="2:12" x14ac:dyDescent="0.2">
      <c r="B1830" t="e">
        <f t="shared" si="67"/>
        <v>#N/A</v>
      </c>
      <c r="L1830" s="50"/>
    </row>
    <row r="1831" spans="2:12" x14ac:dyDescent="0.2">
      <c r="B1831" t="e">
        <f t="shared" si="67"/>
        <v>#N/A</v>
      </c>
      <c r="L1831" s="50"/>
    </row>
    <row r="1832" spans="2:12" x14ac:dyDescent="0.2">
      <c r="B1832" t="e">
        <f t="shared" si="67"/>
        <v>#N/A</v>
      </c>
      <c r="L1832" s="50"/>
    </row>
    <row r="1833" spans="2:12" x14ac:dyDescent="0.2">
      <c r="B1833" t="e">
        <f t="shared" si="67"/>
        <v>#N/A</v>
      </c>
      <c r="L1833" s="50"/>
    </row>
    <row r="1834" spans="2:12" x14ac:dyDescent="0.2">
      <c r="B1834" t="e">
        <f t="shared" si="67"/>
        <v>#N/A</v>
      </c>
      <c r="L1834" s="50"/>
    </row>
    <row r="1835" spans="2:12" x14ac:dyDescent="0.2">
      <c r="B1835" t="e">
        <f t="shared" si="67"/>
        <v>#N/A</v>
      </c>
      <c r="L1835" s="50"/>
    </row>
    <row r="1836" spans="2:12" x14ac:dyDescent="0.2">
      <c r="B1836" t="e">
        <f t="shared" si="67"/>
        <v>#N/A</v>
      </c>
      <c r="L1836" s="50"/>
    </row>
    <row r="1837" spans="2:12" x14ac:dyDescent="0.2">
      <c r="B1837" t="e">
        <f t="shared" si="67"/>
        <v>#N/A</v>
      </c>
      <c r="L1837" s="50"/>
    </row>
    <row r="1838" spans="2:12" x14ac:dyDescent="0.2">
      <c r="B1838" t="e">
        <f t="shared" si="67"/>
        <v>#N/A</v>
      </c>
      <c r="L1838" s="50"/>
    </row>
    <row r="1839" spans="2:12" x14ac:dyDescent="0.2">
      <c r="B1839" t="e">
        <f t="shared" si="67"/>
        <v>#N/A</v>
      </c>
      <c r="L1839" s="50"/>
    </row>
    <row r="1840" spans="2:12" x14ac:dyDescent="0.2">
      <c r="B1840" t="e">
        <f t="shared" si="67"/>
        <v>#N/A</v>
      </c>
      <c r="L1840" s="50"/>
    </row>
    <row r="1841" spans="2:12" x14ac:dyDescent="0.2">
      <c r="B1841" t="e">
        <f t="shared" si="67"/>
        <v>#N/A</v>
      </c>
      <c r="L1841" s="50"/>
    </row>
    <row r="1842" spans="2:12" x14ac:dyDescent="0.2">
      <c r="B1842" t="e">
        <f t="shared" si="67"/>
        <v>#N/A</v>
      </c>
      <c r="L1842" s="50"/>
    </row>
    <row r="1843" spans="2:12" x14ac:dyDescent="0.2">
      <c r="B1843" t="e">
        <f t="shared" si="67"/>
        <v>#N/A</v>
      </c>
      <c r="L1843" s="50"/>
    </row>
    <row r="1844" spans="2:12" x14ac:dyDescent="0.2">
      <c r="B1844" t="e">
        <f t="shared" si="67"/>
        <v>#N/A</v>
      </c>
      <c r="L1844" s="50"/>
    </row>
    <row r="1845" spans="2:12" x14ac:dyDescent="0.2">
      <c r="B1845" t="e">
        <f t="shared" si="67"/>
        <v>#N/A</v>
      </c>
      <c r="L1845" s="50"/>
    </row>
    <row r="1846" spans="2:12" x14ac:dyDescent="0.2">
      <c r="B1846" t="e">
        <f t="shared" si="67"/>
        <v>#N/A</v>
      </c>
      <c r="L1846" s="50"/>
    </row>
    <row r="1847" spans="2:12" x14ac:dyDescent="0.2">
      <c r="B1847" t="e">
        <f t="shared" si="67"/>
        <v>#N/A</v>
      </c>
      <c r="L1847" s="50"/>
    </row>
    <row r="1848" spans="2:12" x14ac:dyDescent="0.2">
      <c r="B1848" t="e">
        <f t="shared" si="67"/>
        <v>#N/A</v>
      </c>
      <c r="L1848" s="50"/>
    </row>
    <row r="1849" spans="2:12" x14ac:dyDescent="0.2">
      <c r="B1849" t="e">
        <f t="shared" si="67"/>
        <v>#N/A</v>
      </c>
      <c r="L1849" s="50"/>
    </row>
    <row r="1850" spans="2:12" x14ac:dyDescent="0.2">
      <c r="B1850" t="e">
        <f t="shared" si="67"/>
        <v>#N/A</v>
      </c>
      <c r="L1850" s="50"/>
    </row>
    <row r="1851" spans="2:12" x14ac:dyDescent="0.2">
      <c r="B1851" t="e">
        <f t="shared" si="67"/>
        <v>#N/A</v>
      </c>
      <c r="L1851" s="50"/>
    </row>
    <row r="1852" spans="2:12" x14ac:dyDescent="0.2">
      <c r="B1852" t="e">
        <f t="shared" si="67"/>
        <v>#N/A</v>
      </c>
      <c r="L1852" s="50"/>
    </row>
    <row r="1853" spans="2:12" x14ac:dyDescent="0.2">
      <c r="B1853" t="e">
        <f t="shared" si="67"/>
        <v>#N/A</v>
      </c>
      <c r="L1853" s="50"/>
    </row>
    <row r="1854" spans="2:12" x14ac:dyDescent="0.2">
      <c r="B1854" t="e">
        <f t="shared" si="67"/>
        <v>#N/A</v>
      </c>
      <c r="L1854" s="50"/>
    </row>
    <row r="1855" spans="2:12" x14ac:dyDescent="0.2">
      <c r="B1855" t="e">
        <f t="shared" si="67"/>
        <v>#N/A</v>
      </c>
      <c r="L1855" s="50"/>
    </row>
    <row r="1856" spans="2:12" x14ac:dyDescent="0.2">
      <c r="B1856" t="e">
        <f t="shared" si="67"/>
        <v>#N/A</v>
      </c>
      <c r="L1856" s="50"/>
    </row>
    <row r="1857" spans="2:12" x14ac:dyDescent="0.2">
      <c r="B1857" t="e">
        <f t="shared" si="67"/>
        <v>#N/A</v>
      </c>
      <c r="L1857" s="50"/>
    </row>
    <row r="1858" spans="2:12" x14ac:dyDescent="0.2">
      <c r="B1858" t="e">
        <f t="shared" ref="B1858:B1921" si="68">MATCH(C1858,A:A,FALSE)</f>
        <v>#N/A</v>
      </c>
      <c r="L1858" s="50"/>
    </row>
    <row r="1859" spans="2:12" x14ac:dyDescent="0.2">
      <c r="B1859" t="e">
        <f t="shared" si="68"/>
        <v>#N/A</v>
      </c>
      <c r="L1859" s="50"/>
    </row>
    <row r="1860" spans="2:12" x14ac:dyDescent="0.2">
      <c r="B1860" t="e">
        <f t="shared" si="68"/>
        <v>#N/A</v>
      </c>
      <c r="L1860" s="50"/>
    </row>
    <row r="1861" spans="2:12" x14ac:dyDescent="0.2">
      <c r="B1861" t="e">
        <f t="shared" si="68"/>
        <v>#N/A</v>
      </c>
      <c r="L1861" s="50"/>
    </row>
    <row r="1862" spans="2:12" x14ac:dyDescent="0.2">
      <c r="B1862" t="e">
        <f t="shared" si="68"/>
        <v>#N/A</v>
      </c>
      <c r="L1862" s="50"/>
    </row>
    <row r="1863" spans="2:12" x14ac:dyDescent="0.2">
      <c r="B1863" t="e">
        <f t="shared" si="68"/>
        <v>#N/A</v>
      </c>
      <c r="L1863" s="50"/>
    </row>
    <row r="1864" spans="2:12" x14ac:dyDescent="0.2">
      <c r="B1864" t="e">
        <f t="shared" si="68"/>
        <v>#N/A</v>
      </c>
      <c r="L1864" s="50"/>
    </row>
    <row r="1865" spans="2:12" x14ac:dyDescent="0.2">
      <c r="B1865" t="e">
        <f t="shared" si="68"/>
        <v>#N/A</v>
      </c>
      <c r="L1865" s="50"/>
    </row>
    <row r="1866" spans="2:12" x14ac:dyDescent="0.2">
      <c r="B1866" t="e">
        <f t="shared" si="68"/>
        <v>#N/A</v>
      </c>
      <c r="L1866" s="50"/>
    </row>
    <row r="1867" spans="2:12" x14ac:dyDescent="0.2">
      <c r="B1867" t="e">
        <f t="shared" si="68"/>
        <v>#N/A</v>
      </c>
      <c r="L1867" s="50"/>
    </row>
    <row r="1868" spans="2:12" x14ac:dyDescent="0.2">
      <c r="B1868" t="e">
        <f t="shared" si="68"/>
        <v>#N/A</v>
      </c>
      <c r="L1868" s="50"/>
    </row>
    <row r="1869" spans="2:12" x14ac:dyDescent="0.2">
      <c r="B1869" t="e">
        <f t="shared" si="68"/>
        <v>#N/A</v>
      </c>
      <c r="L1869" s="50"/>
    </row>
    <row r="1870" spans="2:12" x14ac:dyDescent="0.2">
      <c r="B1870" t="e">
        <f t="shared" si="68"/>
        <v>#N/A</v>
      </c>
      <c r="L1870" s="50"/>
    </row>
    <row r="1871" spans="2:12" x14ac:dyDescent="0.2">
      <c r="B1871" t="e">
        <f t="shared" si="68"/>
        <v>#N/A</v>
      </c>
      <c r="L1871" s="50"/>
    </row>
    <row r="1872" spans="2:12" x14ac:dyDescent="0.2">
      <c r="B1872" t="e">
        <f t="shared" si="68"/>
        <v>#N/A</v>
      </c>
      <c r="L1872" s="50"/>
    </row>
    <row r="1873" spans="2:12" x14ac:dyDescent="0.2">
      <c r="B1873" t="e">
        <f t="shared" si="68"/>
        <v>#N/A</v>
      </c>
      <c r="L1873" s="50"/>
    </row>
    <row r="1874" spans="2:12" x14ac:dyDescent="0.2">
      <c r="B1874" t="e">
        <f t="shared" si="68"/>
        <v>#N/A</v>
      </c>
      <c r="L1874" s="50"/>
    </row>
    <row r="1875" spans="2:12" x14ac:dyDescent="0.2">
      <c r="B1875" t="e">
        <f t="shared" si="68"/>
        <v>#N/A</v>
      </c>
      <c r="L1875" s="50"/>
    </row>
    <row r="1876" spans="2:12" x14ac:dyDescent="0.2">
      <c r="B1876" t="e">
        <f t="shared" si="68"/>
        <v>#N/A</v>
      </c>
      <c r="L1876" s="50"/>
    </row>
    <row r="1877" spans="2:12" x14ac:dyDescent="0.2">
      <c r="B1877" t="e">
        <f t="shared" si="68"/>
        <v>#N/A</v>
      </c>
      <c r="L1877" s="50"/>
    </row>
    <row r="1878" spans="2:12" x14ac:dyDescent="0.2">
      <c r="B1878" t="e">
        <f t="shared" si="68"/>
        <v>#N/A</v>
      </c>
      <c r="L1878" s="50"/>
    </row>
    <row r="1879" spans="2:12" x14ac:dyDescent="0.2">
      <c r="B1879" t="e">
        <f t="shared" si="68"/>
        <v>#N/A</v>
      </c>
      <c r="L1879" s="50"/>
    </row>
    <row r="1880" spans="2:12" x14ac:dyDescent="0.2">
      <c r="B1880" t="e">
        <f t="shared" si="68"/>
        <v>#N/A</v>
      </c>
      <c r="L1880" s="50"/>
    </row>
    <row r="1881" spans="2:12" x14ac:dyDescent="0.2">
      <c r="B1881" t="e">
        <f t="shared" si="68"/>
        <v>#N/A</v>
      </c>
      <c r="L1881" s="50"/>
    </row>
    <row r="1882" spans="2:12" x14ac:dyDescent="0.2">
      <c r="B1882" t="e">
        <f t="shared" si="68"/>
        <v>#N/A</v>
      </c>
      <c r="L1882" s="50"/>
    </row>
    <row r="1883" spans="2:12" x14ac:dyDescent="0.2">
      <c r="B1883" t="e">
        <f t="shared" si="68"/>
        <v>#N/A</v>
      </c>
      <c r="L1883" s="50"/>
    </row>
    <row r="1884" spans="2:12" x14ac:dyDescent="0.2">
      <c r="B1884" t="e">
        <f t="shared" si="68"/>
        <v>#N/A</v>
      </c>
      <c r="L1884" s="50"/>
    </row>
    <row r="1885" spans="2:12" x14ac:dyDescent="0.2">
      <c r="B1885" t="e">
        <f t="shared" si="68"/>
        <v>#N/A</v>
      </c>
      <c r="L1885" s="50"/>
    </row>
    <row r="1886" spans="2:12" x14ac:dyDescent="0.2">
      <c r="B1886" t="e">
        <f t="shared" si="68"/>
        <v>#N/A</v>
      </c>
      <c r="L1886" s="50"/>
    </row>
    <row r="1887" spans="2:12" x14ac:dyDescent="0.2">
      <c r="B1887" t="e">
        <f t="shared" si="68"/>
        <v>#N/A</v>
      </c>
      <c r="L1887" s="50"/>
    </row>
    <row r="1888" spans="2:12" x14ac:dyDescent="0.2">
      <c r="B1888" t="e">
        <f t="shared" si="68"/>
        <v>#N/A</v>
      </c>
      <c r="L1888" s="50"/>
    </row>
    <row r="1889" spans="2:12" x14ac:dyDescent="0.2">
      <c r="B1889" t="e">
        <f t="shared" si="68"/>
        <v>#N/A</v>
      </c>
      <c r="L1889" s="50"/>
    </row>
    <row r="1890" spans="2:12" x14ac:dyDescent="0.2">
      <c r="B1890" t="e">
        <f t="shared" si="68"/>
        <v>#N/A</v>
      </c>
      <c r="L1890" s="50"/>
    </row>
    <row r="1891" spans="2:12" x14ac:dyDescent="0.2">
      <c r="B1891" t="e">
        <f t="shared" si="68"/>
        <v>#N/A</v>
      </c>
      <c r="L1891" s="50"/>
    </row>
    <row r="1892" spans="2:12" x14ac:dyDescent="0.2">
      <c r="B1892" t="e">
        <f t="shared" si="68"/>
        <v>#N/A</v>
      </c>
      <c r="L1892" s="50"/>
    </row>
    <row r="1893" spans="2:12" x14ac:dyDescent="0.2">
      <c r="B1893" t="e">
        <f t="shared" si="68"/>
        <v>#N/A</v>
      </c>
      <c r="L1893" s="50"/>
    </row>
    <row r="1894" spans="2:12" x14ac:dyDescent="0.2">
      <c r="B1894" t="e">
        <f t="shared" si="68"/>
        <v>#N/A</v>
      </c>
      <c r="L1894" s="50"/>
    </row>
    <row r="1895" spans="2:12" x14ac:dyDescent="0.2">
      <c r="B1895" t="e">
        <f t="shared" si="68"/>
        <v>#N/A</v>
      </c>
      <c r="L1895" s="50"/>
    </row>
    <row r="1896" spans="2:12" x14ac:dyDescent="0.2">
      <c r="B1896" t="e">
        <f t="shared" si="68"/>
        <v>#N/A</v>
      </c>
      <c r="L1896" s="50"/>
    </row>
    <row r="1897" spans="2:12" x14ac:dyDescent="0.2">
      <c r="B1897" t="e">
        <f t="shared" si="68"/>
        <v>#N/A</v>
      </c>
      <c r="L1897" s="50"/>
    </row>
    <row r="1898" spans="2:12" x14ac:dyDescent="0.2">
      <c r="B1898" t="e">
        <f t="shared" si="68"/>
        <v>#N/A</v>
      </c>
      <c r="L1898" s="50"/>
    </row>
    <row r="1899" spans="2:12" x14ac:dyDescent="0.2">
      <c r="B1899" t="e">
        <f t="shared" si="68"/>
        <v>#N/A</v>
      </c>
      <c r="L1899" s="50"/>
    </row>
    <row r="1900" spans="2:12" x14ac:dyDescent="0.2">
      <c r="B1900" t="e">
        <f t="shared" si="68"/>
        <v>#N/A</v>
      </c>
      <c r="L1900" s="50"/>
    </row>
    <row r="1901" spans="2:12" x14ac:dyDescent="0.2">
      <c r="B1901" t="e">
        <f t="shared" si="68"/>
        <v>#N/A</v>
      </c>
      <c r="L1901" s="50"/>
    </row>
    <row r="1902" spans="2:12" x14ac:dyDescent="0.2">
      <c r="B1902" t="e">
        <f t="shared" si="68"/>
        <v>#N/A</v>
      </c>
      <c r="L1902" s="50"/>
    </row>
    <row r="1903" spans="2:12" x14ac:dyDescent="0.2">
      <c r="B1903" t="e">
        <f t="shared" si="68"/>
        <v>#N/A</v>
      </c>
      <c r="L1903" s="50"/>
    </row>
    <row r="1904" spans="2:12" x14ac:dyDescent="0.2">
      <c r="B1904" t="e">
        <f t="shared" si="68"/>
        <v>#N/A</v>
      </c>
      <c r="L1904" s="50"/>
    </row>
    <row r="1905" spans="2:12" x14ac:dyDescent="0.2">
      <c r="B1905" t="e">
        <f t="shared" si="68"/>
        <v>#N/A</v>
      </c>
      <c r="L1905" s="50"/>
    </row>
    <row r="1906" spans="2:12" x14ac:dyDescent="0.2">
      <c r="B1906" t="e">
        <f t="shared" si="68"/>
        <v>#N/A</v>
      </c>
      <c r="L1906" s="50"/>
    </row>
    <row r="1907" spans="2:12" x14ac:dyDescent="0.2">
      <c r="B1907" t="e">
        <f t="shared" si="68"/>
        <v>#N/A</v>
      </c>
      <c r="L1907" s="50"/>
    </row>
    <row r="1908" spans="2:12" x14ac:dyDescent="0.2">
      <c r="B1908" t="e">
        <f t="shared" si="68"/>
        <v>#N/A</v>
      </c>
      <c r="L1908" s="50"/>
    </row>
    <row r="1909" spans="2:12" x14ac:dyDescent="0.2">
      <c r="B1909" t="e">
        <f t="shared" si="68"/>
        <v>#N/A</v>
      </c>
      <c r="L1909" s="50"/>
    </row>
    <row r="1910" spans="2:12" x14ac:dyDescent="0.2">
      <c r="L1910" s="50"/>
    </row>
    <row r="1911" spans="2:12" x14ac:dyDescent="0.2">
      <c r="L1911" s="50"/>
    </row>
    <row r="1912" spans="2:12" x14ac:dyDescent="0.2">
      <c r="L1912" s="50"/>
    </row>
    <row r="1913" spans="2:12" x14ac:dyDescent="0.2">
      <c r="L1913" s="50"/>
    </row>
    <row r="1914" spans="2:12" x14ac:dyDescent="0.2">
      <c r="L1914" s="50"/>
    </row>
    <row r="1915" spans="2:12" x14ac:dyDescent="0.2">
      <c r="L1915" s="50"/>
    </row>
    <row r="1916" spans="2:12" x14ac:dyDescent="0.2">
      <c r="L1916" s="50"/>
    </row>
    <row r="1917" spans="2:12" x14ac:dyDescent="0.2">
      <c r="L1917" s="50"/>
    </row>
    <row r="1918" spans="2:12" x14ac:dyDescent="0.2">
      <c r="L1918" s="50"/>
    </row>
    <row r="1919" spans="2:12" x14ac:dyDescent="0.2">
      <c r="L1919" s="50"/>
    </row>
    <row r="1920" spans="2:12" x14ac:dyDescent="0.2">
      <c r="L1920" s="50"/>
    </row>
    <row r="1921" spans="12:12" x14ac:dyDescent="0.2">
      <c r="L1921" s="50"/>
    </row>
    <row r="1922" spans="12:12" x14ac:dyDescent="0.2">
      <c r="L1922" s="50"/>
    </row>
    <row r="1923" spans="12:12" x14ac:dyDescent="0.2">
      <c r="L1923" s="50"/>
    </row>
    <row r="1924" spans="12:12" x14ac:dyDescent="0.2">
      <c r="L1924" s="50"/>
    </row>
    <row r="1925" spans="12:12" x14ac:dyDescent="0.2">
      <c r="L1925" s="50"/>
    </row>
    <row r="1926" spans="12:12" x14ac:dyDescent="0.2">
      <c r="L1926" s="50"/>
    </row>
    <row r="1927" spans="12:12" x14ac:dyDescent="0.2">
      <c r="L1927" s="50"/>
    </row>
    <row r="1928" spans="12:12" x14ac:dyDescent="0.2">
      <c r="L1928" s="50"/>
    </row>
    <row r="1929" spans="12:12" x14ac:dyDescent="0.2">
      <c r="L1929" s="50"/>
    </row>
    <row r="1930" spans="12:12" x14ac:dyDescent="0.2">
      <c r="L1930" s="50"/>
    </row>
    <row r="1931" spans="12:12" x14ac:dyDescent="0.2">
      <c r="L1931" s="50"/>
    </row>
    <row r="1932" spans="12:12" x14ac:dyDescent="0.2">
      <c r="L1932" s="50"/>
    </row>
    <row r="1933" spans="12:12" x14ac:dyDescent="0.2">
      <c r="L1933" s="50"/>
    </row>
    <row r="1934" spans="12:12" x14ac:dyDescent="0.2">
      <c r="L1934" s="50"/>
    </row>
    <row r="1935" spans="12:12" x14ac:dyDescent="0.2">
      <c r="L1935" s="50"/>
    </row>
    <row r="1936" spans="12:12" x14ac:dyDescent="0.2">
      <c r="L1936" s="50"/>
    </row>
    <row r="1937" spans="12:12" x14ac:dyDescent="0.2">
      <c r="L1937" s="50"/>
    </row>
    <row r="1938" spans="12:12" x14ac:dyDescent="0.2">
      <c r="L1938" s="50"/>
    </row>
    <row r="1939" spans="12:12" x14ac:dyDescent="0.2">
      <c r="L1939" s="50"/>
    </row>
    <row r="1940" spans="12:12" x14ac:dyDescent="0.2">
      <c r="L1940" s="50"/>
    </row>
    <row r="1941" spans="12:12" x14ac:dyDescent="0.2">
      <c r="L1941" s="50"/>
    </row>
    <row r="1942" spans="12:12" x14ac:dyDescent="0.2">
      <c r="L1942" s="50"/>
    </row>
    <row r="1943" spans="12:12" x14ac:dyDescent="0.2">
      <c r="L1943" s="50"/>
    </row>
    <row r="1944" spans="12:12" x14ac:dyDescent="0.2">
      <c r="L1944" s="50"/>
    </row>
    <row r="1945" spans="12:12" x14ac:dyDescent="0.2">
      <c r="L1945" s="50"/>
    </row>
    <row r="1946" spans="12:12" x14ac:dyDescent="0.2">
      <c r="L1946" s="50"/>
    </row>
    <row r="1947" spans="12:12" x14ac:dyDescent="0.2">
      <c r="L1947" s="50"/>
    </row>
    <row r="1948" spans="12:12" x14ac:dyDescent="0.2">
      <c r="L1948" s="50"/>
    </row>
    <row r="1949" spans="12:12" x14ac:dyDescent="0.2">
      <c r="L1949" s="50"/>
    </row>
    <row r="1950" spans="12:12" x14ac:dyDescent="0.2">
      <c r="L1950" s="50"/>
    </row>
    <row r="1951" spans="12:12" x14ac:dyDescent="0.2">
      <c r="L1951" s="50"/>
    </row>
    <row r="1952" spans="12:12" x14ac:dyDescent="0.2">
      <c r="L1952" s="50"/>
    </row>
    <row r="1953" spans="12:12" x14ac:dyDescent="0.2">
      <c r="L1953" s="50"/>
    </row>
    <row r="1954" spans="12:12" x14ac:dyDescent="0.2">
      <c r="L1954" s="50"/>
    </row>
    <row r="1955" spans="12:12" x14ac:dyDescent="0.2">
      <c r="L1955" s="50"/>
    </row>
    <row r="1956" spans="12:12" x14ac:dyDescent="0.2">
      <c r="L1956" s="50"/>
    </row>
    <row r="1957" spans="12:12" x14ac:dyDescent="0.2">
      <c r="L1957" s="50"/>
    </row>
    <row r="1958" spans="12:12" x14ac:dyDescent="0.2">
      <c r="L1958" s="50"/>
    </row>
    <row r="1959" spans="12:12" x14ac:dyDescent="0.2">
      <c r="L1959" s="50"/>
    </row>
    <row r="1960" spans="12:12" x14ac:dyDescent="0.2">
      <c r="L1960" s="50"/>
    </row>
    <row r="1961" spans="12:12" x14ac:dyDescent="0.2">
      <c r="L1961" s="50"/>
    </row>
    <row r="1962" spans="12:12" x14ac:dyDescent="0.2">
      <c r="L1962" s="50"/>
    </row>
    <row r="1963" spans="12:12" x14ac:dyDescent="0.2">
      <c r="L1963" s="50"/>
    </row>
    <row r="1964" spans="12:12" x14ac:dyDescent="0.2">
      <c r="L1964" s="50"/>
    </row>
    <row r="1965" spans="12:12" x14ac:dyDescent="0.2">
      <c r="L1965" s="50"/>
    </row>
    <row r="1966" spans="12:12" x14ac:dyDescent="0.2">
      <c r="L1966" s="50"/>
    </row>
    <row r="1967" spans="12:12" x14ac:dyDescent="0.2">
      <c r="L1967" s="50"/>
    </row>
    <row r="1968" spans="12:12" x14ac:dyDescent="0.2">
      <c r="L1968" s="50"/>
    </row>
    <row r="1969" spans="12:12" x14ac:dyDescent="0.2">
      <c r="L1969" s="50"/>
    </row>
    <row r="1970" spans="12:12" x14ac:dyDescent="0.2">
      <c r="L1970" s="50"/>
    </row>
    <row r="1971" spans="12:12" x14ac:dyDescent="0.2">
      <c r="L1971" s="50"/>
    </row>
    <row r="1972" spans="12:12" x14ac:dyDescent="0.2">
      <c r="L1972" s="50"/>
    </row>
    <row r="1973" spans="12:12" x14ac:dyDescent="0.2">
      <c r="L1973" s="50"/>
    </row>
    <row r="1974" spans="12:12" x14ac:dyDescent="0.2">
      <c r="L1974" s="50"/>
    </row>
    <row r="1975" spans="12:12" x14ac:dyDescent="0.2">
      <c r="L1975" s="50"/>
    </row>
    <row r="1976" spans="12:12" x14ac:dyDescent="0.2">
      <c r="L1976" s="50"/>
    </row>
    <row r="1977" spans="12:12" x14ac:dyDescent="0.2">
      <c r="L1977" s="50"/>
    </row>
    <row r="1978" spans="12:12" x14ac:dyDescent="0.2">
      <c r="L1978" s="50"/>
    </row>
    <row r="1979" spans="12:12" x14ac:dyDescent="0.2">
      <c r="L1979" s="50"/>
    </row>
    <row r="1980" spans="12:12" x14ac:dyDescent="0.2">
      <c r="L1980" s="50"/>
    </row>
    <row r="1981" spans="12:12" x14ac:dyDescent="0.2">
      <c r="L1981" s="50"/>
    </row>
    <row r="1982" spans="12:12" x14ac:dyDescent="0.2">
      <c r="L1982" s="50"/>
    </row>
    <row r="1983" spans="12:12" x14ac:dyDescent="0.2">
      <c r="L1983" s="50"/>
    </row>
    <row r="1984" spans="12:12" x14ac:dyDescent="0.2">
      <c r="L1984" s="50"/>
    </row>
    <row r="1985" spans="12:12" x14ac:dyDescent="0.2">
      <c r="L1985" s="50"/>
    </row>
    <row r="1986" spans="12:12" x14ac:dyDescent="0.2">
      <c r="L1986" s="50"/>
    </row>
    <row r="1987" spans="12:12" x14ac:dyDescent="0.2">
      <c r="L1987" s="50"/>
    </row>
    <row r="1988" spans="12:12" x14ac:dyDescent="0.2">
      <c r="L1988" s="50"/>
    </row>
    <row r="1989" spans="12:12" x14ac:dyDescent="0.2">
      <c r="L1989" s="50"/>
    </row>
    <row r="1990" spans="12:12" x14ac:dyDescent="0.2">
      <c r="L1990" s="50"/>
    </row>
    <row r="1991" spans="12:12" x14ac:dyDescent="0.2">
      <c r="L1991" s="50"/>
    </row>
    <row r="1992" spans="12:12" x14ac:dyDescent="0.2">
      <c r="L1992" s="50"/>
    </row>
    <row r="1993" spans="12:12" x14ac:dyDescent="0.2">
      <c r="L1993" s="50"/>
    </row>
    <row r="1994" spans="12:12" x14ac:dyDescent="0.2">
      <c r="L1994" s="50"/>
    </row>
    <row r="1995" spans="12:12" x14ac:dyDescent="0.2">
      <c r="L1995" s="50"/>
    </row>
    <row r="1996" spans="12:12" x14ac:dyDescent="0.2">
      <c r="L1996" s="50"/>
    </row>
    <row r="1997" spans="12:12" x14ac:dyDescent="0.2">
      <c r="L1997" s="50"/>
    </row>
    <row r="1998" spans="12:12" x14ac:dyDescent="0.2">
      <c r="L1998" s="50"/>
    </row>
    <row r="1999" spans="12:12" x14ac:dyDescent="0.2">
      <c r="L1999" s="50"/>
    </row>
    <row r="2000" spans="12:12" x14ac:dyDescent="0.2">
      <c r="L2000" s="50"/>
    </row>
    <row r="2001" spans="12:12" x14ac:dyDescent="0.2">
      <c r="L2001" s="50"/>
    </row>
    <row r="2002" spans="12:12" x14ac:dyDescent="0.2">
      <c r="L2002" s="50"/>
    </row>
    <row r="2003" spans="12:12" x14ac:dyDescent="0.2">
      <c r="L2003" s="50"/>
    </row>
    <row r="2004" spans="12:12" x14ac:dyDescent="0.2">
      <c r="L2004" s="50"/>
    </row>
    <row r="2005" spans="12:12" x14ac:dyDescent="0.2">
      <c r="L2005" s="50"/>
    </row>
    <row r="2006" spans="12:12" x14ac:dyDescent="0.2">
      <c r="L2006" s="50"/>
    </row>
    <row r="2007" spans="12:12" x14ac:dyDescent="0.2">
      <c r="L2007" s="50"/>
    </row>
    <row r="2008" spans="12:12" x14ac:dyDescent="0.2">
      <c r="L2008" s="50"/>
    </row>
    <row r="2009" spans="12:12" x14ac:dyDescent="0.2">
      <c r="L2009" s="50"/>
    </row>
    <row r="2010" spans="12:12" x14ac:dyDescent="0.2">
      <c r="L2010" s="50"/>
    </row>
    <row r="2011" spans="12:12" x14ac:dyDescent="0.2">
      <c r="L2011" s="50"/>
    </row>
    <row r="2012" spans="12:12" x14ac:dyDescent="0.2">
      <c r="L2012" s="50"/>
    </row>
    <row r="2013" spans="12:12" x14ac:dyDescent="0.2">
      <c r="L2013" s="50"/>
    </row>
    <row r="2014" spans="12:12" x14ac:dyDescent="0.2">
      <c r="L2014" s="50"/>
    </row>
    <row r="2015" spans="12:12" x14ac:dyDescent="0.2">
      <c r="L2015" s="50"/>
    </row>
    <row r="2016" spans="12:12" x14ac:dyDescent="0.2">
      <c r="L2016" s="50"/>
    </row>
    <row r="2017" spans="12:12" x14ac:dyDescent="0.2">
      <c r="L2017" s="50"/>
    </row>
    <row r="2018" spans="12:12" x14ac:dyDescent="0.2">
      <c r="L2018" s="50"/>
    </row>
    <row r="2019" spans="12:12" x14ac:dyDescent="0.2">
      <c r="L2019" s="50"/>
    </row>
    <row r="2020" spans="12:12" x14ac:dyDescent="0.2">
      <c r="L2020" s="50"/>
    </row>
    <row r="2021" spans="12:12" x14ac:dyDescent="0.2">
      <c r="L2021" s="50"/>
    </row>
    <row r="2022" spans="12:12" x14ac:dyDescent="0.2">
      <c r="L2022" s="50"/>
    </row>
    <row r="2023" spans="12:12" x14ac:dyDescent="0.2">
      <c r="L2023" s="50"/>
    </row>
    <row r="2024" spans="12:12" x14ac:dyDescent="0.2">
      <c r="L2024" s="50"/>
    </row>
    <row r="2025" spans="12:12" x14ac:dyDescent="0.2">
      <c r="L2025" s="50"/>
    </row>
    <row r="2026" spans="12:12" x14ac:dyDescent="0.2">
      <c r="L2026" s="50"/>
    </row>
    <row r="2027" spans="12:12" x14ac:dyDescent="0.2">
      <c r="L2027" s="50"/>
    </row>
    <row r="2028" spans="12:12" x14ac:dyDescent="0.2">
      <c r="L2028" s="50"/>
    </row>
    <row r="2029" spans="12:12" x14ac:dyDescent="0.2">
      <c r="L2029" s="50"/>
    </row>
    <row r="2030" spans="12:12" x14ac:dyDescent="0.2">
      <c r="L2030" s="50"/>
    </row>
    <row r="2031" spans="12:12" x14ac:dyDescent="0.2">
      <c r="L2031" s="50"/>
    </row>
    <row r="2032" spans="12:12" x14ac:dyDescent="0.2">
      <c r="L2032" s="50"/>
    </row>
    <row r="2033" spans="12:12" x14ac:dyDescent="0.2">
      <c r="L2033" s="50"/>
    </row>
    <row r="2034" spans="12:12" x14ac:dyDescent="0.2">
      <c r="L2034" s="50"/>
    </row>
    <row r="2035" spans="12:12" x14ac:dyDescent="0.2">
      <c r="L2035" s="50"/>
    </row>
    <row r="2036" spans="12:12" x14ac:dyDescent="0.2">
      <c r="L2036" s="50"/>
    </row>
    <row r="2037" spans="12:12" x14ac:dyDescent="0.2">
      <c r="L2037" s="50"/>
    </row>
    <row r="2038" spans="12:12" x14ac:dyDescent="0.2">
      <c r="L2038" s="50"/>
    </row>
    <row r="2039" spans="12:12" x14ac:dyDescent="0.2">
      <c r="L2039" s="50"/>
    </row>
    <row r="2040" spans="12:12" x14ac:dyDescent="0.2">
      <c r="L2040" s="50"/>
    </row>
    <row r="2041" spans="12:12" x14ac:dyDescent="0.2">
      <c r="L2041" s="50"/>
    </row>
    <row r="2042" spans="12:12" x14ac:dyDescent="0.2">
      <c r="L2042" s="50"/>
    </row>
    <row r="2043" spans="12:12" x14ac:dyDescent="0.2">
      <c r="L2043" s="50"/>
    </row>
    <row r="2044" spans="12:12" x14ac:dyDescent="0.2">
      <c r="L2044" s="50"/>
    </row>
    <row r="2045" spans="12:12" x14ac:dyDescent="0.2">
      <c r="L2045" s="50"/>
    </row>
    <row r="2046" spans="12:12" x14ac:dyDescent="0.2">
      <c r="L2046" s="50"/>
    </row>
    <row r="2047" spans="12:12" x14ac:dyDescent="0.2">
      <c r="L2047" s="50"/>
    </row>
    <row r="2048" spans="12:12" x14ac:dyDescent="0.2">
      <c r="L2048" s="50"/>
    </row>
    <row r="2049" spans="12:12" x14ac:dyDescent="0.2">
      <c r="L2049" s="50"/>
    </row>
    <row r="2050" spans="12:12" x14ac:dyDescent="0.2">
      <c r="L2050" s="50"/>
    </row>
    <row r="2051" spans="12:12" x14ac:dyDescent="0.2">
      <c r="L2051" s="50"/>
    </row>
    <row r="2052" spans="12:12" x14ac:dyDescent="0.2">
      <c r="L2052" s="50"/>
    </row>
    <row r="2053" spans="12:12" x14ac:dyDescent="0.2">
      <c r="L2053" s="50"/>
    </row>
    <row r="2054" spans="12:12" x14ac:dyDescent="0.2">
      <c r="L2054" s="50"/>
    </row>
    <row r="2055" spans="12:12" x14ac:dyDescent="0.2">
      <c r="L2055" s="50"/>
    </row>
    <row r="2056" spans="12:12" x14ac:dyDescent="0.2">
      <c r="L2056" s="50"/>
    </row>
    <row r="2057" spans="12:12" x14ac:dyDescent="0.2">
      <c r="L2057" s="50"/>
    </row>
    <row r="2058" spans="12:12" x14ac:dyDescent="0.2">
      <c r="L2058" s="50"/>
    </row>
    <row r="2059" spans="12:12" x14ac:dyDescent="0.2">
      <c r="L2059" s="50"/>
    </row>
    <row r="2060" spans="12:12" x14ac:dyDescent="0.2">
      <c r="L2060" s="50"/>
    </row>
    <row r="2061" spans="12:12" x14ac:dyDescent="0.2">
      <c r="L2061" s="50"/>
    </row>
    <row r="2062" spans="12:12" x14ac:dyDescent="0.2">
      <c r="L2062" s="50"/>
    </row>
    <row r="2063" spans="12:12" x14ac:dyDescent="0.2">
      <c r="L2063" s="50"/>
    </row>
    <row r="2064" spans="12:12" x14ac:dyDescent="0.2">
      <c r="L2064" s="50"/>
    </row>
    <row r="2065" spans="12:12" x14ac:dyDescent="0.2">
      <c r="L2065" s="50"/>
    </row>
    <row r="2066" spans="12:12" x14ac:dyDescent="0.2">
      <c r="L2066" s="50"/>
    </row>
    <row r="2067" spans="12:12" x14ac:dyDescent="0.2">
      <c r="L2067" s="50"/>
    </row>
    <row r="2068" spans="12:12" x14ac:dyDescent="0.2">
      <c r="L2068" s="50"/>
    </row>
    <row r="2069" spans="12:12" x14ac:dyDescent="0.2">
      <c r="L2069" s="50"/>
    </row>
    <row r="2070" spans="12:12" x14ac:dyDescent="0.2">
      <c r="L2070" s="50"/>
    </row>
    <row r="2071" spans="12:12" x14ac:dyDescent="0.2">
      <c r="L2071" s="50"/>
    </row>
    <row r="2072" spans="12:12" x14ac:dyDescent="0.2">
      <c r="L2072" s="50"/>
    </row>
    <row r="2073" spans="12:12" x14ac:dyDescent="0.2">
      <c r="L2073" s="50"/>
    </row>
    <row r="2074" spans="12:12" x14ac:dyDescent="0.2">
      <c r="L2074" s="50"/>
    </row>
    <row r="2075" spans="12:12" x14ac:dyDescent="0.2">
      <c r="L2075" s="50"/>
    </row>
    <row r="2076" spans="12:12" x14ac:dyDescent="0.2">
      <c r="L2076" s="50"/>
    </row>
    <row r="2077" spans="12:12" x14ac:dyDescent="0.2">
      <c r="L2077" s="50"/>
    </row>
    <row r="2078" spans="12:12" x14ac:dyDescent="0.2">
      <c r="L2078" s="50"/>
    </row>
    <row r="2079" spans="12:12" x14ac:dyDescent="0.2">
      <c r="L2079" s="50"/>
    </row>
    <row r="2080" spans="12:12" x14ac:dyDescent="0.2">
      <c r="L2080" s="50"/>
    </row>
    <row r="2081" spans="12:12" x14ac:dyDescent="0.2">
      <c r="L2081" s="50"/>
    </row>
    <row r="2082" spans="12:12" x14ac:dyDescent="0.2">
      <c r="L2082" s="50"/>
    </row>
    <row r="2083" spans="12:12" x14ac:dyDescent="0.2">
      <c r="L2083" s="50"/>
    </row>
    <row r="2084" spans="12:12" x14ac:dyDescent="0.2">
      <c r="L2084" s="50"/>
    </row>
    <row r="2085" spans="12:12" x14ac:dyDescent="0.2">
      <c r="L2085" s="50"/>
    </row>
    <row r="2086" spans="12:12" x14ac:dyDescent="0.2">
      <c r="L2086" s="50"/>
    </row>
    <row r="2087" spans="12:12" x14ac:dyDescent="0.2">
      <c r="L2087" s="50"/>
    </row>
    <row r="2088" spans="12:12" x14ac:dyDescent="0.2">
      <c r="L2088" s="50"/>
    </row>
    <row r="2089" spans="12:12" x14ac:dyDescent="0.2">
      <c r="L2089" s="50"/>
    </row>
    <row r="2090" spans="12:12" x14ac:dyDescent="0.2">
      <c r="L2090" s="50"/>
    </row>
    <row r="2091" spans="12:12" x14ac:dyDescent="0.2">
      <c r="L2091" s="50"/>
    </row>
    <row r="2092" spans="12:12" x14ac:dyDescent="0.2">
      <c r="L2092" s="50"/>
    </row>
    <row r="2093" spans="12:12" x14ac:dyDescent="0.2">
      <c r="L2093" s="50"/>
    </row>
    <row r="2094" spans="12:12" x14ac:dyDescent="0.2">
      <c r="L2094" s="50"/>
    </row>
    <row r="2095" spans="12:12" x14ac:dyDescent="0.2">
      <c r="L2095" s="50"/>
    </row>
    <row r="2096" spans="12:12" x14ac:dyDescent="0.2">
      <c r="L2096" s="50"/>
    </row>
    <row r="2097" spans="12:12" x14ac:dyDescent="0.2">
      <c r="L2097" s="50"/>
    </row>
    <row r="2098" spans="12:12" x14ac:dyDescent="0.2">
      <c r="L2098" s="50"/>
    </row>
    <row r="2099" spans="12:12" x14ac:dyDescent="0.2">
      <c r="L2099" s="50"/>
    </row>
    <row r="2100" spans="12:12" x14ac:dyDescent="0.2">
      <c r="L2100" s="50"/>
    </row>
    <row r="2101" spans="12:12" x14ac:dyDescent="0.2">
      <c r="L2101" s="50"/>
    </row>
    <row r="2102" spans="12:12" x14ac:dyDescent="0.2">
      <c r="L2102" s="50"/>
    </row>
    <row r="2103" spans="12:12" x14ac:dyDescent="0.2">
      <c r="L2103" s="50"/>
    </row>
    <row r="2104" spans="12:12" x14ac:dyDescent="0.2">
      <c r="L2104" s="50"/>
    </row>
    <row r="2105" spans="12:12" x14ac:dyDescent="0.2">
      <c r="L2105" s="50"/>
    </row>
    <row r="2106" spans="12:12" x14ac:dyDescent="0.2">
      <c r="L2106" s="50"/>
    </row>
    <row r="2107" spans="12:12" x14ac:dyDescent="0.2">
      <c r="L2107" s="50"/>
    </row>
    <row r="2108" spans="12:12" x14ac:dyDescent="0.2">
      <c r="L2108" s="50"/>
    </row>
    <row r="2109" spans="12:12" x14ac:dyDescent="0.2">
      <c r="L2109" s="50"/>
    </row>
    <row r="2110" spans="12:12" x14ac:dyDescent="0.2">
      <c r="L2110" s="50"/>
    </row>
    <row r="2111" spans="12:12" x14ac:dyDescent="0.2">
      <c r="L2111" s="50"/>
    </row>
    <row r="2112" spans="12:12" x14ac:dyDescent="0.2">
      <c r="L2112" s="50"/>
    </row>
    <row r="2113" spans="12:12" x14ac:dyDescent="0.2">
      <c r="L2113" s="50"/>
    </row>
    <row r="2114" spans="12:12" x14ac:dyDescent="0.2">
      <c r="L2114" s="50"/>
    </row>
    <row r="2115" spans="12:12" x14ac:dyDescent="0.2">
      <c r="L2115" s="50"/>
    </row>
    <row r="2116" spans="12:12" x14ac:dyDescent="0.2">
      <c r="L2116" s="50"/>
    </row>
    <row r="2117" spans="12:12" x14ac:dyDescent="0.2">
      <c r="L2117" s="50"/>
    </row>
    <row r="2118" spans="12:12" x14ac:dyDescent="0.2">
      <c r="L2118" s="50"/>
    </row>
    <row r="2119" spans="12:12" x14ac:dyDescent="0.2">
      <c r="L2119" s="50"/>
    </row>
    <row r="2120" spans="12:12" x14ac:dyDescent="0.2">
      <c r="L2120" s="50"/>
    </row>
    <row r="2121" spans="12:12" x14ac:dyDescent="0.2">
      <c r="L2121" s="50"/>
    </row>
    <row r="2122" spans="12:12" x14ac:dyDescent="0.2">
      <c r="L2122" s="50"/>
    </row>
    <row r="2123" spans="12:12" x14ac:dyDescent="0.2">
      <c r="L2123" s="50"/>
    </row>
    <row r="2124" spans="12:12" x14ac:dyDescent="0.2">
      <c r="L2124" s="50"/>
    </row>
    <row r="2125" spans="12:12" x14ac:dyDescent="0.2">
      <c r="L2125" s="50"/>
    </row>
    <row r="2126" spans="12:12" x14ac:dyDescent="0.2">
      <c r="L2126" s="50"/>
    </row>
    <row r="2127" spans="12:12" x14ac:dyDescent="0.2">
      <c r="L2127" s="50"/>
    </row>
    <row r="2128" spans="12:12" x14ac:dyDescent="0.2">
      <c r="L2128" s="50"/>
    </row>
    <row r="2129" spans="12:12" x14ac:dyDescent="0.2">
      <c r="L2129" s="50"/>
    </row>
    <row r="2130" spans="12:12" x14ac:dyDescent="0.2">
      <c r="L2130" s="50"/>
    </row>
    <row r="2131" spans="12:12" x14ac:dyDescent="0.2">
      <c r="L2131" s="50"/>
    </row>
    <row r="2132" spans="12:12" x14ac:dyDescent="0.2">
      <c r="L2132" s="50"/>
    </row>
    <row r="2133" spans="12:12" x14ac:dyDescent="0.2">
      <c r="L2133" s="50"/>
    </row>
    <row r="2134" spans="12:12" x14ac:dyDescent="0.2">
      <c r="L2134" s="50"/>
    </row>
    <row r="2135" spans="12:12" x14ac:dyDescent="0.2">
      <c r="L2135" s="50"/>
    </row>
    <row r="2136" spans="12:12" x14ac:dyDescent="0.2">
      <c r="L2136" s="50"/>
    </row>
    <row r="2137" spans="12:12" x14ac:dyDescent="0.2">
      <c r="L2137" s="50"/>
    </row>
    <row r="2138" spans="12:12" x14ac:dyDescent="0.2">
      <c r="L2138" s="50"/>
    </row>
    <row r="2139" spans="12:12" x14ac:dyDescent="0.2">
      <c r="L2139" s="50"/>
    </row>
    <row r="2140" spans="12:12" x14ac:dyDescent="0.2">
      <c r="L2140" s="50"/>
    </row>
    <row r="2141" spans="12:12" x14ac:dyDescent="0.2">
      <c r="L2141" s="50"/>
    </row>
    <row r="2142" spans="12:12" x14ac:dyDescent="0.2">
      <c r="L2142" s="50"/>
    </row>
    <row r="2143" spans="12:12" x14ac:dyDescent="0.2">
      <c r="L2143" s="50"/>
    </row>
    <row r="2144" spans="12:12" x14ac:dyDescent="0.2">
      <c r="L2144" s="50"/>
    </row>
    <row r="2145" spans="12:12" x14ac:dyDescent="0.2">
      <c r="L2145" s="50"/>
    </row>
    <row r="2146" spans="12:12" x14ac:dyDescent="0.2">
      <c r="L2146" s="50"/>
    </row>
    <row r="2147" spans="12:12" x14ac:dyDescent="0.2">
      <c r="L2147" s="50"/>
    </row>
    <row r="2148" spans="12:12" x14ac:dyDescent="0.2">
      <c r="L2148" s="50"/>
    </row>
    <row r="2149" spans="12:12" x14ac:dyDescent="0.2">
      <c r="L2149" s="50"/>
    </row>
    <row r="2150" spans="12:12" x14ac:dyDescent="0.2">
      <c r="L2150" s="50"/>
    </row>
    <row r="2151" spans="12:12" x14ac:dyDescent="0.2">
      <c r="L2151" s="50"/>
    </row>
    <row r="2152" spans="12:12" x14ac:dyDescent="0.2">
      <c r="L2152" s="50"/>
    </row>
    <row r="2153" spans="12:12" x14ac:dyDescent="0.2">
      <c r="L2153" s="50"/>
    </row>
    <row r="2154" spans="12:12" x14ac:dyDescent="0.2">
      <c r="L2154" s="50"/>
    </row>
    <row r="2155" spans="12:12" x14ac:dyDescent="0.2">
      <c r="L2155" s="50"/>
    </row>
    <row r="2156" spans="12:12" x14ac:dyDescent="0.2">
      <c r="L2156" s="50"/>
    </row>
    <row r="2157" spans="12:12" x14ac:dyDescent="0.2">
      <c r="L2157" s="50"/>
    </row>
    <row r="2158" spans="12:12" x14ac:dyDescent="0.2">
      <c r="L2158" s="50"/>
    </row>
    <row r="2159" spans="12:12" x14ac:dyDescent="0.2">
      <c r="L2159" s="50"/>
    </row>
    <row r="2160" spans="12:12" x14ac:dyDescent="0.2">
      <c r="L2160" s="50"/>
    </row>
    <row r="2161" spans="12:12" x14ac:dyDescent="0.2">
      <c r="L2161" s="50"/>
    </row>
    <row r="2162" spans="12:12" x14ac:dyDescent="0.2">
      <c r="L2162" s="50"/>
    </row>
    <row r="2163" spans="12:12" x14ac:dyDescent="0.2">
      <c r="L2163" s="50"/>
    </row>
    <row r="2164" spans="12:12" x14ac:dyDescent="0.2">
      <c r="L2164" s="50"/>
    </row>
    <row r="2165" spans="12:12" x14ac:dyDescent="0.2">
      <c r="L2165" s="50"/>
    </row>
    <row r="2166" spans="12:12" x14ac:dyDescent="0.2">
      <c r="L2166" s="50"/>
    </row>
    <row r="2167" spans="12:12" x14ac:dyDescent="0.2">
      <c r="L2167" s="50"/>
    </row>
    <row r="2168" spans="12:12" x14ac:dyDescent="0.2">
      <c r="L2168" s="50"/>
    </row>
    <row r="2169" spans="12:12" x14ac:dyDescent="0.2">
      <c r="L2169" s="50"/>
    </row>
    <row r="2170" spans="12:12" x14ac:dyDescent="0.2">
      <c r="L2170" s="50"/>
    </row>
    <row r="2171" spans="12:12" x14ac:dyDescent="0.2">
      <c r="L2171" s="50"/>
    </row>
    <row r="2172" spans="12:12" x14ac:dyDescent="0.2">
      <c r="L2172" s="50"/>
    </row>
    <row r="2173" spans="12:12" x14ac:dyDescent="0.2">
      <c r="L2173" s="50"/>
    </row>
    <row r="2174" spans="12:12" x14ac:dyDescent="0.2">
      <c r="L2174" s="50"/>
    </row>
    <row r="2175" spans="12:12" x14ac:dyDescent="0.2">
      <c r="L2175" s="50"/>
    </row>
    <row r="2176" spans="12:12" x14ac:dyDescent="0.2">
      <c r="L2176" s="50"/>
    </row>
    <row r="2177" spans="12:12" x14ac:dyDescent="0.2">
      <c r="L2177" s="50"/>
    </row>
    <row r="2178" spans="12:12" x14ac:dyDescent="0.2">
      <c r="L2178" s="50"/>
    </row>
    <row r="2179" spans="12:12" x14ac:dyDescent="0.2">
      <c r="L2179" s="50"/>
    </row>
    <row r="2180" spans="12:12" x14ac:dyDescent="0.2">
      <c r="L2180" s="50"/>
    </row>
    <row r="2181" spans="12:12" x14ac:dyDescent="0.2">
      <c r="L2181" s="50"/>
    </row>
    <row r="2182" spans="12:12" x14ac:dyDescent="0.2">
      <c r="L2182" s="50"/>
    </row>
    <row r="2183" spans="12:12" x14ac:dyDescent="0.2">
      <c r="L2183" s="50"/>
    </row>
    <row r="2184" spans="12:12" x14ac:dyDescent="0.2">
      <c r="L2184" s="50"/>
    </row>
    <row r="2185" spans="12:12" x14ac:dyDescent="0.2">
      <c r="L2185" s="50"/>
    </row>
    <row r="2186" spans="12:12" x14ac:dyDescent="0.2">
      <c r="L2186" s="50"/>
    </row>
    <row r="2187" spans="12:12" x14ac:dyDescent="0.2">
      <c r="L2187" s="50"/>
    </row>
    <row r="2188" spans="12:12" x14ac:dyDescent="0.2">
      <c r="L2188" s="50"/>
    </row>
    <row r="2189" spans="12:12" x14ac:dyDescent="0.2">
      <c r="L2189" s="50"/>
    </row>
    <row r="2190" spans="12:12" x14ac:dyDescent="0.2">
      <c r="L2190" s="50"/>
    </row>
    <row r="2191" spans="12:12" x14ac:dyDescent="0.2">
      <c r="L2191" s="50"/>
    </row>
    <row r="2192" spans="12:12" x14ac:dyDescent="0.2">
      <c r="L2192" s="50"/>
    </row>
    <row r="2193" spans="12:12" x14ac:dyDescent="0.2">
      <c r="L2193" s="50"/>
    </row>
    <row r="2194" spans="12:12" x14ac:dyDescent="0.2">
      <c r="L2194" s="50"/>
    </row>
    <row r="2195" spans="12:12" x14ac:dyDescent="0.2">
      <c r="L2195" s="50"/>
    </row>
    <row r="2196" spans="12:12" x14ac:dyDescent="0.2">
      <c r="L2196" s="50"/>
    </row>
    <row r="2197" spans="12:12" x14ac:dyDescent="0.2">
      <c r="L2197" s="50"/>
    </row>
    <row r="2198" spans="12:12" x14ac:dyDescent="0.2">
      <c r="L2198" s="50"/>
    </row>
    <row r="2199" spans="12:12" x14ac:dyDescent="0.2">
      <c r="L2199" s="50"/>
    </row>
    <row r="2200" spans="12:12" x14ac:dyDescent="0.2">
      <c r="L2200" s="50"/>
    </row>
    <row r="2201" spans="12:12" x14ac:dyDescent="0.2">
      <c r="L2201" s="50"/>
    </row>
    <row r="2202" spans="12:12" x14ac:dyDescent="0.2">
      <c r="L2202" s="50"/>
    </row>
    <row r="2203" spans="12:12" x14ac:dyDescent="0.2">
      <c r="L2203" s="50"/>
    </row>
    <row r="2204" spans="12:12" x14ac:dyDescent="0.2">
      <c r="L2204" s="50"/>
    </row>
    <row r="2205" spans="12:12" x14ac:dyDescent="0.2">
      <c r="L2205" s="50"/>
    </row>
    <row r="2206" spans="12:12" x14ac:dyDescent="0.2">
      <c r="L2206" s="50"/>
    </row>
    <row r="2207" spans="12:12" x14ac:dyDescent="0.2">
      <c r="L2207" s="50"/>
    </row>
    <row r="2208" spans="12:12" x14ac:dyDescent="0.2">
      <c r="L2208" s="50"/>
    </row>
    <row r="2209" spans="12:12" x14ac:dyDescent="0.2">
      <c r="L2209" s="50"/>
    </row>
    <row r="2210" spans="12:12" x14ac:dyDescent="0.2">
      <c r="L2210" s="50"/>
    </row>
    <row r="2211" spans="12:12" x14ac:dyDescent="0.2">
      <c r="L2211" s="50"/>
    </row>
    <row r="2212" spans="12:12" x14ac:dyDescent="0.2">
      <c r="L2212" s="50"/>
    </row>
    <row r="2213" spans="12:12" x14ac:dyDescent="0.2">
      <c r="L2213" s="50"/>
    </row>
    <row r="2214" spans="12:12" x14ac:dyDescent="0.2">
      <c r="L2214" s="50"/>
    </row>
    <row r="2215" spans="12:12" x14ac:dyDescent="0.2">
      <c r="L2215" s="50"/>
    </row>
    <row r="2216" spans="12:12" x14ac:dyDescent="0.2">
      <c r="L2216" s="50"/>
    </row>
    <row r="2217" spans="12:12" x14ac:dyDescent="0.2">
      <c r="L2217" s="50"/>
    </row>
    <row r="2218" spans="12:12" x14ac:dyDescent="0.2">
      <c r="L2218" s="50"/>
    </row>
    <row r="2219" spans="12:12" x14ac:dyDescent="0.2">
      <c r="L2219" s="50"/>
    </row>
    <row r="2220" spans="12:12" x14ac:dyDescent="0.2">
      <c r="L2220" s="50"/>
    </row>
    <row r="2221" spans="12:12" x14ac:dyDescent="0.2">
      <c r="L2221" s="50"/>
    </row>
    <row r="2222" spans="12:12" x14ac:dyDescent="0.2">
      <c r="L2222" s="50"/>
    </row>
    <row r="2223" spans="12:12" x14ac:dyDescent="0.2">
      <c r="L2223" s="50"/>
    </row>
    <row r="2224" spans="12:12" x14ac:dyDescent="0.2">
      <c r="L2224" s="50"/>
    </row>
    <row r="2225" spans="12:12" x14ac:dyDescent="0.2">
      <c r="L2225" s="50"/>
    </row>
    <row r="2226" spans="12:12" x14ac:dyDescent="0.2">
      <c r="L2226" s="50"/>
    </row>
    <row r="2227" spans="12:12" x14ac:dyDescent="0.2">
      <c r="L2227" s="50"/>
    </row>
    <row r="2228" spans="12:12" x14ac:dyDescent="0.2">
      <c r="L2228" s="50"/>
    </row>
    <row r="2229" spans="12:12" x14ac:dyDescent="0.2">
      <c r="L2229" s="50"/>
    </row>
    <row r="2230" spans="12:12" x14ac:dyDescent="0.2">
      <c r="L2230" s="50"/>
    </row>
    <row r="2231" spans="12:12" x14ac:dyDescent="0.2">
      <c r="L2231" s="50"/>
    </row>
    <row r="2232" spans="12:12" x14ac:dyDescent="0.2">
      <c r="L2232" s="50"/>
    </row>
    <row r="2233" spans="12:12" x14ac:dyDescent="0.2">
      <c r="L2233" s="50"/>
    </row>
    <row r="2234" spans="12:12" x14ac:dyDescent="0.2">
      <c r="L2234" s="50"/>
    </row>
    <row r="2235" spans="12:12" x14ac:dyDescent="0.2">
      <c r="L2235" s="50"/>
    </row>
    <row r="2236" spans="12:12" x14ac:dyDescent="0.2">
      <c r="L2236" s="50"/>
    </row>
    <row r="2237" spans="12:12" x14ac:dyDescent="0.2">
      <c r="L2237" s="50"/>
    </row>
    <row r="2238" spans="12:12" x14ac:dyDescent="0.2">
      <c r="L2238" s="50"/>
    </row>
    <row r="2239" spans="12:12" x14ac:dyDescent="0.2">
      <c r="L2239" s="50"/>
    </row>
    <row r="2240" spans="12:12" x14ac:dyDescent="0.2">
      <c r="L2240" s="50"/>
    </row>
    <row r="2241" spans="12:12" x14ac:dyDescent="0.2">
      <c r="L2241" s="50"/>
    </row>
    <row r="2242" spans="12:12" x14ac:dyDescent="0.2">
      <c r="L2242" s="50"/>
    </row>
    <row r="2243" spans="12:12" x14ac:dyDescent="0.2">
      <c r="L2243" s="50"/>
    </row>
    <row r="2244" spans="12:12" x14ac:dyDescent="0.2">
      <c r="L2244" s="50"/>
    </row>
    <row r="2245" spans="12:12" x14ac:dyDescent="0.2">
      <c r="L2245" s="50"/>
    </row>
    <row r="2246" spans="12:12" x14ac:dyDescent="0.2">
      <c r="L2246" s="50"/>
    </row>
    <row r="2247" spans="12:12" x14ac:dyDescent="0.2">
      <c r="L2247" s="50"/>
    </row>
    <row r="2248" spans="12:12" x14ac:dyDescent="0.2">
      <c r="L2248" s="50"/>
    </row>
    <row r="2249" spans="12:12" x14ac:dyDescent="0.2">
      <c r="L2249" s="50"/>
    </row>
    <row r="2250" spans="12:12" x14ac:dyDescent="0.2">
      <c r="L2250" s="50"/>
    </row>
    <row r="2251" spans="12:12" x14ac:dyDescent="0.2">
      <c r="L2251" s="50"/>
    </row>
    <row r="2252" spans="12:12" x14ac:dyDescent="0.2">
      <c r="L2252" s="50"/>
    </row>
    <row r="2253" spans="12:12" x14ac:dyDescent="0.2">
      <c r="L2253" s="50"/>
    </row>
    <row r="2254" spans="12:12" x14ac:dyDescent="0.2">
      <c r="L2254" s="50"/>
    </row>
    <row r="2255" spans="12:12" x14ac:dyDescent="0.2">
      <c r="L2255" s="50"/>
    </row>
    <row r="2256" spans="12:12" x14ac:dyDescent="0.2">
      <c r="L2256" s="50"/>
    </row>
    <row r="2257" spans="12:12" x14ac:dyDescent="0.2">
      <c r="L2257" s="50"/>
    </row>
    <row r="2258" spans="12:12" x14ac:dyDescent="0.2">
      <c r="L2258" s="50"/>
    </row>
    <row r="2259" spans="12:12" x14ac:dyDescent="0.2">
      <c r="L2259" s="50"/>
    </row>
    <row r="2260" spans="12:12" x14ac:dyDescent="0.2">
      <c r="L2260" s="50"/>
    </row>
    <row r="2261" spans="12:12" x14ac:dyDescent="0.2">
      <c r="L2261" s="50"/>
    </row>
    <row r="2262" spans="12:12" x14ac:dyDescent="0.2">
      <c r="L2262" s="50"/>
    </row>
    <row r="2263" spans="12:12" x14ac:dyDescent="0.2">
      <c r="L2263" s="50"/>
    </row>
    <row r="2264" spans="12:12" x14ac:dyDescent="0.2">
      <c r="L2264" s="50"/>
    </row>
    <row r="2265" spans="12:12" x14ac:dyDescent="0.2">
      <c r="L2265" s="50"/>
    </row>
    <row r="2266" spans="12:12" x14ac:dyDescent="0.2">
      <c r="L2266" s="50"/>
    </row>
    <row r="2267" spans="12:12" x14ac:dyDescent="0.2">
      <c r="L2267" s="50"/>
    </row>
    <row r="2268" spans="12:12" x14ac:dyDescent="0.2">
      <c r="L2268" s="50"/>
    </row>
    <row r="2269" spans="12:12" x14ac:dyDescent="0.2">
      <c r="L2269" s="50"/>
    </row>
    <row r="2270" spans="12:12" x14ac:dyDescent="0.2">
      <c r="L2270" s="50"/>
    </row>
    <row r="2271" spans="12:12" x14ac:dyDescent="0.2">
      <c r="L2271" s="50"/>
    </row>
    <row r="2272" spans="12:12" x14ac:dyDescent="0.2">
      <c r="L2272" s="50"/>
    </row>
    <row r="2273" spans="12:12" x14ac:dyDescent="0.2">
      <c r="L2273" s="50"/>
    </row>
    <row r="2274" spans="12:12" x14ac:dyDescent="0.2">
      <c r="L2274" s="50"/>
    </row>
    <row r="2275" spans="12:12" x14ac:dyDescent="0.2">
      <c r="L2275" s="50"/>
    </row>
    <row r="2276" spans="12:12" x14ac:dyDescent="0.2">
      <c r="L2276" s="50"/>
    </row>
    <row r="2277" spans="12:12" x14ac:dyDescent="0.2">
      <c r="L2277" s="50"/>
    </row>
    <row r="2278" spans="12:12" x14ac:dyDescent="0.2">
      <c r="L2278" s="50"/>
    </row>
    <row r="2279" spans="12:12" x14ac:dyDescent="0.2">
      <c r="L2279" s="50"/>
    </row>
    <row r="2280" spans="12:12" x14ac:dyDescent="0.2">
      <c r="L2280" s="50"/>
    </row>
    <row r="2281" spans="12:12" x14ac:dyDescent="0.2">
      <c r="L2281" s="50"/>
    </row>
    <row r="2282" spans="12:12" x14ac:dyDescent="0.2">
      <c r="L2282" s="50"/>
    </row>
    <row r="2283" spans="12:12" x14ac:dyDescent="0.2">
      <c r="L2283" s="50"/>
    </row>
    <row r="2284" spans="12:12" x14ac:dyDescent="0.2">
      <c r="L2284" s="50"/>
    </row>
    <row r="2285" spans="12:12" x14ac:dyDescent="0.2">
      <c r="L2285" s="50"/>
    </row>
    <row r="2286" spans="12:12" x14ac:dyDescent="0.2">
      <c r="L2286" s="50"/>
    </row>
    <row r="2287" spans="12:12" x14ac:dyDescent="0.2">
      <c r="L2287" s="50"/>
    </row>
    <row r="2288" spans="12:12" x14ac:dyDescent="0.2">
      <c r="L2288" s="50"/>
    </row>
    <row r="2289" spans="12:12" x14ac:dyDescent="0.2">
      <c r="L2289" s="50"/>
    </row>
    <row r="2290" spans="12:12" x14ac:dyDescent="0.2">
      <c r="L2290" s="50"/>
    </row>
    <row r="2291" spans="12:12" x14ac:dyDescent="0.2">
      <c r="L2291" s="50"/>
    </row>
    <row r="2292" spans="12:12" x14ac:dyDescent="0.2">
      <c r="L2292" s="50"/>
    </row>
    <row r="2293" spans="12:12" x14ac:dyDescent="0.2">
      <c r="L2293" s="50"/>
    </row>
    <row r="2294" spans="12:12" x14ac:dyDescent="0.2">
      <c r="L2294" s="50"/>
    </row>
    <row r="2295" spans="12:12" x14ac:dyDescent="0.2">
      <c r="L2295" s="50"/>
    </row>
    <row r="2296" spans="12:12" x14ac:dyDescent="0.2">
      <c r="L2296" s="50"/>
    </row>
    <row r="2297" spans="12:12" x14ac:dyDescent="0.2">
      <c r="L2297" s="50"/>
    </row>
    <row r="2298" spans="12:12" x14ac:dyDescent="0.2">
      <c r="L2298" s="50"/>
    </row>
    <row r="2299" spans="12:12" x14ac:dyDescent="0.2">
      <c r="L2299" s="50"/>
    </row>
    <row r="2300" spans="12:12" x14ac:dyDescent="0.2">
      <c r="L2300" s="50"/>
    </row>
    <row r="2301" spans="12:12" x14ac:dyDescent="0.2">
      <c r="L2301" s="50"/>
    </row>
    <row r="2302" spans="12:12" x14ac:dyDescent="0.2">
      <c r="L2302" s="50"/>
    </row>
    <row r="2303" spans="12:12" x14ac:dyDescent="0.2">
      <c r="L2303" s="50"/>
    </row>
    <row r="2304" spans="12:12" x14ac:dyDescent="0.2">
      <c r="L2304" s="50"/>
    </row>
    <row r="2305" spans="12:12" x14ac:dyDescent="0.2">
      <c r="L2305" s="50"/>
    </row>
    <row r="2306" spans="12:12" x14ac:dyDescent="0.2">
      <c r="L2306" s="50"/>
    </row>
    <row r="2307" spans="12:12" x14ac:dyDescent="0.2">
      <c r="L2307" s="50"/>
    </row>
    <row r="2308" spans="12:12" x14ac:dyDescent="0.2">
      <c r="L2308" s="50"/>
    </row>
    <row r="2309" spans="12:12" x14ac:dyDescent="0.2">
      <c r="L2309" s="50"/>
    </row>
    <row r="2310" spans="12:12" x14ac:dyDescent="0.2">
      <c r="L2310" s="50"/>
    </row>
    <row r="2311" spans="12:12" x14ac:dyDescent="0.2">
      <c r="L2311" s="50"/>
    </row>
    <row r="2312" spans="12:12" x14ac:dyDescent="0.2">
      <c r="L2312" s="50"/>
    </row>
    <row r="2313" spans="12:12" x14ac:dyDescent="0.2">
      <c r="L2313" s="50"/>
    </row>
    <row r="2314" spans="12:12" x14ac:dyDescent="0.2">
      <c r="L2314" s="50"/>
    </row>
    <row r="2315" spans="12:12" x14ac:dyDescent="0.2">
      <c r="L2315" s="50"/>
    </row>
    <row r="2316" spans="12:12" x14ac:dyDescent="0.2">
      <c r="L2316" s="50"/>
    </row>
    <row r="2317" spans="12:12" x14ac:dyDescent="0.2">
      <c r="L2317" s="50"/>
    </row>
    <row r="2318" spans="12:12" x14ac:dyDescent="0.2">
      <c r="L2318" s="50"/>
    </row>
    <row r="2319" spans="12:12" x14ac:dyDescent="0.2">
      <c r="L2319" s="50"/>
    </row>
    <row r="2320" spans="12:12" x14ac:dyDescent="0.2">
      <c r="L2320" s="50"/>
    </row>
    <row r="2321" spans="12:12" x14ac:dyDescent="0.2">
      <c r="L2321" s="50"/>
    </row>
    <row r="2322" spans="12:12" x14ac:dyDescent="0.2">
      <c r="L2322" s="50"/>
    </row>
    <row r="2323" spans="12:12" x14ac:dyDescent="0.2">
      <c r="L2323" s="50"/>
    </row>
    <row r="2324" spans="12:12" x14ac:dyDescent="0.2">
      <c r="L2324" s="50"/>
    </row>
    <row r="2325" spans="12:12" x14ac:dyDescent="0.2">
      <c r="L2325" s="50"/>
    </row>
    <row r="2326" spans="12:12" x14ac:dyDescent="0.2">
      <c r="L2326" s="50"/>
    </row>
    <row r="2327" spans="12:12" x14ac:dyDescent="0.2">
      <c r="L2327" s="50"/>
    </row>
    <row r="2328" spans="12:12" x14ac:dyDescent="0.2">
      <c r="L2328" s="50"/>
    </row>
    <row r="2329" spans="12:12" x14ac:dyDescent="0.2">
      <c r="L2329" s="50"/>
    </row>
    <row r="2330" spans="12:12" x14ac:dyDescent="0.2">
      <c r="L2330" s="50"/>
    </row>
    <row r="2331" spans="12:12" x14ac:dyDescent="0.2">
      <c r="L2331" s="50"/>
    </row>
    <row r="2332" spans="12:12" x14ac:dyDescent="0.2">
      <c r="L2332" s="50"/>
    </row>
    <row r="2333" spans="12:12" x14ac:dyDescent="0.2">
      <c r="L2333" s="50"/>
    </row>
    <row r="2334" spans="12:12" x14ac:dyDescent="0.2">
      <c r="L2334" s="50"/>
    </row>
    <row r="2335" spans="12:12" x14ac:dyDescent="0.2">
      <c r="L2335" s="50"/>
    </row>
    <row r="2336" spans="12:12" x14ac:dyDescent="0.2">
      <c r="L2336" s="50"/>
    </row>
    <row r="2337" spans="12:12" x14ac:dyDescent="0.2">
      <c r="L2337" s="50"/>
    </row>
    <row r="2338" spans="12:12" x14ac:dyDescent="0.2">
      <c r="L2338" s="50"/>
    </row>
    <row r="2339" spans="12:12" x14ac:dyDescent="0.2">
      <c r="L2339" s="50"/>
    </row>
    <row r="2340" spans="12:12" x14ac:dyDescent="0.2">
      <c r="L2340" s="50"/>
    </row>
    <row r="2341" spans="12:12" x14ac:dyDescent="0.2">
      <c r="L2341" s="50"/>
    </row>
    <row r="2342" spans="12:12" x14ac:dyDescent="0.2">
      <c r="L2342" s="50"/>
    </row>
    <row r="2343" spans="12:12" x14ac:dyDescent="0.2">
      <c r="L2343" s="50"/>
    </row>
    <row r="2344" spans="12:12" x14ac:dyDescent="0.2">
      <c r="L2344" s="50"/>
    </row>
    <row r="2345" spans="12:12" x14ac:dyDescent="0.2">
      <c r="L2345" s="50"/>
    </row>
    <row r="2346" spans="12:12" x14ac:dyDescent="0.2">
      <c r="L2346" s="50"/>
    </row>
    <row r="2347" spans="12:12" x14ac:dyDescent="0.2">
      <c r="L2347" s="50"/>
    </row>
    <row r="2348" spans="12:12" x14ac:dyDescent="0.2">
      <c r="L2348" s="50"/>
    </row>
    <row r="2349" spans="12:12" x14ac:dyDescent="0.2">
      <c r="L2349" s="50"/>
    </row>
    <row r="2350" spans="12:12" x14ac:dyDescent="0.2">
      <c r="L2350" s="50"/>
    </row>
    <row r="2351" spans="12:12" x14ac:dyDescent="0.2">
      <c r="L2351" s="50"/>
    </row>
    <row r="2352" spans="12:12" x14ac:dyDescent="0.2">
      <c r="L2352" s="50"/>
    </row>
    <row r="2353" spans="12:12" x14ac:dyDescent="0.2">
      <c r="L2353" s="50"/>
    </row>
    <row r="2354" spans="12:12" x14ac:dyDescent="0.2">
      <c r="L2354" s="50"/>
    </row>
    <row r="2355" spans="12:12" x14ac:dyDescent="0.2">
      <c r="L2355" s="50"/>
    </row>
    <row r="2356" spans="12:12" x14ac:dyDescent="0.2">
      <c r="L2356" s="50"/>
    </row>
    <row r="2357" spans="12:12" x14ac:dyDescent="0.2">
      <c r="L2357" s="50"/>
    </row>
    <row r="2358" spans="12:12" x14ac:dyDescent="0.2">
      <c r="L2358" s="50"/>
    </row>
    <row r="2359" spans="12:12" x14ac:dyDescent="0.2">
      <c r="L2359" s="50"/>
    </row>
    <row r="2360" spans="12:12" x14ac:dyDescent="0.2">
      <c r="L2360" s="50"/>
    </row>
    <row r="2361" spans="12:12" x14ac:dyDescent="0.2">
      <c r="L2361" s="50"/>
    </row>
    <row r="2362" spans="12:12" x14ac:dyDescent="0.2">
      <c r="L2362" s="50"/>
    </row>
    <row r="2363" spans="12:12" x14ac:dyDescent="0.2">
      <c r="L2363" s="50"/>
    </row>
    <row r="2364" spans="12:12" x14ac:dyDescent="0.2">
      <c r="L2364" s="50"/>
    </row>
    <row r="2365" spans="12:12" x14ac:dyDescent="0.2">
      <c r="L2365" s="50"/>
    </row>
    <row r="2366" spans="12:12" x14ac:dyDescent="0.2">
      <c r="L2366" s="50"/>
    </row>
    <row r="2367" spans="12:12" x14ac:dyDescent="0.2">
      <c r="L2367" s="50"/>
    </row>
    <row r="2368" spans="12:12" x14ac:dyDescent="0.2">
      <c r="L2368" s="50"/>
    </row>
    <row r="2369" spans="12:12" x14ac:dyDescent="0.2">
      <c r="L2369" s="50"/>
    </row>
    <row r="2370" spans="12:12" x14ac:dyDescent="0.2">
      <c r="L2370" s="50"/>
    </row>
    <row r="2371" spans="12:12" x14ac:dyDescent="0.2">
      <c r="L2371" s="50"/>
    </row>
    <row r="2372" spans="12:12" x14ac:dyDescent="0.2">
      <c r="L2372" s="50"/>
    </row>
    <row r="2373" spans="12:12" x14ac:dyDescent="0.2">
      <c r="L2373" s="50"/>
    </row>
    <row r="2374" spans="12:12" x14ac:dyDescent="0.2">
      <c r="L2374" s="50"/>
    </row>
    <row r="2375" spans="12:12" x14ac:dyDescent="0.2">
      <c r="L2375" s="50"/>
    </row>
    <row r="2376" spans="12:12" x14ac:dyDescent="0.2">
      <c r="L2376" s="50"/>
    </row>
    <row r="2377" spans="12:12" x14ac:dyDescent="0.2">
      <c r="L2377" s="50"/>
    </row>
    <row r="2378" spans="12:12" x14ac:dyDescent="0.2">
      <c r="L2378" s="50"/>
    </row>
    <row r="2379" spans="12:12" x14ac:dyDescent="0.2">
      <c r="L2379" s="50"/>
    </row>
    <row r="2380" spans="12:12" x14ac:dyDescent="0.2">
      <c r="L2380" s="50"/>
    </row>
    <row r="2381" spans="12:12" x14ac:dyDescent="0.2">
      <c r="L2381" s="50"/>
    </row>
    <row r="2382" spans="12:12" x14ac:dyDescent="0.2">
      <c r="L2382" s="50"/>
    </row>
    <row r="2383" spans="12:12" x14ac:dyDescent="0.2">
      <c r="L2383" s="50"/>
    </row>
    <row r="2384" spans="12:12" x14ac:dyDescent="0.2">
      <c r="L2384" s="50"/>
    </row>
    <row r="2385" spans="12:12" x14ac:dyDescent="0.2">
      <c r="L2385" s="50"/>
    </row>
    <row r="2386" spans="12:12" x14ac:dyDescent="0.2">
      <c r="L2386" s="50"/>
    </row>
    <row r="2387" spans="12:12" x14ac:dyDescent="0.2">
      <c r="L2387" s="50"/>
    </row>
    <row r="2388" spans="12:12" x14ac:dyDescent="0.2">
      <c r="L2388" s="50"/>
    </row>
    <row r="2389" spans="12:12" x14ac:dyDescent="0.2">
      <c r="L2389" s="50"/>
    </row>
    <row r="2390" spans="12:12" x14ac:dyDescent="0.2">
      <c r="L2390" s="50"/>
    </row>
    <row r="2391" spans="12:12" x14ac:dyDescent="0.2">
      <c r="L2391" s="50"/>
    </row>
    <row r="2392" spans="12:12" x14ac:dyDescent="0.2">
      <c r="L2392" s="50"/>
    </row>
    <row r="2393" spans="12:12" x14ac:dyDescent="0.2">
      <c r="L2393" s="50"/>
    </row>
    <row r="2394" spans="12:12" x14ac:dyDescent="0.2">
      <c r="L2394" s="50"/>
    </row>
    <row r="2395" spans="12:12" x14ac:dyDescent="0.2">
      <c r="L2395" s="50"/>
    </row>
    <row r="2396" spans="12:12" x14ac:dyDescent="0.2">
      <c r="L2396" s="50"/>
    </row>
    <row r="2397" spans="12:12" x14ac:dyDescent="0.2">
      <c r="L2397" s="50"/>
    </row>
    <row r="2398" spans="12:12" x14ac:dyDescent="0.2">
      <c r="L2398" s="50"/>
    </row>
    <row r="2399" spans="12:12" x14ac:dyDescent="0.2">
      <c r="L2399" s="50"/>
    </row>
    <row r="2400" spans="12:12" x14ac:dyDescent="0.2">
      <c r="L2400" s="50"/>
    </row>
    <row r="2401" spans="12:12" x14ac:dyDescent="0.2">
      <c r="L2401" s="50"/>
    </row>
    <row r="2402" spans="12:12" x14ac:dyDescent="0.2">
      <c r="L2402" s="50"/>
    </row>
    <row r="2403" spans="12:12" x14ac:dyDescent="0.2">
      <c r="L2403" s="50"/>
    </row>
    <row r="2404" spans="12:12" x14ac:dyDescent="0.2">
      <c r="L2404" s="50"/>
    </row>
    <row r="2405" spans="12:12" x14ac:dyDescent="0.2">
      <c r="L2405" s="50"/>
    </row>
    <row r="2406" spans="12:12" x14ac:dyDescent="0.2">
      <c r="L2406" s="50"/>
    </row>
    <row r="2407" spans="12:12" x14ac:dyDescent="0.2">
      <c r="L2407" s="50"/>
    </row>
    <row r="2408" spans="12:12" x14ac:dyDescent="0.2">
      <c r="L2408" s="50"/>
    </row>
    <row r="2409" spans="12:12" x14ac:dyDescent="0.2">
      <c r="L2409" s="50"/>
    </row>
    <row r="2410" spans="12:12" x14ac:dyDescent="0.2">
      <c r="L2410" s="50"/>
    </row>
    <row r="2411" spans="12:12" x14ac:dyDescent="0.2">
      <c r="L2411" s="50"/>
    </row>
    <row r="2412" spans="12:12" x14ac:dyDescent="0.2">
      <c r="L2412" s="50"/>
    </row>
    <row r="2413" spans="12:12" x14ac:dyDescent="0.2">
      <c r="L2413" s="50"/>
    </row>
    <row r="2414" spans="12:12" x14ac:dyDescent="0.2">
      <c r="L2414" s="50"/>
    </row>
    <row r="2415" spans="12:12" x14ac:dyDescent="0.2">
      <c r="L2415" s="50"/>
    </row>
    <row r="2416" spans="12:12" x14ac:dyDescent="0.2">
      <c r="L2416" s="50"/>
    </row>
    <row r="2417" spans="12:12" x14ac:dyDescent="0.2">
      <c r="L2417" s="50"/>
    </row>
    <row r="2418" spans="12:12" x14ac:dyDescent="0.2">
      <c r="L2418" s="50"/>
    </row>
    <row r="2419" spans="12:12" x14ac:dyDescent="0.2">
      <c r="L2419" s="50"/>
    </row>
    <row r="2420" spans="12:12" x14ac:dyDescent="0.2">
      <c r="L2420" s="50"/>
    </row>
    <row r="2421" spans="12:12" x14ac:dyDescent="0.2">
      <c r="L2421" s="50"/>
    </row>
    <row r="2422" spans="12:12" x14ac:dyDescent="0.2">
      <c r="L2422" s="50"/>
    </row>
    <row r="2423" spans="12:12" x14ac:dyDescent="0.2">
      <c r="L2423" s="50"/>
    </row>
    <row r="2424" spans="12:12" x14ac:dyDescent="0.2">
      <c r="L2424" s="50"/>
    </row>
    <row r="2425" spans="12:12" x14ac:dyDescent="0.2">
      <c r="L2425" s="50"/>
    </row>
    <row r="2426" spans="12:12" x14ac:dyDescent="0.2">
      <c r="L2426" s="50"/>
    </row>
    <row r="2427" spans="12:12" x14ac:dyDescent="0.2">
      <c r="L2427" s="50"/>
    </row>
    <row r="2428" spans="12:12" x14ac:dyDescent="0.2">
      <c r="L2428" s="50"/>
    </row>
    <row r="2429" spans="12:12" x14ac:dyDescent="0.2">
      <c r="L2429" s="50"/>
    </row>
    <row r="2430" spans="12:12" x14ac:dyDescent="0.2">
      <c r="L2430" s="50"/>
    </row>
    <row r="2431" spans="12:12" x14ac:dyDescent="0.2">
      <c r="L2431" s="50"/>
    </row>
    <row r="2432" spans="12:12" x14ac:dyDescent="0.2">
      <c r="L2432" s="50"/>
    </row>
    <row r="2433" spans="12:12" x14ac:dyDescent="0.2">
      <c r="L2433" s="50"/>
    </row>
    <row r="2434" spans="12:12" x14ac:dyDescent="0.2">
      <c r="L2434" s="50"/>
    </row>
    <row r="2435" spans="12:12" x14ac:dyDescent="0.2">
      <c r="L2435" s="50"/>
    </row>
    <row r="2436" spans="12:12" x14ac:dyDescent="0.2">
      <c r="L2436" s="50"/>
    </row>
    <row r="2437" spans="12:12" x14ac:dyDescent="0.2">
      <c r="L2437" s="50"/>
    </row>
    <row r="2438" spans="12:12" x14ac:dyDescent="0.2">
      <c r="L2438" s="50"/>
    </row>
    <row r="2439" spans="12:12" x14ac:dyDescent="0.2">
      <c r="L2439" s="50"/>
    </row>
    <row r="2440" spans="12:12" x14ac:dyDescent="0.2">
      <c r="L2440" s="50"/>
    </row>
    <row r="2441" spans="12:12" x14ac:dyDescent="0.2">
      <c r="L2441" s="50"/>
    </row>
    <row r="2442" spans="12:12" x14ac:dyDescent="0.2">
      <c r="L2442" s="50"/>
    </row>
    <row r="2443" spans="12:12" x14ac:dyDescent="0.2">
      <c r="L2443" s="50"/>
    </row>
    <row r="2444" spans="12:12" x14ac:dyDescent="0.2">
      <c r="L2444" s="50"/>
    </row>
    <row r="2445" spans="12:12" x14ac:dyDescent="0.2">
      <c r="L2445" s="50"/>
    </row>
    <row r="2446" spans="12:12" x14ac:dyDescent="0.2">
      <c r="L2446" s="50"/>
    </row>
    <row r="2447" spans="12:12" x14ac:dyDescent="0.2">
      <c r="L2447" s="50"/>
    </row>
    <row r="2448" spans="12:12" x14ac:dyDescent="0.2">
      <c r="L2448" s="50"/>
    </row>
    <row r="2449" spans="12:12" x14ac:dyDescent="0.2">
      <c r="L2449" s="50"/>
    </row>
    <row r="2450" spans="12:12" x14ac:dyDescent="0.2">
      <c r="L2450" s="50"/>
    </row>
    <row r="2451" spans="12:12" x14ac:dyDescent="0.2">
      <c r="L2451" s="50"/>
    </row>
    <row r="2452" spans="12:12" x14ac:dyDescent="0.2">
      <c r="L2452" s="50"/>
    </row>
    <row r="2453" spans="12:12" x14ac:dyDescent="0.2">
      <c r="L2453" s="50"/>
    </row>
    <row r="2454" spans="12:12" x14ac:dyDescent="0.2">
      <c r="L2454" s="50"/>
    </row>
    <row r="2455" spans="12:12" x14ac:dyDescent="0.2">
      <c r="L2455" s="50"/>
    </row>
    <row r="2456" spans="12:12" x14ac:dyDescent="0.2">
      <c r="L2456" s="50"/>
    </row>
    <row r="2457" spans="12:12" x14ac:dyDescent="0.2">
      <c r="L2457" s="50"/>
    </row>
    <row r="2458" spans="12:12" x14ac:dyDescent="0.2">
      <c r="L2458" s="50"/>
    </row>
    <row r="2459" spans="12:12" x14ac:dyDescent="0.2">
      <c r="L2459" s="50"/>
    </row>
    <row r="2460" spans="12:12" x14ac:dyDescent="0.2">
      <c r="L2460" s="50"/>
    </row>
    <row r="2461" spans="12:12" x14ac:dyDescent="0.2">
      <c r="L2461" s="50"/>
    </row>
    <row r="2462" spans="12:12" x14ac:dyDescent="0.2">
      <c r="L2462" s="50"/>
    </row>
    <row r="2463" spans="12:12" x14ac:dyDescent="0.2">
      <c r="L2463" s="50"/>
    </row>
    <row r="2464" spans="12:12" x14ac:dyDescent="0.2">
      <c r="L2464" s="50"/>
    </row>
    <row r="2465" spans="12:12" x14ac:dyDescent="0.2">
      <c r="L2465" s="50"/>
    </row>
    <row r="2466" spans="12:12" x14ac:dyDescent="0.2">
      <c r="L2466" s="50"/>
    </row>
    <row r="2467" spans="12:12" x14ac:dyDescent="0.2">
      <c r="L2467" s="50"/>
    </row>
    <row r="2468" spans="12:12" x14ac:dyDescent="0.2">
      <c r="L2468" s="50"/>
    </row>
    <row r="2469" spans="12:12" x14ac:dyDescent="0.2">
      <c r="L2469" s="50"/>
    </row>
    <row r="2470" spans="12:12" x14ac:dyDescent="0.2">
      <c r="L2470" s="50"/>
    </row>
    <row r="2471" spans="12:12" x14ac:dyDescent="0.2">
      <c r="L2471" s="50"/>
    </row>
    <row r="2472" spans="12:12" x14ac:dyDescent="0.2">
      <c r="L2472" s="50"/>
    </row>
    <row r="2473" spans="12:12" x14ac:dyDescent="0.2">
      <c r="L2473" s="50"/>
    </row>
    <row r="2474" spans="12:12" x14ac:dyDescent="0.2">
      <c r="L2474" s="50"/>
    </row>
    <row r="2475" spans="12:12" x14ac:dyDescent="0.2">
      <c r="L2475" s="50"/>
    </row>
    <row r="2476" spans="12:12" x14ac:dyDescent="0.2">
      <c r="L2476" s="50"/>
    </row>
    <row r="2477" spans="12:12" x14ac:dyDescent="0.2">
      <c r="L2477" s="50"/>
    </row>
    <row r="2478" spans="12:12" x14ac:dyDescent="0.2">
      <c r="L2478" s="50"/>
    </row>
    <row r="2479" spans="12:12" x14ac:dyDescent="0.2">
      <c r="L2479" s="50"/>
    </row>
    <row r="2480" spans="12:12" x14ac:dyDescent="0.2">
      <c r="L2480" s="50"/>
    </row>
    <row r="2481" spans="12:12" x14ac:dyDescent="0.2">
      <c r="L2481" s="50"/>
    </row>
    <row r="2482" spans="12:12" x14ac:dyDescent="0.2">
      <c r="L2482" s="50"/>
    </row>
    <row r="2483" spans="12:12" x14ac:dyDescent="0.2">
      <c r="L2483" s="50"/>
    </row>
    <row r="2484" spans="12:12" x14ac:dyDescent="0.2">
      <c r="L2484" s="50"/>
    </row>
    <row r="2485" spans="12:12" x14ac:dyDescent="0.2">
      <c r="L2485" s="50"/>
    </row>
    <row r="2486" spans="12:12" x14ac:dyDescent="0.2">
      <c r="L2486" s="50"/>
    </row>
    <row r="2487" spans="12:12" x14ac:dyDescent="0.2">
      <c r="L2487" s="50"/>
    </row>
    <row r="2488" spans="12:12" x14ac:dyDescent="0.2">
      <c r="L2488" s="50"/>
    </row>
    <row r="2489" spans="12:12" x14ac:dyDescent="0.2">
      <c r="L2489" s="50"/>
    </row>
    <row r="2490" spans="12:12" x14ac:dyDescent="0.2">
      <c r="L2490" s="50"/>
    </row>
    <row r="2491" spans="12:12" x14ac:dyDescent="0.2">
      <c r="L2491" s="50"/>
    </row>
    <row r="2492" spans="12:12" x14ac:dyDescent="0.2">
      <c r="L2492" s="50"/>
    </row>
    <row r="2493" spans="12:12" x14ac:dyDescent="0.2">
      <c r="L2493" s="50"/>
    </row>
    <row r="2494" spans="12:12" x14ac:dyDescent="0.2">
      <c r="L2494" s="50"/>
    </row>
    <row r="2495" spans="12:12" x14ac:dyDescent="0.2">
      <c r="L2495" s="50"/>
    </row>
    <row r="2496" spans="12:12" x14ac:dyDescent="0.2">
      <c r="L2496" s="50"/>
    </row>
    <row r="2497" spans="12:12" x14ac:dyDescent="0.2">
      <c r="L2497" s="50"/>
    </row>
    <row r="2498" spans="12:12" x14ac:dyDescent="0.2">
      <c r="L2498" s="50"/>
    </row>
    <row r="2499" spans="12:12" x14ac:dyDescent="0.2">
      <c r="L2499" s="50"/>
    </row>
    <row r="2500" spans="12:12" x14ac:dyDescent="0.2">
      <c r="L2500" s="50"/>
    </row>
    <row r="2501" spans="12:12" x14ac:dyDescent="0.2">
      <c r="L2501" s="50"/>
    </row>
    <row r="2502" spans="12:12" x14ac:dyDescent="0.2">
      <c r="L2502" s="50"/>
    </row>
    <row r="2503" spans="12:12" x14ac:dyDescent="0.2">
      <c r="L2503" s="50"/>
    </row>
    <row r="2504" spans="12:12" x14ac:dyDescent="0.2">
      <c r="L2504" s="50"/>
    </row>
    <row r="2505" spans="12:12" x14ac:dyDescent="0.2">
      <c r="L2505" s="50"/>
    </row>
    <row r="2506" spans="12:12" x14ac:dyDescent="0.2">
      <c r="L2506" s="50"/>
    </row>
    <row r="2507" spans="12:12" x14ac:dyDescent="0.2">
      <c r="L2507" s="50"/>
    </row>
    <row r="2508" spans="12:12" x14ac:dyDescent="0.2">
      <c r="L2508" s="50"/>
    </row>
    <row r="2509" spans="12:12" x14ac:dyDescent="0.2">
      <c r="L2509" s="50"/>
    </row>
    <row r="2510" spans="12:12" x14ac:dyDescent="0.2">
      <c r="L2510" s="50"/>
    </row>
    <row r="2511" spans="12:12" x14ac:dyDescent="0.2">
      <c r="L2511" s="50"/>
    </row>
    <row r="2512" spans="12:12" x14ac:dyDescent="0.2">
      <c r="L2512" s="50"/>
    </row>
    <row r="2513" spans="12:12" x14ac:dyDescent="0.2">
      <c r="L2513" s="50"/>
    </row>
    <row r="2514" spans="12:12" x14ac:dyDescent="0.2">
      <c r="L2514" s="50"/>
    </row>
    <row r="2515" spans="12:12" x14ac:dyDescent="0.2">
      <c r="L2515" s="50"/>
    </row>
    <row r="2516" spans="12:12" x14ac:dyDescent="0.2">
      <c r="L2516" s="50"/>
    </row>
    <row r="2517" spans="12:12" x14ac:dyDescent="0.2">
      <c r="L2517" s="50"/>
    </row>
    <row r="2518" spans="12:12" x14ac:dyDescent="0.2">
      <c r="L2518" s="50"/>
    </row>
    <row r="2519" spans="12:12" x14ac:dyDescent="0.2">
      <c r="L2519" s="50"/>
    </row>
    <row r="2520" spans="12:12" x14ac:dyDescent="0.2">
      <c r="L2520" s="50"/>
    </row>
    <row r="2521" spans="12:12" x14ac:dyDescent="0.2">
      <c r="L2521" s="50"/>
    </row>
    <row r="2522" spans="12:12" x14ac:dyDescent="0.2">
      <c r="L2522" s="50"/>
    </row>
    <row r="2523" spans="12:12" x14ac:dyDescent="0.2">
      <c r="L2523" s="50"/>
    </row>
    <row r="2524" spans="12:12" x14ac:dyDescent="0.2">
      <c r="L2524" s="50"/>
    </row>
    <row r="2525" spans="12:12" x14ac:dyDescent="0.2">
      <c r="L2525" s="50"/>
    </row>
    <row r="2526" spans="12:12" x14ac:dyDescent="0.2">
      <c r="L2526" s="50"/>
    </row>
    <row r="2527" spans="12:12" x14ac:dyDescent="0.2">
      <c r="L2527" s="50"/>
    </row>
    <row r="2528" spans="12:12" x14ac:dyDescent="0.2">
      <c r="L2528" s="50"/>
    </row>
    <row r="2529" spans="12:12" x14ac:dyDescent="0.2">
      <c r="L2529" s="50"/>
    </row>
    <row r="2530" spans="12:12" x14ac:dyDescent="0.2">
      <c r="L2530" s="50"/>
    </row>
    <row r="2531" spans="12:12" x14ac:dyDescent="0.2">
      <c r="L2531" s="50"/>
    </row>
    <row r="2532" spans="12:12" x14ac:dyDescent="0.2">
      <c r="L2532" s="50"/>
    </row>
    <row r="2533" spans="12:12" x14ac:dyDescent="0.2">
      <c r="L2533" s="50"/>
    </row>
    <row r="2534" spans="12:12" x14ac:dyDescent="0.2">
      <c r="L2534" s="50"/>
    </row>
    <row r="2535" spans="12:12" x14ac:dyDescent="0.2">
      <c r="L2535" s="50"/>
    </row>
    <row r="2536" spans="12:12" x14ac:dyDescent="0.2">
      <c r="L2536" s="50"/>
    </row>
    <row r="2537" spans="12:12" x14ac:dyDescent="0.2">
      <c r="L2537" s="50"/>
    </row>
    <row r="2538" spans="12:12" x14ac:dyDescent="0.2">
      <c r="L2538" s="50"/>
    </row>
    <row r="2539" spans="12:12" x14ac:dyDescent="0.2">
      <c r="L2539" s="50"/>
    </row>
    <row r="2540" spans="12:12" x14ac:dyDescent="0.2">
      <c r="L2540" s="50"/>
    </row>
    <row r="2541" spans="12:12" x14ac:dyDescent="0.2">
      <c r="L2541" s="50"/>
    </row>
    <row r="2542" spans="12:12" x14ac:dyDescent="0.2">
      <c r="L2542" s="50"/>
    </row>
    <row r="2543" spans="12:12" x14ac:dyDescent="0.2">
      <c r="L2543" s="50"/>
    </row>
    <row r="2544" spans="12:12" x14ac:dyDescent="0.2">
      <c r="L2544" s="50"/>
    </row>
    <row r="2545" spans="12:12" x14ac:dyDescent="0.2">
      <c r="L2545" s="50"/>
    </row>
    <row r="2546" spans="12:12" x14ac:dyDescent="0.2">
      <c r="L2546" s="50"/>
    </row>
    <row r="2547" spans="12:12" x14ac:dyDescent="0.2">
      <c r="L2547" s="50"/>
    </row>
    <row r="2548" spans="12:12" x14ac:dyDescent="0.2">
      <c r="L2548" s="50"/>
    </row>
    <row r="2549" spans="12:12" x14ac:dyDescent="0.2">
      <c r="L2549" s="50"/>
    </row>
    <row r="2550" spans="12:12" x14ac:dyDescent="0.2">
      <c r="L2550" s="50"/>
    </row>
    <row r="2551" spans="12:12" x14ac:dyDescent="0.2">
      <c r="L2551" s="50"/>
    </row>
    <row r="2552" spans="12:12" x14ac:dyDescent="0.2">
      <c r="L2552" s="50"/>
    </row>
    <row r="2553" spans="12:12" x14ac:dyDescent="0.2">
      <c r="L2553" s="50"/>
    </row>
    <row r="2554" spans="12:12" x14ac:dyDescent="0.2">
      <c r="L2554" s="50"/>
    </row>
    <row r="2555" spans="12:12" x14ac:dyDescent="0.2">
      <c r="L2555" s="50"/>
    </row>
    <row r="2556" spans="12:12" x14ac:dyDescent="0.2">
      <c r="L2556" s="50"/>
    </row>
    <row r="2557" spans="12:12" x14ac:dyDescent="0.2">
      <c r="L2557" s="50"/>
    </row>
    <row r="2558" spans="12:12" x14ac:dyDescent="0.2">
      <c r="L2558" s="50"/>
    </row>
    <row r="2559" spans="12:12" x14ac:dyDescent="0.2">
      <c r="L2559" s="50"/>
    </row>
    <row r="2560" spans="12:12" x14ac:dyDescent="0.2">
      <c r="L2560" s="50"/>
    </row>
    <row r="2561" spans="12:12" x14ac:dyDescent="0.2">
      <c r="L2561" s="50"/>
    </row>
    <row r="2562" spans="12:12" x14ac:dyDescent="0.2">
      <c r="L2562" s="50"/>
    </row>
    <row r="2563" spans="12:12" x14ac:dyDescent="0.2">
      <c r="L2563" s="50"/>
    </row>
    <row r="2564" spans="12:12" x14ac:dyDescent="0.2">
      <c r="L2564" s="50"/>
    </row>
    <row r="2565" spans="12:12" x14ac:dyDescent="0.2">
      <c r="L2565" s="50"/>
    </row>
    <row r="2566" spans="12:12" x14ac:dyDescent="0.2">
      <c r="L2566" s="50"/>
    </row>
    <row r="2567" spans="12:12" x14ac:dyDescent="0.2">
      <c r="L2567" s="50"/>
    </row>
    <row r="2568" spans="12:12" x14ac:dyDescent="0.2">
      <c r="L2568" s="50"/>
    </row>
    <row r="2569" spans="12:12" x14ac:dyDescent="0.2">
      <c r="L2569" s="50"/>
    </row>
    <row r="2570" spans="12:12" x14ac:dyDescent="0.2">
      <c r="L2570" s="50"/>
    </row>
    <row r="2571" spans="12:12" x14ac:dyDescent="0.2">
      <c r="L2571" s="50"/>
    </row>
    <row r="2572" spans="12:12" x14ac:dyDescent="0.2">
      <c r="L2572" s="50"/>
    </row>
    <row r="2573" spans="12:12" x14ac:dyDescent="0.2">
      <c r="L2573" s="50"/>
    </row>
    <row r="2574" spans="12:12" x14ac:dyDescent="0.2">
      <c r="L2574" s="50"/>
    </row>
    <row r="2575" spans="12:12" x14ac:dyDescent="0.2">
      <c r="L2575" s="50"/>
    </row>
    <row r="2576" spans="12:12" x14ac:dyDescent="0.2">
      <c r="L2576" s="50"/>
    </row>
    <row r="2577" spans="12:12" x14ac:dyDescent="0.2">
      <c r="L2577" s="50"/>
    </row>
    <row r="2578" spans="12:12" x14ac:dyDescent="0.2">
      <c r="L2578" s="50"/>
    </row>
    <row r="2579" spans="12:12" x14ac:dyDescent="0.2">
      <c r="L2579" s="50"/>
    </row>
    <row r="2580" spans="12:12" x14ac:dyDescent="0.2">
      <c r="L2580" s="50"/>
    </row>
    <row r="2581" spans="12:12" x14ac:dyDescent="0.2">
      <c r="L2581" s="50"/>
    </row>
    <row r="2582" spans="12:12" x14ac:dyDescent="0.2">
      <c r="L2582" s="50"/>
    </row>
    <row r="2583" spans="12:12" x14ac:dyDescent="0.2">
      <c r="L2583" s="50"/>
    </row>
    <row r="2584" spans="12:12" x14ac:dyDescent="0.2">
      <c r="L2584" s="50"/>
    </row>
    <row r="2585" spans="12:12" x14ac:dyDescent="0.2">
      <c r="L2585" s="50"/>
    </row>
    <row r="2586" spans="12:12" x14ac:dyDescent="0.2">
      <c r="L2586" s="50"/>
    </row>
    <row r="2587" spans="12:12" x14ac:dyDescent="0.2">
      <c r="L2587" s="50"/>
    </row>
    <row r="2588" spans="12:12" x14ac:dyDescent="0.2">
      <c r="L2588" s="50"/>
    </row>
    <row r="2589" spans="12:12" x14ac:dyDescent="0.2">
      <c r="L2589" s="50"/>
    </row>
    <row r="2590" spans="12:12" x14ac:dyDescent="0.2">
      <c r="L2590" s="50"/>
    </row>
    <row r="2591" spans="12:12" x14ac:dyDescent="0.2">
      <c r="L2591" s="50"/>
    </row>
    <row r="2592" spans="12:12" x14ac:dyDescent="0.2">
      <c r="L2592" s="50"/>
    </row>
    <row r="2593" spans="12:12" x14ac:dyDescent="0.2">
      <c r="L2593" s="50"/>
    </row>
    <row r="2594" spans="12:12" x14ac:dyDescent="0.2">
      <c r="L2594" s="50"/>
    </row>
    <row r="2595" spans="12:12" x14ac:dyDescent="0.2">
      <c r="L2595" s="50"/>
    </row>
    <row r="2596" spans="12:12" x14ac:dyDescent="0.2">
      <c r="L2596" s="50"/>
    </row>
    <row r="2597" spans="12:12" x14ac:dyDescent="0.2">
      <c r="L2597" s="50"/>
    </row>
    <row r="2598" spans="12:12" x14ac:dyDescent="0.2">
      <c r="L2598" s="50"/>
    </row>
    <row r="2599" spans="12:12" x14ac:dyDescent="0.2">
      <c r="L2599" s="50"/>
    </row>
    <row r="2600" spans="12:12" x14ac:dyDescent="0.2">
      <c r="L2600" s="50"/>
    </row>
    <row r="2601" spans="12:12" x14ac:dyDescent="0.2">
      <c r="L2601" s="50"/>
    </row>
    <row r="2602" spans="12:12" x14ac:dyDescent="0.2">
      <c r="L2602" s="50"/>
    </row>
    <row r="2603" spans="12:12" x14ac:dyDescent="0.2">
      <c r="L2603" s="50"/>
    </row>
    <row r="2604" spans="12:12" x14ac:dyDescent="0.2">
      <c r="L2604" s="50"/>
    </row>
    <row r="2605" spans="12:12" x14ac:dyDescent="0.2">
      <c r="L2605" s="50"/>
    </row>
    <row r="2606" spans="12:12" x14ac:dyDescent="0.2">
      <c r="L2606" s="50"/>
    </row>
    <row r="2607" spans="12:12" x14ac:dyDescent="0.2">
      <c r="L2607" s="50"/>
    </row>
    <row r="2608" spans="12:12" x14ac:dyDescent="0.2">
      <c r="L2608" s="50"/>
    </row>
    <row r="2609" spans="12:12" x14ac:dyDescent="0.2">
      <c r="L2609" s="50"/>
    </row>
    <row r="2610" spans="12:12" x14ac:dyDescent="0.2">
      <c r="L2610" s="50"/>
    </row>
    <row r="2611" spans="12:12" x14ac:dyDescent="0.2">
      <c r="L2611" s="50"/>
    </row>
    <row r="2612" spans="12:12" x14ac:dyDescent="0.2">
      <c r="L2612" s="50"/>
    </row>
    <row r="2613" spans="12:12" x14ac:dyDescent="0.2">
      <c r="L2613" s="50"/>
    </row>
    <row r="2614" spans="12:12" x14ac:dyDescent="0.2">
      <c r="L2614" s="50"/>
    </row>
    <row r="2615" spans="12:12" x14ac:dyDescent="0.2">
      <c r="L2615" s="50"/>
    </row>
    <row r="2616" spans="12:12" x14ac:dyDescent="0.2">
      <c r="L2616" s="50"/>
    </row>
    <row r="2617" spans="12:12" x14ac:dyDescent="0.2">
      <c r="L2617" s="50"/>
    </row>
    <row r="2618" spans="12:12" x14ac:dyDescent="0.2">
      <c r="L2618" s="50"/>
    </row>
    <row r="2619" spans="12:12" x14ac:dyDescent="0.2">
      <c r="L2619" s="50"/>
    </row>
    <row r="2620" spans="12:12" x14ac:dyDescent="0.2">
      <c r="L2620" s="50"/>
    </row>
    <row r="2621" spans="12:12" x14ac:dyDescent="0.2">
      <c r="L2621" s="50"/>
    </row>
    <row r="2622" spans="12:12" x14ac:dyDescent="0.2">
      <c r="L2622" s="50"/>
    </row>
    <row r="2623" spans="12:12" x14ac:dyDescent="0.2">
      <c r="L2623" s="50"/>
    </row>
    <row r="2624" spans="12:12" x14ac:dyDescent="0.2">
      <c r="L2624" s="50"/>
    </row>
    <row r="2625" spans="12:12" x14ac:dyDescent="0.2">
      <c r="L2625" s="50"/>
    </row>
    <row r="2626" spans="12:12" x14ac:dyDescent="0.2">
      <c r="L2626" s="50"/>
    </row>
    <row r="2627" spans="12:12" x14ac:dyDescent="0.2">
      <c r="L2627" s="50"/>
    </row>
    <row r="2628" spans="12:12" x14ac:dyDescent="0.2">
      <c r="L2628" s="50"/>
    </row>
    <row r="2629" spans="12:12" x14ac:dyDescent="0.2">
      <c r="L2629" s="50"/>
    </row>
    <row r="2630" spans="12:12" x14ac:dyDescent="0.2">
      <c r="L2630" s="50"/>
    </row>
    <row r="2631" spans="12:12" x14ac:dyDescent="0.2">
      <c r="L2631" s="50"/>
    </row>
    <row r="2632" spans="12:12" x14ac:dyDescent="0.2">
      <c r="L2632" s="50"/>
    </row>
    <row r="2633" spans="12:12" x14ac:dyDescent="0.2">
      <c r="L2633" s="50"/>
    </row>
    <row r="2634" spans="12:12" x14ac:dyDescent="0.2">
      <c r="L2634" s="50"/>
    </row>
    <row r="2635" spans="12:12" x14ac:dyDescent="0.2">
      <c r="L2635" s="50"/>
    </row>
    <row r="2636" spans="12:12" x14ac:dyDescent="0.2">
      <c r="L2636" s="50"/>
    </row>
    <row r="2637" spans="12:12" x14ac:dyDescent="0.2">
      <c r="L2637" s="50"/>
    </row>
    <row r="2638" spans="12:12" x14ac:dyDescent="0.2">
      <c r="L2638" s="50"/>
    </row>
    <row r="2639" spans="12:12" x14ac:dyDescent="0.2">
      <c r="L2639" s="50"/>
    </row>
    <row r="2640" spans="12:12" x14ac:dyDescent="0.2">
      <c r="L2640" s="50"/>
    </row>
    <row r="2641" spans="12:12" x14ac:dyDescent="0.2">
      <c r="L2641" s="50"/>
    </row>
    <row r="2642" spans="12:12" x14ac:dyDescent="0.2">
      <c r="L2642" s="50"/>
    </row>
    <row r="2643" spans="12:12" x14ac:dyDescent="0.2">
      <c r="L2643" s="50"/>
    </row>
    <row r="2644" spans="12:12" x14ac:dyDescent="0.2">
      <c r="L2644" s="50"/>
    </row>
    <row r="2645" spans="12:12" x14ac:dyDescent="0.2">
      <c r="L2645" s="50"/>
    </row>
    <row r="2646" spans="12:12" x14ac:dyDescent="0.2">
      <c r="L2646" s="50"/>
    </row>
    <row r="2647" spans="12:12" x14ac:dyDescent="0.2">
      <c r="L2647" s="50"/>
    </row>
    <row r="2648" spans="12:12" x14ac:dyDescent="0.2">
      <c r="L2648" s="50"/>
    </row>
    <row r="2649" spans="12:12" x14ac:dyDescent="0.2">
      <c r="L2649" s="50"/>
    </row>
    <row r="2650" spans="12:12" x14ac:dyDescent="0.2">
      <c r="L2650" s="50"/>
    </row>
    <row r="2651" spans="12:12" x14ac:dyDescent="0.2">
      <c r="L2651" s="50"/>
    </row>
    <row r="2652" spans="12:12" x14ac:dyDescent="0.2">
      <c r="L2652" s="50"/>
    </row>
    <row r="2653" spans="12:12" x14ac:dyDescent="0.2">
      <c r="L2653" s="50"/>
    </row>
    <row r="2654" spans="12:12" x14ac:dyDescent="0.2">
      <c r="L2654" s="50"/>
    </row>
    <row r="2655" spans="12:12" x14ac:dyDescent="0.2">
      <c r="L2655" s="50"/>
    </row>
    <row r="2656" spans="12:12" x14ac:dyDescent="0.2">
      <c r="L2656" s="50"/>
    </row>
    <row r="2657" spans="12:12" x14ac:dyDescent="0.2">
      <c r="L2657" s="50"/>
    </row>
    <row r="2658" spans="12:12" x14ac:dyDescent="0.2">
      <c r="L2658" s="50"/>
    </row>
    <row r="2659" spans="12:12" x14ac:dyDescent="0.2">
      <c r="L2659" s="50"/>
    </row>
    <row r="2660" spans="12:12" x14ac:dyDescent="0.2">
      <c r="L2660" s="50"/>
    </row>
    <row r="2661" spans="12:12" x14ac:dyDescent="0.2">
      <c r="L2661" s="50"/>
    </row>
    <row r="2662" spans="12:12" x14ac:dyDescent="0.2">
      <c r="L2662" s="50"/>
    </row>
    <row r="2663" spans="12:12" x14ac:dyDescent="0.2">
      <c r="L2663" s="50"/>
    </row>
    <row r="2664" spans="12:12" x14ac:dyDescent="0.2">
      <c r="L2664" s="50"/>
    </row>
    <row r="2665" spans="12:12" x14ac:dyDescent="0.2">
      <c r="L2665" s="50"/>
    </row>
    <row r="2666" spans="12:12" x14ac:dyDescent="0.2">
      <c r="L2666" s="50"/>
    </row>
    <row r="2667" spans="12:12" x14ac:dyDescent="0.2">
      <c r="L2667" s="50"/>
    </row>
    <row r="2668" spans="12:12" x14ac:dyDescent="0.2">
      <c r="L2668" s="50"/>
    </row>
    <row r="2669" spans="12:12" x14ac:dyDescent="0.2">
      <c r="L2669" s="50"/>
    </row>
    <row r="2670" spans="12:12" x14ac:dyDescent="0.2">
      <c r="L2670" s="50"/>
    </row>
    <row r="2671" spans="12:12" x14ac:dyDescent="0.2">
      <c r="L2671" s="50"/>
    </row>
    <row r="2672" spans="12:12" x14ac:dyDescent="0.2">
      <c r="L2672" s="50"/>
    </row>
    <row r="2673" spans="12:12" x14ac:dyDescent="0.2">
      <c r="L2673" s="50"/>
    </row>
    <row r="2674" spans="12:12" x14ac:dyDescent="0.2">
      <c r="L2674" s="50"/>
    </row>
    <row r="2675" spans="12:12" x14ac:dyDescent="0.2">
      <c r="L2675" s="50"/>
    </row>
    <row r="2676" spans="12:12" x14ac:dyDescent="0.2">
      <c r="L2676" s="50"/>
    </row>
    <row r="2677" spans="12:12" x14ac:dyDescent="0.2">
      <c r="L2677" s="50"/>
    </row>
    <row r="2678" spans="12:12" x14ac:dyDescent="0.2">
      <c r="L2678" s="50"/>
    </row>
    <row r="2679" spans="12:12" x14ac:dyDescent="0.2">
      <c r="L2679" s="50"/>
    </row>
    <row r="2680" spans="12:12" x14ac:dyDescent="0.2">
      <c r="L2680" s="50"/>
    </row>
    <row r="2681" spans="12:12" x14ac:dyDescent="0.2">
      <c r="L2681" s="50"/>
    </row>
    <row r="2682" spans="12:12" x14ac:dyDescent="0.2">
      <c r="L2682" s="50"/>
    </row>
    <row r="2683" spans="12:12" x14ac:dyDescent="0.2">
      <c r="L2683" s="50"/>
    </row>
    <row r="2684" spans="12:12" x14ac:dyDescent="0.2">
      <c r="L2684" s="50"/>
    </row>
    <row r="2685" spans="12:12" x14ac:dyDescent="0.2">
      <c r="L2685" s="50"/>
    </row>
    <row r="2686" spans="12:12" x14ac:dyDescent="0.2">
      <c r="L2686" s="50"/>
    </row>
    <row r="2687" spans="12:12" x14ac:dyDescent="0.2">
      <c r="L2687" s="50"/>
    </row>
    <row r="2688" spans="12:12" x14ac:dyDescent="0.2">
      <c r="L2688" s="50"/>
    </row>
    <row r="2689" spans="12:12" x14ac:dyDescent="0.2">
      <c r="L2689" s="50"/>
    </row>
    <row r="2690" spans="12:12" x14ac:dyDescent="0.2">
      <c r="L2690" s="50"/>
    </row>
    <row r="2691" spans="12:12" x14ac:dyDescent="0.2">
      <c r="L2691" s="50"/>
    </row>
    <row r="2692" spans="12:12" x14ac:dyDescent="0.2">
      <c r="L2692" s="50"/>
    </row>
    <row r="2693" spans="12:12" x14ac:dyDescent="0.2">
      <c r="L2693" s="50"/>
    </row>
    <row r="2694" spans="12:12" x14ac:dyDescent="0.2">
      <c r="L2694" s="50"/>
    </row>
    <row r="2695" spans="12:12" x14ac:dyDescent="0.2">
      <c r="L2695" s="50"/>
    </row>
    <row r="2696" spans="12:12" x14ac:dyDescent="0.2">
      <c r="L2696" s="50"/>
    </row>
    <row r="2697" spans="12:12" x14ac:dyDescent="0.2">
      <c r="L2697" s="50"/>
    </row>
    <row r="2698" spans="12:12" x14ac:dyDescent="0.2">
      <c r="L2698" s="50"/>
    </row>
    <row r="2699" spans="12:12" x14ac:dyDescent="0.2">
      <c r="L2699" s="50"/>
    </row>
    <row r="2700" spans="12:12" x14ac:dyDescent="0.2">
      <c r="L2700" s="50"/>
    </row>
    <row r="2701" spans="12:12" x14ac:dyDescent="0.2">
      <c r="L2701" s="50"/>
    </row>
    <row r="2702" spans="12:12" x14ac:dyDescent="0.2">
      <c r="L2702" s="50"/>
    </row>
    <row r="2703" spans="12:12" x14ac:dyDescent="0.2">
      <c r="L2703" s="50"/>
    </row>
    <row r="2704" spans="12:12" x14ac:dyDescent="0.2">
      <c r="L2704" s="50"/>
    </row>
    <row r="2705" spans="12:12" x14ac:dyDescent="0.2">
      <c r="L2705" s="50"/>
    </row>
    <row r="2706" spans="12:12" x14ac:dyDescent="0.2">
      <c r="L2706" s="50"/>
    </row>
    <row r="2707" spans="12:12" x14ac:dyDescent="0.2">
      <c r="L2707" s="50"/>
    </row>
    <row r="2708" spans="12:12" x14ac:dyDescent="0.2">
      <c r="L2708" s="50"/>
    </row>
    <row r="2709" spans="12:12" x14ac:dyDescent="0.2">
      <c r="L2709" s="50"/>
    </row>
    <row r="2710" spans="12:12" x14ac:dyDescent="0.2">
      <c r="L2710" s="50"/>
    </row>
    <row r="2711" spans="12:12" x14ac:dyDescent="0.2">
      <c r="L2711" s="50"/>
    </row>
    <row r="2712" spans="12:12" x14ac:dyDescent="0.2">
      <c r="L2712" s="50"/>
    </row>
    <row r="2713" spans="12:12" x14ac:dyDescent="0.2">
      <c r="L2713" s="50"/>
    </row>
    <row r="2714" spans="12:12" x14ac:dyDescent="0.2">
      <c r="L2714" s="50"/>
    </row>
    <row r="2715" spans="12:12" x14ac:dyDescent="0.2">
      <c r="L2715" s="50"/>
    </row>
    <row r="2716" spans="12:12" x14ac:dyDescent="0.2">
      <c r="L2716" s="50"/>
    </row>
    <row r="2717" spans="12:12" x14ac:dyDescent="0.2">
      <c r="L2717" s="50"/>
    </row>
    <row r="2718" spans="12:12" x14ac:dyDescent="0.2">
      <c r="L2718" s="50"/>
    </row>
    <row r="2719" spans="12:12" x14ac:dyDescent="0.2">
      <c r="L2719" s="50"/>
    </row>
    <row r="2720" spans="12:12" x14ac:dyDescent="0.2">
      <c r="L2720" s="50"/>
    </row>
    <row r="2721" spans="12:12" x14ac:dyDescent="0.2">
      <c r="L2721" s="50"/>
    </row>
    <row r="2722" spans="12:12" x14ac:dyDescent="0.2">
      <c r="L2722" s="50"/>
    </row>
    <row r="2723" spans="12:12" x14ac:dyDescent="0.2">
      <c r="L2723" s="50"/>
    </row>
    <row r="2724" spans="12:12" x14ac:dyDescent="0.2">
      <c r="L2724" s="50"/>
    </row>
    <row r="2725" spans="12:12" x14ac:dyDescent="0.2">
      <c r="L2725" s="50"/>
    </row>
    <row r="2726" spans="12:12" x14ac:dyDescent="0.2">
      <c r="L2726" s="50"/>
    </row>
    <row r="2727" spans="12:12" x14ac:dyDescent="0.2">
      <c r="L2727" s="50"/>
    </row>
    <row r="2728" spans="12:12" x14ac:dyDescent="0.2">
      <c r="L2728" s="50"/>
    </row>
    <row r="2729" spans="12:12" x14ac:dyDescent="0.2">
      <c r="L2729" s="50"/>
    </row>
    <row r="2730" spans="12:12" x14ac:dyDescent="0.2">
      <c r="L2730" s="50"/>
    </row>
    <row r="2731" spans="12:12" x14ac:dyDescent="0.2">
      <c r="L2731" s="50"/>
    </row>
    <row r="2732" spans="12:12" x14ac:dyDescent="0.2">
      <c r="L2732" s="50"/>
    </row>
    <row r="2733" spans="12:12" x14ac:dyDescent="0.2">
      <c r="L2733" s="50"/>
    </row>
    <row r="2734" spans="12:12" x14ac:dyDescent="0.2">
      <c r="L2734" s="50"/>
    </row>
    <row r="2735" spans="12:12" x14ac:dyDescent="0.2">
      <c r="L2735" s="50"/>
    </row>
    <row r="2736" spans="12:12" x14ac:dyDescent="0.2">
      <c r="L2736" s="50"/>
    </row>
    <row r="2737" spans="12:12" x14ac:dyDescent="0.2">
      <c r="L2737" s="50"/>
    </row>
    <row r="2738" spans="12:12" x14ac:dyDescent="0.2">
      <c r="L2738" s="50"/>
    </row>
    <row r="2739" spans="12:12" x14ac:dyDescent="0.2">
      <c r="L2739" s="50"/>
    </row>
    <row r="2740" spans="12:12" x14ac:dyDescent="0.2">
      <c r="L2740" s="50"/>
    </row>
    <row r="2741" spans="12:12" x14ac:dyDescent="0.2">
      <c r="L2741" s="50"/>
    </row>
    <row r="2742" spans="12:12" x14ac:dyDescent="0.2">
      <c r="L2742" s="50"/>
    </row>
    <row r="2743" spans="12:12" x14ac:dyDescent="0.2">
      <c r="L2743" s="50"/>
    </row>
    <row r="2744" spans="12:12" x14ac:dyDescent="0.2">
      <c r="L2744" s="50"/>
    </row>
    <row r="2745" spans="12:12" x14ac:dyDescent="0.2">
      <c r="L2745" s="50"/>
    </row>
    <row r="2746" spans="12:12" x14ac:dyDescent="0.2">
      <c r="L2746" s="50"/>
    </row>
    <row r="2747" spans="12:12" x14ac:dyDescent="0.2">
      <c r="L2747" s="50"/>
    </row>
    <row r="2748" spans="12:12" x14ac:dyDescent="0.2">
      <c r="L2748" s="50"/>
    </row>
    <row r="2749" spans="12:12" x14ac:dyDescent="0.2">
      <c r="L2749" s="50"/>
    </row>
    <row r="2750" spans="12:12" x14ac:dyDescent="0.2">
      <c r="L2750" s="50"/>
    </row>
    <row r="2751" spans="12:12" x14ac:dyDescent="0.2">
      <c r="L2751" s="50"/>
    </row>
    <row r="2752" spans="12:12" x14ac:dyDescent="0.2">
      <c r="L2752" s="50"/>
    </row>
    <row r="2753" spans="12:12" x14ac:dyDescent="0.2">
      <c r="L2753" s="50"/>
    </row>
    <row r="2754" spans="12:12" x14ac:dyDescent="0.2">
      <c r="L2754" s="50"/>
    </row>
    <row r="2755" spans="12:12" x14ac:dyDescent="0.2">
      <c r="L2755" s="50"/>
    </row>
    <row r="2756" spans="12:12" x14ac:dyDescent="0.2">
      <c r="L2756" s="50"/>
    </row>
    <row r="2757" spans="12:12" x14ac:dyDescent="0.2">
      <c r="L2757" s="50"/>
    </row>
    <row r="2758" spans="12:12" x14ac:dyDescent="0.2">
      <c r="L2758" s="50"/>
    </row>
    <row r="2759" spans="12:12" x14ac:dyDescent="0.2">
      <c r="L2759" s="50"/>
    </row>
    <row r="2760" spans="12:12" x14ac:dyDescent="0.2">
      <c r="L2760" s="50"/>
    </row>
    <row r="2761" spans="12:12" x14ac:dyDescent="0.2">
      <c r="L2761" s="50"/>
    </row>
    <row r="2762" spans="12:12" x14ac:dyDescent="0.2">
      <c r="L2762" s="50"/>
    </row>
    <row r="2763" spans="12:12" x14ac:dyDescent="0.2">
      <c r="L2763" s="50"/>
    </row>
    <row r="2764" spans="12:12" x14ac:dyDescent="0.2">
      <c r="L2764" s="50"/>
    </row>
    <row r="2765" spans="12:12" x14ac:dyDescent="0.2">
      <c r="L2765" s="50"/>
    </row>
    <row r="2766" spans="12:12" x14ac:dyDescent="0.2">
      <c r="L2766" s="50"/>
    </row>
    <row r="2767" spans="12:12" x14ac:dyDescent="0.2">
      <c r="L2767" s="50"/>
    </row>
    <row r="2768" spans="12:12" x14ac:dyDescent="0.2">
      <c r="L2768" s="50"/>
    </row>
    <row r="2769" spans="12:12" x14ac:dyDescent="0.2">
      <c r="L2769" s="50"/>
    </row>
    <row r="2770" spans="12:12" x14ac:dyDescent="0.2">
      <c r="L2770" s="50"/>
    </row>
    <row r="2771" spans="12:12" x14ac:dyDescent="0.2">
      <c r="L2771" s="50"/>
    </row>
    <row r="2772" spans="12:12" x14ac:dyDescent="0.2">
      <c r="L2772" s="50"/>
    </row>
    <row r="2773" spans="12:12" x14ac:dyDescent="0.2">
      <c r="L2773" s="50"/>
    </row>
    <row r="2774" spans="12:12" x14ac:dyDescent="0.2">
      <c r="L2774" s="50"/>
    </row>
    <row r="2775" spans="12:12" x14ac:dyDescent="0.2">
      <c r="L2775" s="50"/>
    </row>
    <row r="2776" spans="12:12" x14ac:dyDescent="0.2">
      <c r="L2776" s="50"/>
    </row>
    <row r="2777" spans="12:12" x14ac:dyDescent="0.2">
      <c r="L2777" s="50"/>
    </row>
    <row r="2778" spans="12:12" x14ac:dyDescent="0.2">
      <c r="L2778" s="50"/>
    </row>
    <row r="2779" spans="12:12" x14ac:dyDescent="0.2">
      <c r="L2779" s="50"/>
    </row>
    <row r="2780" spans="12:12" x14ac:dyDescent="0.2">
      <c r="L2780" s="50"/>
    </row>
    <row r="2781" spans="12:12" x14ac:dyDescent="0.2">
      <c r="L2781" s="50"/>
    </row>
    <row r="2782" spans="12:12" x14ac:dyDescent="0.2">
      <c r="L2782" s="50"/>
    </row>
    <row r="2783" spans="12:12" x14ac:dyDescent="0.2">
      <c r="L2783" s="50"/>
    </row>
    <row r="2784" spans="12:12" x14ac:dyDescent="0.2">
      <c r="L2784" s="50"/>
    </row>
    <row r="2785" spans="12:12" x14ac:dyDescent="0.2">
      <c r="L2785" s="50"/>
    </row>
    <row r="2786" spans="12:12" x14ac:dyDescent="0.2">
      <c r="L2786" s="50"/>
    </row>
    <row r="2787" spans="12:12" x14ac:dyDescent="0.2">
      <c r="L2787" s="50"/>
    </row>
    <row r="2788" spans="12:12" x14ac:dyDescent="0.2">
      <c r="L2788" s="50"/>
    </row>
    <row r="2789" spans="12:12" x14ac:dyDescent="0.2">
      <c r="L2789" s="50"/>
    </row>
    <row r="2790" spans="12:12" x14ac:dyDescent="0.2">
      <c r="L2790" s="50"/>
    </row>
    <row r="2791" spans="12:12" x14ac:dyDescent="0.2">
      <c r="L2791" s="50"/>
    </row>
    <row r="2792" spans="12:12" x14ac:dyDescent="0.2">
      <c r="L2792" s="50"/>
    </row>
    <row r="2793" spans="12:12" x14ac:dyDescent="0.2">
      <c r="L2793" s="50"/>
    </row>
    <row r="2794" spans="12:12" x14ac:dyDescent="0.2">
      <c r="L2794" s="50"/>
    </row>
    <row r="2795" spans="12:12" x14ac:dyDescent="0.2">
      <c r="L2795" s="50"/>
    </row>
    <row r="2796" spans="12:12" x14ac:dyDescent="0.2">
      <c r="L2796" s="50"/>
    </row>
    <row r="2797" spans="12:12" x14ac:dyDescent="0.2">
      <c r="L2797" s="50"/>
    </row>
    <row r="2798" spans="12:12" x14ac:dyDescent="0.2">
      <c r="L2798" s="50"/>
    </row>
    <row r="2799" spans="12:12" x14ac:dyDescent="0.2">
      <c r="L2799" s="50"/>
    </row>
    <row r="2800" spans="12:12" x14ac:dyDescent="0.2">
      <c r="L2800" s="50"/>
    </row>
    <row r="2801" spans="12:12" x14ac:dyDescent="0.2">
      <c r="L2801" s="50"/>
    </row>
    <row r="2802" spans="12:12" x14ac:dyDescent="0.2">
      <c r="L2802" s="50"/>
    </row>
    <row r="2803" spans="12:12" x14ac:dyDescent="0.2">
      <c r="L2803" s="50"/>
    </row>
    <row r="2804" spans="12:12" x14ac:dyDescent="0.2">
      <c r="L2804" s="50"/>
    </row>
    <row r="2805" spans="12:12" x14ac:dyDescent="0.2">
      <c r="L2805" s="50"/>
    </row>
    <row r="2806" spans="12:12" x14ac:dyDescent="0.2">
      <c r="L2806" s="50"/>
    </row>
    <row r="2807" spans="12:12" x14ac:dyDescent="0.2">
      <c r="L2807" s="50"/>
    </row>
    <row r="2808" spans="12:12" x14ac:dyDescent="0.2">
      <c r="L2808" s="50"/>
    </row>
    <row r="2809" spans="12:12" x14ac:dyDescent="0.2">
      <c r="L2809" s="50"/>
    </row>
    <row r="2810" spans="12:12" x14ac:dyDescent="0.2">
      <c r="L2810" s="50"/>
    </row>
    <row r="2811" spans="12:12" x14ac:dyDescent="0.2">
      <c r="L2811" s="50"/>
    </row>
    <row r="2812" spans="12:12" x14ac:dyDescent="0.2">
      <c r="L2812" s="50"/>
    </row>
    <row r="2813" spans="12:12" x14ac:dyDescent="0.2">
      <c r="L2813" s="50"/>
    </row>
    <row r="2814" spans="12:12" x14ac:dyDescent="0.2">
      <c r="L2814" s="50"/>
    </row>
    <row r="2815" spans="12:12" x14ac:dyDescent="0.2">
      <c r="L2815" s="50"/>
    </row>
    <row r="2816" spans="12:12" x14ac:dyDescent="0.2">
      <c r="L2816" s="50"/>
    </row>
    <row r="2817" spans="12:12" x14ac:dyDescent="0.2">
      <c r="L2817" s="50"/>
    </row>
    <row r="2818" spans="12:12" x14ac:dyDescent="0.2">
      <c r="L2818" s="50"/>
    </row>
    <row r="2819" spans="12:12" x14ac:dyDescent="0.2">
      <c r="L2819" s="50"/>
    </row>
    <row r="2820" spans="12:12" x14ac:dyDescent="0.2">
      <c r="L2820" s="50"/>
    </row>
    <row r="2821" spans="12:12" x14ac:dyDescent="0.2">
      <c r="L2821" s="50"/>
    </row>
    <row r="2822" spans="12:12" x14ac:dyDescent="0.2">
      <c r="L2822" s="50"/>
    </row>
    <row r="2823" spans="12:12" x14ac:dyDescent="0.2">
      <c r="L2823" s="50"/>
    </row>
    <row r="2824" spans="12:12" x14ac:dyDescent="0.2">
      <c r="L2824" s="50"/>
    </row>
    <row r="2825" spans="12:12" x14ac:dyDescent="0.2">
      <c r="L2825" s="50"/>
    </row>
    <row r="2826" spans="12:12" x14ac:dyDescent="0.2">
      <c r="L2826" s="50"/>
    </row>
    <row r="2827" spans="12:12" x14ac:dyDescent="0.2">
      <c r="L2827" s="50"/>
    </row>
    <row r="2828" spans="12:12" x14ac:dyDescent="0.2">
      <c r="L2828" s="50"/>
    </row>
    <row r="2829" spans="12:12" x14ac:dyDescent="0.2">
      <c r="L2829" s="50"/>
    </row>
    <row r="2830" spans="12:12" x14ac:dyDescent="0.2">
      <c r="L2830" s="50"/>
    </row>
    <row r="2831" spans="12:12" x14ac:dyDescent="0.2">
      <c r="L2831" s="50"/>
    </row>
    <row r="2832" spans="12:12" x14ac:dyDescent="0.2">
      <c r="L2832" s="50"/>
    </row>
    <row r="2833" spans="12:12" x14ac:dyDescent="0.2">
      <c r="L2833" s="50"/>
    </row>
    <row r="2834" spans="12:12" x14ac:dyDescent="0.2">
      <c r="L2834" s="50"/>
    </row>
    <row r="2835" spans="12:12" x14ac:dyDescent="0.2">
      <c r="L2835" s="50"/>
    </row>
    <row r="2836" spans="12:12" x14ac:dyDescent="0.2">
      <c r="L2836" s="50"/>
    </row>
    <row r="2837" spans="12:12" x14ac:dyDescent="0.2">
      <c r="L2837" s="50"/>
    </row>
    <row r="2838" spans="12:12" x14ac:dyDescent="0.2">
      <c r="L2838" s="50"/>
    </row>
    <row r="2839" spans="12:12" x14ac:dyDescent="0.2">
      <c r="L2839" s="50"/>
    </row>
    <row r="2840" spans="12:12" x14ac:dyDescent="0.2">
      <c r="L2840" s="50"/>
    </row>
    <row r="2841" spans="12:12" x14ac:dyDescent="0.2">
      <c r="L2841" s="50"/>
    </row>
    <row r="2842" spans="12:12" x14ac:dyDescent="0.2">
      <c r="L2842" s="50"/>
    </row>
    <row r="2843" spans="12:12" x14ac:dyDescent="0.2">
      <c r="L2843" s="50"/>
    </row>
    <row r="2844" spans="12:12" x14ac:dyDescent="0.2">
      <c r="L2844" s="50"/>
    </row>
    <row r="2845" spans="12:12" x14ac:dyDescent="0.2">
      <c r="L2845" s="50"/>
    </row>
    <row r="2846" spans="12:12" x14ac:dyDescent="0.2">
      <c r="L2846" s="50"/>
    </row>
    <row r="2847" spans="12:12" x14ac:dyDescent="0.2">
      <c r="L2847" s="50"/>
    </row>
    <row r="2848" spans="12:12" x14ac:dyDescent="0.2">
      <c r="L2848" s="50"/>
    </row>
    <row r="2849" spans="12:12" x14ac:dyDescent="0.2">
      <c r="L2849" s="50"/>
    </row>
    <row r="2850" spans="12:12" x14ac:dyDescent="0.2">
      <c r="L2850" s="50"/>
    </row>
    <row r="2851" spans="12:12" x14ac:dyDescent="0.2">
      <c r="L2851" s="50"/>
    </row>
    <row r="2852" spans="12:12" x14ac:dyDescent="0.2">
      <c r="L2852" s="50"/>
    </row>
    <row r="2853" spans="12:12" x14ac:dyDescent="0.2">
      <c r="L2853" s="50"/>
    </row>
    <row r="2854" spans="12:12" x14ac:dyDescent="0.2">
      <c r="L2854" s="50"/>
    </row>
    <row r="2855" spans="12:12" x14ac:dyDescent="0.2">
      <c r="L2855" s="50"/>
    </row>
    <row r="2856" spans="12:12" x14ac:dyDescent="0.2">
      <c r="L2856" s="50"/>
    </row>
    <row r="2857" spans="12:12" x14ac:dyDescent="0.2">
      <c r="L2857" s="50"/>
    </row>
    <row r="2858" spans="12:12" x14ac:dyDescent="0.2">
      <c r="L2858" s="50"/>
    </row>
    <row r="2859" spans="12:12" x14ac:dyDescent="0.2">
      <c r="L2859" s="50"/>
    </row>
    <row r="2860" spans="12:12" x14ac:dyDescent="0.2">
      <c r="L2860" s="50"/>
    </row>
    <row r="2861" spans="12:12" x14ac:dyDescent="0.2">
      <c r="L2861" s="50"/>
    </row>
    <row r="2862" spans="12:12" x14ac:dyDescent="0.2">
      <c r="L2862" s="50"/>
    </row>
    <row r="2863" spans="12:12" x14ac:dyDescent="0.2">
      <c r="L2863" s="50"/>
    </row>
    <row r="2864" spans="12:12" x14ac:dyDescent="0.2">
      <c r="L2864" s="50"/>
    </row>
    <row r="2865" spans="12:12" x14ac:dyDescent="0.2">
      <c r="L2865" s="50"/>
    </row>
    <row r="2866" spans="12:12" x14ac:dyDescent="0.2">
      <c r="L2866" s="50"/>
    </row>
    <row r="2867" spans="12:12" x14ac:dyDescent="0.2">
      <c r="L2867" s="50"/>
    </row>
    <row r="2868" spans="12:12" x14ac:dyDescent="0.2">
      <c r="L2868" s="50"/>
    </row>
    <row r="2869" spans="12:12" x14ac:dyDescent="0.2">
      <c r="L2869" s="50"/>
    </row>
    <row r="2870" spans="12:12" x14ac:dyDescent="0.2">
      <c r="L2870" s="50"/>
    </row>
    <row r="2871" spans="12:12" x14ac:dyDescent="0.2">
      <c r="L2871" s="50"/>
    </row>
    <row r="2872" spans="12:12" x14ac:dyDescent="0.2">
      <c r="L2872" s="50"/>
    </row>
    <row r="2873" spans="12:12" x14ac:dyDescent="0.2">
      <c r="L2873" s="50"/>
    </row>
    <row r="2874" spans="12:12" x14ac:dyDescent="0.2">
      <c r="L2874" s="50"/>
    </row>
    <row r="2875" spans="12:12" x14ac:dyDescent="0.2">
      <c r="L2875" s="50"/>
    </row>
    <row r="2876" spans="12:12" x14ac:dyDescent="0.2">
      <c r="L2876" s="50"/>
    </row>
    <row r="2877" spans="12:12" x14ac:dyDescent="0.2">
      <c r="L2877" s="50"/>
    </row>
    <row r="2878" spans="12:12" x14ac:dyDescent="0.2">
      <c r="L2878" s="50"/>
    </row>
    <row r="2879" spans="12:12" x14ac:dyDescent="0.2">
      <c r="L2879" s="50"/>
    </row>
    <row r="2880" spans="12:12" x14ac:dyDescent="0.2">
      <c r="L2880" s="50"/>
    </row>
    <row r="2881" spans="12:12" x14ac:dyDescent="0.2">
      <c r="L2881" s="50"/>
    </row>
    <row r="2882" spans="12:12" x14ac:dyDescent="0.2">
      <c r="L2882" s="50"/>
    </row>
    <row r="2883" spans="12:12" x14ac:dyDescent="0.2">
      <c r="L2883" s="50"/>
    </row>
    <row r="2884" spans="12:12" x14ac:dyDescent="0.2">
      <c r="L2884" s="50"/>
    </row>
    <row r="2885" spans="12:12" x14ac:dyDescent="0.2">
      <c r="L2885" s="50"/>
    </row>
    <row r="2886" spans="12:12" x14ac:dyDescent="0.2">
      <c r="L2886" s="50"/>
    </row>
    <row r="2887" spans="12:12" x14ac:dyDescent="0.2">
      <c r="L2887" s="50"/>
    </row>
    <row r="2888" spans="12:12" x14ac:dyDescent="0.2">
      <c r="L2888" s="50"/>
    </row>
    <row r="2889" spans="12:12" x14ac:dyDescent="0.2">
      <c r="L2889" s="50"/>
    </row>
    <row r="2890" spans="12:12" x14ac:dyDescent="0.2">
      <c r="L2890" s="50"/>
    </row>
    <row r="2891" spans="12:12" x14ac:dyDescent="0.2">
      <c r="L2891" s="50"/>
    </row>
    <row r="2892" spans="12:12" x14ac:dyDescent="0.2">
      <c r="L2892" s="50"/>
    </row>
    <row r="2893" spans="12:12" x14ac:dyDescent="0.2">
      <c r="L2893" s="50"/>
    </row>
    <row r="2894" spans="12:12" x14ac:dyDescent="0.2">
      <c r="L2894" s="50"/>
    </row>
    <row r="2895" spans="12:12" x14ac:dyDescent="0.2">
      <c r="L2895" s="50"/>
    </row>
    <row r="2896" spans="12:12" x14ac:dyDescent="0.2">
      <c r="L2896" s="50"/>
    </row>
    <row r="2897" spans="12:12" x14ac:dyDescent="0.2">
      <c r="L2897" s="50"/>
    </row>
    <row r="2898" spans="12:12" x14ac:dyDescent="0.2">
      <c r="L2898" s="50"/>
    </row>
    <row r="2899" spans="12:12" x14ac:dyDescent="0.2">
      <c r="L2899" s="50"/>
    </row>
    <row r="2900" spans="12:12" x14ac:dyDescent="0.2">
      <c r="L2900" s="50"/>
    </row>
    <row r="2901" spans="12:12" x14ac:dyDescent="0.2">
      <c r="L2901" s="50"/>
    </row>
    <row r="2902" spans="12:12" x14ac:dyDescent="0.2">
      <c r="L2902" s="50"/>
    </row>
    <row r="2903" spans="12:12" x14ac:dyDescent="0.2">
      <c r="L2903" s="50"/>
    </row>
    <row r="2904" spans="12:12" x14ac:dyDescent="0.2">
      <c r="L2904" s="50"/>
    </row>
    <row r="2905" spans="12:12" x14ac:dyDescent="0.2">
      <c r="L2905" s="50"/>
    </row>
    <row r="2906" spans="12:12" x14ac:dyDescent="0.2">
      <c r="L2906" s="50"/>
    </row>
    <row r="2907" spans="12:12" x14ac:dyDescent="0.2">
      <c r="L2907" s="50"/>
    </row>
    <row r="2908" spans="12:12" x14ac:dyDescent="0.2">
      <c r="L2908" s="50"/>
    </row>
    <row r="2909" spans="12:12" x14ac:dyDescent="0.2">
      <c r="L2909" s="50"/>
    </row>
    <row r="2910" spans="12:12" x14ac:dyDescent="0.2">
      <c r="L2910" s="50"/>
    </row>
    <row r="2911" spans="12:12" x14ac:dyDescent="0.2">
      <c r="L2911" s="50"/>
    </row>
    <row r="2912" spans="12:12" x14ac:dyDescent="0.2">
      <c r="L2912" s="50"/>
    </row>
    <row r="2913" spans="12:12" x14ac:dyDescent="0.2">
      <c r="L2913" s="50"/>
    </row>
    <row r="2914" spans="12:12" x14ac:dyDescent="0.2">
      <c r="L2914" s="50"/>
    </row>
    <row r="2915" spans="12:12" x14ac:dyDescent="0.2">
      <c r="L2915" s="50"/>
    </row>
    <row r="2916" spans="12:12" x14ac:dyDescent="0.2">
      <c r="L2916" s="50"/>
    </row>
    <row r="2917" spans="12:12" x14ac:dyDescent="0.2">
      <c r="L2917" s="50"/>
    </row>
    <row r="2918" spans="12:12" x14ac:dyDescent="0.2">
      <c r="L2918" s="50"/>
    </row>
    <row r="2919" spans="12:12" x14ac:dyDescent="0.2">
      <c r="L2919" s="50"/>
    </row>
    <row r="2920" spans="12:12" x14ac:dyDescent="0.2">
      <c r="L2920" s="50"/>
    </row>
    <row r="2921" spans="12:12" x14ac:dyDescent="0.2">
      <c r="L2921" s="50"/>
    </row>
    <row r="2922" spans="12:12" x14ac:dyDescent="0.2">
      <c r="L2922" s="50"/>
    </row>
    <row r="2923" spans="12:12" x14ac:dyDescent="0.2">
      <c r="L2923" s="50"/>
    </row>
    <row r="2924" spans="12:12" x14ac:dyDescent="0.2">
      <c r="L2924" s="50"/>
    </row>
    <row r="2925" spans="12:12" x14ac:dyDescent="0.2">
      <c r="L2925" s="50"/>
    </row>
    <row r="2926" spans="12:12" x14ac:dyDescent="0.2">
      <c r="L2926" s="50"/>
    </row>
    <row r="2927" spans="12:12" x14ac:dyDescent="0.2">
      <c r="L2927" s="50"/>
    </row>
    <row r="2928" spans="12:12" x14ac:dyDescent="0.2">
      <c r="L2928" s="50"/>
    </row>
    <row r="2929" spans="12:12" x14ac:dyDescent="0.2">
      <c r="L2929" s="50"/>
    </row>
    <row r="2930" spans="12:12" x14ac:dyDescent="0.2">
      <c r="L2930" s="50"/>
    </row>
    <row r="2931" spans="12:12" x14ac:dyDescent="0.2">
      <c r="L2931" s="50"/>
    </row>
    <row r="2932" spans="12:12" x14ac:dyDescent="0.2">
      <c r="L2932" s="50"/>
    </row>
    <row r="2933" spans="12:12" x14ac:dyDescent="0.2">
      <c r="L2933" s="50"/>
    </row>
    <row r="2934" spans="12:12" x14ac:dyDescent="0.2">
      <c r="L2934" s="50"/>
    </row>
    <row r="2935" spans="12:12" x14ac:dyDescent="0.2">
      <c r="L2935" s="50"/>
    </row>
    <row r="2936" spans="12:12" x14ac:dyDescent="0.2">
      <c r="L2936" s="50"/>
    </row>
    <row r="2937" spans="12:12" x14ac:dyDescent="0.2">
      <c r="L2937" s="50"/>
    </row>
    <row r="2938" spans="12:12" x14ac:dyDescent="0.2">
      <c r="L2938" s="50"/>
    </row>
    <row r="2939" spans="12:12" x14ac:dyDescent="0.2">
      <c r="L2939" s="50"/>
    </row>
    <row r="2940" spans="12:12" x14ac:dyDescent="0.2">
      <c r="L2940" s="50"/>
    </row>
    <row r="2941" spans="12:12" x14ac:dyDescent="0.2">
      <c r="L2941" s="50"/>
    </row>
    <row r="2942" spans="12:12" x14ac:dyDescent="0.2">
      <c r="L2942" s="50"/>
    </row>
    <row r="2943" spans="12:12" x14ac:dyDescent="0.2">
      <c r="L2943" s="50"/>
    </row>
    <row r="2944" spans="12:12" x14ac:dyDescent="0.2">
      <c r="L2944" s="50"/>
    </row>
    <row r="2945" spans="12:12" x14ac:dyDescent="0.2">
      <c r="L2945" s="50"/>
    </row>
    <row r="2946" spans="12:12" x14ac:dyDescent="0.2">
      <c r="L2946" s="50"/>
    </row>
    <row r="2947" spans="12:12" x14ac:dyDescent="0.2">
      <c r="L2947" s="50"/>
    </row>
    <row r="2948" spans="12:12" x14ac:dyDescent="0.2">
      <c r="L2948" s="50"/>
    </row>
    <row r="2949" spans="12:12" x14ac:dyDescent="0.2">
      <c r="L2949" s="50"/>
    </row>
    <row r="2950" spans="12:12" x14ac:dyDescent="0.2">
      <c r="L2950" s="50"/>
    </row>
    <row r="2951" spans="12:12" x14ac:dyDescent="0.2">
      <c r="L2951" s="50"/>
    </row>
    <row r="2952" spans="12:12" x14ac:dyDescent="0.2">
      <c r="L2952" s="50"/>
    </row>
    <row r="2953" spans="12:12" x14ac:dyDescent="0.2">
      <c r="L2953" s="50"/>
    </row>
    <row r="2954" spans="12:12" x14ac:dyDescent="0.2">
      <c r="L2954" s="50"/>
    </row>
    <row r="2955" spans="12:12" x14ac:dyDescent="0.2">
      <c r="L2955" s="50"/>
    </row>
    <row r="2956" spans="12:12" x14ac:dyDescent="0.2">
      <c r="L2956" s="50"/>
    </row>
    <row r="2957" spans="12:12" x14ac:dyDescent="0.2">
      <c r="L2957" s="50"/>
    </row>
    <row r="2958" spans="12:12" x14ac:dyDescent="0.2">
      <c r="L2958" s="50"/>
    </row>
    <row r="2959" spans="12:12" x14ac:dyDescent="0.2">
      <c r="L2959" s="50"/>
    </row>
    <row r="2960" spans="12:12" x14ac:dyDescent="0.2">
      <c r="L2960" s="50"/>
    </row>
    <row r="2961" spans="12:12" x14ac:dyDescent="0.2">
      <c r="L2961" s="50"/>
    </row>
    <row r="2962" spans="12:12" x14ac:dyDescent="0.2">
      <c r="L2962" s="50"/>
    </row>
    <row r="2963" spans="12:12" x14ac:dyDescent="0.2">
      <c r="L2963" s="50"/>
    </row>
    <row r="2964" spans="12:12" x14ac:dyDescent="0.2">
      <c r="L2964" s="50"/>
    </row>
    <row r="2965" spans="12:12" x14ac:dyDescent="0.2">
      <c r="L2965" s="50"/>
    </row>
    <row r="2966" spans="12:12" x14ac:dyDescent="0.2">
      <c r="L2966" s="50"/>
    </row>
    <row r="2967" spans="12:12" x14ac:dyDescent="0.2">
      <c r="L2967" s="50"/>
    </row>
    <row r="2968" spans="12:12" x14ac:dyDescent="0.2">
      <c r="L2968" s="50"/>
    </row>
    <row r="2969" spans="12:12" x14ac:dyDescent="0.2">
      <c r="L2969" s="50"/>
    </row>
    <row r="2970" spans="12:12" x14ac:dyDescent="0.2">
      <c r="L2970" s="50"/>
    </row>
    <row r="2971" spans="12:12" x14ac:dyDescent="0.2">
      <c r="L2971" s="50"/>
    </row>
    <row r="2972" spans="12:12" x14ac:dyDescent="0.2">
      <c r="L2972" s="50"/>
    </row>
    <row r="2973" spans="12:12" x14ac:dyDescent="0.2">
      <c r="L2973" s="50"/>
    </row>
    <row r="2974" spans="12:12" x14ac:dyDescent="0.2">
      <c r="L2974" s="50"/>
    </row>
    <row r="2975" spans="12:12" x14ac:dyDescent="0.2">
      <c r="L2975" s="50"/>
    </row>
    <row r="2976" spans="12:12" x14ac:dyDescent="0.2">
      <c r="L2976" s="50"/>
    </row>
    <row r="2977" spans="12:12" x14ac:dyDescent="0.2">
      <c r="L2977" s="50"/>
    </row>
    <row r="2978" spans="12:12" x14ac:dyDescent="0.2">
      <c r="L2978" s="50"/>
    </row>
    <row r="2979" spans="12:12" x14ac:dyDescent="0.2">
      <c r="L2979" s="50"/>
    </row>
    <row r="2980" spans="12:12" x14ac:dyDescent="0.2">
      <c r="L2980" s="50"/>
    </row>
    <row r="2981" spans="12:12" x14ac:dyDescent="0.2">
      <c r="L2981" s="50"/>
    </row>
    <row r="2982" spans="12:12" x14ac:dyDescent="0.2">
      <c r="L2982" s="50"/>
    </row>
    <row r="2983" spans="12:12" x14ac:dyDescent="0.2">
      <c r="L2983" s="50"/>
    </row>
    <row r="2984" spans="12:12" x14ac:dyDescent="0.2">
      <c r="L2984" s="50"/>
    </row>
    <row r="2985" spans="12:12" x14ac:dyDescent="0.2">
      <c r="L2985" s="50"/>
    </row>
    <row r="2986" spans="12:12" x14ac:dyDescent="0.2">
      <c r="L2986" s="50"/>
    </row>
    <row r="2987" spans="12:12" x14ac:dyDescent="0.2">
      <c r="L2987" s="50"/>
    </row>
    <row r="2988" spans="12:12" x14ac:dyDescent="0.2">
      <c r="L2988" s="50"/>
    </row>
    <row r="2989" spans="12:12" x14ac:dyDescent="0.2">
      <c r="L2989" s="50"/>
    </row>
    <row r="2990" spans="12:12" x14ac:dyDescent="0.2">
      <c r="L2990" s="50"/>
    </row>
    <row r="2991" spans="12:12" x14ac:dyDescent="0.2">
      <c r="L2991" s="50"/>
    </row>
    <row r="2992" spans="12:12" x14ac:dyDescent="0.2">
      <c r="L2992" s="50"/>
    </row>
    <row r="2993" spans="12:12" x14ac:dyDescent="0.2">
      <c r="L2993" s="50"/>
    </row>
    <row r="2994" spans="12:12" x14ac:dyDescent="0.2">
      <c r="L2994" s="50"/>
    </row>
    <row r="2995" spans="12:12" x14ac:dyDescent="0.2">
      <c r="L2995" s="50"/>
    </row>
    <row r="2996" spans="12:12" x14ac:dyDescent="0.2">
      <c r="L2996" s="50"/>
    </row>
    <row r="2997" spans="12:12" x14ac:dyDescent="0.2">
      <c r="L2997" s="50"/>
    </row>
    <row r="2998" spans="12:12" x14ac:dyDescent="0.2">
      <c r="L2998" s="50"/>
    </row>
    <row r="2999" spans="12:12" x14ac:dyDescent="0.2">
      <c r="L2999" s="50"/>
    </row>
    <row r="3000" spans="12:12" x14ac:dyDescent="0.2">
      <c r="L3000" s="50"/>
    </row>
    <row r="3001" spans="12:12" x14ac:dyDescent="0.2">
      <c r="L3001" s="50"/>
    </row>
    <row r="3002" spans="12:12" x14ac:dyDescent="0.2">
      <c r="L3002" s="50"/>
    </row>
    <row r="3003" spans="12:12" x14ac:dyDescent="0.2">
      <c r="L3003" s="50"/>
    </row>
    <row r="3004" spans="12:12" x14ac:dyDescent="0.2">
      <c r="L3004" s="50"/>
    </row>
    <row r="3005" spans="12:12" x14ac:dyDescent="0.2">
      <c r="L3005" s="50"/>
    </row>
    <row r="3006" spans="12:12" x14ac:dyDescent="0.2">
      <c r="L3006" s="50"/>
    </row>
    <row r="3007" spans="12:12" x14ac:dyDescent="0.2">
      <c r="L3007" s="50"/>
    </row>
    <row r="3008" spans="12:12" x14ac:dyDescent="0.2">
      <c r="L3008" s="50"/>
    </row>
    <row r="3009" spans="12:12" x14ac:dyDescent="0.2">
      <c r="L3009" s="50"/>
    </row>
    <row r="3010" spans="12:12" x14ac:dyDescent="0.2">
      <c r="L3010" s="50"/>
    </row>
    <row r="3011" spans="12:12" x14ac:dyDescent="0.2">
      <c r="L3011" s="50"/>
    </row>
    <row r="3012" spans="12:12" x14ac:dyDescent="0.2">
      <c r="L3012" s="50"/>
    </row>
    <row r="3013" spans="12:12" x14ac:dyDescent="0.2">
      <c r="L3013" s="50"/>
    </row>
    <row r="3014" spans="12:12" x14ac:dyDescent="0.2">
      <c r="L3014" s="50"/>
    </row>
    <row r="3015" spans="12:12" x14ac:dyDescent="0.2">
      <c r="L3015" s="50"/>
    </row>
    <row r="3016" spans="12:12" x14ac:dyDescent="0.2">
      <c r="L3016" s="50"/>
    </row>
    <row r="3017" spans="12:12" x14ac:dyDescent="0.2">
      <c r="L3017" s="50"/>
    </row>
    <row r="3018" spans="12:12" x14ac:dyDescent="0.2">
      <c r="L3018" s="50"/>
    </row>
    <row r="3019" spans="12:12" x14ac:dyDescent="0.2">
      <c r="L3019" s="50"/>
    </row>
    <row r="3020" spans="12:12" x14ac:dyDescent="0.2">
      <c r="L3020" s="50"/>
    </row>
    <row r="3021" spans="12:12" x14ac:dyDescent="0.2">
      <c r="L3021" s="50"/>
    </row>
    <row r="3022" spans="12:12" x14ac:dyDescent="0.2">
      <c r="L3022" s="50"/>
    </row>
    <row r="3023" spans="12:12" x14ac:dyDescent="0.2">
      <c r="L3023" s="50"/>
    </row>
    <row r="3024" spans="12:12" x14ac:dyDescent="0.2">
      <c r="L3024" s="50"/>
    </row>
    <row r="3025" spans="12:12" x14ac:dyDescent="0.2">
      <c r="L3025" s="50"/>
    </row>
    <row r="3026" spans="12:12" x14ac:dyDescent="0.2">
      <c r="L3026" s="50"/>
    </row>
    <row r="3027" spans="12:12" x14ac:dyDescent="0.2">
      <c r="L3027" s="50"/>
    </row>
    <row r="3028" spans="12:12" x14ac:dyDescent="0.2">
      <c r="L3028" s="50"/>
    </row>
    <row r="3029" spans="12:12" x14ac:dyDescent="0.2">
      <c r="L3029" s="50"/>
    </row>
    <row r="3030" spans="12:12" x14ac:dyDescent="0.2">
      <c r="L3030" s="50"/>
    </row>
    <row r="3031" spans="12:12" x14ac:dyDescent="0.2">
      <c r="L3031" s="50"/>
    </row>
    <row r="3032" spans="12:12" x14ac:dyDescent="0.2">
      <c r="L3032" s="50"/>
    </row>
    <row r="3033" spans="12:12" x14ac:dyDescent="0.2">
      <c r="L3033" s="50"/>
    </row>
    <row r="3034" spans="12:12" x14ac:dyDescent="0.2">
      <c r="L3034" s="50"/>
    </row>
    <row r="3035" spans="12:12" x14ac:dyDescent="0.2">
      <c r="L3035" s="50"/>
    </row>
    <row r="3036" spans="12:12" x14ac:dyDescent="0.2">
      <c r="L3036" s="50"/>
    </row>
    <row r="3037" spans="12:12" x14ac:dyDescent="0.2">
      <c r="L3037" s="50"/>
    </row>
    <row r="3038" spans="12:12" x14ac:dyDescent="0.2">
      <c r="L3038" s="50"/>
    </row>
    <row r="3039" spans="12:12" x14ac:dyDescent="0.2">
      <c r="L3039" s="50"/>
    </row>
    <row r="3040" spans="12:12" x14ac:dyDescent="0.2">
      <c r="L3040" s="50"/>
    </row>
    <row r="3041" spans="12:12" x14ac:dyDescent="0.2">
      <c r="L3041" s="50"/>
    </row>
    <row r="3042" spans="12:12" x14ac:dyDescent="0.2">
      <c r="L3042" s="50"/>
    </row>
    <row r="3043" spans="12:12" x14ac:dyDescent="0.2">
      <c r="L3043" s="50"/>
    </row>
    <row r="3044" spans="12:12" x14ac:dyDescent="0.2">
      <c r="L3044" s="50"/>
    </row>
    <row r="3045" spans="12:12" x14ac:dyDescent="0.2">
      <c r="L3045" s="50"/>
    </row>
    <row r="3046" spans="12:12" x14ac:dyDescent="0.2">
      <c r="L3046" s="50"/>
    </row>
    <row r="3047" spans="12:12" x14ac:dyDescent="0.2">
      <c r="L3047" s="50"/>
    </row>
    <row r="3048" spans="12:12" x14ac:dyDescent="0.2">
      <c r="L3048" s="50"/>
    </row>
    <row r="3049" spans="12:12" x14ac:dyDescent="0.2">
      <c r="L3049" s="50"/>
    </row>
    <row r="3050" spans="12:12" x14ac:dyDescent="0.2">
      <c r="L3050" s="50"/>
    </row>
    <row r="3051" spans="12:12" x14ac:dyDescent="0.2">
      <c r="L3051" s="50"/>
    </row>
    <row r="3052" spans="12:12" x14ac:dyDescent="0.2">
      <c r="L3052" s="50"/>
    </row>
    <row r="3053" spans="12:12" x14ac:dyDescent="0.2">
      <c r="L3053" s="50"/>
    </row>
    <row r="3054" spans="12:12" x14ac:dyDescent="0.2">
      <c r="L3054" s="50"/>
    </row>
    <row r="3055" spans="12:12" x14ac:dyDescent="0.2">
      <c r="L3055" s="50"/>
    </row>
    <row r="3056" spans="12:12" x14ac:dyDescent="0.2">
      <c r="L3056" s="50"/>
    </row>
    <row r="3057" spans="12:12" x14ac:dyDescent="0.2">
      <c r="L3057" s="50"/>
    </row>
    <row r="3058" spans="12:12" x14ac:dyDescent="0.2">
      <c r="L3058" s="50"/>
    </row>
    <row r="3059" spans="12:12" x14ac:dyDescent="0.2">
      <c r="L3059" s="50"/>
    </row>
    <row r="3060" spans="12:12" x14ac:dyDescent="0.2">
      <c r="L3060" s="50"/>
    </row>
    <row r="3061" spans="12:12" x14ac:dyDescent="0.2">
      <c r="L3061" s="50"/>
    </row>
    <row r="3062" spans="12:12" x14ac:dyDescent="0.2">
      <c r="L3062" s="50"/>
    </row>
    <row r="3063" spans="12:12" x14ac:dyDescent="0.2">
      <c r="L3063" s="50"/>
    </row>
    <row r="3064" spans="12:12" x14ac:dyDescent="0.2">
      <c r="L3064" s="50"/>
    </row>
    <row r="3065" spans="12:12" x14ac:dyDescent="0.2">
      <c r="L3065" s="50"/>
    </row>
    <row r="3066" spans="12:12" x14ac:dyDescent="0.2">
      <c r="L3066" s="50"/>
    </row>
    <row r="3067" spans="12:12" x14ac:dyDescent="0.2">
      <c r="L3067" s="50"/>
    </row>
    <row r="3068" spans="12:12" x14ac:dyDescent="0.2">
      <c r="L3068" s="50"/>
    </row>
    <row r="3069" spans="12:12" x14ac:dyDescent="0.2">
      <c r="L3069" s="50"/>
    </row>
    <row r="3070" spans="12:12" x14ac:dyDescent="0.2">
      <c r="L3070" s="50"/>
    </row>
    <row r="3071" spans="12:12" x14ac:dyDescent="0.2">
      <c r="L3071" s="50"/>
    </row>
    <row r="3072" spans="12:12" x14ac:dyDescent="0.2">
      <c r="L3072" s="50"/>
    </row>
    <row r="3073" spans="12:12" x14ac:dyDescent="0.2">
      <c r="L3073" s="50"/>
    </row>
    <row r="3074" spans="12:12" x14ac:dyDescent="0.2">
      <c r="L3074" s="50"/>
    </row>
    <row r="3075" spans="12:12" x14ac:dyDescent="0.2">
      <c r="L3075" s="50"/>
    </row>
    <row r="3076" spans="12:12" x14ac:dyDescent="0.2">
      <c r="L3076" s="50"/>
    </row>
    <row r="3077" spans="12:12" x14ac:dyDescent="0.2">
      <c r="L3077" s="50"/>
    </row>
    <row r="3078" spans="12:12" x14ac:dyDescent="0.2">
      <c r="L3078" s="50"/>
    </row>
    <row r="3079" spans="12:12" x14ac:dyDescent="0.2">
      <c r="L3079" s="50"/>
    </row>
    <row r="3080" spans="12:12" x14ac:dyDescent="0.2">
      <c r="L3080" s="50"/>
    </row>
    <row r="3081" spans="12:12" x14ac:dyDescent="0.2">
      <c r="L3081" s="50"/>
    </row>
    <row r="3082" spans="12:12" x14ac:dyDescent="0.2">
      <c r="L3082" s="50"/>
    </row>
    <row r="3083" spans="12:12" x14ac:dyDescent="0.2">
      <c r="L3083" s="50"/>
    </row>
    <row r="3084" spans="12:12" x14ac:dyDescent="0.2">
      <c r="L3084" s="50"/>
    </row>
    <row r="3085" spans="12:12" x14ac:dyDescent="0.2">
      <c r="L3085" s="50"/>
    </row>
    <row r="3086" spans="12:12" x14ac:dyDescent="0.2">
      <c r="L3086" s="50"/>
    </row>
    <row r="3087" spans="12:12" x14ac:dyDescent="0.2">
      <c r="L3087" s="50"/>
    </row>
    <row r="3088" spans="12:12" x14ac:dyDescent="0.2">
      <c r="L3088" s="50"/>
    </row>
    <row r="3089" spans="12:12" x14ac:dyDescent="0.2">
      <c r="L3089" s="50"/>
    </row>
    <row r="3090" spans="12:12" x14ac:dyDescent="0.2">
      <c r="L3090" s="50"/>
    </row>
    <row r="3091" spans="12:12" x14ac:dyDescent="0.2">
      <c r="L3091" s="50"/>
    </row>
    <row r="3092" spans="12:12" x14ac:dyDescent="0.2">
      <c r="L3092" s="50"/>
    </row>
    <row r="3093" spans="12:12" x14ac:dyDescent="0.2">
      <c r="L3093" s="50"/>
    </row>
    <row r="3094" spans="12:12" x14ac:dyDescent="0.2">
      <c r="L3094" s="50"/>
    </row>
    <row r="3095" spans="12:12" x14ac:dyDescent="0.2">
      <c r="L3095" s="50"/>
    </row>
    <row r="3096" spans="12:12" x14ac:dyDescent="0.2">
      <c r="L3096" s="50"/>
    </row>
    <row r="3097" spans="12:12" x14ac:dyDescent="0.2">
      <c r="L3097" s="50"/>
    </row>
    <row r="3098" spans="12:12" x14ac:dyDescent="0.2">
      <c r="L3098" s="50"/>
    </row>
    <row r="3099" spans="12:12" x14ac:dyDescent="0.2">
      <c r="L3099" s="50"/>
    </row>
    <row r="3100" spans="12:12" x14ac:dyDescent="0.2">
      <c r="L3100" s="50"/>
    </row>
    <row r="3101" spans="12:12" x14ac:dyDescent="0.2">
      <c r="L3101" s="50"/>
    </row>
    <row r="3102" spans="12:12" x14ac:dyDescent="0.2">
      <c r="L3102" s="50"/>
    </row>
    <row r="3103" spans="12:12" x14ac:dyDescent="0.2">
      <c r="L3103" s="50"/>
    </row>
    <row r="3104" spans="12:12" x14ac:dyDescent="0.2">
      <c r="L3104" s="50"/>
    </row>
    <row r="3105" spans="12:12" x14ac:dyDescent="0.2">
      <c r="L3105" s="50"/>
    </row>
    <row r="3106" spans="12:12" x14ac:dyDescent="0.2">
      <c r="L3106" s="50"/>
    </row>
    <row r="3107" spans="12:12" x14ac:dyDescent="0.2">
      <c r="L3107" s="50"/>
    </row>
    <row r="3108" spans="12:12" x14ac:dyDescent="0.2">
      <c r="L3108" s="50"/>
    </row>
    <row r="3109" spans="12:12" x14ac:dyDescent="0.2">
      <c r="L3109" s="50"/>
    </row>
    <row r="3110" spans="12:12" x14ac:dyDescent="0.2">
      <c r="L3110" s="50"/>
    </row>
    <row r="3111" spans="12:12" x14ac:dyDescent="0.2">
      <c r="L3111" s="50"/>
    </row>
    <row r="3112" spans="12:12" x14ac:dyDescent="0.2">
      <c r="L3112" s="50"/>
    </row>
    <row r="3113" spans="12:12" x14ac:dyDescent="0.2">
      <c r="L3113" s="50"/>
    </row>
    <row r="3114" spans="12:12" x14ac:dyDescent="0.2">
      <c r="L3114" s="50"/>
    </row>
    <row r="3115" spans="12:12" x14ac:dyDescent="0.2">
      <c r="L3115" s="50"/>
    </row>
    <row r="3116" spans="12:12" x14ac:dyDescent="0.2">
      <c r="L3116" s="50"/>
    </row>
    <row r="3117" spans="12:12" x14ac:dyDescent="0.2">
      <c r="L3117" s="50"/>
    </row>
    <row r="3118" spans="12:12" x14ac:dyDescent="0.2">
      <c r="L3118" s="50"/>
    </row>
    <row r="3119" spans="12:12" x14ac:dyDescent="0.2">
      <c r="L3119" s="50"/>
    </row>
    <row r="3120" spans="12:12" x14ac:dyDescent="0.2">
      <c r="L3120" s="50"/>
    </row>
    <row r="3121" spans="12:12" x14ac:dyDescent="0.2">
      <c r="L3121" s="50"/>
    </row>
    <row r="3122" spans="12:12" x14ac:dyDescent="0.2">
      <c r="L3122" s="50"/>
    </row>
    <row r="3123" spans="12:12" x14ac:dyDescent="0.2">
      <c r="L3123" s="50"/>
    </row>
    <row r="3124" spans="12:12" x14ac:dyDescent="0.2">
      <c r="L3124" s="50"/>
    </row>
    <row r="3125" spans="12:12" x14ac:dyDescent="0.2">
      <c r="L3125" s="50"/>
    </row>
    <row r="3126" spans="12:12" x14ac:dyDescent="0.2">
      <c r="L3126" s="50"/>
    </row>
    <row r="3127" spans="12:12" x14ac:dyDescent="0.2">
      <c r="L3127" s="50"/>
    </row>
    <row r="3128" spans="12:12" x14ac:dyDescent="0.2">
      <c r="L3128" s="50"/>
    </row>
    <row r="3129" spans="12:12" x14ac:dyDescent="0.2">
      <c r="L3129" s="50"/>
    </row>
    <row r="3130" spans="12:12" x14ac:dyDescent="0.2">
      <c r="L3130" s="50"/>
    </row>
    <row r="3131" spans="12:12" x14ac:dyDescent="0.2">
      <c r="L3131" s="50"/>
    </row>
    <row r="3132" spans="12:12" x14ac:dyDescent="0.2">
      <c r="L3132" s="50"/>
    </row>
    <row r="3133" spans="12:12" x14ac:dyDescent="0.2">
      <c r="L3133" s="50"/>
    </row>
    <row r="3134" spans="12:12" x14ac:dyDescent="0.2">
      <c r="L3134" s="50"/>
    </row>
    <row r="3135" spans="12:12" x14ac:dyDescent="0.2">
      <c r="L3135" s="50"/>
    </row>
    <row r="3136" spans="12:12" x14ac:dyDescent="0.2">
      <c r="L3136" s="50"/>
    </row>
    <row r="3137" spans="12:12" x14ac:dyDescent="0.2">
      <c r="L3137" s="50"/>
    </row>
    <row r="3138" spans="12:12" x14ac:dyDescent="0.2">
      <c r="L3138" s="50"/>
    </row>
    <row r="3139" spans="12:12" x14ac:dyDescent="0.2">
      <c r="L3139" s="50"/>
    </row>
    <row r="3140" spans="12:12" x14ac:dyDescent="0.2">
      <c r="L3140" s="50"/>
    </row>
    <row r="3141" spans="12:12" x14ac:dyDescent="0.2">
      <c r="L3141" s="50"/>
    </row>
    <row r="3142" spans="12:12" x14ac:dyDescent="0.2">
      <c r="L3142" s="50"/>
    </row>
    <row r="3143" spans="12:12" x14ac:dyDescent="0.2">
      <c r="L3143" s="50"/>
    </row>
    <row r="3144" spans="12:12" x14ac:dyDescent="0.2">
      <c r="L3144" s="50"/>
    </row>
    <row r="3145" spans="12:12" x14ac:dyDescent="0.2">
      <c r="L3145" s="50"/>
    </row>
    <row r="3146" spans="12:12" x14ac:dyDescent="0.2">
      <c r="L3146" s="50"/>
    </row>
    <row r="3147" spans="12:12" x14ac:dyDescent="0.2">
      <c r="L3147" s="50"/>
    </row>
    <row r="3148" spans="12:12" x14ac:dyDescent="0.2">
      <c r="L3148" s="50"/>
    </row>
    <row r="3149" spans="12:12" x14ac:dyDescent="0.2">
      <c r="L3149" s="50"/>
    </row>
    <row r="3150" spans="12:12" x14ac:dyDescent="0.2">
      <c r="L3150" s="50"/>
    </row>
    <row r="3151" spans="12:12" x14ac:dyDescent="0.2">
      <c r="L3151" s="50"/>
    </row>
    <row r="3152" spans="12:12" x14ac:dyDescent="0.2">
      <c r="L3152" s="50"/>
    </row>
    <row r="3153" spans="12:12" x14ac:dyDescent="0.2">
      <c r="L3153" s="50"/>
    </row>
    <row r="3154" spans="12:12" x14ac:dyDescent="0.2">
      <c r="L3154" s="50"/>
    </row>
    <row r="3155" spans="12:12" x14ac:dyDescent="0.2">
      <c r="L3155" s="50"/>
    </row>
    <row r="3156" spans="12:12" x14ac:dyDescent="0.2">
      <c r="L3156" s="50"/>
    </row>
    <row r="3157" spans="12:12" x14ac:dyDescent="0.2">
      <c r="L3157" s="50"/>
    </row>
    <row r="3158" spans="12:12" x14ac:dyDescent="0.2">
      <c r="L3158" s="50"/>
    </row>
    <row r="3159" spans="12:12" x14ac:dyDescent="0.2">
      <c r="L3159" s="50"/>
    </row>
    <row r="3160" spans="12:12" x14ac:dyDescent="0.2">
      <c r="L3160" s="50"/>
    </row>
    <row r="3161" spans="12:12" x14ac:dyDescent="0.2">
      <c r="L3161" s="50"/>
    </row>
    <row r="3162" spans="12:12" x14ac:dyDescent="0.2">
      <c r="L3162" s="50"/>
    </row>
    <row r="3163" spans="12:12" x14ac:dyDescent="0.2">
      <c r="L3163" s="50"/>
    </row>
    <row r="3164" spans="12:12" x14ac:dyDescent="0.2">
      <c r="L3164" s="50"/>
    </row>
    <row r="3165" spans="12:12" x14ac:dyDescent="0.2">
      <c r="L3165" s="50"/>
    </row>
    <row r="3166" spans="12:12" x14ac:dyDescent="0.2">
      <c r="L3166" s="50"/>
    </row>
    <row r="3167" spans="12:12" x14ac:dyDescent="0.2">
      <c r="L3167" s="50"/>
    </row>
    <row r="3168" spans="12:12" x14ac:dyDescent="0.2">
      <c r="L3168" s="50"/>
    </row>
    <row r="3169" spans="12:12" x14ac:dyDescent="0.2">
      <c r="L3169" s="50"/>
    </row>
    <row r="3170" spans="12:12" x14ac:dyDescent="0.2">
      <c r="L3170" s="50"/>
    </row>
    <row r="3171" spans="12:12" x14ac:dyDescent="0.2">
      <c r="L3171" s="50"/>
    </row>
    <row r="3172" spans="12:12" x14ac:dyDescent="0.2">
      <c r="L3172" s="50"/>
    </row>
    <row r="3173" spans="12:12" x14ac:dyDescent="0.2">
      <c r="L3173" s="50"/>
    </row>
    <row r="3174" spans="12:12" x14ac:dyDescent="0.2">
      <c r="L3174" s="50"/>
    </row>
    <row r="3175" spans="12:12" x14ac:dyDescent="0.2">
      <c r="L3175" s="50"/>
    </row>
    <row r="3176" spans="12:12" x14ac:dyDescent="0.2">
      <c r="L3176" s="50"/>
    </row>
    <row r="3177" spans="12:12" x14ac:dyDescent="0.2">
      <c r="L3177" s="50"/>
    </row>
    <row r="3178" spans="12:12" x14ac:dyDescent="0.2">
      <c r="L3178" s="50"/>
    </row>
    <row r="3179" spans="12:12" x14ac:dyDescent="0.2">
      <c r="L3179" s="50"/>
    </row>
    <row r="3180" spans="12:12" x14ac:dyDescent="0.2">
      <c r="L3180" s="50"/>
    </row>
    <row r="3181" spans="12:12" x14ac:dyDescent="0.2">
      <c r="L3181" s="50"/>
    </row>
    <row r="3182" spans="12:12" x14ac:dyDescent="0.2">
      <c r="L3182" s="50"/>
    </row>
    <row r="3183" spans="12:12" x14ac:dyDescent="0.2">
      <c r="L3183" s="50"/>
    </row>
    <row r="3184" spans="12:12" x14ac:dyDescent="0.2">
      <c r="L3184" s="50"/>
    </row>
    <row r="3185" spans="12:12" x14ac:dyDescent="0.2">
      <c r="L3185" s="50"/>
    </row>
    <row r="3186" spans="12:12" x14ac:dyDescent="0.2">
      <c r="L3186" s="50"/>
    </row>
    <row r="3187" spans="12:12" x14ac:dyDescent="0.2">
      <c r="L3187" s="50"/>
    </row>
    <row r="3188" spans="12:12" x14ac:dyDescent="0.2">
      <c r="L3188" s="50"/>
    </row>
    <row r="3189" spans="12:12" x14ac:dyDescent="0.2">
      <c r="L3189" s="50"/>
    </row>
    <row r="3190" spans="12:12" x14ac:dyDescent="0.2">
      <c r="L3190" s="50"/>
    </row>
    <row r="3191" spans="12:12" x14ac:dyDescent="0.2">
      <c r="L3191" s="50"/>
    </row>
    <row r="3192" spans="12:12" x14ac:dyDescent="0.2">
      <c r="L3192" s="50"/>
    </row>
    <row r="3193" spans="12:12" x14ac:dyDescent="0.2">
      <c r="L3193" s="50"/>
    </row>
    <row r="3194" spans="12:12" x14ac:dyDescent="0.2">
      <c r="L3194" s="50"/>
    </row>
    <row r="3195" spans="12:12" x14ac:dyDescent="0.2">
      <c r="L3195" s="50"/>
    </row>
    <row r="3196" spans="12:12" x14ac:dyDescent="0.2">
      <c r="L3196" s="50"/>
    </row>
    <row r="3197" spans="12:12" x14ac:dyDescent="0.2">
      <c r="L3197" s="50"/>
    </row>
    <row r="3198" spans="12:12" x14ac:dyDescent="0.2">
      <c r="L3198" s="50"/>
    </row>
    <row r="3199" spans="12:12" x14ac:dyDescent="0.2">
      <c r="L3199" s="50"/>
    </row>
    <row r="3200" spans="12:12" x14ac:dyDescent="0.2">
      <c r="L3200" s="50"/>
    </row>
    <row r="3201" spans="12:12" x14ac:dyDescent="0.2">
      <c r="L3201" s="50"/>
    </row>
    <row r="3202" spans="12:12" x14ac:dyDescent="0.2">
      <c r="L3202" s="50"/>
    </row>
    <row r="3203" spans="12:12" x14ac:dyDescent="0.2">
      <c r="L3203" s="50"/>
    </row>
    <row r="3204" spans="12:12" x14ac:dyDescent="0.2">
      <c r="L3204" s="50"/>
    </row>
    <row r="3205" spans="12:12" x14ac:dyDescent="0.2">
      <c r="L3205" s="50"/>
    </row>
    <row r="3206" spans="12:12" x14ac:dyDescent="0.2">
      <c r="L3206" s="50"/>
    </row>
    <row r="3207" spans="12:12" x14ac:dyDescent="0.2">
      <c r="L3207" s="50"/>
    </row>
    <row r="3208" spans="12:12" x14ac:dyDescent="0.2">
      <c r="L3208" s="50"/>
    </row>
    <row r="3209" spans="12:12" x14ac:dyDescent="0.2">
      <c r="L3209" s="50"/>
    </row>
    <row r="3210" spans="12:12" x14ac:dyDescent="0.2">
      <c r="L3210" s="50"/>
    </row>
    <row r="3211" spans="12:12" x14ac:dyDescent="0.2">
      <c r="L3211" s="50"/>
    </row>
    <row r="3212" spans="12:12" x14ac:dyDescent="0.2">
      <c r="L3212" s="50"/>
    </row>
    <row r="3213" spans="12:12" x14ac:dyDescent="0.2">
      <c r="L3213" s="50"/>
    </row>
    <row r="3214" spans="12:12" x14ac:dyDescent="0.2">
      <c r="L3214" s="50"/>
    </row>
    <row r="3215" spans="12:12" x14ac:dyDescent="0.2">
      <c r="L3215" s="50"/>
    </row>
    <row r="3216" spans="12:12" x14ac:dyDescent="0.2">
      <c r="L3216" s="50"/>
    </row>
    <row r="3217" spans="12:12" x14ac:dyDescent="0.2">
      <c r="L3217" s="50"/>
    </row>
    <row r="3218" spans="12:12" x14ac:dyDescent="0.2">
      <c r="L3218" s="50"/>
    </row>
    <row r="3219" spans="12:12" x14ac:dyDescent="0.2">
      <c r="L3219" s="50"/>
    </row>
    <row r="3220" spans="12:12" x14ac:dyDescent="0.2">
      <c r="L3220" s="50"/>
    </row>
    <row r="3221" spans="12:12" x14ac:dyDescent="0.2">
      <c r="L3221" s="50"/>
    </row>
    <row r="3222" spans="12:12" x14ac:dyDescent="0.2">
      <c r="L3222" s="50"/>
    </row>
    <row r="3223" spans="12:12" x14ac:dyDescent="0.2">
      <c r="L3223" s="50"/>
    </row>
    <row r="3224" spans="12:12" x14ac:dyDescent="0.2">
      <c r="L3224" s="50"/>
    </row>
    <row r="3225" spans="12:12" x14ac:dyDescent="0.2">
      <c r="L3225" s="50"/>
    </row>
    <row r="3226" spans="12:12" x14ac:dyDescent="0.2">
      <c r="L3226" s="50"/>
    </row>
    <row r="3227" spans="12:12" x14ac:dyDescent="0.2">
      <c r="L3227" s="50"/>
    </row>
    <row r="3228" spans="12:12" x14ac:dyDescent="0.2">
      <c r="L3228" s="50"/>
    </row>
    <row r="3229" spans="12:12" x14ac:dyDescent="0.2">
      <c r="L3229" s="50"/>
    </row>
    <row r="3230" spans="12:12" x14ac:dyDescent="0.2">
      <c r="L3230" s="50"/>
    </row>
    <row r="3231" spans="12:12" x14ac:dyDescent="0.2">
      <c r="L3231" s="50"/>
    </row>
    <row r="3232" spans="12:12" x14ac:dyDescent="0.2">
      <c r="L3232" s="50"/>
    </row>
    <row r="3233" spans="12:12" x14ac:dyDescent="0.2">
      <c r="L3233" s="50"/>
    </row>
    <row r="3234" spans="12:12" x14ac:dyDescent="0.2">
      <c r="L3234" s="50"/>
    </row>
    <row r="3235" spans="12:12" x14ac:dyDescent="0.2">
      <c r="L3235" s="50"/>
    </row>
    <row r="3236" spans="12:12" x14ac:dyDescent="0.2">
      <c r="L3236" s="50"/>
    </row>
    <row r="3237" spans="12:12" x14ac:dyDescent="0.2">
      <c r="L3237" s="50"/>
    </row>
    <row r="3238" spans="12:12" x14ac:dyDescent="0.2">
      <c r="L3238" s="50"/>
    </row>
    <row r="3239" spans="12:12" x14ac:dyDescent="0.2">
      <c r="L3239" s="50"/>
    </row>
    <row r="3240" spans="12:12" x14ac:dyDescent="0.2">
      <c r="L3240" s="50"/>
    </row>
    <row r="3241" spans="12:12" x14ac:dyDescent="0.2">
      <c r="L3241" s="50"/>
    </row>
    <row r="3242" spans="12:12" x14ac:dyDescent="0.2">
      <c r="L3242" s="50"/>
    </row>
    <row r="3243" spans="12:12" x14ac:dyDescent="0.2">
      <c r="L3243" s="50"/>
    </row>
    <row r="3244" spans="12:12" x14ac:dyDescent="0.2">
      <c r="L3244" s="50"/>
    </row>
    <row r="3245" spans="12:12" x14ac:dyDescent="0.2">
      <c r="L3245" s="50"/>
    </row>
    <row r="3246" spans="12:12" x14ac:dyDescent="0.2">
      <c r="L3246" s="50"/>
    </row>
    <row r="3247" spans="12:12" x14ac:dyDescent="0.2">
      <c r="L3247" s="50"/>
    </row>
    <row r="3248" spans="12:12" x14ac:dyDescent="0.2">
      <c r="L3248" s="50"/>
    </row>
    <row r="3249" spans="12:12" x14ac:dyDescent="0.2">
      <c r="L3249" s="50"/>
    </row>
    <row r="3250" spans="12:12" x14ac:dyDescent="0.2">
      <c r="L3250" s="50"/>
    </row>
    <row r="3251" spans="12:12" x14ac:dyDescent="0.2">
      <c r="L3251" s="50"/>
    </row>
    <row r="3252" spans="12:12" x14ac:dyDescent="0.2">
      <c r="L3252" s="50"/>
    </row>
    <row r="3253" spans="12:12" x14ac:dyDescent="0.2">
      <c r="L3253" s="50"/>
    </row>
    <row r="3254" spans="12:12" x14ac:dyDescent="0.2">
      <c r="L3254" s="50"/>
    </row>
    <row r="3255" spans="12:12" x14ac:dyDescent="0.2">
      <c r="L3255" s="50"/>
    </row>
    <row r="3256" spans="12:12" x14ac:dyDescent="0.2">
      <c r="L3256" s="50"/>
    </row>
    <row r="3257" spans="12:12" x14ac:dyDescent="0.2">
      <c r="L3257" s="50"/>
    </row>
    <row r="3258" spans="12:12" x14ac:dyDescent="0.2">
      <c r="L3258" s="50"/>
    </row>
    <row r="3259" spans="12:12" x14ac:dyDescent="0.2">
      <c r="L3259" s="50"/>
    </row>
    <row r="3260" spans="12:12" x14ac:dyDescent="0.2">
      <c r="L3260" s="50"/>
    </row>
    <row r="3261" spans="12:12" x14ac:dyDescent="0.2">
      <c r="L3261" s="50"/>
    </row>
    <row r="3262" spans="12:12" x14ac:dyDescent="0.2">
      <c r="L3262" s="50"/>
    </row>
    <row r="3263" spans="12:12" x14ac:dyDescent="0.2">
      <c r="L3263" s="50"/>
    </row>
    <row r="3264" spans="12:12" x14ac:dyDescent="0.2">
      <c r="L3264" s="50"/>
    </row>
    <row r="3265" spans="12:12" x14ac:dyDescent="0.2">
      <c r="L3265" s="50"/>
    </row>
    <row r="3266" spans="12:12" x14ac:dyDescent="0.2">
      <c r="L3266" s="50"/>
    </row>
    <row r="3267" spans="12:12" x14ac:dyDescent="0.2">
      <c r="L3267" s="50"/>
    </row>
    <row r="3268" spans="12:12" x14ac:dyDescent="0.2">
      <c r="L3268" s="50"/>
    </row>
    <row r="3269" spans="12:12" x14ac:dyDescent="0.2">
      <c r="L3269" s="50"/>
    </row>
    <row r="3270" spans="12:12" x14ac:dyDescent="0.2">
      <c r="L3270" s="50"/>
    </row>
    <row r="3271" spans="12:12" x14ac:dyDescent="0.2">
      <c r="L3271" s="50"/>
    </row>
    <row r="3272" spans="12:12" x14ac:dyDescent="0.2">
      <c r="L3272" s="50"/>
    </row>
    <row r="3273" spans="12:12" x14ac:dyDescent="0.2">
      <c r="L3273" s="50"/>
    </row>
    <row r="3274" spans="12:12" x14ac:dyDescent="0.2">
      <c r="L3274" s="50"/>
    </row>
    <row r="3275" spans="12:12" x14ac:dyDescent="0.2">
      <c r="L3275" s="50"/>
    </row>
    <row r="3276" spans="12:12" x14ac:dyDescent="0.2">
      <c r="L3276" s="50"/>
    </row>
    <row r="3277" spans="12:12" x14ac:dyDescent="0.2">
      <c r="L3277" s="50"/>
    </row>
    <row r="3278" spans="12:12" x14ac:dyDescent="0.2">
      <c r="L3278" s="50"/>
    </row>
    <row r="3279" spans="12:12" x14ac:dyDescent="0.2">
      <c r="L3279" s="50"/>
    </row>
    <row r="3280" spans="12:12" x14ac:dyDescent="0.2">
      <c r="L3280" s="50"/>
    </row>
    <row r="3281" spans="12:12" x14ac:dyDescent="0.2">
      <c r="L3281" s="50"/>
    </row>
    <row r="3282" spans="12:12" x14ac:dyDescent="0.2">
      <c r="L3282" s="50"/>
    </row>
    <row r="3283" spans="12:12" x14ac:dyDescent="0.2">
      <c r="L3283" s="50"/>
    </row>
    <row r="3284" spans="12:12" x14ac:dyDescent="0.2">
      <c r="L3284" s="50"/>
    </row>
    <row r="3285" spans="12:12" x14ac:dyDescent="0.2">
      <c r="L3285" s="50"/>
    </row>
    <row r="3286" spans="12:12" x14ac:dyDescent="0.2">
      <c r="L3286" s="50"/>
    </row>
    <row r="3287" spans="12:12" x14ac:dyDescent="0.2">
      <c r="L3287" s="50"/>
    </row>
    <row r="3288" spans="12:12" x14ac:dyDescent="0.2">
      <c r="L3288" s="50"/>
    </row>
    <row r="3289" spans="12:12" x14ac:dyDescent="0.2">
      <c r="L3289" s="50"/>
    </row>
    <row r="3290" spans="12:12" x14ac:dyDescent="0.2">
      <c r="L3290" s="50"/>
    </row>
    <row r="3291" spans="12:12" x14ac:dyDescent="0.2">
      <c r="L3291" s="50"/>
    </row>
    <row r="3292" spans="12:12" x14ac:dyDescent="0.2">
      <c r="L3292" s="50"/>
    </row>
    <row r="3293" spans="12:12" x14ac:dyDescent="0.2">
      <c r="L3293" s="50"/>
    </row>
    <row r="3294" spans="12:12" x14ac:dyDescent="0.2">
      <c r="L3294" s="50"/>
    </row>
    <row r="3295" spans="12:12" x14ac:dyDescent="0.2">
      <c r="L3295" s="50"/>
    </row>
    <row r="3296" spans="12:12" x14ac:dyDescent="0.2">
      <c r="L3296" s="50"/>
    </row>
    <row r="3297" spans="12:12" x14ac:dyDescent="0.2">
      <c r="L3297" s="50"/>
    </row>
    <row r="3298" spans="12:12" x14ac:dyDescent="0.2">
      <c r="L3298" s="50"/>
    </row>
    <row r="3299" spans="12:12" x14ac:dyDescent="0.2">
      <c r="L3299" s="50"/>
    </row>
    <row r="3300" spans="12:12" x14ac:dyDescent="0.2">
      <c r="L3300" s="50"/>
    </row>
    <row r="3301" spans="12:12" x14ac:dyDescent="0.2">
      <c r="L3301" s="50"/>
    </row>
    <row r="3302" spans="12:12" x14ac:dyDescent="0.2">
      <c r="L3302" s="50"/>
    </row>
    <row r="3303" spans="12:12" x14ac:dyDescent="0.2">
      <c r="L3303" s="50"/>
    </row>
    <row r="3304" spans="12:12" x14ac:dyDescent="0.2">
      <c r="L3304" s="50"/>
    </row>
    <row r="3305" spans="12:12" x14ac:dyDescent="0.2">
      <c r="L3305" s="50"/>
    </row>
    <row r="3306" spans="12:12" x14ac:dyDescent="0.2">
      <c r="L3306" s="50"/>
    </row>
    <row r="3307" spans="12:12" x14ac:dyDescent="0.2">
      <c r="L3307" s="50"/>
    </row>
    <row r="3308" spans="12:12" x14ac:dyDescent="0.2">
      <c r="L3308" s="50"/>
    </row>
    <row r="3309" spans="12:12" x14ac:dyDescent="0.2">
      <c r="L3309" s="50"/>
    </row>
    <row r="3310" spans="12:12" x14ac:dyDescent="0.2">
      <c r="L3310" s="50"/>
    </row>
    <row r="3311" spans="12:12" x14ac:dyDescent="0.2">
      <c r="L3311" s="50"/>
    </row>
    <row r="3312" spans="12:12" x14ac:dyDescent="0.2">
      <c r="L3312" s="50"/>
    </row>
    <row r="3313" spans="12:12" x14ac:dyDescent="0.2">
      <c r="L3313" s="50"/>
    </row>
    <row r="3314" spans="12:12" x14ac:dyDescent="0.2">
      <c r="L3314" s="50"/>
    </row>
    <row r="3315" spans="12:12" x14ac:dyDescent="0.2">
      <c r="L3315" s="50"/>
    </row>
    <row r="3316" spans="12:12" x14ac:dyDescent="0.2">
      <c r="L3316" s="50"/>
    </row>
    <row r="3317" spans="12:12" x14ac:dyDescent="0.2">
      <c r="L3317" s="50"/>
    </row>
    <row r="3318" spans="12:12" x14ac:dyDescent="0.2">
      <c r="L3318" s="50"/>
    </row>
    <row r="3319" spans="12:12" x14ac:dyDescent="0.2">
      <c r="L3319" s="50"/>
    </row>
    <row r="3320" spans="12:12" x14ac:dyDescent="0.2">
      <c r="L3320" s="50"/>
    </row>
    <row r="3321" spans="12:12" x14ac:dyDescent="0.2">
      <c r="L3321" s="50"/>
    </row>
    <row r="3322" spans="12:12" x14ac:dyDescent="0.2">
      <c r="L3322" s="50"/>
    </row>
    <row r="3323" spans="12:12" x14ac:dyDescent="0.2">
      <c r="L3323" s="50"/>
    </row>
    <row r="3324" spans="12:12" x14ac:dyDescent="0.2">
      <c r="L3324" s="50"/>
    </row>
    <row r="3325" spans="12:12" x14ac:dyDescent="0.2">
      <c r="L3325" s="50"/>
    </row>
    <row r="3326" spans="12:12" x14ac:dyDescent="0.2">
      <c r="L3326" s="50"/>
    </row>
    <row r="3327" spans="12:12" x14ac:dyDescent="0.2">
      <c r="L3327" s="50"/>
    </row>
    <row r="3328" spans="12:12" x14ac:dyDescent="0.2">
      <c r="L3328" s="50"/>
    </row>
    <row r="3329" spans="12:12" x14ac:dyDescent="0.2">
      <c r="L3329" s="50"/>
    </row>
    <row r="3330" spans="12:12" x14ac:dyDescent="0.2">
      <c r="L3330" s="50"/>
    </row>
    <row r="3331" spans="12:12" x14ac:dyDescent="0.2">
      <c r="L3331" s="50"/>
    </row>
    <row r="3332" spans="12:12" x14ac:dyDescent="0.2">
      <c r="L3332" s="50"/>
    </row>
    <row r="3333" spans="12:12" x14ac:dyDescent="0.2">
      <c r="L3333" s="50"/>
    </row>
    <row r="3334" spans="12:12" x14ac:dyDescent="0.2">
      <c r="L3334" s="50"/>
    </row>
    <row r="3335" spans="12:12" x14ac:dyDescent="0.2">
      <c r="L3335" s="50"/>
    </row>
    <row r="3336" spans="12:12" x14ac:dyDescent="0.2">
      <c r="L3336" s="50"/>
    </row>
    <row r="3337" spans="12:12" x14ac:dyDescent="0.2">
      <c r="L3337" s="50"/>
    </row>
    <row r="3338" spans="12:12" x14ac:dyDescent="0.2">
      <c r="L3338" s="50"/>
    </row>
    <row r="3339" spans="12:12" x14ac:dyDescent="0.2">
      <c r="L3339" s="50"/>
    </row>
    <row r="3340" spans="12:12" x14ac:dyDescent="0.2">
      <c r="L3340" s="50"/>
    </row>
    <row r="3341" spans="12:12" x14ac:dyDescent="0.2">
      <c r="L3341" s="50"/>
    </row>
    <row r="3342" spans="12:12" x14ac:dyDescent="0.2">
      <c r="L3342" s="50"/>
    </row>
    <row r="3343" spans="12:12" x14ac:dyDescent="0.2">
      <c r="L3343" s="50"/>
    </row>
    <row r="3344" spans="12:12" x14ac:dyDescent="0.2">
      <c r="L3344" s="50"/>
    </row>
    <row r="3345" spans="12:12" x14ac:dyDescent="0.2">
      <c r="L3345" s="50"/>
    </row>
    <row r="3346" spans="12:12" x14ac:dyDescent="0.2">
      <c r="L3346" s="50"/>
    </row>
    <row r="3347" spans="12:12" x14ac:dyDescent="0.2">
      <c r="L3347" s="50"/>
    </row>
    <row r="3348" spans="12:12" x14ac:dyDescent="0.2">
      <c r="L3348" s="50"/>
    </row>
    <row r="3349" spans="12:12" x14ac:dyDescent="0.2">
      <c r="L3349" s="50"/>
    </row>
    <row r="3350" spans="12:12" x14ac:dyDescent="0.2">
      <c r="L3350" s="50"/>
    </row>
    <row r="3351" spans="12:12" x14ac:dyDescent="0.2">
      <c r="L3351" s="50"/>
    </row>
    <row r="3352" spans="12:12" x14ac:dyDescent="0.2">
      <c r="L3352" s="50"/>
    </row>
    <row r="3353" spans="12:12" x14ac:dyDescent="0.2">
      <c r="L3353" s="50"/>
    </row>
    <row r="3354" spans="12:12" x14ac:dyDescent="0.2">
      <c r="L3354" s="50"/>
    </row>
    <row r="3355" spans="12:12" x14ac:dyDescent="0.2">
      <c r="L3355" s="50"/>
    </row>
    <row r="3356" spans="12:12" x14ac:dyDescent="0.2">
      <c r="L3356" s="50"/>
    </row>
    <row r="3357" spans="12:12" x14ac:dyDescent="0.2">
      <c r="L3357" s="50"/>
    </row>
    <row r="3358" spans="12:12" x14ac:dyDescent="0.2">
      <c r="L3358" s="50"/>
    </row>
    <row r="3359" spans="12:12" x14ac:dyDescent="0.2">
      <c r="L3359" s="50"/>
    </row>
    <row r="3360" spans="12:12" x14ac:dyDescent="0.2">
      <c r="L3360" s="50"/>
    </row>
    <row r="3361" spans="12:12" x14ac:dyDescent="0.2">
      <c r="L3361" s="50"/>
    </row>
    <row r="3362" spans="12:12" x14ac:dyDescent="0.2">
      <c r="L3362" s="50"/>
    </row>
    <row r="3363" spans="12:12" x14ac:dyDescent="0.2">
      <c r="L3363" s="50"/>
    </row>
    <row r="3364" spans="12:12" x14ac:dyDescent="0.2">
      <c r="L3364" s="50"/>
    </row>
    <row r="3365" spans="12:12" x14ac:dyDescent="0.2">
      <c r="L3365" s="50"/>
    </row>
    <row r="3366" spans="12:12" x14ac:dyDescent="0.2">
      <c r="L3366" s="50"/>
    </row>
    <row r="3367" spans="12:12" x14ac:dyDescent="0.2">
      <c r="L3367" s="50"/>
    </row>
    <row r="3368" spans="12:12" x14ac:dyDescent="0.2">
      <c r="L3368" s="50"/>
    </row>
    <row r="3369" spans="12:12" x14ac:dyDescent="0.2">
      <c r="L3369" s="50"/>
    </row>
    <row r="3370" spans="12:12" x14ac:dyDescent="0.2">
      <c r="L3370" s="50"/>
    </row>
    <row r="3371" spans="12:12" x14ac:dyDescent="0.2">
      <c r="L3371" s="50"/>
    </row>
    <row r="3372" spans="12:12" x14ac:dyDescent="0.2">
      <c r="L3372" s="50"/>
    </row>
    <row r="3373" spans="12:12" x14ac:dyDescent="0.2">
      <c r="L3373" s="50"/>
    </row>
    <row r="3374" spans="12:12" x14ac:dyDescent="0.2">
      <c r="L3374" s="50"/>
    </row>
    <row r="3375" spans="12:12" x14ac:dyDescent="0.2">
      <c r="L3375" s="50"/>
    </row>
    <row r="3376" spans="12:12" x14ac:dyDescent="0.2">
      <c r="L3376" s="50"/>
    </row>
    <row r="3377" spans="12:12" x14ac:dyDescent="0.2">
      <c r="L3377" s="50"/>
    </row>
    <row r="3378" spans="12:12" x14ac:dyDescent="0.2">
      <c r="L3378" s="50"/>
    </row>
    <row r="3379" spans="12:12" x14ac:dyDescent="0.2">
      <c r="L3379" s="50"/>
    </row>
    <row r="3380" spans="12:12" x14ac:dyDescent="0.2">
      <c r="L3380" s="50"/>
    </row>
    <row r="3381" spans="12:12" x14ac:dyDescent="0.2">
      <c r="L3381" s="50"/>
    </row>
    <row r="3382" spans="12:12" x14ac:dyDescent="0.2">
      <c r="L3382" s="50"/>
    </row>
    <row r="3383" spans="12:12" x14ac:dyDescent="0.2">
      <c r="L3383" s="50"/>
    </row>
    <row r="3384" spans="12:12" x14ac:dyDescent="0.2">
      <c r="L3384" s="50"/>
    </row>
    <row r="3385" spans="12:12" x14ac:dyDescent="0.2">
      <c r="L3385" s="50"/>
    </row>
    <row r="3386" spans="12:12" x14ac:dyDescent="0.2">
      <c r="L3386" s="50"/>
    </row>
    <row r="3387" spans="12:12" x14ac:dyDescent="0.2">
      <c r="L3387" s="50"/>
    </row>
    <row r="3388" spans="12:12" x14ac:dyDescent="0.2">
      <c r="L3388" s="50"/>
    </row>
    <row r="3389" spans="12:12" x14ac:dyDescent="0.2">
      <c r="L3389" s="50"/>
    </row>
    <row r="3390" spans="12:12" x14ac:dyDescent="0.2">
      <c r="L3390" s="50"/>
    </row>
    <row r="3391" spans="12:12" x14ac:dyDescent="0.2">
      <c r="L3391" s="50"/>
    </row>
    <row r="3392" spans="12:12" x14ac:dyDescent="0.2">
      <c r="L3392" s="50"/>
    </row>
    <row r="3393" spans="12:12" x14ac:dyDescent="0.2">
      <c r="L3393" s="50"/>
    </row>
    <row r="3394" spans="12:12" x14ac:dyDescent="0.2">
      <c r="L3394" s="50"/>
    </row>
    <row r="3395" spans="12:12" x14ac:dyDescent="0.2">
      <c r="L3395" s="50"/>
    </row>
    <row r="3396" spans="12:12" x14ac:dyDescent="0.2">
      <c r="L3396" s="50"/>
    </row>
    <row r="3397" spans="12:12" x14ac:dyDescent="0.2">
      <c r="L3397" s="50"/>
    </row>
    <row r="3398" spans="12:12" x14ac:dyDescent="0.2">
      <c r="L3398" s="50"/>
    </row>
    <row r="3399" spans="12:12" x14ac:dyDescent="0.2">
      <c r="L3399" s="50"/>
    </row>
    <row r="3400" spans="12:12" x14ac:dyDescent="0.2">
      <c r="L3400" s="50"/>
    </row>
    <row r="3401" spans="12:12" x14ac:dyDescent="0.2">
      <c r="L3401" s="50"/>
    </row>
    <row r="3402" spans="12:12" x14ac:dyDescent="0.2">
      <c r="L3402" s="50"/>
    </row>
    <row r="3403" spans="12:12" x14ac:dyDescent="0.2">
      <c r="L3403" s="50"/>
    </row>
    <row r="3404" spans="12:12" x14ac:dyDescent="0.2">
      <c r="L3404" s="50"/>
    </row>
    <row r="3405" spans="12:12" x14ac:dyDescent="0.2">
      <c r="L3405" s="50"/>
    </row>
    <row r="3406" spans="12:12" x14ac:dyDescent="0.2">
      <c r="L3406" s="50"/>
    </row>
    <row r="3407" spans="12:12" x14ac:dyDescent="0.2">
      <c r="L3407" s="50"/>
    </row>
    <row r="3408" spans="12:12" x14ac:dyDescent="0.2">
      <c r="L3408" s="50"/>
    </row>
    <row r="3409" spans="12:12" x14ac:dyDescent="0.2">
      <c r="L3409" s="50"/>
    </row>
    <row r="3410" spans="12:12" x14ac:dyDescent="0.2">
      <c r="L3410" s="50"/>
    </row>
    <row r="3411" spans="12:12" x14ac:dyDescent="0.2">
      <c r="L3411" s="50"/>
    </row>
    <row r="3412" spans="12:12" x14ac:dyDescent="0.2">
      <c r="L3412" s="50"/>
    </row>
    <row r="3413" spans="12:12" x14ac:dyDescent="0.2">
      <c r="L3413" s="50"/>
    </row>
    <row r="3414" spans="12:12" x14ac:dyDescent="0.2">
      <c r="L3414" s="50"/>
    </row>
    <row r="3415" spans="12:12" x14ac:dyDescent="0.2">
      <c r="L3415" s="50"/>
    </row>
    <row r="3416" spans="12:12" x14ac:dyDescent="0.2">
      <c r="L3416" s="50"/>
    </row>
    <row r="3417" spans="12:12" x14ac:dyDescent="0.2">
      <c r="L3417" s="50"/>
    </row>
    <row r="3418" spans="12:12" x14ac:dyDescent="0.2">
      <c r="L3418" s="50"/>
    </row>
    <row r="3419" spans="12:12" x14ac:dyDescent="0.2">
      <c r="L3419" s="50"/>
    </row>
    <row r="3420" spans="12:12" x14ac:dyDescent="0.2">
      <c r="L3420" s="50"/>
    </row>
    <row r="3421" spans="12:12" x14ac:dyDescent="0.2">
      <c r="L3421" s="50"/>
    </row>
    <row r="3422" spans="12:12" x14ac:dyDescent="0.2">
      <c r="L3422" s="50"/>
    </row>
    <row r="3423" spans="12:12" x14ac:dyDescent="0.2">
      <c r="L3423" s="50"/>
    </row>
    <row r="3424" spans="12:12" x14ac:dyDescent="0.2">
      <c r="L3424" s="50"/>
    </row>
    <row r="3425" spans="12:12" x14ac:dyDescent="0.2">
      <c r="L3425" s="50"/>
    </row>
    <row r="3426" spans="12:12" x14ac:dyDescent="0.2">
      <c r="L3426" s="50"/>
    </row>
    <row r="3427" spans="12:12" x14ac:dyDescent="0.2">
      <c r="L3427" s="50"/>
    </row>
    <row r="3428" spans="12:12" x14ac:dyDescent="0.2">
      <c r="L3428" s="50"/>
    </row>
    <row r="3429" spans="12:12" x14ac:dyDescent="0.2">
      <c r="L3429" s="50"/>
    </row>
    <row r="3430" spans="12:12" x14ac:dyDescent="0.2">
      <c r="L3430" s="50"/>
    </row>
    <row r="3431" spans="12:12" x14ac:dyDescent="0.2">
      <c r="L3431" s="50"/>
    </row>
    <row r="3432" spans="12:12" x14ac:dyDescent="0.2">
      <c r="L3432" s="50"/>
    </row>
    <row r="3433" spans="12:12" x14ac:dyDescent="0.2">
      <c r="L3433" s="50"/>
    </row>
    <row r="3434" spans="12:12" x14ac:dyDescent="0.2">
      <c r="L3434" s="50"/>
    </row>
    <row r="3435" spans="12:12" x14ac:dyDescent="0.2">
      <c r="L3435" s="50"/>
    </row>
    <row r="3436" spans="12:12" x14ac:dyDescent="0.2">
      <c r="L3436" s="50"/>
    </row>
    <row r="3437" spans="12:12" x14ac:dyDescent="0.2">
      <c r="L3437" s="50"/>
    </row>
    <row r="3438" spans="12:12" x14ac:dyDescent="0.2">
      <c r="L3438" s="50"/>
    </row>
    <row r="3439" spans="12:12" x14ac:dyDescent="0.2">
      <c r="L3439" s="50"/>
    </row>
    <row r="3440" spans="12:12" x14ac:dyDescent="0.2">
      <c r="L3440" s="50"/>
    </row>
    <row r="3441" spans="12:12" x14ac:dyDescent="0.2">
      <c r="L3441" s="50"/>
    </row>
    <row r="3442" spans="12:12" x14ac:dyDescent="0.2">
      <c r="L3442" s="50"/>
    </row>
    <row r="3443" spans="12:12" x14ac:dyDescent="0.2">
      <c r="L3443" s="50"/>
    </row>
    <row r="3444" spans="12:12" x14ac:dyDescent="0.2">
      <c r="L3444" s="50"/>
    </row>
    <row r="3445" spans="12:12" x14ac:dyDescent="0.2">
      <c r="L3445" s="50"/>
    </row>
    <row r="3446" spans="12:12" x14ac:dyDescent="0.2">
      <c r="L3446" s="50"/>
    </row>
    <row r="3447" spans="12:12" x14ac:dyDescent="0.2">
      <c r="L3447" s="50"/>
    </row>
    <row r="3448" spans="12:12" x14ac:dyDescent="0.2">
      <c r="L3448" s="50"/>
    </row>
    <row r="3449" spans="12:12" x14ac:dyDescent="0.2">
      <c r="L3449" s="50"/>
    </row>
    <row r="3450" spans="12:12" x14ac:dyDescent="0.2">
      <c r="L3450" s="50"/>
    </row>
    <row r="3451" spans="12:12" x14ac:dyDescent="0.2">
      <c r="L3451" s="50"/>
    </row>
    <row r="3452" spans="12:12" x14ac:dyDescent="0.2">
      <c r="L3452" s="50"/>
    </row>
    <row r="3453" spans="12:12" x14ac:dyDescent="0.2">
      <c r="L3453" s="50"/>
    </row>
    <row r="3454" spans="12:12" x14ac:dyDescent="0.2">
      <c r="L3454" s="50"/>
    </row>
    <row r="3455" spans="12:12" x14ac:dyDescent="0.2">
      <c r="L3455" s="50"/>
    </row>
    <row r="3456" spans="12:12" x14ac:dyDescent="0.2">
      <c r="L3456" s="50"/>
    </row>
    <row r="3457" spans="12:12" x14ac:dyDescent="0.2">
      <c r="L3457" s="50"/>
    </row>
    <row r="3458" spans="12:12" x14ac:dyDescent="0.2">
      <c r="L3458" s="50"/>
    </row>
    <row r="3459" spans="12:12" x14ac:dyDescent="0.2">
      <c r="L3459" s="50"/>
    </row>
    <row r="3460" spans="12:12" x14ac:dyDescent="0.2">
      <c r="L3460" s="50"/>
    </row>
    <row r="3461" spans="12:12" x14ac:dyDescent="0.2">
      <c r="L3461" s="50"/>
    </row>
    <row r="3462" spans="12:12" x14ac:dyDescent="0.2">
      <c r="L3462" s="50"/>
    </row>
    <row r="3463" spans="12:12" x14ac:dyDescent="0.2">
      <c r="L3463" s="50"/>
    </row>
    <row r="3464" spans="12:12" x14ac:dyDescent="0.2">
      <c r="L3464" s="50"/>
    </row>
    <row r="3465" spans="12:12" x14ac:dyDescent="0.2">
      <c r="L3465" s="50"/>
    </row>
    <row r="3466" spans="12:12" x14ac:dyDescent="0.2">
      <c r="L3466" s="50"/>
    </row>
    <row r="3467" spans="12:12" x14ac:dyDescent="0.2">
      <c r="L3467" s="50"/>
    </row>
    <row r="3468" spans="12:12" x14ac:dyDescent="0.2">
      <c r="L3468" s="50"/>
    </row>
    <row r="3469" spans="12:12" x14ac:dyDescent="0.2">
      <c r="L3469" s="50"/>
    </row>
    <row r="3470" spans="12:12" x14ac:dyDescent="0.2">
      <c r="L3470" s="50"/>
    </row>
    <row r="3471" spans="12:12" x14ac:dyDescent="0.2">
      <c r="L3471" s="50"/>
    </row>
    <row r="3472" spans="12:12" x14ac:dyDescent="0.2">
      <c r="L3472" s="50"/>
    </row>
    <row r="3473" spans="12:12" x14ac:dyDescent="0.2">
      <c r="L3473" s="50"/>
    </row>
    <row r="3474" spans="12:12" x14ac:dyDescent="0.2">
      <c r="L3474" s="50"/>
    </row>
    <row r="3475" spans="12:12" x14ac:dyDescent="0.2">
      <c r="L3475" s="50"/>
    </row>
    <row r="3476" spans="12:12" x14ac:dyDescent="0.2">
      <c r="L3476" s="50"/>
    </row>
    <row r="3477" spans="12:12" x14ac:dyDescent="0.2">
      <c r="L3477" s="50"/>
    </row>
    <row r="3478" spans="12:12" x14ac:dyDescent="0.2">
      <c r="L3478" s="50"/>
    </row>
    <row r="3479" spans="12:12" x14ac:dyDescent="0.2">
      <c r="L3479" s="50"/>
    </row>
    <row r="3480" spans="12:12" x14ac:dyDescent="0.2">
      <c r="L3480" s="50"/>
    </row>
    <row r="3481" spans="12:12" x14ac:dyDescent="0.2">
      <c r="L3481" s="50"/>
    </row>
    <row r="3482" spans="12:12" x14ac:dyDescent="0.2">
      <c r="L3482" s="50"/>
    </row>
    <row r="3483" spans="12:12" x14ac:dyDescent="0.2">
      <c r="L3483" s="50"/>
    </row>
    <row r="3484" spans="12:12" x14ac:dyDescent="0.2">
      <c r="L3484" s="50"/>
    </row>
    <row r="3485" spans="12:12" x14ac:dyDescent="0.2">
      <c r="L3485" s="50"/>
    </row>
    <row r="3486" spans="12:12" x14ac:dyDescent="0.2">
      <c r="L3486" s="50"/>
    </row>
    <row r="3487" spans="12:12" x14ac:dyDescent="0.2">
      <c r="L3487" s="50"/>
    </row>
    <row r="3488" spans="12:12" x14ac:dyDescent="0.2">
      <c r="L3488" s="50"/>
    </row>
    <row r="3489" spans="12:12" x14ac:dyDescent="0.2">
      <c r="L3489" s="50"/>
    </row>
    <row r="3490" spans="12:12" x14ac:dyDescent="0.2">
      <c r="L3490" s="50"/>
    </row>
    <row r="3491" spans="12:12" x14ac:dyDescent="0.2">
      <c r="L3491" s="50"/>
    </row>
    <row r="3492" spans="12:12" x14ac:dyDescent="0.2">
      <c r="L3492" s="50"/>
    </row>
    <row r="3493" spans="12:12" x14ac:dyDescent="0.2">
      <c r="L3493" s="50"/>
    </row>
    <row r="3494" spans="12:12" x14ac:dyDescent="0.2">
      <c r="L3494" s="50"/>
    </row>
    <row r="3495" spans="12:12" x14ac:dyDescent="0.2">
      <c r="L3495" s="50"/>
    </row>
    <row r="3496" spans="12:12" x14ac:dyDescent="0.2">
      <c r="L3496" s="50"/>
    </row>
    <row r="3497" spans="12:12" x14ac:dyDescent="0.2">
      <c r="L3497" s="50"/>
    </row>
    <row r="3498" spans="12:12" x14ac:dyDescent="0.2">
      <c r="L3498" s="50"/>
    </row>
    <row r="3499" spans="12:12" x14ac:dyDescent="0.2">
      <c r="L3499" s="50"/>
    </row>
    <row r="3500" spans="12:12" x14ac:dyDescent="0.2">
      <c r="L3500" s="50"/>
    </row>
    <row r="3501" spans="12:12" x14ac:dyDescent="0.2">
      <c r="L3501" s="50"/>
    </row>
    <row r="3502" spans="12:12" x14ac:dyDescent="0.2">
      <c r="L3502" s="50"/>
    </row>
    <row r="3503" spans="12:12" x14ac:dyDescent="0.2">
      <c r="L3503" s="50"/>
    </row>
    <row r="3504" spans="12:12" x14ac:dyDescent="0.2">
      <c r="L3504" s="50"/>
    </row>
    <row r="3505" spans="12:12" x14ac:dyDescent="0.2">
      <c r="L3505" s="50"/>
    </row>
    <row r="3506" spans="12:12" x14ac:dyDescent="0.2">
      <c r="L3506" s="50"/>
    </row>
    <row r="3507" spans="12:12" x14ac:dyDescent="0.2">
      <c r="L3507" s="50"/>
    </row>
    <row r="3508" spans="12:12" x14ac:dyDescent="0.2">
      <c r="L3508" s="50"/>
    </row>
    <row r="3509" spans="12:12" x14ac:dyDescent="0.2">
      <c r="L3509" s="50"/>
    </row>
    <row r="3510" spans="12:12" x14ac:dyDescent="0.2">
      <c r="L3510" s="50"/>
    </row>
    <row r="3511" spans="12:12" x14ac:dyDescent="0.2">
      <c r="L3511" s="50"/>
    </row>
    <row r="3512" spans="12:12" x14ac:dyDescent="0.2">
      <c r="L3512" s="50"/>
    </row>
    <row r="3513" spans="12:12" x14ac:dyDescent="0.2">
      <c r="L3513" s="50"/>
    </row>
    <row r="3514" spans="12:12" x14ac:dyDescent="0.2">
      <c r="L3514" s="50"/>
    </row>
    <row r="3515" spans="12:12" x14ac:dyDescent="0.2">
      <c r="L3515" s="50"/>
    </row>
    <row r="3516" spans="12:12" x14ac:dyDescent="0.2">
      <c r="L3516" s="50"/>
    </row>
    <row r="3517" spans="12:12" x14ac:dyDescent="0.2">
      <c r="L3517" s="50"/>
    </row>
    <row r="3518" spans="12:12" x14ac:dyDescent="0.2">
      <c r="L3518" s="50"/>
    </row>
    <row r="3519" spans="12:12" x14ac:dyDescent="0.2">
      <c r="L3519" s="50"/>
    </row>
    <row r="3520" spans="12:12" x14ac:dyDescent="0.2">
      <c r="L3520" s="50"/>
    </row>
    <row r="3521" spans="12:12" x14ac:dyDescent="0.2">
      <c r="L3521" s="50"/>
    </row>
    <row r="3522" spans="12:12" x14ac:dyDescent="0.2">
      <c r="L3522" s="50"/>
    </row>
    <row r="3523" spans="12:12" x14ac:dyDescent="0.2">
      <c r="L3523" s="50"/>
    </row>
    <row r="3524" spans="12:12" x14ac:dyDescent="0.2">
      <c r="L3524" s="50"/>
    </row>
    <row r="3525" spans="12:12" x14ac:dyDescent="0.2">
      <c r="L3525" s="50"/>
    </row>
    <row r="3526" spans="12:12" x14ac:dyDescent="0.2">
      <c r="L3526" s="50"/>
    </row>
    <row r="3527" spans="12:12" x14ac:dyDescent="0.2">
      <c r="L3527" s="50"/>
    </row>
    <row r="3528" spans="12:12" x14ac:dyDescent="0.2">
      <c r="L3528" s="50"/>
    </row>
    <row r="3529" spans="12:12" x14ac:dyDescent="0.2">
      <c r="L3529" s="50"/>
    </row>
    <row r="3530" spans="12:12" x14ac:dyDescent="0.2">
      <c r="L3530" s="50"/>
    </row>
    <row r="3531" spans="12:12" x14ac:dyDescent="0.2">
      <c r="L3531" s="50"/>
    </row>
    <row r="3532" spans="12:12" x14ac:dyDescent="0.2">
      <c r="L3532" s="50"/>
    </row>
    <row r="3533" spans="12:12" x14ac:dyDescent="0.2">
      <c r="L3533" s="50"/>
    </row>
    <row r="3534" spans="12:12" x14ac:dyDescent="0.2">
      <c r="L3534" s="50"/>
    </row>
    <row r="3535" spans="12:12" x14ac:dyDescent="0.2">
      <c r="L3535" s="50"/>
    </row>
    <row r="3536" spans="12:12" x14ac:dyDescent="0.2">
      <c r="L3536" s="50"/>
    </row>
    <row r="3537" spans="12:12" x14ac:dyDescent="0.2">
      <c r="L3537" s="50"/>
    </row>
    <row r="3538" spans="12:12" x14ac:dyDescent="0.2">
      <c r="L3538" s="50"/>
    </row>
    <row r="3539" spans="12:12" x14ac:dyDescent="0.2">
      <c r="L3539" s="50"/>
    </row>
    <row r="3540" spans="12:12" x14ac:dyDescent="0.2">
      <c r="L3540" s="50"/>
    </row>
    <row r="3541" spans="12:12" x14ac:dyDescent="0.2">
      <c r="L3541" s="50"/>
    </row>
    <row r="3542" spans="12:12" x14ac:dyDescent="0.2">
      <c r="L3542" s="50"/>
    </row>
    <row r="3543" spans="12:12" x14ac:dyDescent="0.2">
      <c r="L3543" s="50"/>
    </row>
    <row r="3544" spans="12:12" x14ac:dyDescent="0.2">
      <c r="L3544" s="50"/>
    </row>
    <row r="3545" spans="12:12" x14ac:dyDescent="0.2">
      <c r="L3545" s="50"/>
    </row>
    <row r="3546" spans="12:12" x14ac:dyDescent="0.2">
      <c r="L3546" s="50"/>
    </row>
    <row r="3547" spans="12:12" x14ac:dyDescent="0.2">
      <c r="L3547" s="50"/>
    </row>
    <row r="3548" spans="12:12" x14ac:dyDescent="0.2">
      <c r="L3548" s="50"/>
    </row>
    <row r="3549" spans="12:12" x14ac:dyDescent="0.2">
      <c r="L3549" s="50"/>
    </row>
    <row r="3550" spans="12:12" x14ac:dyDescent="0.2">
      <c r="L3550" s="50"/>
    </row>
    <row r="3551" spans="12:12" x14ac:dyDescent="0.2">
      <c r="L3551" s="50"/>
    </row>
    <row r="3552" spans="12:12" x14ac:dyDescent="0.2">
      <c r="L3552" s="50"/>
    </row>
    <row r="3553" spans="12:12" x14ac:dyDescent="0.2">
      <c r="L3553" s="50"/>
    </row>
    <row r="3554" spans="12:12" x14ac:dyDescent="0.2">
      <c r="L3554" s="50"/>
    </row>
    <row r="3555" spans="12:12" x14ac:dyDescent="0.2">
      <c r="L3555" s="50"/>
    </row>
    <row r="3556" spans="12:12" x14ac:dyDescent="0.2">
      <c r="L3556" s="50"/>
    </row>
    <row r="3557" spans="12:12" x14ac:dyDescent="0.2">
      <c r="L3557" s="50"/>
    </row>
    <row r="3558" spans="12:12" x14ac:dyDescent="0.2">
      <c r="L3558" s="50"/>
    </row>
    <row r="3559" spans="12:12" x14ac:dyDescent="0.2">
      <c r="L3559" s="50"/>
    </row>
    <row r="3560" spans="12:12" x14ac:dyDescent="0.2">
      <c r="L3560" s="50"/>
    </row>
    <row r="3561" spans="12:12" x14ac:dyDescent="0.2">
      <c r="L3561" s="50"/>
    </row>
    <row r="3562" spans="12:12" x14ac:dyDescent="0.2">
      <c r="L3562" s="50"/>
    </row>
    <row r="3563" spans="12:12" x14ac:dyDescent="0.2">
      <c r="L3563" s="50"/>
    </row>
    <row r="3564" spans="12:12" x14ac:dyDescent="0.2">
      <c r="L3564" s="50"/>
    </row>
    <row r="3565" spans="12:12" x14ac:dyDescent="0.2">
      <c r="L3565" s="50"/>
    </row>
    <row r="3566" spans="12:12" x14ac:dyDescent="0.2">
      <c r="L3566" s="50"/>
    </row>
    <row r="3567" spans="12:12" x14ac:dyDescent="0.2">
      <c r="L3567" s="50"/>
    </row>
    <row r="3568" spans="12:12" x14ac:dyDescent="0.2">
      <c r="L3568" s="50"/>
    </row>
    <row r="3569" spans="12:12" x14ac:dyDescent="0.2">
      <c r="L3569" s="50"/>
    </row>
    <row r="3570" spans="12:12" x14ac:dyDescent="0.2">
      <c r="L3570" s="50"/>
    </row>
    <row r="3571" spans="12:12" x14ac:dyDescent="0.2">
      <c r="L3571" s="50"/>
    </row>
    <row r="3572" spans="12:12" x14ac:dyDescent="0.2">
      <c r="L3572" s="50"/>
    </row>
    <row r="3573" spans="12:12" x14ac:dyDescent="0.2">
      <c r="L3573" s="50"/>
    </row>
    <row r="3574" spans="12:12" x14ac:dyDescent="0.2">
      <c r="L3574" s="50"/>
    </row>
    <row r="3575" spans="12:12" x14ac:dyDescent="0.2">
      <c r="L3575" s="50"/>
    </row>
    <row r="3576" spans="12:12" x14ac:dyDescent="0.2">
      <c r="L3576" s="50"/>
    </row>
    <row r="3577" spans="12:12" x14ac:dyDescent="0.2">
      <c r="L3577" s="50"/>
    </row>
    <row r="3578" spans="12:12" x14ac:dyDescent="0.2">
      <c r="L3578" s="50"/>
    </row>
    <row r="3579" spans="12:12" x14ac:dyDescent="0.2">
      <c r="L3579" s="50"/>
    </row>
    <row r="3580" spans="12:12" x14ac:dyDescent="0.2">
      <c r="L3580" s="50"/>
    </row>
    <row r="3581" spans="12:12" x14ac:dyDescent="0.2">
      <c r="L3581" s="50"/>
    </row>
    <row r="3582" spans="12:12" x14ac:dyDescent="0.2">
      <c r="L3582" s="50"/>
    </row>
    <row r="3583" spans="12:12" x14ac:dyDescent="0.2">
      <c r="L3583" s="50"/>
    </row>
    <row r="3584" spans="12:12" x14ac:dyDescent="0.2">
      <c r="L3584" s="50"/>
    </row>
    <row r="3585" spans="12:12" x14ac:dyDescent="0.2">
      <c r="L3585" s="50"/>
    </row>
    <row r="3586" spans="12:12" x14ac:dyDescent="0.2">
      <c r="L3586" s="50"/>
    </row>
    <row r="3587" spans="12:12" x14ac:dyDescent="0.2">
      <c r="L3587" s="50"/>
    </row>
    <row r="3588" spans="12:12" x14ac:dyDescent="0.2">
      <c r="L3588" s="50"/>
    </row>
    <row r="3589" spans="12:12" x14ac:dyDescent="0.2">
      <c r="L3589" s="50"/>
    </row>
    <row r="3590" spans="12:12" x14ac:dyDescent="0.2">
      <c r="L3590" s="50"/>
    </row>
    <row r="3591" spans="12:12" x14ac:dyDescent="0.2">
      <c r="L3591" s="50"/>
    </row>
    <row r="3592" spans="12:12" x14ac:dyDescent="0.2">
      <c r="L3592" s="50"/>
    </row>
    <row r="3593" spans="12:12" x14ac:dyDescent="0.2">
      <c r="L3593" s="50"/>
    </row>
    <row r="3594" spans="12:12" x14ac:dyDescent="0.2">
      <c r="L3594" s="50"/>
    </row>
    <row r="3595" spans="12:12" x14ac:dyDescent="0.2">
      <c r="L3595" s="50"/>
    </row>
    <row r="3596" spans="12:12" x14ac:dyDescent="0.2">
      <c r="L3596" s="50"/>
    </row>
    <row r="3597" spans="12:12" x14ac:dyDescent="0.2">
      <c r="L3597" s="50"/>
    </row>
    <row r="3598" spans="12:12" x14ac:dyDescent="0.2">
      <c r="L3598" s="50"/>
    </row>
    <row r="3599" spans="12:12" x14ac:dyDescent="0.2">
      <c r="L3599" s="50"/>
    </row>
    <row r="3600" spans="12:12" x14ac:dyDescent="0.2">
      <c r="L3600" s="50"/>
    </row>
    <row r="3601" spans="12:12" x14ac:dyDescent="0.2">
      <c r="L3601" s="50"/>
    </row>
    <row r="3602" spans="12:12" x14ac:dyDescent="0.2">
      <c r="L3602" s="50"/>
    </row>
    <row r="3603" spans="12:12" x14ac:dyDescent="0.2">
      <c r="L3603" s="50"/>
    </row>
    <row r="3604" spans="12:12" x14ac:dyDescent="0.2">
      <c r="L3604" s="50"/>
    </row>
    <row r="3605" spans="12:12" x14ac:dyDescent="0.2">
      <c r="L3605" s="50"/>
    </row>
    <row r="3606" spans="12:12" x14ac:dyDescent="0.2">
      <c r="L3606" s="50"/>
    </row>
    <row r="3607" spans="12:12" x14ac:dyDescent="0.2">
      <c r="L3607" s="50"/>
    </row>
    <row r="3608" spans="12:12" x14ac:dyDescent="0.2">
      <c r="L3608" s="50"/>
    </row>
    <row r="3609" spans="12:12" x14ac:dyDescent="0.2">
      <c r="L3609" s="50"/>
    </row>
    <row r="3610" spans="12:12" x14ac:dyDescent="0.2">
      <c r="L3610" s="50"/>
    </row>
    <row r="3611" spans="12:12" x14ac:dyDescent="0.2">
      <c r="L3611" s="50"/>
    </row>
    <row r="3612" spans="12:12" x14ac:dyDescent="0.2">
      <c r="L3612" s="50"/>
    </row>
    <row r="3613" spans="12:12" x14ac:dyDescent="0.2">
      <c r="L3613" s="50"/>
    </row>
    <row r="3614" spans="12:12" x14ac:dyDescent="0.2">
      <c r="L3614" s="50"/>
    </row>
    <row r="3615" spans="12:12" x14ac:dyDescent="0.2">
      <c r="L3615" s="50"/>
    </row>
    <row r="3616" spans="12:12" x14ac:dyDescent="0.2">
      <c r="L3616" s="50"/>
    </row>
    <row r="3617" spans="12:12" x14ac:dyDescent="0.2">
      <c r="L3617" s="50"/>
    </row>
    <row r="3618" spans="12:12" x14ac:dyDescent="0.2">
      <c r="L3618" s="50"/>
    </row>
    <row r="3619" spans="12:12" x14ac:dyDescent="0.2">
      <c r="L3619" s="50"/>
    </row>
    <row r="3620" spans="12:12" x14ac:dyDescent="0.2">
      <c r="L3620" s="50"/>
    </row>
    <row r="3621" spans="12:12" x14ac:dyDescent="0.2">
      <c r="L3621" s="50"/>
    </row>
    <row r="3622" spans="12:12" x14ac:dyDescent="0.2">
      <c r="L3622" s="50"/>
    </row>
    <row r="3623" spans="12:12" x14ac:dyDescent="0.2">
      <c r="L3623" s="50"/>
    </row>
    <row r="3624" spans="12:12" x14ac:dyDescent="0.2">
      <c r="L3624" s="50"/>
    </row>
    <row r="3625" spans="12:12" x14ac:dyDescent="0.2">
      <c r="L3625" s="50"/>
    </row>
    <row r="3626" spans="12:12" x14ac:dyDescent="0.2">
      <c r="L3626" s="50"/>
    </row>
    <row r="3627" spans="12:12" x14ac:dyDescent="0.2">
      <c r="L3627" s="50"/>
    </row>
    <row r="3628" spans="12:12" x14ac:dyDescent="0.2">
      <c r="L3628" s="50"/>
    </row>
    <row r="3629" spans="12:12" x14ac:dyDescent="0.2">
      <c r="L3629" s="50"/>
    </row>
    <row r="3630" spans="12:12" x14ac:dyDescent="0.2">
      <c r="L3630" s="50"/>
    </row>
    <row r="3631" spans="12:12" x14ac:dyDescent="0.2">
      <c r="L3631" s="50"/>
    </row>
    <row r="3632" spans="12:12" x14ac:dyDescent="0.2">
      <c r="L3632" s="50"/>
    </row>
    <row r="3633" spans="12:12" x14ac:dyDescent="0.2">
      <c r="L3633" s="50"/>
    </row>
    <row r="3634" spans="12:12" x14ac:dyDescent="0.2">
      <c r="L3634" s="50"/>
    </row>
    <row r="3635" spans="12:12" x14ac:dyDescent="0.2">
      <c r="L3635" s="50"/>
    </row>
    <row r="3636" spans="12:12" x14ac:dyDescent="0.2">
      <c r="L3636" s="50"/>
    </row>
    <row r="3637" spans="12:12" x14ac:dyDescent="0.2">
      <c r="L3637" s="50"/>
    </row>
    <row r="3638" spans="12:12" x14ac:dyDescent="0.2">
      <c r="L3638" s="50"/>
    </row>
    <row r="3639" spans="12:12" x14ac:dyDescent="0.2">
      <c r="L3639" s="50"/>
    </row>
    <row r="3640" spans="12:12" x14ac:dyDescent="0.2">
      <c r="L3640" s="50"/>
    </row>
    <row r="3641" spans="12:12" x14ac:dyDescent="0.2">
      <c r="L3641" s="50"/>
    </row>
    <row r="3642" spans="12:12" x14ac:dyDescent="0.2">
      <c r="L3642" s="50"/>
    </row>
    <row r="3643" spans="12:12" x14ac:dyDescent="0.2">
      <c r="L3643" s="50"/>
    </row>
    <row r="3644" spans="12:12" x14ac:dyDescent="0.2">
      <c r="L3644" s="50"/>
    </row>
    <row r="3645" spans="12:12" x14ac:dyDescent="0.2">
      <c r="L3645" s="50"/>
    </row>
    <row r="3646" spans="12:12" x14ac:dyDescent="0.2">
      <c r="L3646" s="50"/>
    </row>
    <row r="3647" spans="12:12" x14ac:dyDescent="0.2">
      <c r="L3647" s="50"/>
    </row>
    <row r="3648" spans="12:12" x14ac:dyDescent="0.2">
      <c r="L3648" s="50"/>
    </row>
    <row r="3649" spans="12:12" x14ac:dyDescent="0.2">
      <c r="L3649" s="50"/>
    </row>
    <row r="3650" spans="12:12" x14ac:dyDescent="0.2">
      <c r="L3650" s="50"/>
    </row>
    <row r="3651" spans="12:12" x14ac:dyDescent="0.2">
      <c r="L3651" s="50"/>
    </row>
    <row r="3652" spans="12:12" x14ac:dyDescent="0.2">
      <c r="L3652" s="50"/>
    </row>
    <row r="3653" spans="12:12" x14ac:dyDescent="0.2">
      <c r="L3653" s="50"/>
    </row>
    <row r="3654" spans="12:12" x14ac:dyDescent="0.2">
      <c r="L3654" s="50"/>
    </row>
    <row r="3655" spans="12:12" x14ac:dyDescent="0.2">
      <c r="L3655" s="50"/>
    </row>
    <row r="3656" spans="12:12" x14ac:dyDescent="0.2">
      <c r="L3656" s="50"/>
    </row>
    <row r="3657" spans="12:12" x14ac:dyDescent="0.2">
      <c r="L3657" s="50"/>
    </row>
    <row r="3658" spans="12:12" x14ac:dyDescent="0.2">
      <c r="L3658" s="50"/>
    </row>
    <row r="3659" spans="12:12" x14ac:dyDescent="0.2">
      <c r="L3659" s="50"/>
    </row>
    <row r="3660" spans="12:12" x14ac:dyDescent="0.2">
      <c r="L3660" s="50"/>
    </row>
    <row r="3661" spans="12:12" x14ac:dyDescent="0.2">
      <c r="L3661" s="50"/>
    </row>
    <row r="3662" spans="12:12" x14ac:dyDescent="0.2">
      <c r="L3662" s="50"/>
    </row>
    <row r="3663" spans="12:12" x14ac:dyDescent="0.2">
      <c r="L3663" s="50"/>
    </row>
    <row r="3664" spans="12:12" x14ac:dyDescent="0.2">
      <c r="L3664" s="50"/>
    </row>
    <row r="3665" spans="12:12" x14ac:dyDescent="0.2">
      <c r="L3665" s="50"/>
    </row>
    <row r="3666" spans="12:12" x14ac:dyDescent="0.2">
      <c r="L3666" s="50"/>
    </row>
    <row r="3667" spans="12:12" x14ac:dyDescent="0.2">
      <c r="L3667" s="50"/>
    </row>
    <row r="3668" spans="12:12" x14ac:dyDescent="0.2">
      <c r="L3668" s="50"/>
    </row>
    <row r="3669" spans="12:12" x14ac:dyDescent="0.2">
      <c r="L3669" s="50"/>
    </row>
    <row r="3670" spans="12:12" x14ac:dyDescent="0.2">
      <c r="L3670" s="50"/>
    </row>
    <row r="3671" spans="12:12" x14ac:dyDescent="0.2">
      <c r="L3671" s="50"/>
    </row>
    <row r="3672" spans="12:12" x14ac:dyDescent="0.2">
      <c r="L3672" s="50"/>
    </row>
    <row r="3673" spans="12:12" x14ac:dyDescent="0.2">
      <c r="L3673" s="50"/>
    </row>
    <row r="3674" spans="12:12" x14ac:dyDescent="0.2">
      <c r="L3674" s="50"/>
    </row>
    <row r="3675" spans="12:12" x14ac:dyDescent="0.2">
      <c r="L3675" s="50"/>
    </row>
    <row r="3676" spans="12:12" x14ac:dyDescent="0.2">
      <c r="L3676" s="50"/>
    </row>
    <row r="3677" spans="12:12" x14ac:dyDescent="0.2">
      <c r="L3677" s="50"/>
    </row>
    <row r="3678" spans="12:12" x14ac:dyDescent="0.2">
      <c r="L3678" s="50"/>
    </row>
    <row r="3679" spans="12:12" x14ac:dyDescent="0.2">
      <c r="L3679" s="50"/>
    </row>
    <row r="3680" spans="12:12" x14ac:dyDescent="0.2">
      <c r="L3680" s="50"/>
    </row>
    <row r="3681" spans="12:12" x14ac:dyDescent="0.2">
      <c r="L3681" s="50"/>
    </row>
    <row r="3682" spans="12:12" x14ac:dyDescent="0.2">
      <c r="L3682" s="50"/>
    </row>
    <row r="3683" spans="12:12" x14ac:dyDescent="0.2">
      <c r="L3683" s="50"/>
    </row>
    <row r="3684" spans="12:12" x14ac:dyDescent="0.2">
      <c r="L3684" s="50"/>
    </row>
    <row r="3685" spans="12:12" x14ac:dyDescent="0.2">
      <c r="L3685" s="50"/>
    </row>
    <row r="3686" spans="12:12" x14ac:dyDescent="0.2">
      <c r="L3686" s="50"/>
    </row>
    <row r="3687" spans="12:12" x14ac:dyDescent="0.2">
      <c r="L3687" s="50"/>
    </row>
    <row r="3688" spans="12:12" x14ac:dyDescent="0.2">
      <c r="L3688" s="50"/>
    </row>
    <row r="3689" spans="12:12" x14ac:dyDescent="0.2">
      <c r="L3689" s="50"/>
    </row>
    <row r="3690" spans="12:12" x14ac:dyDescent="0.2">
      <c r="L3690" s="50"/>
    </row>
    <row r="3691" spans="12:12" x14ac:dyDescent="0.2">
      <c r="L3691" s="50"/>
    </row>
    <row r="3692" spans="12:12" x14ac:dyDescent="0.2">
      <c r="L3692" s="50"/>
    </row>
    <row r="3693" spans="12:12" x14ac:dyDescent="0.2">
      <c r="L3693" s="50"/>
    </row>
    <row r="3694" spans="12:12" x14ac:dyDescent="0.2">
      <c r="L3694" s="50"/>
    </row>
    <row r="3695" spans="12:12" x14ac:dyDescent="0.2">
      <c r="L3695" s="50"/>
    </row>
    <row r="3696" spans="12:12" x14ac:dyDescent="0.2">
      <c r="L3696" s="50"/>
    </row>
    <row r="3697" spans="12:12" x14ac:dyDescent="0.2">
      <c r="L3697" s="50"/>
    </row>
    <row r="3698" spans="12:12" x14ac:dyDescent="0.2">
      <c r="L3698" s="50"/>
    </row>
    <row r="3699" spans="12:12" x14ac:dyDescent="0.2">
      <c r="L3699" s="50"/>
    </row>
    <row r="3700" spans="12:12" x14ac:dyDescent="0.2">
      <c r="L3700" s="50"/>
    </row>
    <row r="3701" spans="12:12" x14ac:dyDescent="0.2">
      <c r="L3701" s="50"/>
    </row>
    <row r="3702" spans="12:12" x14ac:dyDescent="0.2">
      <c r="L3702" s="50"/>
    </row>
    <row r="3703" spans="12:12" x14ac:dyDescent="0.2">
      <c r="L3703" s="50"/>
    </row>
    <row r="3704" spans="12:12" x14ac:dyDescent="0.2">
      <c r="L3704" s="50"/>
    </row>
    <row r="3705" spans="12:12" x14ac:dyDescent="0.2">
      <c r="L3705" s="50"/>
    </row>
    <row r="3706" spans="12:12" x14ac:dyDescent="0.2">
      <c r="L3706" s="50"/>
    </row>
    <row r="3707" spans="12:12" x14ac:dyDescent="0.2">
      <c r="L3707" s="50"/>
    </row>
    <row r="3708" spans="12:12" x14ac:dyDescent="0.2">
      <c r="L3708" s="50"/>
    </row>
    <row r="3709" spans="12:12" x14ac:dyDescent="0.2">
      <c r="L3709" s="50"/>
    </row>
    <row r="3710" spans="12:12" x14ac:dyDescent="0.2">
      <c r="L3710" s="50"/>
    </row>
    <row r="3711" spans="12:12" x14ac:dyDescent="0.2">
      <c r="L3711" s="50"/>
    </row>
    <row r="3712" spans="12:12" x14ac:dyDescent="0.2">
      <c r="L3712" s="50"/>
    </row>
    <row r="3713" spans="12:12" x14ac:dyDescent="0.2">
      <c r="L3713" s="50"/>
    </row>
    <row r="3714" spans="12:12" x14ac:dyDescent="0.2">
      <c r="L3714" s="50"/>
    </row>
    <row r="3715" spans="12:12" x14ac:dyDescent="0.2">
      <c r="L3715" s="50"/>
    </row>
    <row r="3716" spans="12:12" x14ac:dyDescent="0.2">
      <c r="L3716" s="50"/>
    </row>
    <row r="3717" spans="12:12" x14ac:dyDescent="0.2">
      <c r="L3717" s="50"/>
    </row>
    <row r="3718" spans="12:12" x14ac:dyDescent="0.2">
      <c r="L3718" s="50"/>
    </row>
    <row r="3719" spans="12:12" x14ac:dyDescent="0.2">
      <c r="L3719" s="50"/>
    </row>
    <row r="3720" spans="12:12" x14ac:dyDescent="0.2">
      <c r="L3720" s="50"/>
    </row>
    <row r="3721" spans="12:12" x14ac:dyDescent="0.2">
      <c r="L3721" s="50"/>
    </row>
    <row r="3722" spans="12:12" x14ac:dyDescent="0.2">
      <c r="L3722" s="50"/>
    </row>
    <row r="3723" spans="12:12" x14ac:dyDescent="0.2">
      <c r="L3723" s="50"/>
    </row>
    <row r="3724" spans="12:12" x14ac:dyDescent="0.2">
      <c r="L3724" s="50"/>
    </row>
    <row r="3725" spans="12:12" x14ac:dyDescent="0.2">
      <c r="L3725" s="50"/>
    </row>
    <row r="3726" spans="12:12" x14ac:dyDescent="0.2">
      <c r="L3726" s="50"/>
    </row>
    <row r="3727" spans="12:12" x14ac:dyDescent="0.2">
      <c r="L3727" s="50"/>
    </row>
    <row r="3728" spans="12:12" x14ac:dyDescent="0.2">
      <c r="L3728" s="50"/>
    </row>
    <row r="3729" spans="12:12" x14ac:dyDescent="0.2">
      <c r="L3729" s="50"/>
    </row>
    <row r="3730" spans="12:12" x14ac:dyDescent="0.2">
      <c r="L3730" s="50"/>
    </row>
    <row r="3731" spans="12:12" x14ac:dyDescent="0.2">
      <c r="L3731" s="50"/>
    </row>
    <row r="3732" spans="12:12" x14ac:dyDescent="0.2">
      <c r="L3732" s="50"/>
    </row>
    <row r="3733" spans="12:12" x14ac:dyDescent="0.2">
      <c r="L3733" s="50"/>
    </row>
    <row r="3734" spans="12:12" x14ac:dyDescent="0.2">
      <c r="L3734" s="50"/>
    </row>
    <row r="3735" spans="12:12" x14ac:dyDescent="0.2">
      <c r="L3735" s="50"/>
    </row>
    <row r="3736" spans="12:12" x14ac:dyDescent="0.2">
      <c r="L3736" s="50"/>
    </row>
    <row r="3737" spans="12:12" x14ac:dyDescent="0.2">
      <c r="L3737" s="50"/>
    </row>
    <row r="3738" spans="12:12" x14ac:dyDescent="0.2">
      <c r="L3738" s="50"/>
    </row>
    <row r="3739" spans="12:12" x14ac:dyDescent="0.2">
      <c r="L3739" s="50"/>
    </row>
    <row r="3740" spans="12:12" x14ac:dyDescent="0.2">
      <c r="L3740" s="50"/>
    </row>
    <row r="3741" spans="12:12" x14ac:dyDescent="0.2">
      <c r="L3741" s="50"/>
    </row>
    <row r="3742" spans="12:12" x14ac:dyDescent="0.2">
      <c r="L3742" s="50"/>
    </row>
    <row r="3743" spans="12:12" x14ac:dyDescent="0.2">
      <c r="L3743" s="50"/>
    </row>
    <row r="3744" spans="12:12" x14ac:dyDescent="0.2">
      <c r="L3744" s="50"/>
    </row>
    <row r="3745" spans="12:12" x14ac:dyDescent="0.2">
      <c r="L3745" s="50"/>
    </row>
    <row r="3746" spans="12:12" x14ac:dyDescent="0.2">
      <c r="L3746" s="50"/>
    </row>
    <row r="3747" spans="12:12" x14ac:dyDescent="0.2">
      <c r="L3747" s="50"/>
    </row>
    <row r="3748" spans="12:12" x14ac:dyDescent="0.2">
      <c r="L3748" s="50"/>
    </row>
    <row r="3749" spans="12:12" x14ac:dyDescent="0.2">
      <c r="L3749" s="50"/>
    </row>
    <row r="3750" spans="12:12" x14ac:dyDescent="0.2">
      <c r="L3750" s="50"/>
    </row>
    <row r="3751" spans="12:12" x14ac:dyDescent="0.2">
      <c r="L3751" s="50"/>
    </row>
    <row r="3752" spans="12:12" x14ac:dyDescent="0.2">
      <c r="L3752" s="50"/>
    </row>
    <row r="3753" spans="12:12" x14ac:dyDescent="0.2">
      <c r="L3753" s="50"/>
    </row>
    <row r="3754" spans="12:12" x14ac:dyDescent="0.2">
      <c r="L3754" s="50"/>
    </row>
    <row r="3755" spans="12:12" x14ac:dyDescent="0.2">
      <c r="L3755" s="50"/>
    </row>
    <row r="3756" spans="12:12" x14ac:dyDescent="0.2">
      <c r="L3756" s="50"/>
    </row>
    <row r="3757" spans="12:12" x14ac:dyDescent="0.2">
      <c r="L3757" s="50"/>
    </row>
    <row r="3758" spans="12:12" x14ac:dyDescent="0.2">
      <c r="L3758" s="50"/>
    </row>
    <row r="3759" spans="12:12" x14ac:dyDescent="0.2">
      <c r="L3759" s="50"/>
    </row>
    <row r="3760" spans="12:12" x14ac:dyDescent="0.2">
      <c r="L3760" s="50"/>
    </row>
    <row r="3761" spans="12:12" x14ac:dyDescent="0.2">
      <c r="L3761" s="50"/>
    </row>
    <row r="3762" spans="12:12" x14ac:dyDescent="0.2">
      <c r="L3762" s="50"/>
    </row>
    <row r="3763" spans="12:12" x14ac:dyDescent="0.2">
      <c r="L3763" s="50"/>
    </row>
    <row r="3764" spans="12:12" x14ac:dyDescent="0.2">
      <c r="L3764" s="50"/>
    </row>
    <row r="3765" spans="12:12" x14ac:dyDescent="0.2">
      <c r="L3765" s="50"/>
    </row>
    <row r="3766" spans="12:12" x14ac:dyDescent="0.2">
      <c r="L3766" s="50"/>
    </row>
    <row r="3767" spans="12:12" x14ac:dyDescent="0.2">
      <c r="L3767" s="50"/>
    </row>
    <row r="3768" spans="12:12" x14ac:dyDescent="0.2">
      <c r="L3768" s="50"/>
    </row>
    <row r="3769" spans="12:12" x14ac:dyDescent="0.2">
      <c r="L3769" s="50"/>
    </row>
    <row r="3770" spans="12:12" x14ac:dyDescent="0.2">
      <c r="L3770" s="50"/>
    </row>
    <row r="3771" spans="12:12" x14ac:dyDescent="0.2">
      <c r="L3771" s="50"/>
    </row>
    <row r="3772" spans="12:12" x14ac:dyDescent="0.2">
      <c r="L3772" s="50"/>
    </row>
    <row r="3773" spans="12:12" x14ac:dyDescent="0.2">
      <c r="L3773" s="50"/>
    </row>
    <row r="3774" spans="12:12" x14ac:dyDescent="0.2">
      <c r="L3774" s="50"/>
    </row>
    <row r="3775" spans="12:12" x14ac:dyDescent="0.2">
      <c r="L3775" s="50"/>
    </row>
    <row r="3776" spans="12:12" x14ac:dyDescent="0.2">
      <c r="L3776" s="50"/>
    </row>
    <row r="3777" spans="12:12" x14ac:dyDescent="0.2">
      <c r="L3777" s="50"/>
    </row>
    <row r="3778" spans="12:12" x14ac:dyDescent="0.2">
      <c r="L3778" s="50"/>
    </row>
    <row r="3779" spans="12:12" x14ac:dyDescent="0.2">
      <c r="L3779" s="50"/>
    </row>
    <row r="3780" spans="12:12" x14ac:dyDescent="0.2">
      <c r="L3780" s="50"/>
    </row>
    <row r="3781" spans="12:12" x14ac:dyDescent="0.2">
      <c r="L3781" s="50"/>
    </row>
    <row r="3782" spans="12:12" x14ac:dyDescent="0.2">
      <c r="L3782" s="50"/>
    </row>
    <row r="3783" spans="12:12" x14ac:dyDescent="0.2">
      <c r="L3783" s="50"/>
    </row>
    <row r="3784" spans="12:12" x14ac:dyDescent="0.2">
      <c r="L3784" s="50"/>
    </row>
    <row r="3785" spans="12:12" x14ac:dyDescent="0.2">
      <c r="L3785" s="50"/>
    </row>
    <row r="3786" spans="12:12" x14ac:dyDescent="0.2">
      <c r="L3786" s="50"/>
    </row>
    <row r="3787" spans="12:12" x14ac:dyDescent="0.2">
      <c r="L3787" s="50"/>
    </row>
    <row r="3788" spans="12:12" x14ac:dyDescent="0.2">
      <c r="L3788" s="50"/>
    </row>
    <row r="3789" spans="12:12" x14ac:dyDescent="0.2">
      <c r="L3789" s="50"/>
    </row>
    <row r="3790" spans="12:12" x14ac:dyDescent="0.2">
      <c r="L3790" s="50"/>
    </row>
    <row r="3791" spans="12:12" x14ac:dyDescent="0.2">
      <c r="L3791" s="50"/>
    </row>
    <row r="3792" spans="12:12" x14ac:dyDescent="0.2">
      <c r="L3792" s="50"/>
    </row>
    <row r="3793" spans="12:12" x14ac:dyDescent="0.2">
      <c r="L3793" s="50"/>
    </row>
    <row r="3794" spans="12:12" x14ac:dyDescent="0.2">
      <c r="L3794" s="50"/>
    </row>
    <row r="3795" spans="12:12" x14ac:dyDescent="0.2">
      <c r="L3795" s="50"/>
    </row>
    <row r="3796" spans="12:12" x14ac:dyDescent="0.2">
      <c r="L3796" s="50"/>
    </row>
    <row r="3797" spans="12:12" x14ac:dyDescent="0.2">
      <c r="L3797" s="50"/>
    </row>
    <row r="3798" spans="12:12" x14ac:dyDescent="0.2">
      <c r="L3798" s="50"/>
    </row>
    <row r="3799" spans="12:12" x14ac:dyDescent="0.2">
      <c r="L3799" s="50"/>
    </row>
    <row r="3800" spans="12:12" x14ac:dyDescent="0.2">
      <c r="L3800" s="50"/>
    </row>
    <row r="3801" spans="12:12" x14ac:dyDescent="0.2">
      <c r="L3801" s="50"/>
    </row>
    <row r="3802" spans="12:12" x14ac:dyDescent="0.2">
      <c r="L3802" s="50"/>
    </row>
    <row r="3803" spans="12:12" x14ac:dyDescent="0.2">
      <c r="L3803" s="50"/>
    </row>
    <row r="3804" spans="12:12" x14ac:dyDescent="0.2">
      <c r="L3804" s="50"/>
    </row>
    <row r="3805" spans="12:12" x14ac:dyDescent="0.2">
      <c r="L3805" s="50"/>
    </row>
    <row r="3806" spans="12:12" x14ac:dyDescent="0.2">
      <c r="L3806" s="50"/>
    </row>
    <row r="3807" spans="12:12" x14ac:dyDescent="0.2">
      <c r="L3807" s="50"/>
    </row>
    <row r="3808" spans="12:12" x14ac:dyDescent="0.2">
      <c r="L3808" s="50"/>
    </row>
    <row r="3809" spans="12:12" x14ac:dyDescent="0.2">
      <c r="L3809" s="50"/>
    </row>
    <row r="3810" spans="12:12" x14ac:dyDescent="0.2">
      <c r="L3810" s="50"/>
    </row>
    <row r="3811" spans="12:12" x14ac:dyDescent="0.2">
      <c r="L3811" s="50"/>
    </row>
    <row r="3812" spans="12:12" x14ac:dyDescent="0.2">
      <c r="L3812" s="50"/>
    </row>
    <row r="3813" spans="12:12" x14ac:dyDescent="0.2">
      <c r="L3813" s="50"/>
    </row>
    <row r="3814" spans="12:12" x14ac:dyDescent="0.2">
      <c r="L3814" s="50"/>
    </row>
    <row r="3815" spans="12:12" x14ac:dyDescent="0.2">
      <c r="L3815" s="50"/>
    </row>
    <row r="3816" spans="12:12" x14ac:dyDescent="0.2">
      <c r="L3816" s="50"/>
    </row>
    <row r="3817" spans="12:12" x14ac:dyDescent="0.2">
      <c r="L3817" s="50"/>
    </row>
    <row r="3818" spans="12:12" x14ac:dyDescent="0.2">
      <c r="L3818" s="50"/>
    </row>
    <row r="3819" spans="12:12" x14ac:dyDescent="0.2">
      <c r="L3819" s="50"/>
    </row>
    <row r="3820" spans="12:12" x14ac:dyDescent="0.2">
      <c r="L3820" s="50"/>
    </row>
    <row r="3821" spans="12:12" x14ac:dyDescent="0.2">
      <c r="L3821" s="50"/>
    </row>
    <row r="3822" spans="12:12" x14ac:dyDescent="0.2">
      <c r="L3822" s="50"/>
    </row>
    <row r="3823" spans="12:12" x14ac:dyDescent="0.2">
      <c r="L3823" s="50"/>
    </row>
    <row r="3824" spans="12:12" x14ac:dyDescent="0.2">
      <c r="L3824" s="50"/>
    </row>
    <row r="3825" spans="12:12" x14ac:dyDescent="0.2">
      <c r="L3825" s="50"/>
    </row>
    <row r="3826" spans="12:12" x14ac:dyDescent="0.2">
      <c r="L3826" s="50"/>
    </row>
    <row r="3827" spans="12:12" x14ac:dyDescent="0.2">
      <c r="L3827" s="50"/>
    </row>
    <row r="3828" spans="12:12" x14ac:dyDescent="0.2">
      <c r="L3828" s="50"/>
    </row>
    <row r="3829" spans="12:12" x14ac:dyDescent="0.2">
      <c r="L3829" s="50"/>
    </row>
    <row r="3830" spans="12:12" x14ac:dyDescent="0.2">
      <c r="L3830" s="50"/>
    </row>
    <row r="3831" spans="12:12" x14ac:dyDescent="0.2">
      <c r="L3831" s="50"/>
    </row>
    <row r="3832" spans="12:12" x14ac:dyDescent="0.2">
      <c r="L3832" s="50"/>
    </row>
    <row r="3833" spans="12:12" x14ac:dyDescent="0.2">
      <c r="L3833" s="50"/>
    </row>
    <row r="3834" spans="12:12" x14ac:dyDescent="0.2">
      <c r="L3834" s="50"/>
    </row>
    <row r="3835" spans="12:12" x14ac:dyDescent="0.2">
      <c r="L3835" s="50"/>
    </row>
    <row r="3836" spans="12:12" x14ac:dyDescent="0.2">
      <c r="L3836" s="50"/>
    </row>
    <row r="3837" spans="12:12" x14ac:dyDescent="0.2">
      <c r="L3837" s="50"/>
    </row>
    <row r="3838" spans="12:12" x14ac:dyDescent="0.2">
      <c r="L3838" s="50"/>
    </row>
    <row r="3839" spans="12:12" x14ac:dyDescent="0.2">
      <c r="L3839" s="50"/>
    </row>
    <row r="3840" spans="12:12" x14ac:dyDescent="0.2">
      <c r="L3840" s="50"/>
    </row>
    <row r="3841" spans="12:12" x14ac:dyDescent="0.2">
      <c r="L3841" s="50"/>
    </row>
    <row r="3842" spans="12:12" x14ac:dyDescent="0.2">
      <c r="L3842" s="50"/>
    </row>
    <row r="3843" spans="12:12" x14ac:dyDescent="0.2">
      <c r="L3843" s="50"/>
    </row>
    <row r="3844" spans="12:12" x14ac:dyDescent="0.2">
      <c r="L3844" s="50"/>
    </row>
    <row r="3845" spans="12:12" x14ac:dyDescent="0.2">
      <c r="L3845" s="50"/>
    </row>
    <row r="3846" spans="12:12" x14ac:dyDescent="0.2">
      <c r="L3846" s="50"/>
    </row>
    <row r="3847" spans="12:12" x14ac:dyDescent="0.2">
      <c r="L3847" s="50"/>
    </row>
    <row r="3848" spans="12:12" x14ac:dyDescent="0.2">
      <c r="L3848" s="50"/>
    </row>
    <row r="3849" spans="12:12" x14ac:dyDescent="0.2">
      <c r="L3849" s="50"/>
    </row>
    <row r="3850" spans="12:12" x14ac:dyDescent="0.2">
      <c r="L3850" s="50"/>
    </row>
    <row r="3851" spans="12:12" x14ac:dyDescent="0.2">
      <c r="L3851" s="50"/>
    </row>
    <row r="3852" spans="12:12" x14ac:dyDescent="0.2">
      <c r="L3852" s="50"/>
    </row>
    <row r="3853" spans="12:12" x14ac:dyDescent="0.2">
      <c r="L3853" s="50"/>
    </row>
    <row r="3854" spans="12:12" x14ac:dyDescent="0.2">
      <c r="L3854" s="50"/>
    </row>
    <row r="3855" spans="12:12" x14ac:dyDescent="0.2">
      <c r="L3855" s="50"/>
    </row>
    <row r="3856" spans="12:12" x14ac:dyDescent="0.2">
      <c r="L3856" s="50"/>
    </row>
    <row r="3857" spans="12:12" x14ac:dyDescent="0.2">
      <c r="L3857" s="50"/>
    </row>
    <row r="3858" spans="12:12" x14ac:dyDescent="0.2">
      <c r="L3858" s="50"/>
    </row>
    <row r="3859" spans="12:12" x14ac:dyDescent="0.2">
      <c r="L3859" s="50"/>
    </row>
    <row r="3860" spans="12:12" x14ac:dyDescent="0.2">
      <c r="L3860" s="50"/>
    </row>
    <row r="3861" spans="12:12" x14ac:dyDescent="0.2">
      <c r="L3861" s="50"/>
    </row>
    <row r="3862" spans="12:12" x14ac:dyDescent="0.2">
      <c r="L3862" s="50"/>
    </row>
    <row r="3863" spans="12:12" x14ac:dyDescent="0.2">
      <c r="L3863" s="50"/>
    </row>
    <row r="3864" spans="12:12" x14ac:dyDescent="0.2">
      <c r="L3864" s="50"/>
    </row>
    <row r="3865" spans="12:12" x14ac:dyDescent="0.2">
      <c r="L3865" s="50"/>
    </row>
    <row r="3866" spans="12:12" x14ac:dyDescent="0.2">
      <c r="L3866" s="50"/>
    </row>
    <row r="3867" spans="12:12" x14ac:dyDescent="0.2">
      <c r="L3867" s="50"/>
    </row>
    <row r="3868" spans="12:12" x14ac:dyDescent="0.2">
      <c r="L3868" s="50"/>
    </row>
    <row r="3869" spans="12:12" x14ac:dyDescent="0.2">
      <c r="L3869" s="50"/>
    </row>
    <row r="3870" spans="12:12" x14ac:dyDescent="0.2">
      <c r="L3870" s="50"/>
    </row>
    <row r="3871" spans="12:12" x14ac:dyDescent="0.2">
      <c r="L3871" s="50"/>
    </row>
    <row r="3872" spans="12:12" x14ac:dyDescent="0.2">
      <c r="L3872" s="50"/>
    </row>
    <row r="3873" spans="12:12" x14ac:dyDescent="0.2">
      <c r="L3873" s="50"/>
    </row>
    <row r="3874" spans="12:12" x14ac:dyDescent="0.2">
      <c r="L3874" s="50"/>
    </row>
    <row r="3875" spans="12:12" x14ac:dyDescent="0.2">
      <c r="L3875" s="50"/>
    </row>
    <row r="3876" spans="12:12" x14ac:dyDescent="0.2">
      <c r="L3876" s="50"/>
    </row>
    <row r="3877" spans="12:12" x14ac:dyDescent="0.2">
      <c r="L3877" s="50"/>
    </row>
    <row r="3878" spans="12:12" x14ac:dyDescent="0.2">
      <c r="L3878" s="50"/>
    </row>
    <row r="3879" spans="12:12" x14ac:dyDescent="0.2">
      <c r="L3879" s="50"/>
    </row>
    <row r="3880" spans="12:12" x14ac:dyDescent="0.2">
      <c r="L3880" s="50"/>
    </row>
    <row r="3881" spans="12:12" x14ac:dyDescent="0.2">
      <c r="L3881" s="50"/>
    </row>
    <row r="3882" spans="12:12" x14ac:dyDescent="0.2">
      <c r="L3882" s="50"/>
    </row>
    <row r="3883" spans="12:12" x14ac:dyDescent="0.2">
      <c r="L3883" s="50"/>
    </row>
    <row r="3884" spans="12:12" x14ac:dyDescent="0.2">
      <c r="L3884" s="50"/>
    </row>
    <row r="3885" spans="12:12" x14ac:dyDescent="0.2">
      <c r="L3885" s="50"/>
    </row>
    <row r="3886" spans="12:12" x14ac:dyDescent="0.2">
      <c r="L3886" s="50"/>
    </row>
    <row r="3887" spans="12:12" x14ac:dyDescent="0.2">
      <c r="L3887" s="50"/>
    </row>
    <row r="3888" spans="12:12" x14ac:dyDescent="0.2">
      <c r="L3888" s="50"/>
    </row>
    <row r="3889" spans="12:12" x14ac:dyDescent="0.2">
      <c r="L3889" s="50"/>
    </row>
    <row r="3890" spans="12:12" x14ac:dyDescent="0.2">
      <c r="L3890" s="50"/>
    </row>
    <row r="3891" spans="12:12" x14ac:dyDescent="0.2">
      <c r="L3891" s="50"/>
    </row>
    <row r="3892" spans="12:12" x14ac:dyDescent="0.2">
      <c r="L3892" s="50"/>
    </row>
    <row r="3893" spans="12:12" x14ac:dyDescent="0.2">
      <c r="L3893" s="50"/>
    </row>
    <row r="3894" spans="12:12" x14ac:dyDescent="0.2">
      <c r="L3894" s="50"/>
    </row>
    <row r="3895" spans="12:12" x14ac:dyDescent="0.2">
      <c r="L3895" s="50"/>
    </row>
    <row r="3896" spans="12:12" x14ac:dyDescent="0.2">
      <c r="L3896" s="50"/>
    </row>
    <row r="3897" spans="12:12" x14ac:dyDescent="0.2">
      <c r="L3897" s="50"/>
    </row>
    <row r="3898" spans="12:12" x14ac:dyDescent="0.2">
      <c r="L3898" s="50"/>
    </row>
    <row r="3899" spans="12:12" x14ac:dyDescent="0.2">
      <c r="L3899" s="50"/>
    </row>
    <row r="3900" spans="12:12" x14ac:dyDescent="0.2">
      <c r="L3900" s="50"/>
    </row>
    <row r="3901" spans="12:12" x14ac:dyDescent="0.2">
      <c r="L3901" s="50"/>
    </row>
    <row r="3902" spans="12:12" x14ac:dyDescent="0.2">
      <c r="L3902" s="50"/>
    </row>
    <row r="3903" spans="12:12" x14ac:dyDescent="0.2">
      <c r="L3903" s="50"/>
    </row>
    <row r="3904" spans="12:12" x14ac:dyDescent="0.2">
      <c r="L3904" s="50"/>
    </row>
    <row r="3905" spans="12:12" x14ac:dyDescent="0.2">
      <c r="L3905" s="50"/>
    </row>
    <row r="3906" spans="12:12" x14ac:dyDescent="0.2">
      <c r="L3906" s="50"/>
    </row>
    <row r="3907" spans="12:12" x14ac:dyDescent="0.2">
      <c r="L3907" s="50"/>
    </row>
    <row r="3908" spans="12:12" x14ac:dyDescent="0.2">
      <c r="L3908" s="50"/>
    </row>
    <row r="3909" spans="12:12" x14ac:dyDescent="0.2">
      <c r="L3909" s="50"/>
    </row>
    <row r="3910" spans="12:12" x14ac:dyDescent="0.2">
      <c r="L3910" s="50"/>
    </row>
    <row r="3911" spans="12:12" x14ac:dyDescent="0.2">
      <c r="L3911" s="50"/>
    </row>
    <row r="3912" spans="12:12" x14ac:dyDescent="0.2">
      <c r="L3912" s="50"/>
    </row>
    <row r="3913" spans="12:12" x14ac:dyDescent="0.2">
      <c r="L3913" s="50"/>
    </row>
    <row r="3914" spans="12:12" x14ac:dyDescent="0.2">
      <c r="L3914" s="50"/>
    </row>
    <row r="3915" spans="12:12" x14ac:dyDescent="0.2">
      <c r="L3915" s="50"/>
    </row>
    <row r="3916" spans="12:12" x14ac:dyDescent="0.2">
      <c r="L3916" s="50"/>
    </row>
    <row r="3917" spans="12:12" x14ac:dyDescent="0.2">
      <c r="L3917" s="50"/>
    </row>
    <row r="3918" spans="12:12" x14ac:dyDescent="0.2">
      <c r="L3918" s="50"/>
    </row>
    <row r="3919" spans="12:12" x14ac:dyDescent="0.2">
      <c r="L3919" s="50"/>
    </row>
    <row r="3920" spans="12:12" x14ac:dyDescent="0.2">
      <c r="L3920" s="50"/>
    </row>
    <row r="3921" spans="12:12" x14ac:dyDescent="0.2">
      <c r="L3921" s="50"/>
    </row>
    <row r="3922" spans="12:12" x14ac:dyDescent="0.2">
      <c r="L3922" s="50"/>
    </row>
    <row r="3923" spans="12:12" x14ac:dyDescent="0.2">
      <c r="L3923" s="50"/>
    </row>
    <row r="3924" spans="12:12" x14ac:dyDescent="0.2">
      <c r="L3924" s="50"/>
    </row>
    <row r="3925" spans="12:12" x14ac:dyDescent="0.2">
      <c r="L3925" s="50"/>
    </row>
    <row r="3926" spans="12:12" x14ac:dyDescent="0.2">
      <c r="L3926" s="50"/>
    </row>
    <row r="3927" spans="12:12" x14ac:dyDescent="0.2">
      <c r="L3927" s="50"/>
    </row>
    <row r="3928" spans="12:12" x14ac:dyDescent="0.2">
      <c r="L3928" s="50"/>
    </row>
    <row r="3929" spans="12:12" x14ac:dyDescent="0.2">
      <c r="L3929" s="50"/>
    </row>
    <row r="3930" spans="12:12" x14ac:dyDescent="0.2">
      <c r="L3930" s="50"/>
    </row>
    <row r="3931" spans="12:12" x14ac:dyDescent="0.2">
      <c r="L3931" s="50"/>
    </row>
    <row r="3932" spans="12:12" x14ac:dyDescent="0.2">
      <c r="L3932" s="50"/>
    </row>
    <row r="3933" spans="12:12" x14ac:dyDescent="0.2">
      <c r="L3933" s="50"/>
    </row>
    <row r="3934" spans="12:12" x14ac:dyDescent="0.2">
      <c r="L3934" s="50"/>
    </row>
    <row r="3935" spans="12:12" x14ac:dyDescent="0.2">
      <c r="L3935" s="50"/>
    </row>
    <row r="3936" spans="12:12" x14ac:dyDescent="0.2">
      <c r="L3936" s="50"/>
    </row>
    <row r="3937" spans="12:12" x14ac:dyDescent="0.2">
      <c r="L3937" s="50"/>
    </row>
    <row r="3938" spans="12:12" x14ac:dyDescent="0.2">
      <c r="L3938" s="50"/>
    </row>
    <row r="3939" spans="12:12" x14ac:dyDescent="0.2">
      <c r="L3939" s="50"/>
    </row>
    <row r="3940" spans="12:12" x14ac:dyDescent="0.2">
      <c r="L3940" s="50"/>
    </row>
    <row r="3941" spans="12:12" x14ac:dyDescent="0.2">
      <c r="L3941" s="50"/>
    </row>
    <row r="3942" spans="12:12" x14ac:dyDescent="0.2">
      <c r="L3942" s="50"/>
    </row>
    <row r="3943" spans="12:12" x14ac:dyDescent="0.2">
      <c r="L3943" s="50"/>
    </row>
    <row r="3944" spans="12:12" x14ac:dyDescent="0.2">
      <c r="L3944" s="50"/>
    </row>
    <row r="3945" spans="12:12" x14ac:dyDescent="0.2">
      <c r="L3945" s="50"/>
    </row>
    <row r="3946" spans="12:12" x14ac:dyDescent="0.2">
      <c r="L3946" s="50"/>
    </row>
    <row r="3947" spans="12:12" x14ac:dyDescent="0.2">
      <c r="L3947" s="50"/>
    </row>
    <row r="3948" spans="12:12" x14ac:dyDescent="0.2">
      <c r="L3948" s="50"/>
    </row>
    <row r="3949" spans="12:12" x14ac:dyDescent="0.2">
      <c r="L3949" s="50"/>
    </row>
    <row r="3950" spans="12:12" x14ac:dyDescent="0.2">
      <c r="L3950" s="50"/>
    </row>
    <row r="3951" spans="12:12" x14ac:dyDescent="0.2">
      <c r="L3951" s="50"/>
    </row>
    <row r="3952" spans="12:12" x14ac:dyDescent="0.2">
      <c r="L3952" s="50"/>
    </row>
    <row r="3953" spans="12:12" x14ac:dyDescent="0.2">
      <c r="L3953" s="50"/>
    </row>
    <row r="3954" spans="12:12" x14ac:dyDescent="0.2">
      <c r="L3954" s="50"/>
    </row>
    <row r="3955" spans="12:12" x14ac:dyDescent="0.2">
      <c r="L3955" s="50"/>
    </row>
    <row r="3956" spans="12:12" x14ac:dyDescent="0.2">
      <c r="L3956" s="50"/>
    </row>
    <row r="3957" spans="12:12" x14ac:dyDescent="0.2">
      <c r="L3957" s="50"/>
    </row>
    <row r="3958" spans="12:12" x14ac:dyDescent="0.2">
      <c r="L3958" s="50"/>
    </row>
    <row r="3959" spans="12:12" x14ac:dyDescent="0.2">
      <c r="L3959" s="50"/>
    </row>
    <row r="3960" spans="12:12" x14ac:dyDescent="0.2">
      <c r="L3960" s="50"/>
    </row>
    <row r="3961" spans="12:12" x14ac:dyDescent="0.2">
      <c r="L3961" s="50"/>
    </row>
    <row r="3962" spans="12:12" x14ac:dyDescent="0.2">
      <c r="L3962" s="50"/>
    </row>
    <row r="3963" spans="12:12" x14ac:dyDescent="0.2">
      <c r="L3963" s="50"/>
    </row>
    <row r="3964" spans="12:12" x14ac:dyDescent="0.2">
      <c r="L3964" s="50"/>
    </row>
    <row r="3965" spans="12:12" x14ac:dyDescent="0.2">
      <c r="L3965" s="50"/>
    </row>
    <row r="3966" spans="12:12" x14ac:dyDescent="0.2">
      <c r="L3966" s="50"/>
    </row>
    <row r="3967" spans="12:12" x14ac:dyDescent="0.2">
      <c r="L3967" s="50"/>
    </row>
    <row r="3968" spans="12:12" x14ac:dyDescent="0.2">
      <c r="L3968" s="50"/>
    </row>
    <row r="3969" spans="12:12" x14ac:dyDescent="0.2">
      <c r="L3969" s="50"/>
    </row>
    <row r="3970" spans="12:12" x14ac:dyDescent="0.2">
      <c r="L3970" s="50"/>
    </row>
    <row r="3971" spans="12:12" x14ac:dyDescent="0.2">
      <c r="L3971" s="50"/>
    </row>
    <row r="3972" spans="12:12" x14ac:dyDescent="0.2">
      <c r="L3972" s="50"/>
    </row>
    <row r="3973" spans="12:12" x14ac:dyDescent="0.2">
      <c r="L3973" s="50"/>
    </row>
    <row r="3974" spans="12:12" x14ac:dyDescent="0.2">
      <c r="L3974" s="50"/>
    </row>
    <row r="3975" spans="12:12" x14ac:dyDescent="0.2">
      <c r="L3975" s="50"/>
    </row>
    <row r="3976" spans="12:12" x14ac:dyDescent="0.2">
      <c r="L3976" s="50"/>
    </row>
    <row r="3977" spans="12:12" x14ac:dyDescent="0.2">
      <c r="L3977" s="50"/>
    </row>
    <row r="3978" spans="12:12" x14ac:dyDescent="0.2">
      <c r="L3978" s="50"/>
    </row>
    <row r="3979" spans="12:12" x14ac:dyDescent="0.2">
      <c r="L3979" s="50"/>
    </row>
    <row r="3980" spans="12:12" x14ac:dyDescent="0.2">
      <c r="L3980" s="50"/>
    </row>
    <row r="3981" spans="12:12" x14ac:dyDescent="0.2">
      <c r="L3981" s="50"/>
    </row>
    <row r="3982" spans="12:12" x14ac:dyDescent="0.2">
      <c r="L3982" s="50"/>
    </row>
    <row r="3983" spans="12:12" x14ac:dyDescent="0.2">
      <c r="L3983" s="50"/>
    </row>
    <row r="3984" spans="12:12" x14ac:dyDescent="0.2">
      <c r="L3984" s="50"/>
    </row>
    <row r="3985" spans="12:12" x14ac:dyDescent="0.2">
      <c r="L3985" s="50"/>
    </row>
    <row r="3986" spans="12:12" x14ac:dyDescent="0.2">
      <c r="L3986" s="50"/>
    </row>
    <row r="3987" spans="12:12" x14ac:dyDescent="0.2">
      <c r="L3987" s="50"/>
    </row>
    <row r="3988" spans="12:12" x14ac:dyDescent="0.2">
      <c r="L3988" s="50"/>
    </row>
    <row r="3989" spans="12:12" x14ac:dyDescent="0.2">
      <c r="L3989" s="50"/>
    </row>
    <row r="3990" spans="12:12" x14ac:dyDescent="0.2">
      <c r="L3990" s="50"/>
    </row>
    <row r="3991" spans="12:12" x14ac:dyDescent="0.2">
      <c r="L3991" s="50"/>
    </row>
    <row r="3992" spans="12:12" x14ac:dyDescent="0.2">
      <c r="L3992" s="50"/>
    </row>
    <row r="3993" spans="12:12" x14ac:dyDescent="0.2">
      <c r="L3993" s="50"/>
    </row>
    <row r="3994" spans="12:12" x14ac:dyDescent="0.2">
      <c r="L3994" s="50"/>
    </row>
    <row r="3995" spans="12:12" x14ac:dyDescent="0.2">
      <c r="L3995" s="50"/>
    </row>
    <row r="3996" spans="12:12" x14ac:dyDescent="0.2">
      <c r="L3996" s="50"/>
    </row>
    <row r="3997" spans="12:12" x14ac:dyDescent="0.2">
      <c r="L3997" s="50"/>
    </row>
    <row r="3998" spans="12:12" x14ac:dyDescent="0.2">
      <c r="L3998" s="50"/>
    </row>
    <row r="3999" spans="12:12" x14ac:dyDescent="0.2">
      <c r="L3999" s="50"/>
    </row>
    <row r="4000" spans="12:12" x14ac:dyDescent="0.2">
      <c r="L4000" s="50"/>
    </row>
    <row r="4001" spans="12:12" x14ac:dyDescent="0.2">
      <c r="L4001" s="50"/>
    </row>
    <row r="4002" spans="12:12" x14ac:dyDescent="0.2">
      <c r="L4002" s="50"/>
    </row>
    <row r="4003" spans="12:12" x14ac:dyDescent="0.2">
      <c r="L4003" s="50"/>
    </row>
    <row r="4004" spans="12:12" x14ac:dyDescent="0.2">
      <c r="L4004" s="50"/>
    </row>
    <row r="4005" spans="12:12" x14ac:dyDescent="0.2">
      <c r="L4005" s="50"/>
    </row>
    <row r="4006" spans="12:12" x14ac:dyDescent="0.2">
      <c r="L4006" s="50"/>
    </row>
    <row r="4007" spans="12:12" x14ac:dyDescent="0.2">
      <c r="L4007" s="50"/>
    </row>
    <row r="4008" spans="12:12" x14ac:dyDescent="0.2">
      <c r="L4008" s="50"/>
    </row>
    <row r="4009" spans="12:12" x14ac:dyDescent="0.2">
      <c r="L4009" s="50"/>
    </row>
    <row r="4010" spans="12:12" x14ac:dyDescent="0.2">
      <c r="L4010" s="50"/>
    </row>
    <row r="4011" spans="12:12" x14ac:dyDescent="0.2">
      <c r="L4011" s="50"/>
    </row>
    <row r="4012" spans="12:12" x14ac:dyDescent="0.2">
      <c r="L4012" s="50"/>
    </row>
    <row r="4013" spans="12:12" x14ac:dyDescent="0.2">
      <c r="L4013" s="50"/>
    </row>
    <row r="4014" spans="12:12" x14ac:dyDescent="0.2">
      <c r="L4014" s="50"/>
    </row>
    <row r="4015" spans="12:12" x14ac:dyDescent="0.2">
      <c r="L4015" s="50"/>
    </row>
    <row r="4016" spans="12:12" x14ac:dyDescent="0.2">
      <c r="L4016" s="50"/>
    </row>
    <row r="4017" spans="12:12" x14ac:dyDescent="0.2">
      <c r="L4017" s="50"/>
    </row>
    <row r="4018" spans="12:12" x14ac:dyDescent="0.2">
      <c r="L4018" s="50"/>
    </row>
    <row r="4019" spans="12:12" x14ac:dyDescent="0.2">
      <c r="L4019" s="50"/>
    </row>
    <row r="4020" spans="12:12" x14ac:dyDescent="0.2">
      <c r="L4020" s="50"/>
    </row>
    <row r="4021" spans="12:12" x14ac:dyDescent="0.2">
      <c r="L4021" s="50"/>
    </row>
    <row r="4022" spans="12:12" x14ac:dyDescent="0.2">
      <c r="L4022" s="50"/>
    </row>
    <row r="4023" spans="12:12" x14ac:dyDescent="0.2">
      <c r="L4023" s="50"/>
    </row>
    <row r="4024" spans="12:12" x14ac:dyDescent="0.2">
      <c r="L4024" s="50"/>
    </row>
    <row r="4025" spans="12:12" x14ac:dyDescent="0.2">
      <c r="L4025" s="50"/>
    </row>
    <row r="4026" spans="12:12" x14ac:dyDescent="0.2">
      <c r="L4026" s="50"/>
    </row>
    <row r="4027" spans="12:12" x14ac:dyDescent="0.2">
      <c r="L4027" s="50"/>
    </row>
    <row r="4028" spans="12:12" x14ac:dyDescent="0.2">
      <c r="L4028" s="50"/>
    </row>
    <row r="4029" spans="12:12" x14ac:dyDescent="0.2">
      <c r="L4029" s="50"/>
    </row>
    <row r="4030" spans="12:12" x14ac:dyDescent="0.2">
      <c r="L4030" s="50"/>
    </row>
    <row r="4031" spans="12:12" x14ac:dyDescent="0.2">
      <c r="L4031" s="50"/>
    </row>
    <row r="4032" spans="12:12" x14ac:dyDescent="0.2">
      <c r="L4032" s="50"/>
    </row>
    <row r="4033" spans="12:12" x14ac:dyDescent="0.2">
      <c r="L4033" s="50"/>
    </row>
    <row r="4034" spans="12:12" x14ac:dyDescent="0.2">
      <c r="L4034" s="50"/>
    </row>
    <row r="4035" spans="12:12" x14ac:dyDescent="0.2">
      <c r="L4035" s="50"/>
    </row>
    <row r="4036" spans="12:12" x14ac:dyDescent="0.2">
      <c r="L4036" s="50"/>
    </row>
    <row r="4037" spans="12:12" x14ac:dyDescent="0.2">
      <c r="L4037" s="50"/>
    </row>
    <row r="4038" spans="12:12" x14ac:dyDescent="0.2">
      <c r="L4038" s="50"/>
    </row>
    <row r="4039" spans="12:12" x14ac:dyDescent="0.2">
      <c r="L4039" s="50"/>
    </row>
    <row r="4040" spans="12:12" x14ac:dyDescent="0.2">
      <c r="L4040" s="50"/>
    </row>
    <row r="4041" spans="12:12" x14ac:dyDescent="0.2">
      <c r="L4041" s="50"/>
    </row>
    <row r="4042" spans="12:12" x14ac:dyDescent="0.2">
      <c r="L4042" s="50"/>
    </row>
    <row r="4043" spans="12:12" x14ac:dyDescent="0.2">
      <c r="L4043" s="50"/>
    </row>
    <row r="4044" spans="12:12" x14ac:dyDescent="0.2">
      <c r="L4044" s="50"/>
    </row>
    <row r="4045" spans="12:12" x14ac:dyDescent="0.2">
      <c r="L4045" s="50"/>
    </row>
    <row r="4046" spans="12:12" x14ac:dyDescent="0.2">
      <c r="L4046" s="50"/>
    </row>
    <row r="4047" spans="12:12" x14ac:dyDescent="0.2">
      <c r="L4047" s="50"/>
    </row>
    <row r="4048" spans="12:12" x14ac:dyDescent="0.2">
      <c r="L4048" s="50"/>
    </row>
    <row r="4049" spans="12:12" x14ac:dyDescent="0.2">
      <c r="L4049" s="50"/>
    </row>
    <row r="4050" spans="12:12" x14ac:dyDescent="0.2">
      <c r="L4050" s="50"/>
    </row>
    <row r="4051" spans="12:12" x14ac:dyDescent="0.2">
      <c r="L4051" s="50"/>
    </row>
    <row r="4052" spans="12:12" x14ac:dyDescent="0.2">
      <c r="L4052" s="50"/>
    </row>
    <row r="4053" spans="12:12" x14ac:dyDescent="0.2">
      <c r="L4053" s="50"/>
    </row>
    <row r="4054" spans="12:12" x14ac:dyDescent="0.2">
      <c r="L4054" s="50"/>
    </row>
    <row r="4055" spans="12:12" x14ac:dyDescent="0.2">
      <c r="L4055" s="50"/>
    </row>
    <row r="4056" spans="12:12" x14ac:dyDescent="0.2">
      <c r="L4056" s="50"/>
    </row>
    <row r="4057" spans="12:12" x14ac:dyDescent="0.2">
      <c r="L4057" s="50"/>
    </row>
    <row r="4058" spans="12:12" x14ac:dyDescent="0.2">
      <c r="L4058" s="50"/>
    </row>
    <row r="4059" spans="12:12" x14ac:dyDescent="0.2">
      <c r="L4059" s="50"/>
    </row>
    <row r="4060" spans="12:12" x14ac:dyDescent="0.2">
      <c r="L4060" s="50"/>
    </row>
    <row r="4061" spans="12:12" x14ac:dyDescent="0.2">
      <c r="L4061" s="50"/>
    </row>
    <row r="4062" spans="12:12" x14ac:dyDescent="0.2">
      <c r="L4062" s="50"/>
    </row>
    <row r="4063" spans="12:12" x14ac:dyDescent="0.2">
      <c r="L4063" s="50"/>
    </row>
    <row r="4064" spans="12:12" x14ac:dyDescent="0.2">
      <c r="L4064" s="50"/>
    </row>
    <row r="4065" spans="12:12" x14ac:dyDescent="0.2">
      <c r="L4065" s="50"/>
    </row>
    <row r="4066" spans="12:12" x14ac:dyDescent="0.2">
      <c r="L4066" s="50"/>
    </row>
    <row r="4067" spans="12:12" x14ac:dyDescent="0.2">
      <c r="L4067" s="50"/>
    </row>
    <row r="4068" spans="12:12" x14ac:dyDescent="0.2">
      <c r="L4068" s="50"/>
    </row>
    <row r="4069" spans="12:12" x14ac:dyDescent="0.2">
      <c r="L4069" s="50"/>
    </row>
    <row r="4070" spans="12:12" x14ac:dyDescent="0.2">
      <c r="L4070" s="50"/>
    </row>
    <row r="4071" spans="12:12" x14ac:dyDescent="0.2">
      <c r="L4071" s="50"/>
    </row>
    <row r="4072" spans="12:12" x14ac:dyDescent="0.2">
      <c r="L4072" s="50"/>
    </row>
    <row r="4073" spans="12:12" x14ac:dyDescent="0.2">
      <c r="L4073" s="50"/>
    </row>
    <row r="4074" spans="12:12" x14ac:dyDescent="0.2">
      <c r="L4074" s="50"/>
    </row>
    <row r="4075" spans="12:12" x14ac:dyDescent="0.2">
      <c r="L4075" s="50"/>
    </row>
    <row r="4076" spans="12:12" x14ac:dyDescent="0.2">
      <c r="L4076" s="50"/>
    </row>
    <row r="4077" spans="12:12" x14ac:dyDescent="0.2">
      <c r="L4077" s="50"/>
    </row>
    <row r="4078" spans="12:12" x14ac:dyDescent="0.2">
      <c r="L4078" s="50"/>
    </row>
    <row r="4079" spans="12:12" x14ac:dyDescent="0.2">
      <c r="L4079" s="50"/>
    </row>
    <row r="4080" spans="12:12" x14ac:dyDescent="0.2">
      <c r="L4080" s="50"/>
    </row>
    <row r="4081" spans="12:12" x14ac:dyDescent="0.2">
      <c r="L4081" s="50"/>
    </row>
    <row r="4082" spans="12:12" x14ac:dyDescent="0.2">
      <c r="L4082" s="50"/>
    </row>
    <row r="4083" spans="12:12" x14ac:dyDescent="0.2">
      <c r="L4083" s="50"/>
    </row>
    <row r="4084" spans="12:12" x14ac:dyDescent="0.2">
      <c r="L4084" s="50"/>
    </row>
    <row r="4085" spans="12:12" x14ac:dyDescent="0.2">
      <c r="L4085" s="50"/>
    </row>
    <row r="4086" spans="12:12" x14ac:dyDescent="0.2">
      <c r="L4086" s="50"/>
    </row>
    <row r="4087" spans="12:12" x14ac:dyDescent="0.2">
      <c r="L4087" s="50"/>
    </row>
    <row r="4088" spans="12:12" x14ac:dyDescent="0.2">
      <c r="L4088" s="50"/>
    </row>
    <row r="4089" spans="12:12" x14ac:dyDescent="0.2">
      <c r="L4089" s="50"/>
    </row>
    <row r="4090" spans="12:12" x14ac:dyDescent="0.2">
      <c r="L4090" s="50"/>
    </row>
    <row r="4091" spans="12:12" x14ac:dyDescent="0.2">
      <c r="L4091" s="50"/>
    </row>
    <row r="4092" spans="12:12" x14ac:dyDescent="0.2">
      <c r="L4092" s="50"/>
    </row>
    <row r="4093" spans="12:12" x14ac:dyDescent="0.2">
      <c r="L4093" s="50"/>
    </row>
    <row r="4094" spans="12:12" x14ac:dyDescent="0.2">
      <c r="L4094" s="50"/>
    </row>
    <row r="4095" spans="12:12" x14ac:dyDescent="0.2">
      <c r="L4095" s="50"/>
    </row>
    <row r="4096" spans="12:12" x14ac:dyDescent="0.2">
      <c r="L4096" s="50"/>
    </row>
    <row r="4097" spans="12:12" x14ac:dyDescent="0.2">
      <c r="L4097" s="50"/>
    </row>
    <row r="4098" spans="12:12" x14ac:dyDescent="0.2">
      <c r="L4098" s="50"/>
    </row>
    <row r="4099" spans="12:12" x14ac:dyDescent="0.2">
      <c r="L4099" s="50"/>
    </row>
    <row r="4100" spans="12:12" x14ac:dyDescent="0.2">
      <c r="L4100" s="50"/>
    </row>
    <row r="4101" spans="12:12" x14ac:dyDescent="0.2">
      <c r="L4101" s="50"/>
    </row>
    <row r="4102" spans="12:12" x14ac:dyDescent="0.2">
      <c r="L4102" s="50"/>
    </row>
    <row r="4103" spans="12:12" x14ac:dyDescent="0.2">
      <c r="L4103" s="50"/>
    </row>
    <row r="4104" spans="12:12" x14ac:dyDescent="0.2">
      <c r="L4104" s="50"/>
    </row>
    <row r="4105" spans="12:12" x14ac:dyDescent="0.2">
      <c r="L4105" s="50"/>
    </row>
    <row r="4106" spans="12:12" x14ac:dyDescent="0.2">
      <c r="L4106" s="50"/>
    </row>
    <row r="4107" spans="12:12" x14ac:dyDescent="0.2">
      <c r="L4107" s="50"/>
    </row>
    <row r="4108" spans="12:12" x14ac:dyDescent="0.2">
      <c r="L4108" s="50"/>
    </row>
    <row r="4109" spans="12:12" x14ac:dyDescent="0.2">
      <c r="L4109" s="50"/>
    </row>
    <row r="4110" spans="12:12" x14ac:dyDescent="0.2">
      <c r="L4110" s="50"/>
    </row>
    <row r="4111" spans="12:12" x14ac:dyDescent="0.2">
      <c r="L4111" s="50"/>
    </row>
    <row r="4112" spans="12:12" x14ac:dyDescent="0.2">
      <c r="L4112" s="50"/>
    </row>
    <row r="4113" spans="12:12" x14ac:dyDescent="0.2">
      <c r="L4113" s="50"/>
    </row>
    <row r="4114" spans="12:12" x14ac:dyDescent="0.2">
      <c r="L4114" s="50"/>
    </row>
    <row r="4115" spans="12:12" x14ac:dyDescent="0.2">
      <c r="L4115" s="50"/>
    </row>
    <row r="4116" spans="12:12" x14ac:dyDescent="0.2">
      <c r="L4116" s="50"/>
    </row>
    <row r="4117" spans="12:12" x14ac:dyDescent="0.2">
      <c r="L4117" s="50"/>
    </row>
    <row r="4118" spans="12:12" x14ac:dyDescent="0.2">
      <c r="L4118" s="50"/>
    </row>
    <row r="4119" spans="12:12" x14ac:dyDescent="0.2">
      <c r="L4119" s="50"/>
    </row>
    <row r="4120" spans="12:12" x14ac:dyDescent="0.2">
      <c r="L4120" s="50"/>
    </row>
    <row r="4121" spans="12:12" x14ac:dyDescent="0.2">
      <c r="L4121" s="50"/>
    </row>
    <row r="4122" spans="12:12" x14ac:dyDescent="0.2">
      <c r="L4122" s="50"/>
    </row>
    <row r="4123" spans="12:12" x14ac:dyDescent="0.2">
      <c r="L4123" s="50"/>
    </row>
    <row r="4124" spans="12:12" x14ac:dyDescent="0.2">
      <c r="L4124" s="50"/>
    </row>
    <row r="4125" spans="12:12" x14ac:dyDescent="0.2">
      <c r="L4125" s="50"/>
    </row>
    <row r="4126" spans="12:12" x14ac:dyDescent="0.2">
      <c r="L4126" s="50"/>
    </row>
    <row r="4127" spans="12:12" x14ac:dyDescent="0.2">
      <c r="L4127" s="50"/>
    </row>
    <row r="4128" spans="12:12" x14ac:dyDescent="0.2">
      <c r="L4128" s="50"/>
    </row>
    <row r="4129" spans="12:12" x14ac:dyDescent="0.2">
      <c r="L4129" s="50"/>
    </row>
    <row r="4130" spans="12:12" x14ac:dyDescent="0.2">
      <c r="L4130" s="50"/>
    </row>
    <row r="4131" spans="12:12" x14ac:dyDescent="0.2">
      <c r="L4131" s="50"/>
    </row>
    <row r="4132" spans="12:12" x14ac:dyDescent="0.2">
      <c r="L4132" s="50"/>
    </row>
    <row r="4133" spans="12:12" x14ac:dyDescent="0.2">
      <c r="L4133" s="50"/>
    </row>
    <row r="4134" spans="12:12" x14ac:dyDescent="0.2">
      <c r="L4134" s="50"/>
    </row>
    <row r="4135" spans="12:12" x14ac:dyDescent="0.2">
      <c r="L4135" s="50"/>
    </row>
    <row r="4136" spans="12:12" x14ac:dyDescent="0.2">
      <c r="L4136" s="50"/>
    </row>
    <row r="4137" spans="12:12" x14ac:dyDescent="0.2">
      <c r="L4137" s="50"/>
    </row>
    <row r="4138" spans="12:12" x14ac:dyDescent="0.2">
      <c r="L4138" s="50"/>
    </row>
    <row r="4139" spans="12:12" x14ac:dyDescent="0.2">
      <c r="L4139" s="50"/>
    </row>
    <row r="4140" spans="12:12" x14ac:dyDescent="0.2">
      <c r="L4140" s="50"/>
    </row>
    <row r="4141" spans="12:12" x14ac:dyDescent="0.2">
      <c r="L4141" s="50"/>
    </row>
    <row r="4142" spans="12:12" x14ac:dyDescent="0.2">
      <c r="L4142" s="50"/>
    </row>
    <row r="4143" spans="12:12" x14ac:dyDescent="0.2">
      <c r="L4143" s="50"/>
    </row>
    <row r="4144" spans="12:12" x14ac:dyDescent="0.2">
      <c r="L4144" s="50"/>
    </row>
    <row r="4145" spans="12:12" x14ac:dyDescent="0.2">
      <c r="L4145" s="50"/>
    </row>
    <row r="4146" spans="12:12" x14ac:dyDescent="0.2">
      <c r="L4146" s="50"/>
    </row>
    <row r="4147" spans="12:12" x14ac:dyDescent="0.2">
      <c r="L4147" s="50"/>
    </row>
    <row r="4148" spans="12:12" x14ac:dyDescent="0.2">
      <c r="L4148" s="50"/>
    </row>
    <row r="4149" spans="12:12" x14ac:dyDescent="0.2">
      <c r="L4149" s="50"/>
    </row>
    <row r="4150" spans="12:12" x14ac:dyDescent="0.2">
      <c r="L4150" s="50"/>
    </row>
    <row r="4151" spans="12:12" x14ac:dyDescent="0.2">
      <c r="L4151" s="50"/>
    </row>
    <row r="4152" spans="12:12" x14ac:dyDescent="0.2">
      <c r="L4152" s="50"/>
    </row>
    <row r="4153" spans="12:12" x14ac:dyDescent="0.2">
      <c r="L4153" s="50"/>
    </row>
    <row r="4154" spans="12:12" x14ac:dyDescent="0.2">
      <c r="L4154" s="50"/>
    </row>
    <row r="4155" spans="12:12" x14ac:dyDescent="0.2">
      <c r="L4155" s="50"/>
    </row>
    <row r="4156" spans="12:12" x14ac:dyDescent="0.2">
      <c r="L4156" s="50"/>
    </row>
    <row r="4157" spans="12:12" x14ac:dyDescent="0.2">
      <c r="L4157" s="50"/>
    </row>
    <row r="4158" spans="12:12" x14ac:dyDescent="0.2">
      <c r="L4158" s="50"/>
    </row>
    <row r="4159" spans="12:12" x14ac:dyDescent="0.2">
      <c r="L4159" s="50"/>
    </row>
    <row r="4160" spans="12:12" x14ac:dyDescent="0.2">
      <c r="L4160" s="50"/>
    </row>
    <row r="4161" spans="12:12" x14ac:dyDescent="0.2">
      <c r="L4161" s="50"/>
    </row>
    <row r="4162" spans="12:12" x14ac:dyDescent="0.2">
      <c r="L4162" s="50"/>
    </row>
    <row r="4163" spans="12:12" x14ac:dyDescent="0.2">
      <c r="L4163" s="50"/>
    </row>
    <row r="4164" spans="12:12" x14ac:dyDescent="0.2">
      <c r="L4164" s="50"/>
    </row>
    <row r="4165" spans="12:12" x14ac:dyDescent="0.2">
      <c r="L4165" s="50"/>
    </row>
    <row r="4166" spans="12:12" x14ac:dyDescent="0.2">
      <c r="L4166" s="50"/>
    </row>
    <row r="4167" spans="12:12" x14ac:dyDescent="0.2">
      <c r="L4167" s="50"/>
    </row>
    <row r="4168" spans="12:12" x14ac:dyDescent="0.2">
      <c r="L4168" s="50"/>
    </row>
    <row r="4169" spans="12:12" x14ac:dyDescent="0.2">
      <c r="L4169" s="50"/>
    </row>
    <row r="4170" spans="12:12" x14ac:dyDescent="0.2">
      <c r="L4170" s="50"/>
    </row>
    <row r="4171" spans="12:12" x14ac:dyDescent="0.2">
      <c r="L4171" s="50"/>
    </row>
    <row r="4172" spans="12:12" x14ac:dyDescent="0.2">
      <c r="L4172" s="50"/>
    </row>
    <row r="4173" spans="12:12" x14ac:dyDescent="0.2">
      <c r="L4173" s="50"/>
    </row>
    <row r="4174" spans="12:12" x14ac:dyDescent="0.2">
      <c r="L4174" s="50"/>
    </row>
    <row r="4175" spans="12:12" x14ac:dyDescent="0.2">
      <c r="L4175" s="50"/>
    </row>
    <row r="4176" spans="12:12" x14ac:dyDescent="0.2">
      <c r="L4176" s="50"/>
    </row>
    <row r="4177" spans="12:12" x14ac:dyDescent="0.2">
      <c r="L4177" s="50"/>
    </row>
    <row r="4178" spans="12:12" x14ac:dyDescent="0.2">
      <c r="L4178" s="50"/>
    </row>
    <row r="4179" spans="12:12" x14ac:dyDescent="0.2">
      <c r="L4179" s="50"/>
    </row>
    <row r="4180" spans="12:12" x14ac:dyDescent="0.2">
      <c r="L4180" s="50"/>
    </row>
    <row r="4181" spans="12:12" x14ac:dyDescent="0.2">
      <c r="L4181" s="50"/>
    </row>
    <row r="4182" spans="12:12" x14ac:dyDescent="0.2">
      <c r="L4182" s="50"/>
    </row>
    <row r="4183" spans="12:12" x14ac:dyDescent="0.2">
      <c r="L4183" s="50"/>
    </row>
    <row r="4184" spans="12:12" x14ac:dyDescent="0.2">
      <c r="L4184" s="50"/>
    </row>
    <row r="4185" spans="12:12" x14ac:dyDescent="0.2">
      <c r="L4185" s="50"/>
    </row>
    <row r="4186" spans="12:12" x14ac:dyDescent="0.2">
      <c r="L4186" s="50"/>
    </row>
    <row r="4187" spans="12:12" x14ac:dyDescent="0.2">
      <c r="L4187" s="50"/>
    </row>
    <row r="4188" spans="12:12" x14ac:dyDescent="0.2">
      <c r="L4188" s="50"/>
    </row>
    <row r="4189" spans="12:12" x14ac:dyDescent="0.2">
      <c r="L4189" s="50"/>
    </row>
    <row r="4190" spans="12:12" x14ac:dyDescent="0.2">
      <c r="L4190" s="50"/>
    </row>
    <row r="4191" spans="12:12" x14ac:dyDescent="0.2">
      <c r="L4191" s="50"/>
    </row>
    <row r="4192" spans="12:12" x14ac:dyDescent="0.2">
      <c r="L4192" s="50"/>
    </row>
    <row r="4193" spans="12:12" x14ac:dyDescent="0.2">
      <c r="L4193" s="50"/>
    </row>
    <row r="4194" spans="12:12" x14ac:dyDescent="0.2">
      <c r="L4194" s="50"/>
    </row>
    <row r="4195" spans="12:12" x14ac:dyDescent="0.2">
      <c r="L4195" s="50"/>
    </row>
    <row r="4196" spans="12:12" x14ac:dyDescent="0.2">
      <c r="L4196" s="50"/>
    </row>
    <row r="4197" spans="12:12" x14ac:dyDescent="0.2">
      <c r="L4197" s="50"/>
    </row>
    <row r="4198" spans="12:12" x14ac:dyDescent="0.2">
      <c r="L4198" s="50"/>
    </row>
    <row r="4199" spans="12:12" x14ac:dyDescent="0.2">
      <c r="L4199" s="50"/>
    </row>
    <row r="4200" spans="12:12" x14ac:dyDescent="0.2">
      <c r="L4200" s="50"/>
    </row>
    <row r="4201" spans="12:12" x14ac:dyDescent="0.2">
      <c r="L4201" s="50"/>
    </row>
    <row r="4202" spans="12:12" x14ac:dyDescent="0.2">
      <c r="L4202" s="50"/>
    </row>
    <row r="4203" spans="12:12" x14ac:dyDescent="0.2">
      <c r="L4203" s="50"/>
    </row>
    <row r="4204" spans="12:12" x14ac:dyDescent="0.2">
      <c r="L4204" s="50"/>
    </row>
    <row r="4205" spans="12:12" x14ac:dyDescent="0.2">
      <c r="L4205" s="50"/>
    </row>
    <row r="4206" spans="12:12" x14ac:dyDescent="0.2">
      <c r="L4206" s="50"/>
    </row>
    <row r="4207" spans="12:12" x14ac:dyDescent="0.2">
      <c r="L4207" s="50"/>
    </row>
    <row r="4208" spans="12:12" x14ac:dyDescent="0.2">
      <c r="L4208" s="50"/>
    </row>
    <row r="4209" spans="12:12" x14ac:dyDescent="0.2">
      <c r="L4209" s="50"/>
    </row>
    <row r="4210" spans="12:12" x14ac:dyDescent="0.2">
      <c r="L4210" s="50"/>
    </row>
    <row r="4211" spans="12:12" x14ac:dyDescent="0.2">
      <c r="L4211" s="50"/>
    </row>
    <row r="4212" spans="12:12" x14ac:dyDescent="0.2">
      <c r="L4212" s="50"/>
    </row>
    <row r="4213" spans="12:12" x14ac:dyDescent="0.2">
      <c r="L4213" s="50"/>
    </row>
    <row r="4214" spans="12:12" x14ac:dyDescent="0.2">
      <c r="L4214" s="50"/>
    </row>
    <row r="4215" spans="12:12" x14ac:dyDescent="0.2">
      <c r="L4215" s="50"/>
    </row>
    <row r="4216" spans="12:12" x14ac:dyDescent="0.2">
      <c r="L4216" s="50"/>
    </row>
    <row r="4217" spans="12:12" x14ac:dyDescent="0.2">
      <c r="L4217" s="50"/>
    </row>
    <row r="4218" spans="12:12" x14ac:dyDescent="0.2">
      <c r="L4218" s="50"/>
    </row>
    <row r="4219" spans="12:12" x14ac:dyDescent="0.2">
      <c r="L4219" s="50"/>
    </row>
    <row r="4220" spans="12:12" x14ac:dyDescent="0.2">
      <c r="L4220" s="50"/>
    </row>
    <row r="4221" spans="12:12" x14ac:dyDescent="0.2">
      <c r="L4221" s="50"/>
    </row>
    <row r="4222" spans="12:12" x14ac:dyDescent="0.2">
      <c r="L4222" s="50"/>
    </row>
    <row r="4223" spans="12:12" x14ac:dyDescent="0.2">
      <c r="L4223" s="50"/>
    </row>
    <row r="4224" spans="12:12" x14ac:dyDescent="0.2">
      <c r="L4224" s="50"/>
    </row>
    <row r="4225" spans="12:12" x14ac:dyDescent="0.2">
      <c r="L4225" s="50"/>
    </row>
    <row r="4226" spans="12:12" x14ac:dyDescent="0.2">
      <c r="L4226" s="50"/>
    </row>
    <row r="4227" spans="12:12" x14ac:dyDescent="0.2">
      <c r="L4227" s="50"/>
    </row>
    <row r="4228" spans="12:12" x14ac:dyDescent="0.2">
      <c r="L4228" s="50"/>
    </row>
    <row r="4229" spans="12:12" x14ac:dyDescent="0.2">
      <c r="L4229" s="50"/>
    </row>
    <row r="4230" spans="12:12" x14ac:dyDescent="0.2">
      <c r="L4230" s="50"/>
    </row>
    <row r="4231" spans="12:12" x14ac:dyDescent="0.2">
      <c r="L4231" s="50"/>
    </row>
    <row r="4232" spans="12:12" x14ac:dyDescent="0.2">
      <c r="L4232" s="50"/>
    </row>
    <row r="4233" spans="12:12" x14ac:dyDescent="0.2">
      <c r="L4233" s="50"/>
    </row>
    <row r="4234" spans="12:12" x14ac:dyDescent="0.2">
      <c r="L4234" s="50"/>
    </row>
    <row r="4235" spans="12:12" x14ac:dyDescent="0.2">
      <c r="L4235" s="50"/>
    </row>
    <row r="4236" spans="12:12" x14ac:dyDescent="0.2">
      <c r="L4236" s="50"/>
    </row>
    <row r="4237" spans="12:12" x14ac:dyDescent="0.2">
      <c r="L4237" s="50"/>
    </row>
    <row r="4238" spans="12:12" x14ac:dyDescent="0.2">
      <c r="L4238" s="50"/>
    </row>
    <row r="4239" spans="12:12" x14ac:dyDescent="0.2">
      <c r="L4239" s="50"/>
    </row>
    <row r="4240" spans="12:12" x14ac:dyDescent="0.2">
      <c r="L4240" s="50"/>
    </row>
    <row r="4241" spans="12:12" x14ac:dyDescent="0.2">
      <c r="L4241" s="50"/>
    </row>
    <row r="4242" spans="12:12" x14ac:dyDescent="0.2">
      <c r="L4242" s="50"/>
    </row>
    <row r="4243" spans="12:12" x14ac:dyDescent="0.2">
      <c r="L4243" s="50"/>
    </row>
    <row r="4244" spans="12:12" x14ac:dyDescent="0.2">
      <c r="L4244" s="50"/>
    </row>
    <row r="4245" spans="12:12" x14ac:dyDescent="0.2">
      <c r="L4245" s="50"/>
    </row>
    <row r="4246" spans="12:12" x14ac:dyDescent="0.2">
      <c r="L4246" s="50"/>
    </row>
    <row r="4247" spans="12:12" x14ac:dyDescent="0.2">
      <c r="L4247" s="50"/>
    </row>
    <row r="4248" spans="12:12" x14ac:dyDescent="0.2">
      <c r="L4248" s="50"/>
    </row>
    <row r="4249" spans="12:12" x14ac:dyDescent="0.2">
      <c r="L4249" s="50"/>
    </row>
    <row r="4250" spans="12:12" x14ac:dyDescent="0.2">
      <c r="L4250" s="50"/>
    </row>
    <row r="4251" spans="12:12" x14ac:dyDescent="0.2">
      <c r="L4251" s="50"/>
    </row>
    <row r="4252" spans="12:12" x14ac:dyDescent="0.2">
      <c r="L4252" s="50"/>
    </row>
    <row r="4253" spans="12:12" x14ac:dyDescent="0.2">
      <c r="L4253" s="50"/>
    </row>
    <row r="4254" spans="12:12" x14ac:dyDescent="0.2">
      <c r="L4254" s="50"/>
    </row>
    <row r="4255" spans="12:12" x14ac:dyDescent="0.2">
      <c r="L4255" s="50"/>
    </row>
    <row r="4256" spans="12:12" x14ac:dyDescent="0.2">
      <c r="L4256" s="50"/>
    </row>
    <row r="4257" spans="12:12" x14ac:dyDescent="0.2">
      <c r="L4257" s="50"/>
    </row>
    <row r="4258" spans="12:12" x14ac:dyDescent="0.2">
      <c r="L4258" s="50"/>
    </row>
    <row r="4259" spans="12:12" x14ac:dyDescent="0.2">
      <c r="L4259" s="50"/>
    </row>
    <row r="4260" spans="12:12" x14ac:dyDescent="0.2">
      <c r="L4260" s="50"/>
    </row>
    <row r="4261" spans="12:12" x14ac:dyDescent="0.2">
      <c r="L4261" s="50"/>
    </row>
    <row r="4262" spans="12:12" x14ac:dyDescent="0.2">
      <c r="L4262" s="50"/>
    </row>
    <row r="4263" spans="12:12" x14ac:dyDescent="0.2">
      <c r="L4263" s="50"/>
    </row>
    <row r="4264" spans="12:12" x14ac:dyDescent="0.2">
      <c r="L4264" s="50"/>
    </row>
    <row r="4265" spans="12:12" x14ac:dyDescent="0.2">
      <c r="L4265" s="50"/>
    </row>
    <row r="4266" spans="12:12" x14ac:dyDescent="0.2">
      <c r="L4266" s="50"/>
    </row>
    <row r="4267" spans="12:12" x14ac:dyDescent="0.2">
      <c r="L4267" s="50"/>
    </row>
    <row r="4268" spans="12:12" x14ac:dyDescent="0.2">
      <c r="L4268" s="50"/>
    </row>
    <row r="4269" spans="12:12" x14ac:dyDescent="0.2">
      <c r="L4269" s="50"/>
    </row>
    <row r="4270" spans="12:12" x14ac:dyDescent="0.2">
      <c r="L4270" s="50"/>
    </row>
    <row r="4271" spans="12:12" x14ac:dyDescent="0.2">
      <c r="L4271" s="50"/>
    </row>
    <row r="4272" spans="12:12" x14ac:dyDescent="0.2">
      <c r="L4272" s="50"/>
    </row>
    <row r="4273" spans="12:12" x14ac:dyDescent="0.2">
      <c r="L4273" s="50"/>
    </row>
    <row r="4274" spans="12:12" x14ac:dyDescent="0.2">
      <c r="L4274" s="50"/>
    </row>
    <row r="4275" spans="12:12" x14ac:dyDescent="0.2">
      <c r="L4275" s="50"/>
    </row>
    <row r="4276" spans="12:12" x14ac:dyDescent="0.2">
      <c r="L4276" s="50"/>
    </row>
    <row r="4277" spans="12:12" x14ac:dyDescent="0.2">
      <c r="L4277" s="50"/>
    </row>
    <row r="4278" spans="12:12" x14ac:dyDescent="0.2">
      <c r="L4278" s="50"/>
    </row>
    <row r="4279" spans="12:12" x14ac:dyDescent="0.2">
      <c r="L4279" s="50"/>
    </row>
    <row r="4280" spans="12:12" x14ac:dyDescent="0.2">
      <c r="L4280" s="50"/>
    </row>
    <row r="4281" spans="12:12" x14ac:dyDescent="0.2">
      <c r="L4281" s="50"/>
    </row>
    <row r="4282" spans="12:12" x14ac:dyDescent="0.2">
      <c r="L4282" s="50"/>
    </row>
    <row r="4283" spans="12:12" x14ac:dyDescent="0.2">
      <c r="L4283" s="50"/>
    </row>
    <row r="4284" spans="12:12" x14ac:dyDescent="0.2">
      <c r="L4284" s="50"/>
    </row>
    <row r="4285" spans="12:12" x14ac:dyDescent="0.2">
      <c r="L4285" s="50"/>
    </row>
    <row r="4286" spans="12:12" x14ac:dyDescent="0.2">
      <c r="L4286" s="50"/>
    </row>
    <row r="4287" spans="12:12" x14ac:dyDescent="0.2">
      <c r="L4287" s="50"/>
    </row>
    <row r="4288" spans="12:12" x14ac:dyDescent="0.2">
      <c r="L4288" s="50"/>
    </row>
    <row r="4289" spans="12:12" x14ac:dyDescent="0.2">
      <c r="L4289" s="50"/>
    </row>
    <row r="4290" spans="12:12" x14ac:dyDescent="0.2">
      <c r="L4290" s="50"/>
    </row>
    <row r="4291" spans="12:12" x14ac:dyDescent="0.2">
      <c r="L4291" s="50"/>
    </row>
    <row r="4292" spans="12:12" x14ac:dyDescent="0.2">
      <c r="L4292" s="50"/>
    </row>
    <row r="4293" spans="12:12" x14ac:dyDescent="0.2">
      <c r="L4293" s="50"/>
    </row>
    <row r="4294" spans="12:12" x14ac:dyDescent="0.2">
      <c r="L4294" s="50"/>
    </row>
    <row r="4295" spans="12:12" x14ac:dyDescent="0.2">
      <c r="L4295" s="50"/>
    </row>
    <row r="4296" spans="12:12" x14ac:dyDescent="0.2">
      <c r="L4296" s="50"/>
    </row>
    <row r="4297" spans="12:12" x14ac:dyDescent="0.2">
      <c r="L4297" s="50"/>
    </row>
    <row r="4298" spans="12:12" x14ac:dyDescent="0.2">
      <c r="L4298" s="50"/>
    </row>
    <row r="4299" spans="12:12" x14ac:dyDescent="0.2">
      <c r="L4299" s="50"/>
    </row>
    <row r="4300" spans="12:12" x14ac:dyDescent="0.2">
      <c r="L4300" s="50"/>
    </row>
    <row r="4301" spans="12:12" x14ac:dyDescent="0.2">
      <c r="L4301" s="50"/>
    </row>
    <row r="4302" spans="12:12" x14ac:dyDescent="0.2">
      <c r="L4302" s="50"/>
    </row>
    <row r="4303" spans="12:12" x14ac:dyDescent="0.2">
      <c r="L4303" s="50"/>
    </row>
    <row r="4304" spans="12:12" x14ac:dyDescent="0.2">
      <c r="L4304" s="50"/>
    </row>
    <row r="4305" spans="12:12" x14ac:dyDescent="0.2">
      <c r="L4305" s="50"/>
    </row>
    <row r="4306" spans="12:12" x14ac:dyDescent="0.2">
      <c r="L4306" s="50"/>
    </row>
    <row r="4307" spans="12:12" x14ac:dyDescent="0.2">
      <c r="L4307" s="50"/>
    </row>
    <row r="4308" spans="12:12" x14ac:dyDescent="0.2">
      <c r="L4308" s="50"/>
    </row>
    <row r="4309" spans="12:12" x14ac:dyDescent="0.2">
      <c r="L4309" s="50"/>
    </row>
    <row r="4310" spans="12:12" x14ac:dyDescent="0.2">
      <c r="L4310" s="50"/>
    </row>
    <row r="4311" spans="12:12" x14ac:dyDescent="0.2">
      <c r="L4311" s="50"/>
    </row>
    <row r="4312" spans="12:12" x14ac:dyDescent="0.2">
      <c r="L4312" s="50"/>
    </row>
    <row r="4313" spans="12:12" x14ac:dyDescent="0.2">
      <c r="L4313" s="50"/>
    </row>
    <row r="4314" spans="12:12" x14ac:dyDescent="0.2">
      <c r="L4314" s="50"/>
    </row>
    <row r="4315" spans="12:12" x14ac:dyDescent="0.2">
      <c r="L4315" s="50"/>
    </row>
    <row r="4316" spans="12:12" x14ac:dyDescent="0.2">
      <c r="L4316" s="50"/>
    </row>
    <row r="4317" spans="12:12" x14ac:dyDescent="0.2">
      <c r="L4317" s="50"/>
    </row>
    <row r="4318" spans="12:12" x14ac:dyDescent="0.2">
      <c r="L4318" s="50"/>
    </row>
    <row r="4319" spans="12:12" x14ac:dyDescent="0.2">
      <c r="L4319" s="50"/>
    </row>
    <row r="4320" spans="12:12" x14ac:dyDescent="0.2">
      <c r="L4320" s="50"/>
    </row>
    <row r="4321" spans="12:12" x14ac:dyDescent="0.2">
      <c r="L4321" s="50"/>
    </row>
    <row r="4322" spans="12:12" x14ac:dyDescent="0.2">
      <c r="L4322" s="50"/>
    </row>
    <row r="4323" spans="12:12" x14ac:dyDescent="0.2">
      <c r="L4323" s="50"/>
    </row>
    <row r="4324" spans="12:12" x14ac:dyDescent="0.2">
      <c r="L4324" s="50"/>
    </row>
    <row r="4325" spans="12:12" x14ac:dyDescent="0.2">
      <c r="L4325" s="50"/>
    </row>
    <row r="4326" spans="12:12" x14ac:dyDescent="0.2">
      <c r="L4326" s="50"/>
    </row>
    <row r="4327" spans="12:12" x14ac:dyDescent="0.2">
      <c r="L4327" s="50"/>
    </row>
    <row r="4328" spans="12:12" x14ac:dyDescent="0.2">
      <c r="L4328" s="50"/>
    </row>
    <row r="4329" spans="12:12" x14ac:dyDescent="0.2">
      <c r="L4329" s="50"/>
    </row>
    <row r="4330" spans="12:12" x14ac:dyDescent="0.2">
      <c r="L4330" s="50"/>
    </row>
    <row r="4331" spans="12:12" x14ac:dyDescent="0.2">
      <c r="L4331" s="50"/>
    </row>
    <row r="4332" spans="12:12" x14ac:dyDescent="0.2">
      <c r="L4332" s="50"/>
    </row>
    <row r="4333" spans="12:12" x14ac:dyDescent="0.2">
      <c r="L4333" s="50"/>
    </row>
    <row r="4334" spans="12:12" x14ac:dyDescent="0.2">
      <c r="L4334" s="50"/>
    </row>
    <row r="4335" spans="12:12" x14ac:dyDescent="0.2">
      <c r="L4335" s="50"/>
    </row>
    <row r="4336" spans="12:12" x14ac:dyDescent="0.2">
      <c r="L4336" s="50"/>
    </row>
    <row r="4337" spans="12:12" x14ac:dyDescent="0.2">
      <c r="L4337" s="50"/>
    </row>
    <row r="4338" spans="12:12" x14ac:dyDescent="0.2">
      <c r="L4338" s="50"/>
    </row>
    <row r="4339" spans="12:12" x14ac:dyDescent="0.2">
      <c r="L4339" s="50"/>
    </row>
    <row r="4340" spans="12:12" x14ac:dyDescent="0.2">
      <c r="L4340" s="50"/>
    </row>
    <row r="4341" spans="12:12" x14ac:dyDescent="0.2">
      <c r="L4341" s="50"/>
    </row>
    <row r="4342" spans="12:12" x14ac:dyDescent="0.2">
      <c r="L4342" s="50"/>
    </row>
    <row r="4343" spans="12:12" x14ac:dyDescent="0.2">
      <c r="L4343" s="50"/>
    </row>
    <row r="4344" spans="12:12" x14ac:dyDescent="0.2">
      <c r="L4344" s="50"/>
    </row>
    <row r="4345" spans="12:12" x14ac:dyDescent="0.2">
      <c r="L4345" s="50"/>
    </row>
    <row r="4346" spans="12:12" x14ac:dyDescent="0.2">
      <c r="L4346" s="50"/>
    </row>
    <row r="4347" spans="12:12" x14ac:dyDescent="0.2">
      <c r="L4347" s="50"/>
    </row>
    <row r="4348" spans="12:12" x14ac:dyDescent="0.2">
      <c r="L4348" s="50"/>
    </row>
    <row r="4349" spans="12:12" x14ac:dyDescent="0.2">
      <c r="L4349" s="50"/>
    </row>
    <row r="4350" spans="12:12" x14ac:dyDescent="0.2">
      <c r="L4350" s="50"/>
    </row>
    <row r="4351" spans="12:12" x14ac:dyDescent="0.2">
      <c r="L4351" s="50"/>
    </row>
    <row r="4352" spans="12:12" x14ac:dyDescent="0.2">
      <c r="L4352" s="50"/>
    </row>
    <row r="4353" spans="12:12" x14ac:dyDescent="0.2">
      <c r="L4353" s="50"/>
    </row>
    <row r="4354" spans="12:12" x14ac:dyDescent="0.2">
      <c r="L4354" s="50"/>
    </row>
    <row r="4355" spans="12:12" x14ac:dyDescent="0.2">
      <c r="L4355" s="50"/>
    </row>
    <row r="4356" spans="12:12" x14ac:dyDescent="0.2">
      <c r="L4356" s="50"/>
    </row>
    <row r="4357" spans="12:12" x14ac:dyDescent="0.2">
      <c r="L4357" s="50"/>
    </row>
    <row r="4358" spans="12:12" x14ac:dyDescent="0.2">
      <c r="L4358" s="50"/>
    </row>
    <row r="4359" spans="12:12" x14ac:dyDescent="0.2">
      <c r="L4359" s="50"/>
    </row>
    <row r="4360" spans="12:12" x14ac:dyDescent="0.2">
      <c r="L4360" s="50"/>
    </row>
    <row r="4361" spans="12:12" x14ac:dyDescent="0.2">
      <c r="L4361" s="50"/>
    </row>
    <row r="4362" spans="12:12" x14ac:dyDescent="0.2">
      <c r="L4362" s="50"/>
    </row>
    <row r="4363" spans="12:12" x14ac:dyDescent="0.2">
      <c r="L4363" s="50"/>
    </row>
    <row r="4364" spans="12:12" x14ac:dyDescent="0.2">
      <c r="L4364" s="50"/>
    </row>
    <row r="4365" spans="12:12" x14ac:dyDescent="0.2">
      <c r="L4365" s="50"/>
    </row>
    <row r="4366" spans="12:12" x14ac:dyDescent="0.2">
      <c r="L4366" s="50"/>
    </row>
    <row r="4367" spans="12:12" x14ac:dyDescent="0.2">
      <c r="L4367" s="50"/>
    </row>
    <row r="4368" spans="12:12" x14ac:dyDescent="0.2">
      <c r="L4368" s="50"/>
    </row>
    <row r="4369" spans="12:12" x14ac:dyDescent="0.2">
      <c r="L4369" s="50"/>
    </row>
    <row r="4370" spans="12:12" x14ac:dyDescent="0.2">
      <c r="L4370" s="50"/>
    </row>
    <row r="4371" spans="12:12" x14ac:dyDescent="0.2">
      <c r="L4371" s="50"/>
    </row>
    <row r="4372" spans="12:12" x14ac:dyDescent="0.2">
      <c r="L4372" s="50"/>
    </row>
    <row r="4373" spans="12:12" x14ac:dyDescent="0.2">
      <c r="L4373" s="50"/>
    </row>
    <row r="4374" spans="12:12" x14ac:dyDescent="0.2">
      <c r="L4374" s="50"/>
    </row>
    <row r="4375" spans="12:12" x14ac:dyDescent="0.2">
      <c r="L4375" s="50"/>
    </row>
    <row r="4376" spans="12:12" x14ac:dyDescent="0.2">
      <c r="L4376" s="50"/>
    </row>
    <row r="4377" spans="12:12" x14ac:dyDescent="0.2">
      <c r="L4377" s="50"/>
    </row>
    <row r="4378" spans="12:12" x14ac:dyDescent="0.2">
      <c r="L4378" s="50"/>
    </row>
    <row r="4379" spans="12:12" x14ac:dyDescent="0.2">
      <c r="L4379" s="50"/>
    </row>
    <row r="4380" spans="12:12" x14ac:dyDescent="0.2">
      <c r="L4380" s="50"/>
    </row>
    <row r="4381" spans="12:12" x14ac:dyDescent="0.2">
      <c r="L4381" s="50"/>
    </row>
    <row r="4382" spans="12:12" x14ac:dyDescent="0.2">
      <c r="L4382" s="50"/>
    </row>
    <row r="4383" spans="12:12" x14ac:dyDescent="0.2">
      <c r="L4383" s="50"/>
    </row>
    <row r="4384" spans="12:12" x14ac:dyDescent="0.2">
      <c r="L4384" s="50"/>
    </row>
    <row r="4385" spans="12:12" x14ac:dyDescent="0.2">
      <c r="L4385" s="50"/>
    </row>
    <row r="4386" spans="12:12" x14ac:dyDescent="0.2">
      <c r="L4386" s="50"/>
    </row>
    <row r="4387" spans="12:12" x14ac:dyDescent="0.2">
      <c r="L4387" s="50"/>
    </row>
    <row r="4388" spans="12:12" x14ac:dyDescent="0.2">
      <c r="L4388" s="50"/>
    </row>
    <row r="4389" spans="12:12" x14ac:dyDescent="0.2">
      <c r="L4389" s="50"/>
    </row>
    <row r="4390" spans="12:12" x14ac:dyDescent="0.2">
      <c r="L4390" s="50"/>
    </row>
    <row r="4391" spans="12:12" x14ac:dyDescent="0.2">
      <c r="L4391" s="50"/>
    </row>
    <row r="4392" spans="12:12" x14ac:dyDescent="0.2">
      <c r="L4392" s="50"/>
    </row>
    <row r="4393" spans="12:12" x14ac:dyDescent="0.2">
      <c r="L4393" s="50"/>
    </row>
    <row r="4394" spans="12:12" x14ac:dyDescent="0.2">
      <c r="L4394" s="50"/>
    </row>
    <row r="4395" spans="12:12" x14ac:dyDescent="0.2">
      <c r="L4395" s="50"/>
    </row>
    <row r="4396" spans="12:12" x14ac:dyDescent="0.2">
      <c r="L4396" s="50"/>
    </row>
    <row r="4397" spans="12:12" x14ac:dyDescent="0.2">
      <c r="L4397" s="50"/>
    </row>
    <row r="4398" spans="12:12" x14ac:dyDescent="0.2">
      <c r="L4398" s="50"/>
    </row>
    <row r="4399" spans="12:12" x14ac:dyDescent="0.2">
      <c r="L4399" s="50"/>
    </row>
    <row r="4400" spans="12:12" x14ac:dyDescent="0.2">
      <c r="L4400" s="50"/>
    </row>
    <row r="4401" spans="12:12" x14ac:dyDescent="0.2">
      <c r="L4401" s="50"/>
    </row>
    <row r="4402" spans="12:12" x14ac:dyDescent="0.2">
      <c r="L4402" s="50"/>
    </row>
    <row r="4403" spans="12:12" x14ac:dyDescent="0.2">
      <c r="L4403" s="50"/>
    </row>
    <row r="4404" spans="12:12" x14ac:dyDescent="0.2">
      <c r="L4404" s="50"/>
    </row>
    <row r="4405" spans="12:12" x14ac:dyDescent="0.2">
      <c r="L4405" s="50"/>
    </row>
    <row r="4406" spans="12:12" x14ac:dyDescent="0.2">
      <c r="L4406" s="50"/>
    </row>
    <row r="4407" spans="12:12" x14ac:dyDescent="0.2">
      <c r="L4407" s="50"/>
    </row>
    <row r="4408" spans="12:12" x14ac:dyDescent="0.2">
      <c r="L4408" s="50"/>
    </row>
    <row r="4409" spans="12:12" x14ac:dyDescent="0.2">
      <c r="L4409" s="50"/>
    </row>
    <row r="4410" spans="12:12" x14ac:dyDescent="0.2">
      <c r="L4410" s="50"/>
    </row>
    <row r="4411" spans="12:12" x14ac:dyDescent="0.2">
      <c r="L4411" s="50"/>
    </row>
    <row r="4412" spans="12:12" x14ac:dyDescent="0.2">
      <c r="L4412" s="50"/>
    </row>
    <row r="4413" spans="12:12" x14ac:dyDescent="0.2">
      <c r="L4413" s="50"/>
    </row>
    <row r="4414" spans="12:12" x14ac:dyDescent="0.2">
      <c r="L4414" s="50"/>
    </row>
    <row r="4415" spans="12:12" x14ac:dyDescent="0.2">
      <c r="L4415" s="50"/>
    </row>
    <row r="4416" spans="12:12" x14ac:dyDescent="0.2">
      <c r="L4416" s="50"/>
    </row>
    <row r="4417" spans="12:12" x14ac:dyDescent="0.2">
      <c r="L4417" s="50"/>
    </row>
    <row r="4418" spans="12:12" x14ac:dyDescent="0.2">
      <c r="L4418" s="50"/>
    </row>
    <row r="4419" spans="12:12" x14ac:dyDescent="0.2">
      <c r="L4419" s="50"/>
    </row>
    <row r="4420" spans="12:12" x14ac:dyDescent="0.2">
      <c r="L4420" s="50"/>
    </row>
    <row r="4421" spans="12:12" x14ac:dyDescent="0.2">
      <c r="L4421" s="50"/>
    </row>
    <row r="4422" spans="12:12" x14ac:dyDescent="0.2">
      <c r="L4422" s="50"/>
    </row>
    <row r="4423" spans="12:12" x14ac:dyDescent="0.2">
      <c r="L4423" s="50"/>
    </row>
    <row r="4424" spans="12:12" x14ac:dyDescent="0.2">
      <c r="L4424" s="50"/>
    </row>
    <row r="4425" spans="12:12" x14ac:dyDescent="0.2">
      <c r="L4425" s="50"/>
    </row>
    <row r="4426" spans="12:12" x14ac:dyDescent="0.2">
      <c r="L4426" s="50"/>
    </row>
    <row r="4427" spans="12:12" x14ac:dyDescent="0.2">
      <c r="L4427" s="50"/>
    </row>
    <row r="4428" spans="12:12" x14ac:dyDescent="0.2">
      <c r="L4428" s="50"/>
    </row>
    <row r="4429" spans="12:12" x14ac:dyDescent="0.2">
      <c r="L4429" s="50"/>
    </row>
    <row r="4430" spans="12:12" x14ac:dyDescent="0.2">
      <c r="L4430" s="50"/>
    </row>
    <row r="4431" spans="12:12" x14ac:dyDescent="0.2">
      <c r="L4431" s="50"/>
    </row>
    <row r="4432" spans="12:12" x14ac:dyDescent="0.2">
      <c r="L4432" s="50"/>
    </row>
    <row r="4433" spans="12:12" x14ac:dyDescent="0.2">
      <c r="L4433" s="50"/>
    </row>
    <row r="4434" spans="12:12" x14ac:dyDescent="0.2">
      <c r="L4434" s="50"/>
    </row>
    <row r="4435" spans="12:12" x14ac:dyDescent="0.2">
      <c r="L4435" s="50"/>
    </row>
    <row r="4436" spans="12:12" x14ac:dyDescent="0.2">
      <c r="L4436" s="50"/>
    </row>
    <row r="4437" spans="12:12" x14ac:dyDescent="0.2">
      <c r="L4437" s="50"/>
    </row>
    <row r="4438" spans="12:12" x14ac:dyDescent="0.2">
      <c r="L4438" s="50"/>
    </row>
    <row r="4439" spans="12:12" x14ac:dyDescent="0.2">
      <c r="L4439" s="50"/>
    </row>
    <row r="4440" spans="12:12" x14ac:dyDescent="0.2">
      <c r="L4440" s="50"/>
    </row>
    <row r="4441" spans="12:12" x14ac:dyDescent="0.2">
      <c r="L4441" s="50"/>
    </row>
    <row r="4442" spans="12:12" x14ac:dyDescent="0.2">
      <c r="L4442" s="50"/>
    </row>
    <row r="4443" spans="12:12" x14ac:dyDescent="0.2">
      <c r="L4443" s="50"/>
    </row>
    <row r="4444" spans="12:12" x14ac:dyDescent="0.2">
      <c r="L4444" s="50"/>
    </row>
    <row r="4445" spans="12:12" x14ac:dyDescent="0.2">
      <c r="L4445" s="50"/>
    </row>
    <row r="4446" spans="12:12" x14ac:dyDescent="0.2">
      <c r="L4446" s="50"/>
    </row>
    <row r="4447" spans="12:12" x14ac:dyDescent="0.2">
      <c r="L4447" s="50"/>
    </row>
    <row r="4448" spans="12:12" x14ac:dyDescent="0.2">
      <c r="L4448" s="50"/>
    </row>
    <row r="4449" spans="12:12" x14ac:dyDescent="0.2">
      <c r="L4449" s="50"/>
    </row>
    <row r="4450" spans="12:12" x14ac:dyDescent="0.2">
      <c r="L4450" s="50"/>
    </row>
    <row r="4451" spans="12:12" x14ac:dyDescent="0.2">
      <c r="L4451" s="50"/>
    </row>
    <row r="4452" spans="12:12" x14ac:dyDescent="0.2">
      <c r="L4452" s="50"/>
    </row>
    <row r="4453" spans="12:12" x14ac:dyDescent="0.2">
      <c r="L4453" s="50"/>
    </row>
    <row r="4454" spans="12:12" x14ac:dyDescent="0.2">
      <c r="L4454" s="50"/>
    </row>
    <row r="4455" spans="12:12" x14ac:dyDescent="0.2">
      <c r="L4455" s="50"/>
    </row>
    <row r="4456" spans="12:12" x14ac:dyDescent="0.2">
      <c r="L4456" s="50"/>
    </row>
    <row r="4457" spans="12:12" x14ac:dyDescent="0.2">
      <c r="L4457" s="50"/>
    </row>
    <row r="4458" spans="12:12" x14ac:dyDescent="0.2">
      <c r="L4458" s="50"/>
    </row>
    <row r="4459" spans="12:12" x14ac:dyDescent="0.2">
      <c r="L4459" s="50"/>
    </row>
    <row r="4460" spans="12:12" x14ac:dyDescent="0.2">
      <c r="L4460" s="50"/>
    </row>
    <row r="4461" spans="12:12" x14ac:dyDescent="0.2">
      <c r="L4461" s="50"/>
    </row>
    <row r="4462" spans="12:12" x14ac:dyDescent="0.2">
      <c r="L4462" s="50"/>
    </row>
    <row r="4463" spans="12:12" x14ac:dyDescent="0.2">
      <c r="L4463" s="50"/>
    </row>
    <row r="4464" spans="12:12" x14ac:dyDescent="0.2">
      <c r="L4464" s="50"/>
    </row>
    <row r="4465" spans="12:12" x14ac:dyDescent="0.2">
      <c r="L4465" s="50"/>
    </row>
    <row r="4466" spans="12:12" x14ac:dyDescent="0.2">
      <c r="L4466" s="50"/>
    </row>
    <row r="4467" spans="12:12" x14ac:dyDescent="0.2">
      <c r="L4467" s="50"/>
    </row>
    <row r="4468" spans="12:12" x14ac:dyDescent="0.2">
      <c r="L4468" s="50"/>
    </row>
    <row r="4469" spans="12:12" x14ac:dyDescent="0.2">
      <c r="L4469" s="50"/>
    </row>
    <row r="4470" spans="12:12" x14ac:dyDescent="0.2">
      <c r="L4470" s="50"/>
    </row>
    <row r="4471" spans="12:12" x14ac:dyDescent="0.2">
      <c r="L4471" s="50"/>
    </row>
    <row r="4472" spans="12:12" x14ac:dyDescent="0.2">
      <c r="L4472" s="50"/>
    </row>
    <row r="4473" spans="12:12" x14ac:dyDescent="0.2">
      <c r="L4473" s="50"/>
    </row>
    <row r="4474" spans="12:12" x14ac:dyDescent="0.2">
      <c r="L4474" s="50"/>
    </row>
    <row r="4475" spans="12:12" x14ac:dyDescent="0.2">
      <c r="L4475" s="50"/>
    </row>
    <row r="4476" spans="12:12" x14ac:dyDescent="0.2">
      <c r="L4476" s="50"/>
    </row>
    <row r="4477" spans="12:12" x14ac:dyDescent="0.2">
      <c r="L4477" s="50"/>
    </row>
    <row r="4478" spans="12:12" x14ac:dyDescent="0.2">
      <c r="L4478" s="50"/>
    </row>
    <row r="4479" spans="12:12" x14ac:dyDescent="0.2">
      <c r="L4479" s="50"/>
    </row>
    <row r="4480" spans="12:12" x14ac:dyDescent="0.2">
      <c r="L4480" s="50"/>
    </row>
    <row r="4481" spans="12:12" x14ac:dyDescent="0.2">
      <c r="L4481" s="50"/>
    </row>
    <row r="4482" spans="12:12" x14ac:dyDescent="0.2">
      <c r="L4482" s="50"/>
    </row>
    <row r="4483" spans="12:12" x14ac:dyDescent="0.2">
      <c r="L4483" s="50"/>
    </row>
    <row r="4484" spans="12:12" x14ac:dyDescent="0.2">
      <c r="L4484" s="50"/>
    </row>
    <row r="4485" spans="12:12" x14ac:dyDescent="0.2">
      <c r="L4485" s="50"/>
    </row>
    <row r="4486" spans="12:12" x14ac:dyDescent="0.2">
      <c r="L4486" s="50"/>
    </row>
    <row r="4487" spans="12:12" x14ac:dyDescent="0.2">
      <c r="L4487" s="50"/>
    </row>
    <row r="4488" spans="12:12" x14ac:dyDescent="0.2">
      <c r="L4488" s="50"/>
    </row>
    <row r="4489" spans="12:12" x14ac:dyDescent="0.2">
      <c r="L4489" s="50"/>
    </row>
    <row r="4490" spans="12:12" x14ac:dyDescent="0.2">
      <c r="L4490" s="50"/>
    </row>
    <row r="4491" spans="12:12" x14ac:dyDescent="0.2">
      <c r="L4491" s="50"/>
    </row>
    <row r="4492" spans="12:12" x14ac:dyDescent="0.2">
      <c r="L4492" s="50"/>
    </row>
    <row r="4493" spans="12:12" x14ac:dyDescent="0.2">
      <c r="L4493" s="50"/>
    </row>
    <row r="4494" spans="12:12" x14ac:dyDescent="0.2">
      <c r="L4494" s="50"/>
    </row>
    <row r="4495" spans="12:12" x14ac:dyDescent="0.2">
      <c r="L4495" s="50"/>
    </row>
    <row r="4496" spans="12:12" x14ac:dyDescent="0.2">
      <c r="L4496" s="50"/>
    </row>
    <row r="4497" spans="12:12" x14ac:dyDescent="0.2">
      <c r="L4497" s="50"/>
    </row>
    <row r="4498" spans="12:12" x14ac:dyDescent="0.2">
      <c r="L4498" s="50"/>
    </row>
    <row r="4499" spans="12:12" x14ac:dyDescent="0.2">
      <c r="L4499" s="50"/>
    </row>
    <row r="4500" spans="12:12" x14ac:dyDescent="0.2">
      <c r="L4500" s="50"/>
    </row>
    <row r="4501" spans="12:12" x14ac:dyDescent="0.2">
      <c r="L4501" s="50"/>
    </row>
    <row r="4502" spans="12:12" x14ac:dyDescent="0.2">
      <c r="L4502" s="50"/>
    </row>
    <row r="4503" spans="12:12" x14ac:dyDescent="0.2">
      <c r="L4503" s="50"/>
    </row>
    <row r="4504" spans="12:12" x14ac:dyDescent="0.2">
      <c r="L4504" s="50"/>
    </row>
    <row r="4505" spans="12:12" x14ac:dyDescent="0.2">
      <c r="L4505" s="50"/>
    </row>
    <row r="4506" spans="12:12" x14ac:dyDescent="0.2">
      <c r="L4506" s="50"/>
    </row>
    <row r="4507" spans="12:12" x14ac:dyDescent="0.2">
      <c r="L4507" s="50"/>
    </row>
    <row r="4508" spans="12:12" x14ac:dyDescent="0.2">
      <c r="L4508" s="50"/>
    </row>
    <row r="4509" spans="12:12" x14ac:dyDescent="0.2">
      <c r="L4509" s="50"/>
    </row>
    <row r="4510" spans="12:12" x14ac:dyDescent="0.2">
      <c r="L4510" s="50"/>
    </row>
    <row r="4511" spans="12:12" x14ac:dyDescent="0.2">
      <c r="L4511" s="50"/>
    </row>
    <row r="4512" spans="12:12" x14ac:dyDescent="0.2">
      <c r="L4512" s="50"/>
    </row>
    <row r="4513" spans="12:12" x14ac:dyDescent="0.2">
      <c r="L4513" s="50"/>
    </row>
    <row r="4514" spans="12:12" x14ac:dyDescent="0.2">
      <c r="L4514" s="50"/>
    </row>
    <row r="4515" spans="12:12" x14ac:dyDescent="0.2">
      <c r="L4515" s="50"/>
    </row>
    <row r="4516" spans="12:12" x14ac:dyDescent="0.2">
      <c r="L4516" s="50"/>
    </row>
    <row r="4517" spans="12:12" x14ac:dyDescent="0.2">
      <c r="L4517" s="50"/>
    </row>
    <row r="4518" spans="12:12" x14ac:dyDescent="0.2">
      <c r="L4518" s="50"/>
    </row>
    <row r="4519" spans="12:12" x14ac:dyDescent="0.2">
      <c r="L4519" s="50"/>
    </row>
    <row r="4520" spans="12:12" x14ac:dyDescent="0.2">
      <c r="L4520" s="50"/>
    </row>
    <row r="4521" spans="12:12" x14ac:dyDescent="0.2">
      <c r="L4521" s="50"/>
    </row>
    <row r="4522" spans="12:12" x14ac:dyDescent="0.2">
      <c r="L4522" s="50"/>
    </row>
    <row r="4523" spans="12:12" x14ac:dyDescent="0.2">
      <c r="L4523" s="50"/>
    </row>
    <row r="4524" spans="12:12" x14ac:dyDescent="0.2">
      <c r="L4524" s="50"/>
    </row>
    <row r="4525" spans="12:12" x14ac:dyDescent="0.2">
      <c r="L4525" s="50"/>
    </row>
    <row r="4526" spans="12:12" x14ac:dyDescent="0.2">
      <c r="L4526" s="50"/>
    </row>
    <row r="4527" spans="12:12" x14ac:dyDescent="0.2">
      <c r="L4527" s="50"/>
    </row>
    <row r="4528" spans="12:12" x14ac:dyDescent="0.2">
      <c r="L4528" s="50"/>
    </row>
    <row r="4529" spans="12:12" x14ac:dyDescent="0.2">
      <c r="L4529" s="50"/>
    </row>
    <row r="4530" spans="12:12" x14ac:dyDescent="0.2">
      <c r="L4530" s="50"/>
    </row>
    <row r="4531" spans="12:12" x14ac:dyDescent="0.2">
      <c r="L4531" s="50"/>
    </row>
    <row r="4532" spans="12:12" x14ac:dyDescent="0.2">
      <c r="L4532" s="50"/>
    </row>
    <row r="4533" spans="12:12" x14ac:dyDescent="0.2">
      <c r="L4533" s="50"/>
    </row>
    <row r="4534" spans="12:12" x14ac:dyDescent="0.2">
      <c r="L4534" s="50"/>
    </row>
    <row r="4535" spans="12:12" x14ac:dyDescent="0.2">
      <c r="L4535" s="50"/>
    </row>
    <row r="4536" spans="12:12" x14ac:dyDescent="0.2">
      <c r="L4536" s="50"/>
    </row>
    <row r="4537" spans="12:12" x14ac:dyDescent="0.2">
      <c r="L4537" s="50"/>
    </row>
    <row r="4538" spans="12:12" x14ac:dyDescent="0.2">
      <c r="L4538" s="50"/>
    </row>
    <row r="4539" spans="12:12" x14ac:dyDescent="0.2">
      <c r="L4539" s="50"/>
    </row>
    <row r="4540" spans="12:12" x14ac:dyDescent="0.2">
      <c r="L4540" s="50"/>
    </row>
    <row r="4541" spans="12:12" x14ac:dyDescent="0.2">
      <c r="L4541" s="50"/>
    </row>
    <row r="4542" spans="12:12" x14ac:dyDescent="0.2">
      <c r="L4542" s="50"/>
    </row>
    <row r="4543" spans="12:12" x14ac:dyDescent="0.2">
      <c r="L4543" s="50"/>
    </row>
    <row r="4544" spans="12:12" x14ac:dyDescent="0.2">
      <c r="L4544" s="50"/>
    </row>
    <row r="4545" spans="12:12" x14ac:dyDescent="0.2">
      <c r="L4545" s="50"/>
    </row>
    <row r="4546" spans="12:12" x14ac:dyDescent="0.2">
      <c r="L4546" s="50"/>
    </row>
    <row r="4547" spans="12:12" x14ac:dyDescent="0.2">
      <c r="L4547" s="50"/>
    </row>
    <row r="4548" spans="12:12" x14ac:dyDescent="0.2">
      <c r="L4548" s="50"/>
    </row>
    <row r="4549" spans="12:12" x14ac:dyDescent="0.2">
      <c r="L4549" s="50"/>
    </row>
    <row r="4550" spans="12:12" x14ac:dyDescent="0.2">
      <c r="L4550" s="50"/>
    </row>
    <row r="4551" spans="12:12" x14ac:dyDescent="0.2">
      <c r="L4551" s="50"/>
    </row>
    <row r="4552" spans="12:12" x14ac:dyDescent="0.2">
      <c r="L4552" s="50"/>
    </row>
    <row r="4553" spans="12:12" x14ac:dyDescent="0.2">
      <c r="L4553" s="50"/>
    </row>
    <row r="4554" spans="12:12" x14ac:dyDescent="0.2">
      <c r="L4554" s="50"/>
    </row>
    <row r="4555" spans="12:12" x14ac:dyDescent="0.2">
      <c r="L4555" s="50"/>
    </row>
    <row r="4556" spans="12:12" x14ac:dyDescent="0.2">
      <c r="L4556" s="50"/>
    </row>
    <row r="4557" spans="12:12" x14ac:dyDescent="0.2">
      <c r="L4557" s="50"/>
    </row>
    <row r="4558" spans="12:12" x14ac:dyDescent="0.2">
      <c r="L4558" s="50"/>
    </row>
    <row r="4559" spans="12:12" x14ac:dyDescent="0.2">
      <c r="L4559" s="50"/>
    </row>
    <row r="4560" spans="12:12" x14ac:dyDescent="0.2">
      <c r="L4560" s="50"/>
    </row>
    <row r="4561" spans="12:12" x14ac:dyDescent="0.2">
      <c r="L4561" s="50"/>
    </row>
    <row r="4562" spans="12:12" x14ac:dyDescent="0.2">
      <c r="L4562" s="50"/>
    </row>
    <row r="4563" spans="12:12" x14ac:dyDescent="0.2">
      <c r="L4563" s="50"/>
    </row>
    <row r="4564" spans="12:12" x14ac:dyDescent="0.2">
      <c r="L4564" s="50"/>
    </row>
    <row r="4565" spans="12:12" x14ac:dyDescent="0.2">
      <c r="L4565" s="50"/>
    </row>
    <row r="4566" spans="12:12" x14ac:dyDescent="0.2">
      <c r="L4566" s="50"/>
    </row>
    <row r="4567" spans="12:12" x14ac:dyDescent="0.2">
      <c r="L4567" s="50"/>
    </row>
    <row r="4568" spans="12:12" x14ac:dyDescent="0.2">
      <c r="L4568" s="50"/>
    </row>
    <row r="4569" spans="12:12" x14ac:dyDescent="0.2">
      <c r="L4569" s="50"/>
    </row>
    <row r="4570" spans="12:12" x14ac:dyDescent="0.2">
      <c r="L4570" s="50"/>
    </row>
    <row r="4571" spans="12:12" x14ac:dyDescent="0.2">
      <c r="L4571" s="50"/>
    </row>
    <row r="4572" spans="12:12" x14ac:dyDescent="0.2">
      <c r="L4572" s="50"/>
    </row>
    <row r="4573" spans="12:12" x14ac:dyDescent="0.2">
      <c r="L4573" s="50"/>
    </row>
    <row r="4574" spans="12:12" x14ac:dyDescent="0.2">
      <c r="L4574" s="50"/>
    </row>
    <row r="4575" spans="12:12" x14ac:dyDescent="0.2">
      <c r="L4575" s="50"/>
    </row>
    <row r="4576" spans="12:12" x14ac:dyDescent="0.2">
      <c r="L4576" s="50"/>
    </row>
    <row r="4577" spans="12:12" x14ac:dyDescent="0.2">
      <c r="L4577" s="50"/>
    </row>
    <row r="4578" spans="12:12" x14ac:dyDescent="0.2">
      <c r="L4578" s="50"/>
    </row>
    <row r="4579" spans="12:12" x14ac:dyDescent="0.2">
      <c r="L4579" s="50"/>
    </row>
    <row r="4580" spans="12:12" x14ac:dyDescent="0.2">
      <c r="L4580" s="50"/>
    </row>
    <row r="4581" spans="12:12" x14ac:dyDescent="0.2">
      <c r="L4581" s="50"/>
    </row>
    <row r="4582" spans="12:12" x14ac:dyDescent="0.2">
      <c r="L4582" s="50"/>
    </row>
    <row r="4583" spans="12:12" x14ac:dyDescent="0.2">
      <c r="L4583" s="50"/>
    </row>
    <row r="4584" spans="12:12" x14ac:dyDescent="0.2">
      <c r="L4584" s="50"/>
    </row>
    <row r="4585" spans="12:12" x14ac:dyDescent="0.2">
      <c r="L4585" s="50"/>
    </row>
    <row r="4586" spans="12:12" x14ac:dyDescent="0.2">
      <c r="L4586" s="50"/>
    </row>
    <row r="4587" spans="12:12" x14ac:dyDescent="0.2">
      <c r="L4587" s="50"/>
    </row>
    <row r="4588" spans="12:12" x14ac:dyDescent="0.2">
      <c r="L4588" s="50"/>
    </row>
    <row r="4589" spans="12:12" x14ac:dyDescent="0.2">
      <c r="L4589" s="50"/>
    </row>
    <row r="4590" spans="12:12" x14ac:dyDescent="0.2">
      <c r="L4590" s="50"/>
    </row>
    <row r="4591" spans="12:12" x14ac:dyDescent="0.2">
      <c r="L4591" s="50"/>
    </row>
    <row r="4592" spans="12:12" x14ac:dyDescent="0.2">
      <c r="L4592" s="50"/>
    </row>
    <row r="4593" spans="12:12" x14ac:dyDescent="0.2">
      <c r="L4593" s="50"/>
    </row>
    <row r="4594" spans="12:12" x14ac:dyDescent="0.2">
      <c r="L4594" s="50"/>
    </row>
    <row r="4595" spans="12:12" x14ac:dyDescent="0.2">
      <c r="L4595" s="50"/>
    </row>
    <row r="4596" spans="12:12" x14ac:dyDescent="0.2">
      <c r="L4596" s="50"/>
    </row>
    <row r="4597" spans="12:12" x14ac:dyDescent="0.2">
      <c r="L4597" s="50"/>
    </row>
    <row r="4598" spans="12:12" x14ac:dyDescent="0.2">
      <c r="L4598" s="50"/>
    </row>
    <row r="4599" spans="12:12" x14ac:dyDescent="0.2">
      <c r="L4599" s="50"/>
    </row>
    <row r="4600" spans="12:12" x14ac:dyDescent="0.2">
      <c r="L4600" s="50"/>
    </row>
    <row r="4601" spans="12:12" x14ac:dyDescent="0.2">
      <c r="L4601" s="50"/>
    </row>
    <row r="4602" spans="12:12" x14ac:dyDescent="0.2">
      <c r="L4602" s="50"/>
    </row>
    <row r="4603" spans="12:12" x14ac:dyDescent="0.2">
      <c r="L4603" s="50"/>
    </row>
    <row r="4604" spans="12:12" x14ac:dyDescent="0.2">
      <c r="L4604" s="50"/>
    </row>
    <row r="4605" spans="12:12" x14ac:dyDescent="0.2">
      <c r="L4605" s="50"/>
    </row>
    <row r="4606" spans="12:12" x14ac:dyDescent="0.2">
      <c r="L4606" s="50"/>
    </row>
    <row r="4607" spans="12:12" x14ac:dyDescent="0.2">
      <c r="L4607" s="50"/>
    </row>
    <row r="4608" spans="12:12" x14ac:dyDescent="0.2">
      <c r="L4608" s="50"/>
    </row>
    <row r="4609" spans="12:12" x14ac:dyDescent="0.2">
      <c r="L4609" s="50"/>
    </row>
    <row r="4610" spans="12:12" x14ac:dyDescent="0.2">
      <c r="L4610" s="50"/>
    </row>
    <row r="4611" spans="12:12" x14ac:dyDescent="0.2">
      <c r="L4611" s="50"/>
    </row>
    <row r="4612" spans="12:12" x14ac:dyDescent="0.2">
      <c r="L4612" s="50"/>
    </row>
    <row r="4613" spans="12:12" x14ac:dyDescent="0.2">
      <c r="L4613" s="50"/>
    </row>
    <row r="4614" spans="12:12" x14ac:dyDescent="0.2">
      <c r="L4614" s="50"/>
    </row>
    <row r="4615" spans="12:12" x14ac:dyDescent="0.2">
      <c r="L4615" s="50"/>
    </row>
    <row r="4616" spans="12:12" x14ac:dyDescent="0.2">
      <c r="L4616" s="50"/>
    </row>
    <row r="4617" spans="12:12" x14ac:dyDescent="0.2">
      <c r="L4617" s="50"/>
    </row>
    <row r="4618" spans="12:12" x14ac:dyDescent="0.2">
      <c r="L4618" s="50"/>
    </row>
    <row r="4619" spans="12:12" x14ac:dyDescent="0.2">
      <c r="L4619" s="50"/>
    </row>
    <row r="4620" spans="12:12" x14ac:dyDescent="0.2">
      <c r="L4620" s="50"/>
    </row>
    <row r="4621" spans="12:12" x14ac:dyDescent="0.2">
      <c r="L4621" s="50"/>
    </row>
    <row r="4622" spans="12:12" x14ac:dyDescent="0.2">
      <c r="L4622" s="50"/>
    </row>
    <row r="4623" spans="12:12" x14ac:dyDescent="0.2">
      <c r="L4623" s="50"/>
    </row>
    <row r="4624" spans="12:12" x14ac:dyDescent="0.2">
      <c r="L4624" s="50"/>
    </row>
    <row r="4625" spans="12:12" x14ac:dyDescent="0.2">
      <c r="L4625" s="50"/>
    </row>
    <row r="4626" spans="12:12" x14ac:dyDescent="0.2">
      <c r="L4626" s="50"/>
    </row>
    <row r="4627" spans="12:12" x14ac:dyDescent="0.2">
      <c r="L4627" s="50"/>
    </row>
    <row r="4628" spans="12:12" x14ac:dyDescent="0.2">
      <c r="L4628" s="50"/>
    </row>
    <row r="4629" spans="12:12" x14ac:dyDescent="0.2">
      <c r="L4629" s="50"/>
    </row>
    <row r="4630" spans="12:12" x14ac:dyDescent="0.2">
      <c r="L4630" s="50"/>
    </row>
    <row r="4631" spans="12:12" x14ac:dyDescent="0.2">
      <c r="L4631" s="50"/>
    </row>
    <row r="4632" spans="12:12" x14ac:dyDescent="0.2">
      <c r="L4632" s="50"/>
    </row>
    <row r="4633" spans="12:12" x14ac:dyDescent="0.2">
      <c r="L4633" s="50"/>
    </row>
    <row r="4634" spans="12:12" x14ac:dyDescent="0.2">
      <c r="L4634" s="50"/>
    </row>
    <row r="4635" spans="12:12" x14ac:dyDescent="0.2">
      <c r="L4635" s="50"/>
    </row>
    <row r="4636" spans="12:12" x14ac:dyDescent="0.2">
      <c r="L4636" s="50"/>
    </row>
    <row r="4637" spans="12:12" x14ac:dyDescent="0.2">
      <c r="L4637" s="50"/>
    </row>
    <row r="4638" spans="12:12" x14ac:dyDescent="0.2">
      <c r="L4638" s="50"/>
    </row>
    <row r="4639" spans="12:12" x14ac:dyDescent="0.2">
      <c r="L4639" s="50"/>
    </row>
    <row r="4640" spans="12:12" x14ac:dyDescent="0.2">
      <c r="L4640" s="50"/>
    </row>
    <row r="4641" spans="12:12" x14ac:dyDescent="0.2">
      <c r="L4641" s="50"/>
    </row>
    <row r="4642" spans="12:12" x14ac:dyDescent="0.2">
      <c r="L4642" s="50"/>
    </row>
    <row r="4643" spans="12:12" x14ac:dyDescent="0.2">
      <c r="L4643" s="50"/>
    </row>
    <row r="4644" spans="12:12" x14ac:dyDescent="0.2">
      <c r="L4644" s="50"/>
    </row>
    <row r="4645" spans="12:12" x14ac:dyDescent="0.2">
      <c r="L4645" s="50"/>
    </row>
    <row r="4646" spans="12:12" x14ac:dyDescent="0.2">
      <c r="L4646" s="50"/>
    </row>
    <row r="4647" spans="12:12" x14ac:dyDescent="0.2">
      <c r="L4647" s="50"/>
    </row>
    <row r="4648" spans="12:12" x14ac:dyDescent="0.2">
      <c r="L4648" s="50"/>
    </row>
    <row r="4649" spans="12:12" x14ac:dyDescent="0.2">
      <c r="L4649" s="50"/>
    </row>
    <row r="4650" spans="12:12" x14ac:dyDescent="0.2">
      <c r="L4650" s="50"/>
    </row>
    <row r="4651" spans="12:12" x14ac:dyDescent="0.2">
      <c r="L4651" s="50"/>
    </row>
    <row r="4652" spans="12:12" x14ac:dyDescent="0.2">
      <c r="L4652" s="50"/>
    </row>
    <row r="4653" spans="12:12" x14ac:dyDescent="0.2">
      <c r="L4653" s="50"/>
    </row>
    <row r="4654" spans="12:12" x14ac:dyDescent="0.2">
      <c r="L4654" s="50"/>
    </row>
    <row r="4655" spans="12:12" x14ac:dyDescent="0.2">
      <c r="L4655" s="50"/>
    </row>
    <row r="4656" spans="12:12" x14ac:dyDescent="0.2">
      <c r="L4656" s="50"/>
    </row>
    <row r="4657" spans="12:12" x14ac:dyDescent="0.2">
      <c r="L4657" s="50"/>
    </row>
    <row r="4658" spans="12:12" x14ac:dyDescent="0.2">
      <c r="L4658" s="50"/>
    </row>
    <row r="4659" spans="12:12" x14ac:dyDescent="0.2">
      <c r="L4659" s="50"/>
    </row>
    <row r="4660" spans="12:12" x14ac:dyDescent="0.2">
      <c r="L4660" s="50"/>
    </row>
    <row r="4661" spans="12:12" x14ac:dyDescent="0.2">
      <c r="L4661" s="50"/>
    </row>
    <row r="4662" spans="12:12" x14ac:dyDescent="0.2">
      <c r="L4662" s="50"/>
    </row>
    <row r="4663" spans="12:12" x14ac:dyDescent="0.2">
      <c r="L4663" s="50"/>
    </row>
    <row r="4664" spans="12:12" x14ac:dyDescent="0.2">
      <c r="L4664" s="50"/>
    </row>
    <row r="4665" spans="12:12" x14ac:dyDescent="0.2">
      <c r="L4665" s="50"/>
    </row>
    <row r="4666" spans="12:12" x14ac:dyDescent="0.2">
      <c r="L4666" s="50"/>
    </row>
    <row r="4667" spans="12:12" x14ac:dyDescent="0.2">
      <c r="L4667" s="50"/>
    </row>
    <row r="4668" spans="12:12" x14ac:dyDescent="0.2">
      <c r="L4668" s="50"/>
    </row>
    <row r="4669" spans="12:12" x14ac:dyDescent="0.2">
      <c r="L4669" s="50"/>
    </row>
    <row r="4670" spans="12:12" x14ac:dyDescent="0.2">
      <c r="L4670" s="50"/>
    </row>
    <row r="4671" spans="12:12" x14ac:dyDescent="0.2">
      <c r="L4671" s="50"/>
    </row>
    <row r="4672" spans="12:12" x14ac:dyDescent="0.2">
      <c r="L4672" s="50"/>
    </row>
    <row r="4673" spans="12:12" x14ac:dyDescent="0.2">
      <c r="L4673" s="50"/>
    </row>
    <row r="4674" spans="12:12" x14ac:dyDescent="0.2">
      <c r="L4674" s="50"/>
    </row>
    <row r="4675" spans="12:12" x14ac:dyDescent="0.2">
      <c r="L4675" s="50"/>
    </row>
    <row r="4676" spans="12:12" x14ac:dyDescent="0.2">
      <c r="L4676" s="50"/>
    </row>
    <row r="4677" spans="12:12" x14ac:dyDescent="0.2">
      <c r="L4677" s="50"/>
    </row>
    <row r="4678" spans="12:12" x14ac:dyDescent="0.2">
      <c r="L4678" s="50"/>
    </row>
    <row r="4679" spans="12:12" x14ac:dyDescent="0.2">
      <c r="L4679" s="50"/>
    </row>
    <row r="4680" spans="12:12" x14ac:dyDescent="0.2">
      <c r="L4680" s="50"/>
    </row>
    <row r="4681" spans="12:12" x14ac:dyDescent="0.2">
      <c r="L4681" s="50"/>
    </row>
    <row r="4682" spans="12:12" x14ac:dyDescent="0.2">
      <c r="L4682" s="50"/>
    </row>
    <row r="4683" spans="12:12" x14ac:dyDescent="0.2">
      <c r="L4683" s="50"/>
    </row>
    <row r="4684" spans="12:12" x14ac:dyDescent="0.2">
      <c r="L4684" s="50"/>
    </row>
    <row r="4685" spans="12:12" x14ac:dyDescent="0.2">
      <c r="L4685" s="50"/>
    </row>
    <row r="4686" spans="12:12" x14ac:dyDescent="0.2">
      <c r="L4686" s="50"/>
    </row>
    <row r="4687" spans="12:12" x14ac:dyDescent="0.2">
      <c r="L4687" s="50"/>
    </row>
    <row r="4688" spans="12:12" x14ac:dyDescent="0.2">
      <c r="L4688" s="50"/>
    </row>
    <row r="4689" spans="12:12" x14ac:dyDescent="0.2">
      <c r="L4689" s="50"/>
    </row>
    <row r="4690" spans="12:12" x14ac:dyDescent="0.2">
      <c r="L4690" s="50"/>
    </row>
    <row r="4691" spans="12:12" x14ac:dyDescent="0.2">
      <c r="L4691" s="50"/>
    </row>
    <row r="4692" spans="12:12" x14ac:dyDescent="0.2">
      <c r="L4692" s="50"/>
    </row>
    <row r="4693" spans="12:12" x14ac:dyDescent="0.2">
      <c r="L4693" s="50"/>
    </row>
    <row r="4694" spans="12:12" x14ac:dyDescent="0.2">
      <c r="L4694" s="50"/>
    </row>
    <row r="4695" spans="12:12" x14ac:dyDescent="0.2">
      <c r="L4695" s="50"/>
    </row>
    <row r="4696" spans="12:12" x14ac:dyDescent="0.2">
      <c r="L4696" s="50"/>
    </row>
    <row r="4697" spans="12:12" x14ac:dyDescent="0.2">
      <c r="L4697" s="50"/>
    </row>
    <row r="4698" spans="12:12" x14ac:dyDescent="0.2">
      <c r="L4698" s="50"/>
    </row>
    <row r="4699" spans="12:12" x14ac:dyDescent="0.2">
      <c r="L4699" s="50"/>
    </row>
    <row r="4700" spans="12:12" x14ac:dyDescent="0.2">
      <c r="L4700" s="50"/>
    </row>
    <row r="4701" spans="12:12" x14ac:dyDescent="0.2">
      <c r="L4701" s="50"/>
    </row>
    <row r="4702" spans="12:12" x14ac:dyDescent="0.2">
      <c r="L4702" s="50"/>
    </row>
    <row r="4703" spans="12:12" x14ac:dyDescent="0.2">
      <c r="L4703" s="50"/>
    </row>
    <row r="4704" spans="12:12" x14ac:dyDescent="0.2">
      <c r="L4704" s="50"/>
    </row>
    <row r="4705" spans="12:12" x14ac:dyDescent="0.2">
      <c r="L4705" s="50"/>
    </row>
    <row r="4706" spans="12:12" x14ac:dyDescent="0.2">
      <c r="L4706" s="50"/>
    </row>
    <row r="4707" spans="12:12" x14ac:dyDescent="0.2">
      <c r="L4707" s="50"/>
    </row>
    <row r="4708" spans="12:12" x14ac:dyDescent="0.2">
      <c r="L4708" s="50"/>
    </row>
    <row r="4709" spans="12:12" x14ac:dyDescent="0.2">
      <c r="L4709" s="50"/>
    </row>
    <row r="4710" spans="12:12" x14ac:dyDescent="0.2">
      <c r="L4710" s="50"/>
    </row>
    <row r="4711" spans="12:12" x14ac:dyDescent="0.2">
      <c r="L4711" s="50"/>
    </row>
    <row r="4712" spans="12:12" x14ac:dyDescent="0.2">
      <c r="L4712" s="50"/>
    </row>
    <row r="4713" spans="12:12" x14ac:dyDescent="0.2">
      <c r="L4713" s="50"/>
    </row>
    <row r="4714" spans="12:12" x14ac:dyDescent="0.2">
      <c r="L4714" s="50"/>
    </row>
    <row r="4715" spans="12:12" x14ac:dyDescent="0.2">
      <c r="L4715" s="50"/>
    </row>
    <row r="4716" spans="12:12" x14ac:dyDescent="0.2">
      <c r="L4716" s="50"/>
    </row>
    <row r="4717" spans="12:12" x14ac:dyDescent="0.2">
      <c r="L4717" s="50"/>
    </row>
    <row r="4718" spans="12:12" x14ac:dyDescent="0.2">
      <c r="L4718" s="50"/>
    </row>
    <row r="4719" spans="12:12" x14ac:dyDescent="0.2">
      <c r="L4719" s="50"/>
    </row>
    <row r="4720" spans="12:12" x14ac:dyDescent="0.2">
      <c r="L4720" s="50"/>
    </row>
    <row r="4721" spans="12:12" x14ac:dyDescent="0.2">
      <c r="L4721" s="50"/>
    </row>
    <row r="4722" spans="12:12" x14ac:dyDescent="0.2">
      <c r="L4722" s="50"/>
    </row>
    <row r="4723" spans="12:12" x14ac:dyDescent="0.2">
      <c r="L4723" s="50"/>
    </row>
    <row r="4724" spans="12:12" x14ac:dyDescent="0.2">
      <c r="L4724" s="50"/>
    </row>
    <row r="4725" spans="12:12" x14ac:dyDescent="0.2">
      <c r="L4725" s="50"/>
    </row>
    <row r="4726" spans="12:12" x14ac:dyDescent="0.2">
      <c r="L4726" s="50"/>
    </row>
    <row r="4727" spans="12:12" x14ac:dyDescent="0.2">
      <c r="L4727" s="50"/>
    </row>
    <row r="4728" spans="12:12" x14ac:dyDescent="0.2">
      <c r="L4728" s="50"/>
    </row>
    <row r="4729" spans="12:12" x14ac:dyDescent="0.2">
      <c r="L4729" s="50"/>
    </row>
    <row r="4730" spans="12:12" x14ac:dyDescent="0.2">
      <c r="L4730" s="50"/>
    </row>
    <row r="4731" spans="12:12" x14ac:dyDescent="0.2">
      <c r="L4731" s="50"/>
    </row>
    <row r="4732" spans="12:12" x14ac:dyDescent="0.2">
      <c r="L4732" s="50"/>
    </row>
    <row r="4733" spans="12:12" x14ac:dyDescent="0.2">
      <c r="L4733" s="50"/>
    </row>
    <row r="4734" spans="12:12" x14ac:dyDescent="0.2">
      <c r="L4734" s="50"/>
    </row>
    <row r="4735" spans="12:12" x14ac:dyDescent="0.2">
      <c r="L4735" s="50"/>
    </row>
    <row r="4736" spans="12:12" x14ac:dyDescent="0.2">
      <c r="L4736" s="50"/>
    </row>
    <row r="4737" spans="12:12" x14ac:dyDescent="0.2">
      <c r="L4737" s="50"/>
    </row>
    <row r="4738" spans="12:12" x14ac:dyDescent="0.2">
      <c r="L4738" s="50"/>
    </row>
    <row r="4739" spans="12:12" x14ac:dyDescent="0.2">
      <c r="L4739" s="50"/>
    </row>
    <row r="4740" spans="12:12" x14ac:dyDescent="0.2">
      <c r="L4740" s="50"/>
    </row>
    <row r="4741" spans="12:12" x14ac:dyDescent="0.2">
      <c r="L4741" s="50"/>
    </row>
    <row r="4742" spans="12:12" x14ac:dyDescent="0.2">
      <c r="L4742" s="50"/>
    </row>
    <row r="4743" spans="12:12" x14ac:dyDescent="0.2">
      <c r="L4743" s="50"/>
    </row>
    <row r="4744" spans="12:12" x14ac:dyDescent="0.2">
      <c r="L4744" s="50"/>
    </row>
    <row r="4745" spans="12:12" x14ac:dyDescent="0.2">
      <c r="L4745" s="50"/>
    </row>
    <row r="4746" spans="12:12" x14ac:dyDescent="0.2">
      <c r="L4746" s="50"/>
    </row>
    <row r="4747" spans="12:12" x14ac:dyDescent="0.2">
      <c r="L4747" s="50"/>
    </row>
    <row r="4748" spans="12:12" x14ac:dyDescent="0.2">
      <c r="L4748" s="50"/>
    </row>
    <row r="4749" spans="12:12" x14ac:dyDescent="0.2">
      <c r="L4749" s="50"/>
    </row>
    <row r="4750" spans="12:12" x14ac:dyDescent="0.2">
      <c r="L4750" s="50"/>
    </row>
    <row r="4751" spans="12:12" x14ac:dyDescent="0.2">
      <c r="L4751" s="50"/>
    </row>
    <row r="4752" spans="12:12" x14ac:dyDescent="0.2">
      <c r="L4752" s="50"/>
    </row>
    <row r="4753" spans="12:12" x14ac:dyDescent="0.2">
      <c r="L4753" s="50"/>
    </row>
    <row r="4754" spans="12:12" x14ac:dyDescent="0.2">
      <c r="L4754" s="50"/>
    </row>
    <row r="4755" spans="12:12" x14ac:dyDescent="0.2">
      <c r="L4755" s="50"/>
    </row>
    <row r="4756" spans="12:12" x14ac:dyDescent="0.2">
      <c r="L4756" s="50"/>
    </row>
    <row r="4757" spans="12:12" x14ac:dyDescent="0.2">
      <c r="L4757" s="50"/>
    </row>
    <row r="4758" spans="12:12" x14ac:dyDescent="0.2">
      <c r="L4758" s="50"/>
    </row>
    <row r="4759" spans="12:12" x14ac:dyDescent="0.2">
      <c r="L4759" s="50"/>
    </row>
    <row r="4760" spans="12:12" x14ac:dyDescent="0.2">
      <c r="L4760" s="50"/>
    </row>
    <row r="4761" spans="12:12" x14ac:dyDescent="0.2">
      <c r="L4761" s="50"/>
    </row>
    <row r="4762" spans="12:12" x14ac:dyDescent="0.2">
      <c r="L4762" s="50"/>
    </row>
    <row r="4763" spans="12:12" x14ac:dyDescent="0.2">
      <c r="L4763" s="50"/>
    </row>
    <row r="4764" spans="12:12" x14ac:dyDescent="0.2">
      <c r="L4764" s="50"/>
    </row>
    <row r="4765" spans="12:12" x14ac:dyDescent="0.2">
      <c r="L4765" s="50"/>
    </row>
    <row r="4766" spans="12:12" x14ac:dyDescent="0.2">
      <c r="L4766" s="50"/>
    </row>
    <row r="4767" spans="12:12" x14ac:dyDescent="0.2">
      <c r="L4767" s="50"/>
    </row>
    <row r="4768" spans="12:12" x14ac:dyDescent="0.2">
      <c r="L4768" s="50"/>
    </row>
    <row r="4769" spans="12:12" x14ac:dyDescent="0.2">
      <c r="L4769" s="50"/>
    </row>
    <row r="4770" spans="12:12" x14ac:dyDescent="0.2">
      <c r="L4770" s="50"/>
    </row>
    <row r="4771" spans="12:12" x14ac:dyDescent="0.2">
      <c r="L4771" s="50"/>
    </row>
    <row r="4772" spans="12:12" x14ac:dyDescent="0.2">
      <c r="L4772" s="50"/>
    </row>
    <row r="4773" spans="12:12" x14ac:dyDescent="0.2">
      <c r="L4773" s="50"/>
    </row>
    <row r="4774" spans="12:12" x14ac:dyDescent="0.2">
      <c r="L4774" s="50"/>
    </row>
    <row r="4775" spans="12:12" x14ac:dyDescent="0.2">
      <c r="L4775" s="50"/>
    </row>
    <row r="4776" spans="12:12" x14ac:dyDescent="0.2">
      <c r="L4776" s="50"/>
    </row>
    <row r="4777" spans="12:12" x14ac:dyDescent="0.2">
      <c r="L4777" s="50"/>
    </row>
    <row r="4778" spans="12:12" x14ac:dyDescent="0.2">
      <c r="L4778" s="50"/>
    </row>
    <row r="4779" spans="12:12" x14ac:dyDescent="0.2">
      <c r="L4779" s="50"/>
    </row>
    <row r="4780" spans="12:12" x14ac:dyDescent="0.2">
      <c r="L4780" s="50"/>
    </row>
    <row r="4781" spans="12:12" x14ac:dyDescent="0.2">
      <c r="L4781" s="50"/>
    </row>
    <row r="4782" spans="12:12" x14ac:dyDescent="0.2">
      <c r="L4782" s="50"/>
    </row>
    <row r="4783" spans="12:12" x14ac:dyDescent="0.2">
      <c r="L4783" s="50"/>
    </row>
    <row r="4784" spans="12:12" x14ac:dyDescent="0.2">
      <c r="L4784" s="50"/>
    </row>
    <row r="4785" spans="12:12" x14ac:dyDescent="0.2">
      <c r="L4785" s="50"/>
    </row>
    <row r="4786" spans="12:12" x14ac:dyDescent="0.2">
      <c r="L4786" s="50"/>
    </row>
    <row r="4787" spans="12:12" x14ac:dyDescent="0.2">
      <c r="L4787" s="50"/>
    </row>
    <row r="4788" spans="12:12" x14ac:dyDescent="0.2">
      <c r="L4788" s="50"/>
    </row>
    <row r="4789" spans="12:12" x14ac:dyDescent="0.2">
      <c r="L4789" s="50"/>
    </row>
    <row r="4790" spans="12:12" x14ac:dyDescent="0.2">
      <c r="L4790" s="50"/>
    </row>
    <row r="4791" spans="12:12" x14ac:dyDescent="0.2">
      <c r="L4791" s="50"/>
    </row>
    <row r="4792" spans="12:12" x14ac:dyDescent="0.2">
      <c r="L4792" s="50"/>
    </row>
    <row r="4793" spans="12:12" x14ac:dyDescent="0.2">
      <c r="L4793" s="50"/>
    </row>
    <row r="4794" spans="12:12" x14ac:dyDescent="0.2">
      <c r="L4794" s="50"/>
    </row>
    <row r="4795" spans="12:12" x14ac:dyDescent="0.2">
      <c r="L4795" s="50"/>
    </row>
    <row r="4796" spans="12:12" x14ac:dyDescent="0.2">
      <c r="L4796" s="50"/>
    </row>
    <row r="4797" spans="12:12" x14ac:dyDescent="0.2">
      <c r="L4797" s="50"/>
    </row>
    <row r="4798" spans="12:12" x14ac:dyDescent="0.2">
      <c r="L4798" s="50"/>
    </row>
    <row r="4799" spans="12:12" x14ac:dyDescent="0.2">
      <c r="L4799" s="50"/>
    </row>
    <row r="4800" spans="12:12" x14ac:dyDescent="0.2">
      <c r="L4800" s="50"/>
    </row>
    <row r="4801" spans="12:12" x14ac:dyDescent="0.2">
      <c r="L4801" s="50"/>
    </row>
    <row r="4802" spans="12:12" x14ac:dyDescent="0.2">
      <c r="L4802" s="50"/>
    </row>
    <row r="4803" spans="12:12" x14ac:dyDescent="0.2">
      <c r="L4803" s="50"/>
    </row>
    <row r="4804" spans="12:12" x14ac:dyDescent="0.2">
      <c r="L4804" s="50"/>
    </row>
    <row r="4805" spans="12:12" x14ac:dyDescent="0.2">
      <c r="L4805" s="50"/>
    </row>
    <row r="4806" spans="12:12" x14ac:dyDescent="0.2">
      <c r="L4806" s="50"/>
    </row>
    <row r="4807" spans="12:12" x14ac:dyDescent="0.2">
      <c r="L4807" s="50"/>
    </row>
    <row r="4808" spans="12:12" x14ac:dyDescent="0.2">
      <c r="L4808" s="50"/>
    </row>
    <row r="4809" spans="12:12" x14ac:dyDescent="0.2">
      <c r="L4809" s="50"/>
    </row>
    <row r="4810" spans="12:12" x14ac:dyDescent="0.2">
      <c r="L4810" s="50"/>
    </row>
    <row r="4811" spans="12:12" x14ac:dyDescent="0.2">
      <c r="L4811" s="50"/>
    </row>
    <row r="4812" spans="12:12" x14ac:dyDescent="0.2">
      <c r="L4812" s="50"/>
    </row>
    <row r="4813" spans="12:12" x14ac:dyDescent="0.2">
      <c r="L4813" s="50"/>
    </row>
    <row r="4814" spans="12:12" x14ac:dyDescent="0.2">
      <c r="L4814" s="50"/>
    </row>
    <row r="4815" spans="12:12" x14ac:dyDescent="0.2">
      <c r="L4815" s="50"/>
    </row>
    <row r="4816" spans="12:12" x14ac:dyDescent="0.2">
      <c r="L4816" s="50"/>
    </row>
    <row r="4817" spans="12:12" x14ac:dyDescent="0.2">
      <c r="L4817" s="50"/>
    </row>
    <row r="4818" spans="12:12" x14ac:dyDescent="0.2">
      <c r="L4818" s="50"/>
    </row>
    <row r="4819" spans="12:12" x14ac:dyDescent="0.2">
      <c r="L4819" s="50"/>
    </row>
    <row r="4820" spans="12:12" x14ac:dyDescent="0.2">
      <c r="L4820" s="50"/>
    </row>
    <row r="4821" spans="12:12" x14ac:dyDescent="0.2">
      <c r="L4821" s="50"/>
    </row>
    <row r="4822" spans="12:12" x14ac:dyDescent="0.2">
      <c r="L4822" s="50"/>
    </row>
    <row r="4823" spans="12:12" x14ac:dyDescent="0.2">
      <c r="L4823" s="50"/>
    </row>
    <row r="4824" spans="12:12" x14ac:dyDescent="0.2">
      <c r="L4824" s="50"/>
    </row>
    <row r="4825" spans="12:12" x14ac:dyDescent="0.2">
      <c r="L4825" s="50"/>
    </row>
    <row r="4826" spans="12:12" x14ac:dyDescent="0.2">
      <c r="L4826" s="50"/>
    </row>
    <row r="4827" spans="12:12" x14ac:dyDescent="0.2">
      <c r="L4827" s="50"/>
    </row>
    <row r="4828" spans="12:12" x14ac:dyDescent="0.2">
      <c r="L4828" s="50"/>
    </row>
    <row r="4829" spans="12:12" x14ac:dyDescent="0.2">
      <c r="L4829" s="50"/>
    </row>
    <row r="4830" spans="12:12" x14ac:dyDescent="0.2">
      <c r="L4830" s="50"/>
    </row>
    <row r="4831" spans="12:12" x14ac:dyDescent="0.2">
      <c r="L4831" s="50"/>
    </row>
    <row r="4832" spans="12:12" x14ac:dyDescent="0.2">
      <c r="L4832" s="50"/>
    </row>
    <row r="4833" spans="12:12" x14ac:dyDescent="0.2">
      <c r="L4833" s="50"/>
    </row>
    <row r="4834" spans="12:12" x14ac:dyDescent="0.2">
      <c r="L4834" s="50"/>
    </row>
    <row r="4835" spans="12:12" x14ac:dyDescent="0.2">
      <c r="L4835" s="50"/>
    </row>
    <row r="4836" spans="12:12" x14ac:dyDescent="0.2">
      <c r="L4836" s="50"/>
    </row>
    <row r="4837" spans="12:12" x14ac:dyDescent="0.2">
      <c r="L4837" s="50"/>
    </row>
    <row r="4838" spans="12:12" x14ac:dyDescent="0.2">
      <c r="L4838" s="50"/>
    </row>
    <row r="4839" spans="12:12" x14ac:dyDescent="0.2">
      <c r="L4839" s="50"/>
    </row>
    <row r="4840" spans="12:12" x14ac:dyDescent="0.2">
      <c r="L4840" s="50"/>
    </row>
    <row r="4841" spans="12:12" x14ac:dyDescent="0.2">
      <c r="L4841" s="50"/>
    </row>
    <row r="4842" spans="12:12" x14ac:dyDescent="0.2">
      <c r="L4842" s="50"/>
    </row>
    <row r="4843" spans="12:12" x14ac:dyDescent="0.2">
      <c r="L4843" s="50"/>
    </row>
    <row r="4844" spans="12:12" x14ac:dyDescent="0.2">
      <c r="L4844" s="50"/>
    </row>
    <row r="4845" spans="12:12" x14ac:dyDescent="0.2">
      <c r="L4845" s="50"/>
    </row>
    <row r="4846" spans="12:12" x14ac:dyDescent="0.2">
      <c r="L4846" s="50"/>
    </row>
    <row r="4847" spans="12:12" x14ac:dyDescent="0.2">
      <c r="L4847" s="50"/>
    </row>
    <row r="4848" spans="12:12" x14ac:dyDescent="0.2">
      <c r="L4848" s="50"/>
    </row>
    <row r="4849" spans="12:12" x14ac:dyDescent="0.2">
      <c r="L4849" s="50"/>
    </row>
    <row r="4850" spans="12:12" x14ac:dyDescent="0.2">
      <c r="L4850" s="50"/>
    </row>
    <row r="4851" spans="12:12" x14ac:dyDescent="0.2">
      <c r="L4851" s="50"/>
    </row>
    <row r="4852" spans="12:12" x14ac:dyDescent="0.2">
      <c r="L4852" s="50"/>
    </row>
    <row r="4853" spans="12:12" x14ac:dyDescent="0.2">
      <c r="L4853" s="50"/>
    </row>
    <row r="4854" spans="12:12" x14ac:dyDescent="0.2">
      <c r="L4854" s="50"/>
    </row>
    <row r="4855" spans="12:12" x14ac:dyDescent="0.2">
      <c r="L4855" s="50"/>
    </row>
    <row r="4856" spans="12:12" x14ac:dyDescent="0.2">
      <c r="L4856" s="50"/>
    </row>
    <row r="4857" spans="12:12" x14ac:dyDescent="0.2">
      <c r="L4857" s="50"/>
    </row>
    <row r="4858" spans="12:12" x14ac:dyDescent="0.2">
      <c r="L4858" s="50"/>
    </row>
    <row r="4859" spans="12:12" x14ac:dyDescent="0.2">
      <c r="L4859" s="50"/>
    </row>
    <row r="4860" spans="12:12" x14ac:dyDescent="0.2">
      <c r="L4860" s="50"/>
    </row>
    <row r="4861" spans="12:12" x14ac:dyDescent="0.2">
      <c r="L4861" s="50"/>
    </row>
    <row r="4862" spans="12:12" x14ac:dyDescent="0.2">
      <c r="L4862" s="50"/>
    </row>
    <row r="4863" spans="12:12" x14ac:dyDescent="0.2">
      <c r="L4863" s="50"/>
    </row>
    <row r="4864" spans="12:12" x14ac:dyDescent="0.2">
      <c r="L4864" s="50"/>
    </row>
    <row r="4865" spans="12:12" x14ac:dyDescent="0.2">
      <c r="L4865" s="50"/>
    </row>
    <row r="4866" spans="12:12" x14ac:dyDescent="0.2">
      <c r="L4866" s="50"/>
    </row>
    <row r="4867" spans="12:12" x14ac:dyDescent="0.2">
      <c r="L4867" s="50"/>
    </row>
    <row r="4868" spans="12:12" x14ac:dyDescent="0.2">
      <c r="L4868" s="50"/>
    </row>
    <row r="4869" spans="12:12" x14ac:dyDescent="0.2">
      <c r="L4869" s="50"/>
    </row>
    <row r="4870" spans="12:12" x14ac:dyDescent="0.2">
      <c r="L4870" s="50"/>
    </row>
    <row r="4871" spans="12:12" x14ac:dyDescent="0.2">
      <c r="L4871" s="50"/>
    </row>
    <row r="4872" spans="12:12" x14ac:dyDescent="0.2">
      <c r="L4872" s="50"/>
    </row>
    <row r="4873" spans="12:12" x14ac:dyDescent="0.2">
      <c r="L4873" s="50"/>
    </row>
    <row r="4874" spans="12:12" x14ac:dyDescent="0.2">
      <c r="L4874" s="50"/>
    </row>
    <row r="4875" spans="12:12" x14ac:dyDescent="0.2">
      <c r="L4875" s="50"/>
    </row>
    <row r="4876" spans="12:12" x14ac:dyDescent="0.2">
      <c r="L4876" s="50"/>
    </row>
    <row r="4877" spans="12:12" x14ac:dyDescent="0.2">
      <c r="L4877" s="50"/>
    </row>
    <row r="4878" spans="12:12" x14ac:dyDescent="0.2">
      <c r="L4878" s="50"/>
    </row>
    <row r="4879" spans="12:12" x14ac:dyDescent="0.2">
      <c r="L4879" s="50"/>
    </row>
    <row r="4880" spans="12:12" x14ac:dyDescent="0.2">
      <c r="L4880" s="50"/>
    </row>
    <row r="4881" spans="12:12" x14ac:dyDescent="0.2">
      <c r="L4881" s="50"/>
    </row>
    <row r="4882" spans="12:12" x14ac:dyDescent="0.2">
      <c r="L4882" s="50"/>
    </row>
    <row r="4883" spans="12:12" x14ac:dyDescent="0.2">
      <c r="L4883" s="50"/>
    </row>
    <row r="4884" spans="12:12" x14ac:dyDescent="0.2">
      <c r="L4884" s="50"/>
    </row>
    <row r="4885" spans="12:12" x14ac:dyDescent="0.2">
      <c r="L4885" s="50"/>
    </row>
    <row r="4886" spans="12:12" x14ac:dyDescent="0.2">
      <c r="L4886" s="50"/>
    </row>
    <row r="4887" spans="12:12" x14ac:dyDescent="0.2">
      <c r="L4887" s="50"/>
    </row>
    <row r="4888" spans="12:12" x14ac:dyDescent="0.2">
      <c r="L4888" s="50"/>
    </row>
    <row r="4889" spans="12:12" x14ac:dyDescent="0.2">
      <c r="L4889" s="50"/>
    </row>
    <row r="4890" spans="12:12" x14ac:dyDescent="0.2">
      <c r="L4890" s="50"/>
    </row>
    <row r="4891" spans="12:12" x14ac:dyDescent="0.2">
      <c r="L4891" s="50"/>
    </row>
    <row r="4892" spans="12:12" x14ac:dyDescent="0.2">
      <c r="L4892" s="50"/>
    </row>
    <row r="4893" spans="12:12" x14ac:dyDescent="0.2">
      <c r="L4893" s="50"/>
    </row>
    <row r="4894" spans="12:12" x14ac:dyDescent="0.2">
      <c r="L4894" s="50"/>
    </row>
    <row r="4895" spans="12:12" x14ac:dyDescent="0.2">
      <c r="L4895" s="50"/>
    </row>
    <row r="4896" spans="12:12" x14ac:dyDescent="0.2">
      <c r="L4896" s="50"/>
    </row>
    <row r="4897" spans="12:12" x14ac:dyDescent="0.2">
      <c r="L4897" s="50"/>
    </row>
    <row r="4898" spans="12:12" x14ac:dyDescent="0.2">
      <c r="L4898" s="50"/>
    </row>
    <row r="4899" spans="12:12" x14ac:dyDescent="0.2">
      <c r="L4899" s="50"/>
    </row>
    <row r="4900" spans="12:12" x14ac:dyDescent="0.2">
      <c r="L4900" s="50"/>
    </row>
    <row r="4901" spans="12:12" x14ac:dyDescent="0.2">
      <c r="L4901" s="50"/>
    </row>
    <row r="4902" spans="12:12" x14ac:dyDescent="0.2">
      <c r="L4902" s="50"/>
    </row>
    <row r="4903" spans="12:12" x14ac:dyDescent="0.2">
      <c r="L4903" s="50"/>
    </row>
    <row r="4904" spans="12:12" x14ac:dyDescent="0.2">
      <c r="L4904" s="50"/>
    </row>
    <row r="4905" spans="12:12" x14ac:dyDescent="0.2">
      <c r="L4905" s="50"/>
    </row>
    <row r="4906" spans="12:12" x14ac:dyDescent="0.2">
      <c r="L4906" s="50"/>
    </row>
    <row r="4907" spans="12:12" x14ac:dyDescent="0.2">
      <c r="L4907" s="50"/>
    </row>
    <row r="4908" spans="12:12" x14ac:dyDescent="0.2">
      <c r="L4908" s="50"/>
    </row>
    <row r="4909" spans="12:12" x14ac:dyDescent="0.2">
      <c r="L4909" s="50"/>
    </row>
    <row r="4910" spans="12:12" x14ac:dyDescent="0.2">
      <c r="L4910" s="50"/>
    </row>
    <row r="4911" spans="12:12" x14ac:dyDescent="0.2">
      <c r="L4911" s="50"/>
    </row>
    <row r="4912" spans="12:12" x14ac:dyDescent="0.2">
      <c r="L4912" s="50"/>
    </row>
    <row r="4913" spans="12:12" x14ac:dyDescent="0.2">
      <c r="L4913" s="50"/>
    </row>
    <row r="4914" spans="12:12" x14ac:dyDescent="0.2">
      <c r="L4914" s="50"/>
    </row>
    <row r="4915" spans="12:12" x14ac:dyDescent="0.2">
      <c r="L4915" s="50"/>
    </row>
    <row r="4916" spans="12:12" x14ac:dyDescent="0.2">
      <c r="L4916" s="50"/>
    </row>
    <row r="4917" spans="12:12" x14ac:dyDescent="0.2">
      <c r="L4917" s="50"/>
    </row>
    <row r="4918" spans="12:12" x14ac:dyDescent="0.2">
      <c r="L4918" s="50"/>
    </row>
    <row r="4919" spans="12:12" x14ac:dyDescent="0.2">
      <c r="L4919" s="50"/>
    </row>
    <row r="4920" spans="12:12" x14ac:dyDescent="0.2">
      <c r="L4920" s="50"/>
    </row>
    <row r="4921" spans="12:12" x14ac:dyDescent="0.2">
      <c r="L4921" s="50"/>
    </row>
    <row r="4922" spans="12:12" x14ac:dyDescent="0.2">
      <c r="L4922" s="50"/>
    </row>
    <row r="4923" spans="12:12" x14ac:dyDescent="0.2">
      <c r="L4923" s="50"/>
    </row>
    <row r="4924" spans="12:12" x14ac:dyDescent="0.2">
      <c r="L4924" s="50"/>
    </row>
    <row r="4925" spans="12:12" x14ac:dyDescent="0.2">
      <c r="L4925" s="50"/>
    </row>
    <row r="4926" spans="12:12" x14ac:dyDescent="0.2">
      <c r="L4926" s="50"/>
    </row>
    <row r="4927" spans="12:12" x14ac:dyDescent="0.2">
      <c r="L4927" s="50"/>
    </row>
    <row r="4928" spans="12:12" x14ac:dyDescent="0.2">
      <c r="L4928" s="50"/>
    </row>
    <row r="4929" spans="12:12" x14ac:dyDescent="0.2">
      <c r="L4929" s="50"/>
    </row>
    <row r="4930" spans="12:12" x14ac:dyDescent="0.2">
      <c r="L4930" s="50"/>
    </row>
    <row r="4931" spans="12:12" x14ac:dyDescent="0.2">
      <c r="L4931" s="50"/>
    </row>
    <row r="4932" spans="12:12" x14ac:dyDescent="0.2">
      <c r="L4932" s="50"/>
    </row>
    <row r="4933" spans="12:12" x14ac:dyDescent="0.2">
      <c r="L4933" s="50"/>
    </row>
    <row r="4934" spans="12:12" x14ac:dyDescent="0.2">
      <c r="L4934" s="50"/>
    </row>
    <row r="4935" spans="12:12" x14ac:dyDescent="0.2">
      <c r="L4935" s="50"/>
    </row>
    <row r="4936" spans="12:12" x14ac:dyDescent="0.2">
      <c r="L4936" s="50"/>
    </row>
    <row r="4937" spans="12:12" x14ac:dyDescent="0.2">
      <c r="L4937" s="50"/>
    </row>
    <row r="4938" spans="12:12" x14ac:dyDescent="0.2">
      <c r="L4938" s="50"/>
    </row>
    <row r="4939" spans="12:12" x14ac:dyDescent="0.2">
      <c r="L4939" s="50"/>
    </row>
    <row r="4940" spans="12:12" x14ac:dyDescent="0.2">
      <c r="L4940" s="50"/>
    </row>
    <row r="4941" spans="12:12" x14ac:dyDescent="0.2">
      <c r="L4941" s="50"/>
    </row>
    <row r="4942" spans="12:12" x14ac:dyDescent="0.2">
      <c r="L4942" s="50"/>
    </row>
    <row r="4943" spans="12:12" x14ac:dyDescent="0.2">
      <c r="L4943" s="50"/>
    </row>
    <row r="4944" spans="12:12" x14ac:dyDescent="0.2">
      <c r="L4944" s="50"/>
    </row>
    <row r="4945" spans="12:12" x14ac:dyDescent="0.2">
      <c r="L4945" s="50"/>
    </row>
    <row r="4946" spans="12:12" x14ac:dyDescent="0.2">
      <c r="L4946" s="50"/>
    </row>
    <row r="4947" spans="12:12" x14ac:dyDescent="0.2">
      <c r="L4947" s="50"/>
    </row>
    <row r="4948" spans="12:12" x14ac:dyDescent="0.2">
      <c r="L4948" s="50"/>
    </row>
    <row r="4949" spans="12:12" x14ac:dyDescent="0.2">
      <c r="L4949" s="50"/>
    </row>
    <row r="4950" spans="12:12" x14ac:dyDescent="0.2">
      <c r="L4950" s="50"/>
    </row>
    <row r="4951" spans="12:12" x14ac:dyDescent="0.2">
      <c r="L4951" s="50"/>
    </row>
    <row r="4952" spans="12:12" x14ac:dyDescent="0.2">
      <c r="L4952" s="50"/>
    </row>
    <row r="4953" spans="12:12" x14ac:dyDescent="0.2">
      <c r="L4953" s="50"/>
    </row>
    <row r="4954" spans="12:12" x14ac:dyDescent="0.2">
      <c r="L4954" s="50"/>
    </row>
    <row r="4955" spans="12:12" x14ac:dyDescent="0.2">
      <c r="L4955" s="50"/>
    </row>
    <row r="4956" spans="12:12" x14ac:dyDescent="0.2">
      <c r="L4956" s="50"/>
    </row>
    <row r="4957" spans="12:12" x14ac:dyDescent="0.2">
      <c r="L4957" s="50"/>
    </row>
    <row r="4958" spans="12:12" x14ac:dyDescent="0.2">
      <c r="L4958" s="50"/>
    </row>
    <row r="4959" spans="12:12" x14ac:dyDescent="0.2">
      <c r="L4959" s="50"/>
    </row>
    <row r="4960" spans="12:12" x14ac:dyDescent="0.2">
      <c r="L4960" s="50"/>
    </row>
    <row r="4961" spans="12:12" x14ac:dyDescent="0.2">
      <c r="L4961" s="50"/>
    </row>
    <row r="4962" spans="12:12" x14ac:dyDescent="0.2">
      <c r="L4962" s="50"/>
    </row>
    <row r="4963" spans="12:12" x14ac:dyDescent="0.2">
      <c r="L4963" s="50"/>
    </row>
    <row r="4964" spans="12:12" x14ac:dyDescent="0.2">
      <c r="L4964" s="50"/>
    </row>
    <row r="4965" spans="12:12" x14ac:dyDescent="0.2">
      <c r="L4965" s="50"/>
    </row>
    <row r="4966" spans="12:12" x14ac:dyDescent="0.2">
      <c r="L4966" s="50"/>
    </row>
    <row r="4967" spans="12:12" x14ac:dyDescent="0.2">
      <c r="L4967" s="50"/>
    </row>
    <row r="4968" spans="12:12" x14ac:dyDescent="0.2">
      <c r="L4968" s="50"/>
    </row>
    <row r="4969" spans="12:12" x14ac:dyDescent="0.2">
      <c r="L4969" s="50"/>
    </row>
    <row r="4970" spans="12:12" x14ac:dyDescent="0.2">
      <c r="L4970" s="50"/>
    </row>
    <row r="4971" spans="12:12" x14ac:dyDescent="0.2">
      <c r="L4971" s="50"/>
    </row>
    <row r="4972" spans="12:12" x14ac:dyDescent="0.2">
      <c r="L4972" s="50"/>
    </row>
    <row r="4973" spans="12:12" x14ac:dyDescent="0.2">
      <c r="L4973" s="50"/>
    </row>
    <row r="4974" spans="12:12" x14ac:dyDescent="0.2">
      <c r="L4974" s="50"/>
    </row>
    <row r="4975" spans="12:12" x14ac:dyDescent="0.2">
      <c r="L4975" s="50"/>
    </row>
    <row r="4976" spans="12:12" x14ac:dyDescent="0.2">
      <c r="L4976" s="50"/>
    </row>
    <row r="4977" spans="12:12" x14ac:dyDescent="0.2">
      <c r="L4977" s="50"/>
    </row>
    <row r="4978" spans="12:12" x14ac:dyDescent="0.2">
      <c r="L4978" s="50"/>
    </row>
    <row r="4979" spans="12:12" x14ac:dyDescent="0.2">
      <c r="L4979" s="50"/>
    </row>
    <row r="4980" spans="12:12" x14ac:dyDescent="0.2">
      <c r="L4980" s="50"/>
    </row>
    <row r="4981" spans="12:12" x14ac:dyDescent="0.2">
      <c r="L4981" s="50"/>
    </row>
    <row r="4982" spans="12:12" x14ac:dyDescent="0.2">
      <c r="L4982" s="50"/>
    </row>
    <row r="4983" spans="12:12" x14ac:dyDescent="0.2">
      <c r="L4983" s="50"/>
    </row>
    <row r="4984" spans="12:12" x14ac:dyDescent="0.2">
      <c r="L4984" s="50"/>
    </row>
    <row r="4985" spans="12:12" x14ac:dyDescent="0.2">
      <c r="L4985" s="50"/>
    </row>
    <row r="4986" spans="12:12" x14ac:dyDescent="0.2">
      <c r="L4986" s="50"/>
    </row>
    <row r="4987" spans="12:12" x14ac:dyDescent="0.2">
      <c r="L4987" s="50"/>
    </row>
    <row r="4988" spans="12:12" x14ac:dyDescent="0.2">
      <c r="L4988" s="50"/>
    </row>
    <row r="4989" spans="12:12" x14ac:dyDescent="0.2">
      <c r="L4989" s="50"/>
    </row>
    <row r="4990" spans="12:12" x14ac:dyDescent="0.2">
      <c r="L4990" s="50"/>
    </row>
    <row r="4991" spans="12:12" x14ac:dyDescent="0.2">
      <c r="L4991" s="50"/>
    </row>
    <row r="4992" spans="12:12" x14ac:dyDescent="0.2">
      <c r="L4992" s="50"/>
    </row>
    <row r="4993" spans="12:12" x14ac:dyDescent="0.2">
      <c r="L4993" s="50"/>
    </row>
    <row r="4994" spans="12:12" x14ac:dyDescent="0.2">
      <c r="L4994" s="50"/>
    </row>
    <row r="4995" spans="12:12" x14ac:dyDescent="0.2">
      <c r="L4995" s="50"/>
    </row>
    <row r="4996" spans="12:12" x14ac:dyDescent="0.2">
      <c r="L4996" s="50"/>
    </row>
    <row r="4997" spans="12:12" x14ac:dyDescent="0.2">
      <c r="L4997" s="50"/>
    </row>
    <row r="4998" spans="12:12" x14ac:dyDescent="0.2">
      <c r="L4998" s="50"/>
    </row>
    <row r="4999" spans="12:12" x14ac:dyDescent="0.2">
      <c r="L4999" s="50"/>
    </row>
    <row r="5000" spans="12:12" x14ac:dyDescent="0.2">
      <c r="L5000" s="50"/>
    </row>
    <row r="5001" spans="12:12" x14ac:dyDescent="0.2">
      <c r="L5001" s="50"/>
    </row>
    <row r="5002" spans="12:12" x14ac:dyDescent="0.2">
      <c r="L5002" s="50"/>
    </row>
    <row r="5003" spans="12:12" x14ac:dyDescent="0.2">
      <c r="L5003" s="50"/>
    </row>
    <row r="5004" spans="12:12" x14ac:dyDescent="0.2">
      <c r="L5004" s="50"/>
    </row>
    <row r="5005" spans="12:12" x14ac:dyDescent="0.2">
      <c r="L5005" s="50"/>
    </row>
    <row r="5006" spans="12:12" x14ac:dyDescent="0.2">
      <c r="L5006" s="50"/>
    </row>
    <row r="5007" spans="12:12" x14ac:dyDescent="0.2">
      <c r="L5007" s="50"/>
    </row>
    <row r="5008" spans="12:12" x14ac:dyDescent="0.2">
      <c r="L5008" s="50"/>
    </row>
    <row r="5009" spans="12:12" x14ac:dyDescent="0.2">
      <c r="L5009" s="50"/>
    </row>
    <row r="5010" spans="12:12" x14ac:dyDescent="0.2">
      <c r="L5010" s="50"/>
    </row>
    <row r="5011" spans="12:12" x14ac:dyDescent="0.2">
      <c r="L5011" s="50"/>
    </row>
    <row r="5012" spans="12:12" x14ac:dyDescent="0.2">
      <c r="L5012" s="50"/>
    </row>
    <row r="5013" spans="12:12" x14ac:dyDescent="0.2">
      <c r="L5013" s="50"/>
    </row>
    <row r="5014" spans="12:12" x14ac:dyDescent="0.2">
      <c r="L5014" s="50"/>
    </row>
    <row r="5015" spans="12:12" x14ac:dyDescent="0.2">
      <c r="L5015" s="50"/>
    </row>
    <row r="5016" spans="12:12" x14ac:dyDescent="0.2">
      <c r="L5016" s="50"/>
    </row>
    <row r="5017" spans="12:12" x14ac:dyDescent="0.2">
      <c r="L5017" s="50"/>
    </row>
    <row r="5018" spans="12:12" x14ac:dyDescent="0.2">
      <c r="L5018" s="50"/>
    </row>
    <row r="5019" spans="12:12" x14ac:dyDescent="0.2">
      <c r="L5019" s="50"/>
    </row>
    <row r="5020" spans="12:12" x14ac:dyDescent="0.2">
      <c r="L5020" s="50"/>
    </row>
    <row r="5021" spans="12:12" x14ac:dyDescent="0.2">
      <c r="L5021" s="50"/>
    </row>
    <row r="5022" spans="12:12" x14ac:dyDescent="0.2">
      <c r="L5022" s="50"/>
    </row>
    <row r="5023" spans="12:12" x14ac:dyDescent="0.2">
      <c r="L5023" s="50"/>
    </row>
    <row r="5024" spans="12:12" x14ac:dyDescent="0.2">
      <c r="L5024" s="50"/>
    </row>
    <row r="5025" spans="12:12" x14ac:dyDescent="0.2">
      <c r="L5025" s="50"/>
    </row>
    <row r="5026" spans="12:12" x14ac:dyDescent="0.2">
      <c r="L5026" s="50"/>
    </row>
    <row r="5027" spans="12:12" x14ac:dyDescent="0.2">
      <c r="L5027" s="50"/>
    </row>
    <row r="5028" spans="12:12" x14ac:dyDescent="0.2">
      <c r="L5028" s="50"/>
    </row>
    <row r="5029" spans="12:12" x14ac:dyDescent="0.2">
      <c r="L5029" s="50"/>
    </row>
    <row r="5030" spans="12:12" x14ac:dyDescent="0.2">
      <c r="L5030" s="50"/>
    </row>
    <row r="5031" spans="12:12" x14ac:dyDescent="0.2">
      <c r="L5031" s="50"/>
    </row>
    <row r="5032" spans="12:12" x14ac:dyDescent="0.2">
      <c r="L5032" s="50"/>
    </row>
    <row r="5033" spans="12:12" x14ac:dyDescent="0.2">
      <c r="L5033" s="50"/>
    </row>
    <row r="5034" spans="12:12" x14ac:dyDescent="0.2">
      <c r="L5034" s="50"/>
    </row>
    <row r="5035" spans="12:12" x14ac:dyDescent="0.2">
      <c r="L5035" s="50"/>
    </row>
    <row r="5036" spans="12:12" x14ac:dyDescent="0.2">
      <c r="L5036" s="50"/>
    </row>
    <row r="5037" spans="12:12" x14ac:dyDescent="0.2">
      <c r="L5037" s="50"/>
    </row>
    <row r="5038" spans="12:12" x14ac:dyDescent="0.2">
      <c r="L5038" s="50"/>
    </row>
    <row r="5039" spans="12:12" x14ac:dyDescent="0.2">
      <c r="L5039" s="50"/>
    </row>
    <row r="5040" spans="12:12" x14ac:dyDescent="0.2">
      <c r="L5040" s="50"/>
    </row>
    <row r="5041" spans="12:12" x14ac:dyDescent="0.2">
      <c r="L5041" s="50"/>
    </row>
    <row r="5042" spans="12:12" x14ac:dyDescent="0.2">
      <c r="L5042" s="50"/>
    </row>
    <row r="5043" spans="12:12" x14ac:dyDescent="0.2">
      <c r="L5043" s="50"/>
    </row>
    <row r="5044" spans="12:12" x14ac:dyDescent="0.2">
      <c r="L5044" s="50"/>
    </row>
    <row r="5045" spans="12:12" x14ac:dyDescent="0.2">
      <c r="L5045" s="50"/>
    </row>
    <row r="5046" spans="12:12" x14ac:dyDescent="0.2">
      <c r="L5046" s="50"/>
    </row>
    <row r="5047" spans="12:12" x14ac:dyDescent="0.2">
      <c r="L5047" s="50"/>
    </row>
    <row r="5048" spans="12:12" x14ac:dyDescent="0.2">
      <c r="L5048" s="50"/>
    </row>
    <row r="5049" spans="12:12" x14ac:dyDescent="0.2">
      <c r="L5049" s="50"/>
    </row>
    <row r="5050" spans="12:12" x14ac:dyDescent="0.2">
      <c r="L5050" s="50"/>
    </row>
    <row r="5051" spans="12:12" x14ac:dyDescent="0.2">
      <c r="L5051" s="50"/>
    </row>
    <row r="5052" spans="12:12" x14ac:dyDescent="0.2">
      <c r="L5052" s="50"/>
    </row>
    <row r="5053" spans="12:12" x14ac:dyDescent="0.2">
      <c r="L5053" s="50"/>
    </row>
    <row r="5054" spans="12:12" x14ac:dyDescent="0.2">
      <c r="L5054" s="50"/>
    </row>
    <row r="5055" spans="12:12" x14ac:dyDescent="0.2">
      <c r="L5055" s="50"/>
    </row>
    <row r="5056" spans="12:12" x14ac:dyDescent="0.2">
      <c r="L5056" s="50"/>
    </row>
    <row r="5057" spans="12:12" x14ac:dyDescent="0.2">
      <c r="L5057" s="50"/>
    </row>
    <row r="5058" spans="12:12" x14ac:dyDescent="0.2">
      <c r="L5058" s="50"/>
    </row>
    <row r="5059" spans="12:12" x14ac:dyDescent="0.2">
      <c r="L5059" s="50"/>
    </row>
    <row r="5060" spans="12:12" x14ac:dyDescent="0.2">
      <c r="L5060" s="50"/>
    </row>
    <row r="5061" spans="12:12" x14ac:dyDescent="0.2">
      <c r="L5061" s="50"/>
    </row>
    <row r="5062" spans="12:12" x14ac:dyDescent="0.2">
      <c r="L5062" s="50"/>
    </row>
    <row r="5063" spans="12:12" x14ac:dyDescent="0.2">
      <c r="L5063" s="50"/>
    </row>
    <row r="5064" spans="12:12" x14ac:dyDescent="0.2">
      <c r="L5064" s="50"/>
    </row>
    <row r="5065" spans="12:12" x14ac:dyDescent="0.2">
      <c r="L5065" s="50"/>
    </row>
    <row r="5066" spans="12:12" x14ac:dyDescent="0.2">
      <c r="L5066" s="50"/>
    </row>
    <row r="5067" spans="12:12" x14ac:dyDescent="0.2">
      <c r="L5067" s="50"/>
    </row>
    <row r="5068" spans="12:12" x14ac:dyDescent="0.2">
      <c r="L5068" s="50"/>
    </row>
    <row r="5069" spans="12:12" x14ac:dyDescent="0.2">
      <c r="L5069" s="50"/>
    </row>
    <row r="5070" spans="12:12" x14ac:dyDescent="0.2">
      <c r="L5070" s="50"/>
    </row>
    <row r="5071" spans="12:12" x14ac:dyDescent="0.2">
      <c r="L5071" s="50"/>
    </row>
    <row r="5072" spans="12:12" x14ac:dyDescent="0.2">
      <c r="L5072" s="50"/>
    </row>
    <row r="5073" spans="12:12" x14ac:dyDescent="0.2">
      <c r="L5073" s="50"/>
    </row>
    <row r="5074" spans="12:12" x14ac:dyDescent="0.2">
      <c r="L5074" s="50"/>
    </row>
    <row r="5075" spans="12:12" x14ac:dyDescent="0.2">
      <c r="L5075" s="50"/>
    </row>
    <row r="5076" spans="12:12" x14ac:dyDescent="0.2">
      <c r="L5076" s="50"/>
    </row>
    <row r="5077" spans="12:12" x14ac:dyDescent="0.2">
      <c r="L5077" s="50"/>
    </row>
    <row r="5078" spans="12:12" x14ac:dyDescent="0.2">
      <c r="L5078" s="50"/>
    </row>
    <row r="5079" spans="12:12" x14ac:dyDescent="0.2">
      <c r="L5079" s="50"/>
    </row>
    <row r="5080" spans="12:12" x14ac:dyDescent="0.2">
      <c r="L5080" s="50"/>
    </row>
    <row r="5081" spans="12:12" x14ac:dyDescent="0.2">
      <c r="L5081" s="50"/>
    </row>
    <row r="5082" spans="12:12" x14ac:dyDescent="0.2">
      <c r="L5082" s="50"/>
    </row>
    <row r="5083" spans="12:12" x14ac:dyDescent="0.2">
      <c r="L5083" s="50"/>
    </row>
    <row r="5084" spans="12:12" x14ac:dyDescent="0.2">
      <c r="L5084" s="50"/>
    </row>
    <row r="5085" spans="12:12" x14ac:dyDescent="0.2">
      <c r="L5085" s="50"/>
    </row>
    <row r="5086" spans="12:12" x14ac:dyDescent="0.2">
      <c r="L5086" s="50"/>
    </row>
    <row r="5087" spans="12:12" x14ac:dyDescent="0.2">
      <c r="L5087" s="50"/>
    </row>
    <row r="5088" spans="12:12" x14ac:dyDescent="0.2">
      <c r="L5088" s="50"/>
    </row>
    <row r="5089" spans="12:12" x14ac:dyDescent="0.2">
      <c r="L5089" s="50"/>
    </row>
    <row r="5090" spans="12:12" x14ac:dyDescent="0.2">
      <c r="L5090" s="50"/>
    </row>
    <row r="5091" spans="12:12" x14ac:dyDescent="0.2">
      <c r="L5091" s="50"/>
    </row>
    <row r="5092" spans="12:12" x14ac:dyDescent="0.2">
      <c r="L5092" s="50"/>
    </row>
    <row r="5093" spans="12:12" x14ac:dyDescent="0.2">
      <c r="L5093" s="50"/>
    </row>
    <row r="5094" spans="12:12" x14ac:dyDescent="0.2">
      <c r="L5094" s="50"/>
    </row>
    <row r="5095" spans="12:12" x14ac:dyDescent="0.2">
      <c r="L5095" s="50"/>
    </row>
    <row r="5096" spans="12:12" x14ac:dyDescent="0.2">
      <c r="L5096" s="50"/>
    </row>
    <row r="5097" spans="12:12" x14ac:dyDescent="0.2">
      <c r="L5097" s="50"/>
    </row>
    <row r="5098" spans="12:12" x14ac:dyDescent="0.2">
      <c r="L5098" s="50"/>
    </row>
    <row r="5099" spans="12:12" x14ac:dyDescent="0.2">
      <c r="L5099" s="50"/>
    </row>
    <row r="5100" spans="12:12" x14ac:dyDescent="0.2">
      <c r="L5100" s="50"/>
    </row>
    <row r="5101" spans="12:12" x14ac:dyDescent="0.2">
      <c r="L5101" s="50"/>
    </row>
    <row r="5102" spans="12:12" x14ac:dyDescent="0.2">
      <c r="L5102" s="50"/>
    </row>
    <row r="5103" spans="12:12" x14ac:dyDescent="0.2">
      <c r="L5103" s="50"/>
    </row>
    <row r="5104" spans="12:12" x14ac:dyDescent="0.2">
      <c r="L5104" s="50"/>
    </row>
    <row r="5105" spans="12:12" x14ac:dyDescent="0.2">
      <c r="L5105" s="50"/>
    </row>
    <row r="5106" spans="12:12" x14ac:dyDescent="0.2">
      <c r="L5106" s="50"/>
    </row>
    <row r="5107" spans="12:12" x14ac:dyDescent="0.2">
      <c r="L5107" s="50"/>
    </row>
    <row r="5108" spans="12:12" x14ac:dyDescent="0.2">
      <c r="L5108" s="50"/>
    </row>
    <row r="5109" spans="12:12" x14ac:dyDescent="0.2">
      <c r="L5109" s="50"/>
    </row>
    <row r="5110" spans="12:12" x14ac:dyDescent="0.2">
      <c r="L5110" s="50"/>
    </row>
    <row r="5111" spans="12:12" x14ac:dyDescent="0.2">
      <c r="L5111" s="50"/>
    </row>
    <row r="5112" spans="12:12" x14ac:dyDescent="0.2">
      <c r="L5112" s="50"/>
    </row>
    <row r="5113" spans="12:12" x14ac:dyDescent="0.2">
      <c r="L5113" s="50"/>
    </row>
    <row r="5114" spans="12:12" x14ac:dyDescent="0.2">
      <c r="L5114" s="50"/>
    </row>
    <row r="5115" spans="12:12" x14ac:dyDescent="0.2">
      <c r="L5115" s="50"/>
    </row>
    <row r="5116" spans="12:12" x14ac:dyDescent="0.2">
      <c r="L5116" s="50"/>
    </row>
    <row r="5117" spans="12:12" x14ac:dyDescent="0.2">
      <c r="L5117" s="50"/>
    </row>
    <row r="5118" spans="12:12" x14ac:dyDescent="0.2">
      <c r="L5118" s="50"/>
    </row>
    <row r="5119" spans="12:12" x14ac:dyDescent="0.2">
      <c r="L5119" s="50"/>
    </row>
    <row r="5120" spans="12:12" x14ac:dyDescent="0.2">
      <c r="L5120" s="50"/>
    </row>
    <row r="5121" spans="12:12" x14ac:dyDescent="0.2">
      <c r="L5121" s="50"/>
    </row>
    <row r="5122" spans="12:12" x14ac:dyDescent="0.2">
      <c r="L5122" s="50"/>
    </row>
    <row r="5123" spans="12:12" x14ac:dyDescent="0.2">
      <c r="L5123" s="50"/>
    </row>
    <row r="5124" spans="12:12" x14ac:dyDescent="0.2">
      <c r="L5124" s="50"/>
    </row>
    <row r="5125" spans="12:12" x14ac:dyDescent="0.2">
      <c r="L5125" s="50"/>
    </row>
    <row r="5126" spans="12:12" x14ac:dyDescent="0.2">
      <c r="L5126" s="50"/>
    </row>
    <row r="5127" spans="12:12" x14ac:dyDescent="0.2">
      <c r="L5127" s="50"/>
    </row>
    <row r="5128" spans="12:12" x14ac:dyDescent="0.2">
      <c r="L5128" s="50"/>
    </row>
    <row r="5129" spans="12:12" x14ac:dyDescent="0.2">
      <c r="L5129" s="50"/>
    </row>
    <row r="5130" spans="12:12" x14ac:dyDescent="0.2">
      <c r="L5130" s="50"/>
    </row>
    <row r="5131" spans="12:12" x14ac:dyDescent="0.2">
      <c r="L5131" s="50"/>
    </row>
    <row r="5132" spans="12:12" x14ac:dyDescent="0.2">
      <c r="L5132" s="50"/>
    </row>
    <row r="5133" spans="12:12" x14ac:dyDescent="0.2">
      <c r="L5133" s="50"/>
    </row>
    <row r="5134" spans="12:12" x14ac:dyDescent="0.2">
      <c r="L5134" s="50"/>
    </row>
    <row r="5135" spans="12:12" x14ac:dyDescent="0.2">
      <c r="L5135" s="50"/>
    </row>
    <row r="5136" spans="12:12" x14ac:dyDescent="0.2">
      <c r="L5136" s="50"/>
    </row>
    <row r="5137" spans="12:12" x14ac:dyDescent="0.2">
      <c r="L5137" s="50"/>
    </row>
    <row r="5138" spans="12:12" x14ac:dyDescent="0.2">
      <c r="L5138" s="50"/>
    </row>
    <row r="5139" spans="12:12" x14ac:dyDescent="0.2">
      <c r="L5139" s="50"/>
    </row>
    <row r="5140" spans="12:12" x14ac:dyDescent="0.2">
      <c r="L5140" s="50"/>
    </row>
    <row r="5141" spans="12:12" x14ac:dyDescent="0.2">
      <c r="L5141" s="50"/>
    </row>
    <row r="5142" spans="12:12" x14ac:dyDescent="0.2">
      <c r="L5142" s="50"/>
    </row>
    <row r="5143" spans="12:12" x14ac:dyDescent="0.2">
      <c r="L5143" s="50"/>
    </row>
    <row r="5144" spans="12:12" x14ac:dyDescent="0.2">
      <c r="L5144" s="50"/>
    </row>
    <row r="5145" spans="12:12" x14ac:dyDescent="0.2">
      <c r="L5145" s="50"/>
    </row>
    <row r="5146" spans="12:12" x14ac:dyDescent="0.2">
      <c r="L5146" s="50"/>
    </row>
    <row r="5147" spans="12:12" x14ac:dyDescent="0.2">
      <c r="L5147" s="50"/>
    </row>
    <row r="5148" spans="12:12" x14ac:dyDescent="0.2">
      <c r="L5148" s="50"/>
    </row>
    <row r="5149" spans="12:12" x14ac:dyDescent="0.2">
      <c r="L5149" s="50"/>
    </row>
    <row r="5150" spans="12:12" x14ac:dyDescent="0.2">
      <c r="L5150" s="50"/>
    </row>
    <row r="5151" spans="12:12" x14ac:dyDescent="0.2">
      <c r="L5151" s="50"/>
    </row>
    <row r="5152" spans="12:12" x14ac:dyDescent="0.2">
      <c r="L5152" s="50"/>
    </row>
    <row r="5153" spans="12:12" x14ac:dyDescent="0.2">
      <c r="L5153" s="50"/>
    </row>
    <row r="5154" spans="12:12" x14ac:dyDescent="0.2">
      <c r="L5154" s="50"/>
    </row>
    <row r="5155" spans="12:12" x14ac:dyDescent="0.2">
      <c r="L5155" s="50"/>
    </row>
    <row r="5156" spans="12:12" x14ac:dyDescent="0.2">
      <c r="L5156" s="50"/>
    </row>
    <row r="5157" spans="12:12" x14ac:dyDescent="0.2">
      <c r="L5157" s="50"/>
    </row>
    <row r="5158" spans="12:12" x14ac:dyDescent="0.2">
      <c r="L5158" s="50"/>
    </row>
    <row r="5159" spans="12:12" x14ac:dyDescent="0.2">
      <c r="L5159" s="50"/>
    </row>
    <row r="5160" spans="12:12" x14ac:dyDescent="0.2">
      <c r="L5160" s="50"/>
    </row>
    <row r="5161" spans="12:12" x14ac:dyDescent="0.2">
      <c r="L5161" s="50"/>
    </row>
    <row r="5162" spans="12:12" x14ac:dyDescent="0.2">
      <c r="L5162" s="50"/>
    </row>
    <row r="5163" spans="12:12" x14ac:dyDescent="0.2">
      <c r="L5163" s="50"/>
    </row>
    <row r="5164" spans="12:12" x14ac:dyDescent="0.2">
      <c r="L5164" s="50"/>
    </row>
    <row r="5165" spans="12:12" x14ac:dyDescent="0.2">
      <c r="L5165" s="50"/>
    </row>
    <row r="5166" spans="12:12" x14ac:dyDescent="0.2">
      <c r="L5166" s="50"/>
    </row>
    <row r="5167" spans="12:12" x14ac:dyDescent="0.2">
      <c r="L5167" s="50"/>
    </row>
    <row r="5168" spans="12:12" x14ac:dyDescent="0.2">
      <c r="L5168" s="50"/>
    </row>
    <row r="5169" spans="12:12" x14ac:dyDescent="0.2">
      <c r="L5169" s="50"/>
    </row>
    <row r="5170" spans="12:12" x14ac:dyDescent="0.2">
      <c r="L5170" s="50"/>
    </row>
    <row r="5171" spans="12:12" x14ac:dyDescent="0.2">
      <c r="L5171" s="50"/>
    </row>
    <row r="5172" spans="12:12" x14ac:dyDescent="0.2">
      <c r="L5172" s="50"/>
    </row>
    <row r="5173" spans="12:12" x14ac:dyDescent="0.2">
      <c r="L5173" s="50"/>
    </row>
    <row r="5174" spans="12:12" x14ac:dyDescent="0.2">
      <c r="L5174" s="50"/>
    </row>
    <row r="5175" spans="12:12" x14ac:dyDescent="0.2">
      <c r="L5175" s="50"/>
    </row>
    <row r="5176" spans="12:12" x14ac:dyDescent="0.2">
      <c r="L5176" s="50"/>
    </row>
    <row r="5177" spans="12:12" x14ac:dyDescent="0.2">
      <c r="L5177" s="50"/>
    </row>
    <row r="5178" spans="12:12" x14ac:dyDescent="0.2">
      <c r="L5178" s="50"/>
    </row>
    <row r="5179" spans="12:12" x14ac:dyDescent="0.2">
      <c r="L5179" s="50"/>
    </row>
    <row r="5180" spans="12:12" x14ac:dyDescent="0.2">
      <c r="L5180" s="50"/>
    </row>
    <row r="5181" spans="12:12" x14ac:dyDescent="0.2">
      <c r="L5181" s="50"/>
    </row>
    <row r="5182" spans="12:12" x14ac:dyDescent="0.2">
      <c r="L5182" s="50"/>
    </row>
    <row r="5183" spans="12:12" x14ac:dyDescent="0.2">
      <c r="L5183" s="50"/>
    </row>
    <row r="5184" spans="12:12" x14ac:dyDescent="0.2">
      <c r="L5184" s="50"/>
    </row>
    <row r="5185" spans="12:12" x14ac:dyDescent="0.2">
      <c r="L5185" s="50"/>
    </row>
    <row r="5186" spans="12:12" x14ac:dyDescent="0.2">
      <c r="L5186" s="50"/>
    </row>
    <row r="5187" spans="12:12" x14ac:dyDescent="0.2">
      <c r="L5187" s="50"/>
    </row>
    <row r="5188" spans="12:12" x14ac:dyDescent="0.2">
      <c r="L5188" s="50"/>
    </row>
    <row r="5189" spans="12:12" x14ac:dyDescent="0.2">
      <c r="L5189" s="50"/>
    </row>
    <row r="5190" spans="12:12" x14ac:dyDescent="0.2">
      <c r="L5190" s="50"/>
    </row>
    <row r="5191" spans="12:12" x14ac:dyDescent="0.2">
      <c r="L5191" s="50"/>
    </row>
    <row r="5192" spans="12:12" x14ac:dyDescent="0.2">
      <c r="L5192" s="50"/>
    </row>
    <row r="5193" spans="12:12" x14ac:dyDescent="0.2">
      <c r="L5193" s="50"/>
    </row>
    <row r="5194" spans="12:12" x14ac:dyDescent="0.2">
      <c r="L5194" s="50"/>
    </row>
    <row r="5195" spans="12:12" x14ac:dyDescent="0.2">
      <c r="L5195" s="50"/>
    </row>
    <row r="5196" spans="12:12" x14ac:dyDescent="0.2">
      <c r="L5196" s="50"/>
    </row>
    <row r="5197" spans="12:12" x14ac:dyDescent="0.2">
      <c r="L5197" s="50"/>
    </row>
    <row r="5198" spans="12:12" x14ac:dyDescent="0.2">
      <c r="L5198" s="50"/>
    </row>
    <row r="5199" spans="12:12" x14ac:dyDescent="0.2">
      <c r="L5199" s="50"/>
    </row>
    <row r="5200" spans="12:12" x14ac:dyDescent="0.2">
      <c r="L5200" s="50"/>
    </row>
    <row r="5201" spans="12:12" x14ac:dyDescent="0.2">
      <c r="L5201" s="50"/>
    </row>
    <row r="5202" spans="12:12" x14ac:dyDescent="0.2">
      <c r="L5202" s="50"/>
    </row>
    <row r="5203" spans="12:12" x14ac:dyDescent="0.2">
      <c r="L5203" s="50"/>
    </row>
    <row r="5204" spans="12:12" x14ac:dyDescent="0.2">
      <c r="L5204" s="50"/>
    </row>
    <row r="5205" spans="12:12" x14ac:dyDescent="0.2">
      <c r="L5205" s="50"/>
    </row>
    <row r="5206" spans="12:12" x14ac:dyDescent="0.2">
      <c r="L5206" s="50"/>
    </row>
    <row r="5207" spans="12:12" x14ac:dyDescent="0.2">
      <c r="L5207" s="50"/>
    </row>
    <row r="5208" spans="12:12" x14ac:dyDescent="0.2">
      <c r="L5208" s="50"/>
    </row>
    <row r="5209" spans="12:12" x14ac:dyDescent="0.2">
      <c r="L5209" s="50"/>
    </row>
    <row r="5210" spans="12:12" x14ac:dyDescent="0.2">
      <c r="L5210" s="50"/>
    </row>
    <row r="5211" spans="12:12" x14ac:dyDescent="0.2">
      <c r="L5211" s="50"/>
    </row>
    <row r="5212" spans="12:12" x14ac:dyDescent="0.2">
      <c r="L5212" s="50"/>
    </row>
    <row r="5213" spans="12:12" x14ac:dyDescent="0.2">
      <c r="L5213" s="50"/>
    </row>
    <row r="5214" spans="12:12" x14ac:dyDescent="0.2">
      <c r="L5214" s="50"/>
    </row>
    <row r="5215" spans="12:12" x14ac:dyDescent="0.2">
      <c r="L5215" s="50"/>
    </row>
    <row r="5216" spans="12:12" x14ac:dyDescent="0.2">
      <c r="L5216" s="50"/>
    </row>
    <row r="5217" spans="12:12" x14ac:dyDescent="0.2">
      <c r="L5217" s="50"/>
    </row>
    <row r="5218" spans="12:12" x14ac:dyDescent="0.2">
      <c r="L5218" s="50"/>
    </row>
    <row r="5219" spans="12:12" x14ac:dyDescent="0.2">
      <c r="L5219" s="50"/>
    </row>
    <row r="5220" spans="12:12" x14ac:dyDescent="0.2">
      <c r="L5220" s="50"/>
    </row>
    <row r="5221" spans="12:12" x14ac:dyDescent="0.2">
      <c r="L5221" s="50"/>
    </row>
    <row r="5222" spans="12:12" x14ac:dyDescent="0.2">
      <c r="L5222" s="50"/>
    </row>
    <row r="5223" spans="12:12" x14ac:dyDescent="0.2">
      <c r="L5223" s="50"/>
    </row>
    <row r="5224" spans="12:12" x14ac:dyDescent="0.2">
      <c r="L5224" s="50"/>
    </row>
    <row r="5225" spans="12:12" x14ac:dyDescent="0.2">
      <c r="L5225" s="50"/>
    </row>
    <row r="5226" spans="12:12" x14ac:dyDescent="0.2">
      <c r="L5226" s="50"/>
    </row>
    <row r="5227" spans="12:12" x14ac:dyDescent="0.2">
      <c r="L5227" s="50"/>
    </row>
    <row r="5228" spans="12:12" x14ac:dyDescent="0.2">
      <c r="L5228" s="50"/>
    </row>
    <row r="5229" spans="12:12" x14ac:dyDescent="0.2">
      <c r="L5229" s="50"/>
    </row>
    <row r="5230" spans="12:12" x14ac:dyDescent="0.2">
      <c r="L5230" s="50"/>
    </row>
    <row r="5231" spans="12:12" x14ac:dyDescent="0.2">
      <c r="L5231" s="50"/>
    </row>
    <row r="5232" spans="12:12" x14ac:dyDescent="0.2">
      <c r="L5232" s="50"/>
    </row>
    <row r="5233" spans="12:12" x14ac:dyDescent="0.2">
      <c r="L5233" s="50"/>
    </row>
    <row r="5234" spans="12:12" x14ac:dyDescent="0.2">
      <c r="L5234" s="50"/>
    </row>
    <row r="5235" spans="12:12" x14ac:dyDescent="0.2">
      <c r="L5235" s="50"/>
    </row>
    <row r="5236" spans="12:12" x14ac:dyDescent="0.2">
      <c r="L5236" s="50"/>
    </row>
    <row r="5237" spans="12:12" x14ac:dyDescent="0.2">
      <c r="L5237" s="50"/>
    </row>
    <row r="5238" spans="12:12" x14ac:dyDescent="0.2">
      <c r="L5238" s="50"/>
    </row>
    <row r="5239" spans="12:12" x14ac:dyDescent="0.2">
      <c r="L5239" s="50"/>
    </row>
    <row r="5240" spans="12:12" x14ac:dyDescent="0.2">
      <c r="L5240" s="50"/>
    </row>
    <row r="5241" spans="12:12" x14ac:dyDescent="0.2">
      <c r="L5241" s="50"/>
    </row>
    <row r="5242" spans="12:12" x14ac:dyDescent="0.2">
      <c r="L5242" s="50"/>
    </row>
    <row r="5243" spans="12:12" x14ac:dyDescent="0.2">
      <c r="L5243" s="50"/>
    </row>
    <row r="5244" spans="12:12" x14ac:dyDescent="0.2">
      <c r="L5244" s="50"/>
    </row>
    <row r="5245" spans="12:12" x14ac:dyDescent="0.2">
      <c r="L5245" s="50"/>
    </row>
    <row r="5246" spans="12:12" x14ac:dyDescent="0.2">
      <c r="L5246" s="50"/>
    </row>
    <row r="5247" spans="12:12" x14ac:dyDescent="0.2">
      <c r="L5247" s="50"/>
    </row>
    <row r="5248" spans="12:12" x14ac:dyDescent="0.2">
      <c r="L5248" s="50"/>
    </row>
    <row r="5249" spans="12:12" x14ac:dyDescent="0.2">
      <c r="L5249" s="50"/>
    </row>
    <row r="5250" spans="12:12" x14ac:dyDescent="0.2">
      <c r="L5250" s="50"/>
    </row>
    <row r="5251" spans="12:12" x14ac:dyDescent="0.2">
      <c r="L5251" s="50"/>
    </row>
    <row r="5252" spans="12:12" x14ac:dyDescent="0.2">
      <c r="L5252" s="50"/>
    </row>
    <row r="5253" spans="12:12" x14ac:dyDescent="0.2">
      <c r="L5253" s="50"/>
    </row>
    <row r="5254" spans="12:12" x14ac:dyDescent="0.2">
      <c r="L5254" s="50"/>
    </row>
    <row r="5255" spans="12:12" x14ac:dyDescent="0.2">
      <c r="L5255" s="50"/>
    </row>
    <row r="5256" spans="12:12" x14ac:dyDescent="0.2">
      <c r="L5256" s="50"/>
    </row>
    <row r="5257" spans="12:12" x14ac:dyDescent="0.2">
      <c r="L5257" s="50"/>
    </row>
    <row r="5258" spans="12:12" x14ac:dyDescent="0.2">
      <c r="L5258" s="50"/>
    </row>
    <row r="5259" spans="12:12" x14ac:dyDescent="0.2">
      <c r="L5259" s="50"/>
    </row>
    <row r="5260" spans="12:12" x14ac:dyDescent="0.2">
      <c r="L5260" s="50"/>
    </row>
    <row r="5261" spans="12:12" x14ac:dyDescent="0.2">
      <c r="L5261" s="50"/>
    </row>
    <row r="5262" spans="12:12" x14ac:dyDescent="0.2">
      <c r="L5262" s="50"/>
    </row>
    <row r="5263" spans="12:12" x14ac:dyDescent="0.2">
      <c r="L5263" s="50"/>
    </row>
    <row r="5264" spans="12:12" x14ac:dyDescent="0.2">
      <c r="L5264" s="50"/>
    </row>
    <row r="5265" spans="12:12" x14ac:dyDescent="0.2">
      <c r="L5265" s="50"/>
    </row>
    <row r="5266" spans="12:12" x14ac:dyDescent="0.2">
      <c r="L5266" s="50"/>
    </row>
    <row r="5267" spans="12:12" x14ac:dyDescent="0.2">
      <c r="L5267" s="50"/>
    </row>
    <row r="5268" spans="12:12" x14ac:dyDescent="0.2">
      <c r="L5268" s="50"/>
    </row>
    <row r="5269" spans="12:12" x14ac:dyDescent="0.2">
      <c r="L5269" s="50"/>
    </row>
    <row r="5270" spans="12:12" x14ac:dyDescent="0.2">
      <c r="L5270" s="50"/>
    </row>
    <row r="5271" spans="12:12" x14ac:dyDescent="0.2">
      <c r="L5271" s="50"/>
    </row>
    <row r="5272" spans="12:12" x14ac:dyDescent="0.2">
      <c r="L5272" s="50"/>
    </row>
    <row r="5273" spans="12:12" x14ac:dyDescent="0.2">
      <c r="L5273" s="50"/>
    </row>
    <row r="5274" spans="12:12" x14ac:dyDescent="0.2">
      <c r="L5274" s="50"/>
    </row>
    <row r="5275" spans="12:12" x14ac:dyDescent="0.2">
      <c r="L5275" s="50"/>
    </row>
    <row r="5276" spans="12:12" x14ac:dyDescent="0.2">
      <c r="L5276" s="50"/>
    </row>
    <row r="5277" spans="12:12" x14ac:dyDescent="0.2">
      <c r="L5277" s="50"/>
    </row>
    <row r="5278" spans="12:12" x14ac:dyDescent="0.2">
      <c r="L5278" s="50"/>
    </row>
    <row r="5279" spans="12:12" x14ac:dyDescent="0.2">
      <c r="L5279" s="50"/>
    </row>
    <row r="5280" spans="12:12" x14ac:dyDescent="0.2">
      <c r="L5280" s="50"/>
    </row>
    <row r="5281" spans="12:12" x14ac:dyDescent="0.2">
      <c r="L5281" s="50"/>
    </row>
    <row r="5282" spans="12:12" x14ac:dyDescent="0.2">
      <c r="L5282" s="50"/>
    </row>
    <row r="5283" spans="12:12" x14ac:dyDescent="0.2">
      <c r="L5283" s="50"/>
    </row>
    <row r="5284" spans="12:12" x14ac:dyDescent="0.2">
      <c r="L5284" s="50"/>
    </row>
    <row r="5285" spans="12:12" x14ac:dyDescent="0.2">
      <c r="L5285" s="50"/>
    </row>
    <row r="5286" spans="12:12" x14ac:dyDescent="0.2">
      <c r="L5286" s="50"/>
    </row>
    <row r="5287" spans="12:12" x14ac:dyDescent="0.2">
      <c r="L5287" s="50"/>
    </row>
    <row r="5288" spans="12:12" x14ac:dyDescent="0.2">
      <c r="L5288" s="50"/>
    </row>
    <row r="5289" spans="12:12" x14ac:dyDescent="0.2">
      <c r="L5289" s="50"/>
    </row>
    <row r="5290" spans="12:12" x14ac:dyDescent="0.2">
      <c r="L5290" s="50"/>
    </row>
    <row r="5291" spans="12:12" x14ac:dyDescent="0.2">
      <c r="L5291" s="50"/>
    </row>
    <row r="5292" spans="12:12" x14ac:dyDescent="0.2">
      <c r="L5292" s="50"/>
    </row>
    <row r="5293" spans="12:12" x14ac:dyDescent="0.2">
      <c r="L5293" s="50"/>
    </row>
    <row r="5294" spans="12:12" x14ac:dyDescent="0.2">
      <c r="L5294" s="50"/>
    </row>
    <row r="5295" spans="12:12" x14ac:dyDescent="0.2">
      <c r="L5295" s="50"/>
    </row>
    <row r="5296" spans="12:12" x14ac:dyDescent="0.2">
      <c r="L5296" s="50"/>
    </row>
    <row r="5297" spans="12:12" x14ac:dyDescent="0.2">
      <c r="L5297" s="50"/>
    </row>
    <row r="5298" spans="12:12" x14ac:dyDescent="0.2">
      <c r="L5298" s="50"/>
    </row>
    <row r="5299" spans="12:12" x14ac:dyDescent="0.2">
      <c r="L5299" s="50"/>
    </row>
    <row r="5300" spans="12:12" x14ac:dyDescent="0.2">
      <c r="L5300" s="50"/>
    </row>
    <row r="5301" spans="12:12" x14ac:dyDescent="0.2">
      <c r="L5301" s="50"/>
    </row>
    <row r="5302" spans="12:12" x14ac:dyDescent="0.2">
      <c r="L5302" s="50"/>
    </row>
    <row r="5303" spans="12:12" x14ac:dyDescent="0.2">
      <c r="L5303" s="50"/>
    </row>
    <row r="5304" spans="12:12" x14ac:dyDescent="0.2">
      <c r="L5304" s="50"/>
    </row>
    <row r="5305" spans="12:12" x14ac:dyDescent="0.2">
      <c r="L5305" s="50"/>
    </row>
    <row r="5306" spans="12:12" x14ac:dyDescent="0.2">
      <c r="L5306" s="50"/>
    </row>
    <row r="5307" spans="12:12" x14ac:dyDescent="0.2">
      <c r="L5307" s="50"/>
    </row>
    <row r="5308" spans="12:12" x14ac:dyDescent="0.2">
      <c r="L5308" s="50"/>
    </row>
    <row r="5309" spans="12:12" x14ac:dyDescent="0.2">
      <c r="L5309" s="50"/>
    </row>
    <row r="5310" spans="12:12" x14ac:dyDescent="0.2">
      <c r="L5310" s="50"/>
    </row>
    <row r="5311" spans="12:12" x14ac:dyDescent="0.2">
      <c r="L5311" s="50"/>
    </row>
    <row r="5312" spans="12:12" x14ac:dyDescent="0.2">
      <c r="L5312" s="50"/>
    </row>
    <row r="5313" spans="12:12" x14ac:dyDescent="0.2">
      <c r="L5313" s="50"/>
    </row>
    <row r="5314" spans="12:12" x14ac:dyDescent="0.2">
      <c r="L5314" s="50"/>
    </row>
    <row r="5315" spans="12:12" x14ac:dyDescent="0.2">
      <c r="L5315" s="50"/>
    </row>
    <row r="5316" spans="12:12" x14ac:dyDescent="0.2">
      <c r="L5316" s="50"/>
    </row>
    <row r="5317" spans="12:12" x14ac:dyDescent="0.2">
      <c r="L5317" s="50"/>
    </row>
    <row r="5318" spans="12:12" x14ac:dyDescent="0.2">
      <c r="L5318" s="50"/>
    </row>
    <row r="5319" spans="12:12" x14ac:dyDescent="0.2">
      <c r="L5319" s="50"/>
    </row>
    <row r="5320" spans="12:12" x14ac:dyDescent="0.2">
      <c r="L5320" s="50"/>
    </row>
    <row r="5321" spans="12:12" x14ac:dyDescent="0.2">
      <c r="L5321" s="50"/>
    </row>
    <row r="5322" spans="12:12" x14ac:dyDescent="0.2">
      <c r="L5322" s="50"/>
    </row>
    <row r="5323" spans="12:12" x14ac:dyDescent="0.2">
      <c r="L5323" s="50"/>
    </row>
    <row r="5324" spans="12:12" x14ac:dyDescent="0.2">
      <c r="L5324" s="50"/>
    </row>
    <row r="5325" spans="12:12" x14ac:dyDescent="0.2">
      <c r="L5325" s="50"/>
    </row>
    <row r="5326" spans="12:12" x14ac:dyDescent="0.2">
      <c r="L5326" s="50"/>
    </row>
    <row r="5327" spans="12:12" x14ac:dyDescent="0.2">
      <c r="L5327" s="50"/>
    </row>
    <row r="5328" spans="12:12" x14ac:dyDescent="0.2">
      <c r="L5328" s="50"/>
    </row>
    <row r="5329" spans="12:12" x14ac:dyDescent="0.2">
      <c r="L5329" s="50"/>
    </row>
    <row r="5330" spans="12:12" x14ac:dyDescent="0.2">
      <c r="L5330" s="50"/>
    </row>
    <row r="5331" spans="12:12" x14ac:dyDescent="0.2">
      <c r="L5331" s="50"/>
    </row>
    <row r="5332" spans="12:12" x14ac:dyDescent="0.2">
      <c r="L5332" s="50"/>
    </row>
    <row r="5333" spans="12:12" x14ac:dyDescent="0.2">
      <c r="L5333" s="50"/>
    </row>
    <row r="5334" spans="12:12" x14ac:dyDescent="0.2">
      <c r="L5334" s="50"/>
    </row>
    <row r="5335" spans="12:12" x14ac:dyDescent="0.2">
      <c r="L5335" s="50"/>
    </row>
    <row r="5336" spans="12:12" x14ac:dyDescent="0.2">
      <c r="L5336" s="50"/>
    </row>
    <row r="5337" spans="12:12" x14ac:dyDescent="0.2">
      <c r="L5337" s="50"/>
    </row>
    <row r="5338" spans="12:12" x14ac:dyDescent="0.2">
      <c r="L5338" s="50"/>
    </row>
    <row r="5339" spans="12:12" x14ac:dyDescent="0.2">
      <c r="L5339" s="50"/>
    </row>
    <row r="5340" spans="12:12" x14ac:dyDescent="0.2">
      <c r="L5340" s="50"/>
    </row>
    <row r="5341" spans="12:12" x14ac:dyDescent="0.2">
      <c r="L5341" s="50"/>
    </row>
    <row r="5342" spans="12:12" x14ac:dyDescent="0.2">
      <c r="L5342" s="50"/>
    </row>
    <row r="5343" spans="12:12" x14ac:dyDescent="0.2">
      <c r="L5343" s="50"/>
    </row>
    <row r="5344" spans="12:12" x14ac:dyDescent="0.2">
      <c r="L5344" s="50"/>
    </row>
    <row r="5345" spans="12:12" x14ac:dyDescent="0.2">
      <c r="L5345" s="50"/>
    </row>
    <row r="5346" spans="12:12" x14ac:dyDescent="0.2">
      <c r="L5346" s="50"/>
    </row>
    <row r="5347" spans="12:12" x14ac:dyDescent="0.2">
      <c r="L5347" s="50"/>
    </row>
    <row r="5348" spans="12:12" x14ac:dyDescent="0.2">
      <c r="L5348" s="50"/>
    </row>
    <row r="5349" spans="12:12" x14ac:dyDescent="0.2">
      <c r="L5349" s="50"/>
    </row>
    <row r="5350" spans="12:12" x14ac:dyDescent="0.2">
      <c r="L5350" s="50"/>
    </row>
    <row r="5351" spans="12:12" x14ac:dyDescent="0.2">
      <c r="L5351" s="50"/>
    </row>
    <row r="5352" spans="12:12" x14ac:dyDescent="0.2">
      <c r="L5352" s="50"/>
    </row>
    <row r="5353" spans="12:12" x14ac:dyDescent="0.2">
      <c r="L5353" s="50"/>
    </row>
    <row r="5354" spans="12:12" x14ac:dyDescent="0.2">
      <c r="L5354" s="50"/>
    </row>
    <row r="5355" spans="12:12" x14ac:dyDescent="0.2">
      <c r="L5355" s="50"/>
    </row>
    <row r="5356" spans="12:12" x14ac:dyDescent="0.2">
      <c r="L5356" s="50"/>
    </row>
    <row r="5357" spans="12:12" x14ac:dyDescent="0.2">
      <c r="L5357" s="50"/>
    </row>
    <row r="5358" spans="12:12" x14ac:dyDescent="0.2">
      <c r="L5358" s="50"/>
    </row>
    <row r="5359" spans="12:12" x14ac:dyDescent="0.2">
      <c r="L5359" s="50"/>
    </row>
    <row r="5360" spans="12:12" x14ac:dyDescent="0.2">
      <c r="L5360" s="50"/>
    </row>
    <row r="5361" spans="12:12" x14ac:dyDescent="0.2">
      <c r="L5361" s="50"/>
    </row>
    <row r="5362" spans="12:12" x14ac:dyDescent="0.2">
      <c r="L5362" s="50"/>
    </row>
    <row r="5363" spans="12:12" x14ac:dyDescent="0.2">
      <c r="L5363" s="50"/>
    </row>
    <row r="5364" spans="12:12" x14ac:dyDescent="0.2">
      <c r="L5364" s="50"/>
    </row>
    <row r="5365" spans="12:12" x14ac:dyDescent="0.2">
      <c r="L5365" s="50"/>
    </row>
    <row r="5366" spans="12:12" x14ac:dyDescent="0.2">
      <c r="L5366" s="50"/>
    </row>
    <row r="5367" spans="12:12" x14ac:dyDescent="0.2">
      <c r="L5367" s="50"/>
    </row>
    <row r="5368" spans="12:12" x14ac:dyDescent="0.2">
      <c r="L5368" s="50"/>
    </row>
    <row r="5369" spans="12:12" x14ac:dyDescent="0.2">
      <c r="L5369" s="50"/>
    </row>
    <row r="5370" spans="12:12" x14ac:dyDescent="0.2">
      <c r="L5370" s="50"/>
    </row>
    <row r="5371" spans="12:12" x14ac:dyDescent="0.2">
      <c r="L5371" s="50"/>
    </row>
    <row r="5372" spans="12:12" x14ac:dyDescent="0.2">
      <c r="L5372" s="50"/>
    </row>
    <row r="5373" spans="12:12" x14ac:dyDescent="0.2">
      <c r="L5373" s="50"/>
    </row>
    <row r="5374" spans="12:12" x14ac:dyDescent="0.2">
      <c r="L5374" s="50"/>
    </row>
    <row r="5375" spans="12:12" x14ac:dyDescent="0.2">
      <c r="L5375" s="50"/>
    </row>
    <row r="5376" spans="12:12" x14ac:dyDescent="0.2">
      <c r="L5376" s="50"/>
    </row>
    <row r="5377" spans="12:12" x14ac:dyDescent="0.2">
      <c r="L5377" s="50"/>
    </row>
    <row r="5378" spans="12:12" x14ac:dyDescent="0.2">
      <c r="L5378" s="50"/>
    </row>
    <row r="5379" spans="12:12" x14ac:dyDescent="0.2">
      <c r="L5379" s="50"/>
    </row>
    <row r="5380" spans="12:12" x14ac:dyDescent="0.2">
      <c r="L5380" s="50"/>
    </row>
    <row r="5381" spans="12:12" x14ac:dyDescent="0.2">
      <c r="L5381" s="50"/>
    </row>
    <row r="5382" spans="12:12" x14ac:dyDescent="0.2">
      <c r="L5382" s="50"/>
    </row>
    <row r="5383" spans="12:12" x14ac:dyDescent="0.2">
      <c r="L5383" s="50"/>
    </row>
    <row r="5384" spans="12:12" x14ac:dyDescent="0.2">
      <c r="L5384" s="50"/>
    </row>
    <row r="5385" spans="12:12" x14ac:dyDescent="0.2">
      <c r="L5385" s="50"/>
    </row>
    <row r="5386" spans="12:12" x14ac:dyDescent="0.2">
      <c r="L5386" s="50"/>
    </row>
    <row r="5387" spans="12:12" x14ac:dyDescent="0.2">
      <c r="L5387" s="50"/>
    </row>
    <row r="5388" spans="12:12" x14ac:dyDescent="0.2">
      <c r="L5388" s="50"/>
    </row>
    <row r="5389" spans="12:12" x14ac:dyDescent="0.2">
      <c r="L5389" s="50"/>
    </row>
    <row r="5390" spans="12:12" x14ac:dyDescent="0.2">
      <c r="L5390" s="50"/>
    </row>
    <row r="5391" spans="12:12" x14ac:dyDescent="0.2">
      <c r="L5391" s="50"/>
    </row>
    <row r="5392" spans="12:12" x14ac:dyDescent="0.2">
      <c r="L5392" s="50"/>
    </row>
    <row r="5393" spans="12:12" x14ac:dyDescent="0.2">
      <c r="L5393" s="50"/>
    </row>
    <row r="5394" spans="12:12" x14ac:dyDescent="0.2">
      <c r="L5394" s="50"/>
    </row>
    <row r="5395" spans="12:12" x14ac:dyDescent="0.2">
      <c r="L5395" s="50"/>
    </row>
    <row r="5396" spans="12:12" x14ac:dyDescent="0.2">
      <c r="L5396" s="50"/>
    </row>
    <row r="5397" spans="12:12" x14ac:dyDescent="0.2">
      <c r="L5397" s="50"/>
    </row>
    <row r="5398" spans="12:12" x14ac:dyDescent="0.2">
      <c r="L5398" s="50"/>
    </row>
    <row r="5399" spans="12:12" x14ac:dyDescent="0.2">
      <c r="L5399" s="50"/>
    </row>
    <row r="5400" spans="12:12" x14ac:dyDescent="0.2">
      <c r="L5400" s="50"/>
    </row>
    <row r="5401" spans="12:12" x14ac:dyDescent="0.2">
      <c r="L5401" s="50"/>
    </row>
    <row r="5402" spans="12:12" x14ac:dyDescent="0.2">
      <c r="L5402" s="50"/>
    </row>
    <row r="5403" spans="12:12" x14ac:dyDescent="0.2">
      <c r="L5403" s="50"/>
    </row>
    <row r="5404" spans="12:12" x14ac:dyDescent="0.2">
      <c r="L5404" s="50"/>
    </row>
    <row r="5405" spans="12:12" x14ac:dyDescent="0.2">
      <c r="L5405" s="50"/>
    </row>
    <row r="5406" spans="12:12" x14ac:dyDescent="0.2">
      <c r="L5406" s="50"/>
    </row>
    <row r="5407" spans="12:12" x14ac:dyDescent="0.2">
      <c r="L5407" s="50"/>
    </row>
    <row r="5408" spans="12:12" x14ac:dyDescent="0.2">
      <c r="L5408" s="50"/>
    </row>
    <row r="5409" spans="12:12" x14ac:dyDescent="0.2">
      <c r="L5409" s="50"/>
    </row>
    <row r="5410" spans="12:12" x14ac:dyDescent="0.2">
      <c r="L5410" s="50"/>
    </row>
    <row r="5411" spans="12:12" x14ac:dyDescent="0.2">
      <c r="L5411" s="50"/>
    </row>
    <row r="5412" spans="12:12" x14ac:dyDescent="0.2">
      <c r="L5412" s="50"/>
    </row>
    <row r="5413" spans="12:12" x14ac:dyDescent="0.2">
      <c r="L5413" s="50"/>
    </row>
    <row r="5414" spans="12:12" x14ac:dyDescent="0.2">
      <c r="L5414" s="50"/>
    </row>
    <row r="5415" spans="12:12" x14ac:dyDescent="0.2">
      <c r="L5415" s="50"/>
    </row>
    <row r="5416" spans="12:12" x14ac:dyDescent="0.2">
      <c r="L5416" s="50"/>
    </row>
    <row r="5417" spans="12:12" x14ac:dyDescent="0.2">
      <c r="L5417" s="50"/>
    </row>
    <row r="5418" spans="12:12" x14ac:dyDescent="0.2">
      <c r="L5418" s="50"/>
    </row>
    <row r="5419" spans="12:12" x14ac:dyDescent="0.2">
      <c r="L5419" s="50"/>
    </row>
    <row r="5420" spans="12:12" x14ac:dyDescent="0.2">
      <c r="L5420" s="50"/>
    </row>
    <row r="5421" spans="12:12" x14ac:dyDescent="0.2">
      <c r="L5421" s="50"/>
    </row>
    <row r="5422" spans="12:12" x14ac:dyDescent="0.2">
      <c r="L5422" s="50"/>
    </row>
    <row r="5423" spans="12:12" x14ac:dyDescent="0.2">
      <c r="L5423" s="50"/>
    </row>
    <row r="5424" spans="12:12" x14ac:dyDescent="0.2">
      <c r="L5424" s="50"/>
    </row>
    <row r="5425" spans="12:12" x14ac:dyDescent="0.2">
      <c r="L5425" s="50"/>
    </row>
    <row r="5426" spans="12:12" x14ac:dyDescent="0.2">
      <c r="L5426" s="50"/>
    </row>
    <row r="5427" spans="12:12" x14ac:dyDescent="0.2">
      <c r="L5427" s="50"/>
    </row>
    <row r="5428" spans="12:12" x14ac:dyDescent="0.2">
      <c r="L5428" s="50"/>
    </row>
    <row r="5429" spans="12:12" x14ac:dyDescent="0.2">
      <c r="L5429" s="50"/>
    </row>
    <row r="5430" spans="12:12" x14ac:dyDescent="0.2">
      <c r="L5430" s="50"/>
    </row>
    <row r="5431" spans="12:12" x14ac:dyDescent="0.2">
      <c r="L5431" s="50"/>
    </row>
    <row r="5432" spans="12:12" x14ac:dyDescent="0.2">
      <c r="L5432" s="50"/>
    </row>
    <row r="5433" spans="12:12" x14ac:dyDescent="0.2">
      <c r="L5433" s="50"/>
    </row>
    <row r="5434" spans="12:12" x14ac:dyDescent="0.2">
      <c r="L5434" s="50"/>
    </row>
    <row r="5435" spans="12:12" x14ac:dyDescent="0.2">
      <c r="L5435" s="50"/>
    </row>
    <row r="5436" spans="12:12" x14ac:dyDescent="0.2">
      <c r="L5436" s="50"/>
    </row>
    <row r="5437" spans="12:12" x14ac:dyDescent="0.2">
      <c r="L5437" s="50"/>
    </row>
    <row r="5438" spans="12:12" x14ac:dyDescent="0.2">
      <c r="L5438" s="50"/>
    </row>
    <row r="5439" spans="12:12" x14ac:dyDescent="0.2">
      <c r="L5439" s="50"/>
    </row>
    <row r="5440" spans="12:12" x14ac:dyDescent="0.2">
      <c r="L5440" s="50"/>
    </row>
    <row r="5441" spans="12:12" x14ac:dyDescent="0.2">
      <c r="L5441" s="50"/>
    </row>
    <row r="5442" spans="12:12" x14ac:dyDescent="0.2">
      <c r="L5442" s="50"/>
    </row>
    <row r="5443" spans="12:12" x14ac:dyDescent="0.2">
      <c r="L5443" s="50"/>
    </row>
    <row r="5444" spans="12:12" x14ac:dyDescent="0.2">
      <c r="L5444" s="50"/>
    </row>
    <row r="5445" spans="12:12" x14ac:dyDescent="0.2">
      <c r="L5445" s="50"/>
    </row>
    <row r="5446" spans="12:12" x14ac:dyDescent="0.2">
      <c r="L5446" s="50"/>
    </row>
    <row r="5447" spans="12:12" x14ac:dyDescent="0.2">
      <c r="L5447" s="50"/>
    </row>
    <row r="5448" spans="12:12" x14ac:dyDescent="0.2">
      <c r="L5448" s="50"/>
    </row>
    <row r="5449" spans="12:12" x14ac:dyDescent="0.2">
      <c r="L5449" s="50"/>
    </row>
    <row r="5450" spans="12:12" x14ac:dyDescent="0.2">
      <c r="L5450" s="50"/>
    </row>
    <row r="5451" spans="12:12" x14ac:dyDescent="0.2">
      <c r="L5451" s="50"/>
    </row>
    <row r="5452" spans="12:12" x14ac:dyDescent="0.2">
      <c r="L5452" s="50"/>
    </row>
    <row r="5453" spans="12:12" x14ac:dyDescent="0.2">
      <c r="L5453" s="50"/>
    </row>
    <row r="5454" spans="12:12" x14ac:dyDescent="0.2">
      <c r="L5454" s="50"/>
    </row>
    <row r="5455" spans="12:12" x14ac:dyDescent="0.2">
      <c r="L5455" s="50"/>
    </row>
    <row r="5456" spans="12:12" x14ac:dyDescent="0.2">
      <c r="L5456" s="50"/>
    </row>
    <row r="5457" spans="12:12" x14ac:dyDescent="0.2">
      <c r="L5457" s="50"/>
    </row>
    <row r="5458" spans="12:12" x14ac:dyDescent="0.2">
      <c r="L5458" s="50"/>
    </row>
    <row r="5459" spans="12:12" x14ac:dyDescent="0.2">
      <c r="L5459" s="50"/>
    </row>
    <row r="5460" spans="12:12" x14ac:dyDescent="0.2">
      <c r="L5460" s="50"/>
    </row>
    <row r="5461" spans="12:12" x14ac:dyDescent="0.2">
      <c r="L5461" s="50"/>
    </row>
    <row r="5462" spans="12:12" x14ac:dyDescent="0.2">
      <c r="L5462" s="50"/>
    </row>
    <row r="5463" spans="12:12" x14ac:dyDescent="0.2">
      <c r="L5463" s="50"/>
    </row>
    <row r="5464" spans="12:12" x14ac:dyDescent="0.2">
      <c r="L5464" s="50"/>
    </row>
    <row r="5465" spans="12:12" x14ac:dyDescent="0.2">
      <c r="L5465" s="50"/>
    </row>
    <row r="5466" spans="12:12" x14ac:dyDescent="0.2">
      <c r="L5466" s="50"/>
    </row>
    <row r="5467" spans="12:12" x14ac:dyDescent="0.2">
      <c r="L5467" s="50"/>
    </row>
    <row r="5468" spans="12:12" x14ac:dyDescent="0.2">
      <c r="L5468" s="50"/>
    </row>
    <row r="5469" spans="12:12" x14ac:dyDescent="0.2">
      <c r="L5469" s="50"/>
    </row>
    <row r="5470" spans="12:12" x14ac:dyDescent="0.2">
      <c r="L5470" s="50"/>
    </row>
    <row r="5471" spans="12:12" x14ac:dyDescent="0.2">
      <c r="L5471" s="50"/>
    </row>
    <row r="5472" spans="12:12" x14ac:dyDescent="0.2">
      <c r="L5472" s="50"/>
    </row>
    <row r="5473" spans="12:12" x14ac:dyDescent="0.2">
      <c r="L5473" s="50"/>
    </row>
    <row r="5474" spans="12:12" x14ac:dyDescent="0.2">
      <c r="L5474" s="50"/>
    </row>
    <row r="5475" spans="12:12" x14ac:dyDescent="0.2">
      <c r="L5475" s="50"/>
    </row>
    <row r="5476" spans="12:12" x14ac:dyDescent="0.2">
      <c r="L5476" s="50"/>
    </row>
    <row r="5477" spans="12:12" x14ac:dyDescent="0.2">
      <c r="L5477" s="50"/>
    </row>
    <row r="5478" spans="12:12" x14ac:dyDescent="0.2">
      <c r="L5478" s="50"/>
    </row>
    <row r="5479" spans="12:12" x14ac:dyDescent="0.2">
      <c r="L5479" s="50"/>
    </row>
    <row r="5480" spans="12:12" x14ac:dyDescent="0.2">
      <c r="L5480" s="50"/>
    </row>
    <row r="5481" spans="12:12" x14ac:dyDescent="0.2">
      <c r="L5481" s="50"/>
    </row>
    <row r="5482" spans="12:12" x14ac:dyDescent="0.2">
      <c r="L5482" s="50"/>
    </row>
    <row r="5483" spans="12:12" x14ac:dyDescent="0.2">
      <c r="L5483" s="50"/>
    </row>
    <row r="5484" spans="12:12" x14ac:dyDescent="0.2">
      <c r="L5484" s="50"/>
    </row>
    <row r="5485" spans="12:12" x14ac:dyDescent="0.2">
      <c r="L5485" s="50"/>
    </row>
    <row r="5486" spans="12:12" x14ac:dyDescent="0.2">
      <c r="L5486" s="50"/>
    </row>
    <row r="5487" spans="12:12" x14ac:dyDescent="0.2">
      <c r="L5487" s="50"/>
    </row>
    <row r="5488" spans="12:12" x14ac:dyDescent="0.2">
      <c r="L5488" s="50"/>
    </row>
    <row r="5489" spans="12:12" x14ac:dyDescent="0.2">
      <c r="L5489" s="50"/>
    </row>
    <row r="5490" spans="12:12" x14ac:dyDescent="0.2">
      <c r="L5490" s="50"/>
    </row>
    <row r="5491" spans="12:12" x14ac:dyDescent="0.2">
      <c r="L5491" s="50"/>
    </row>
    <row r="5492" spans="12:12" x14ac:dyDescent="0.2">
      <c r="L5492" s="50"/>
    </row>
    <row r="5493" spans="12:12" x14ac:dyDescent="0.2">
      <c r="L5493" s="50"/>
    </row>
    <row r="5494" spans="12:12" x14ac:dyDescent="0.2">
      <c r="L5494" s="50"/>
    </row>
    <row r="5495" spans="12:12" x14ac:dyDescent="0.2">
      <c r="L5495" s="50"/>
    </row>
    <row r="5496" spans="12:12" x14ac:dyDescent="0.2">
      <c r="L5496" s="50"/>
    </row>
    <row r="5497" spans="12:12" x14ac:dyDescent="0.2">
      <c r="L5497" s="50"/>
    </row>
    <row r="5498" spans="12:12" x14ac:dyDescent="0.2">
      <c r="L5498" s="50"/>
    </row>
    <row r="5499" spans="12:12" x14ac:dyDescent="0.2">
      <c r="L5499" s="50"/>
    </row>
    <row r="5500" spans="12:12" x14ac:dyDescent="0.2">
      <c r="L5500" s="50"/>
    </row>
    <row r="5501" spans="12:12" x14ac:dyDescent="0.2">
      <c r="L5501" s="50"/>
    </row>
    <row r="5502" spans="12:12" x14ac:dyDescent="0.2">
      <c r="L5502" s="50"/>
    </row>
    <row r="5503" spans="12:12" x14ac:dyDescent="0.2">
      <c r="L5503" s="50"/>
    </row>
    <row r="5504" spans="12:12" x14ac:dyDescent="0.2">
      <c r="L5504" s="50"/>
    </row>
    <row r="5505" spans="12:12" x14ac:dyDescent="0.2">
      <c r="L5505" s="50"/>
    </row>
    <row r="5506" spans="12:12" x14ac:dyDescent="0.2">
      <c r="L5506" s="50"/>
    </row>
    <row r="5507" spans="12:12" x14ac:dyDescent="0.2">
      <c r="L5507" s="50"/>
    </row>
    <row r="5508" spans="12:12" x14ac:dyDescent="0.2">
      <c r="L5508" s="50"/>
    </row>
    <row r="5509" spans="12:12" x14ac:dyDescent="0.2">
      <c r="L5509" s="50"/>
    </row>
    <row r="5510" spans="12:12" x14ac:dyDescent="0.2">
      <c r="L5510" s="50"/>
    </row>
    <row r="5511" spans="12:12" x14ac:dyDescent="0.2">
      <c r="L5511" s="50"/>
    </row>
    <row r="5512" spans="12:12" x14ac:dyDescent="0.2">
      <c r="L5512" s="50"/>
    </row>
    <row r="5513" spans="12:12" x14ac:dyDescent="0.2">
      <c r="L5513" s="50"/>
    </row>
    <row r="5514" spans="12:12" x14ac:dyDescent="0.2">
      <c r="L5514" s="50"/>
    </row>
    <row r="5515" spans="12:12" x14ac:dyDescent="0.2">
      <c r="L5515" s="50"/>
    </row>
    <row r="5516" spans="12:12" x14ac:dyDescent="0.2">
      <c r="L5516" s="50"/>
    </row>
    <row r="5517" spans="12:12" x14ac:dyDescent="0.2">
      <c r="L5517" s="50"/>
    </row>
    <row r="5518" spans="12:12" x14ac:dyDescent="0.2">
      <c r="L5518" s="50"/>
    </row>
    <row r="5519" spans="12:12" x14ac:dyDescent="0.2">
      <c r="L5519" s="50"/>
    </row>
    <row r="5520" spans="12:12" x14ac:dyDescent="0.2">
      <c r="L5520" s="50"/>
    </row>
    <row r="5521" spans="12:12" x14ac:dyDescent="0.2">
      <c r="L5521" s="50"/>
    </row>
    <row r="5522" spans="12:12" x14ac:dyDescent="0.2">
      <c r="L5522" s="50"/>
    </row>
    <row r="5523" spans="12:12" x14ac:dyDescent="0.2">
      <c r="L5523" s="50"/>
    </row>
    <row r="5524" spans="12:12" x14ac:dyDescent="0.2">
      <c r="L5524" s="50"/>
    </row>
    <row r="5525" spans="12:12" x14ac:dyDescent="0.2">
      <c r="L5525" s="50"/>
    </row>
    <row r="5526" spans="12:12" x14ac:dyDescent="0.2">
      <c r="L5526" s="50"/>
    </row>
    <row r="5527" spans="12:12" x14ac:dyDescent="0.2">
      <c r="L5527" s="50"/>
    </row>
    <row r="5528" spans="12:12" x14ac:dyDescent="0.2">
      <c r="L5528" s="50"/>
    </row>
    <row r="5529" spans="12:12" x14ac:dyDescent="0.2">
      <c r="L5529" s="50"/>
    </row>
    <row r="5530" spans="12:12" x14ac:dyDescent="0.2">
      <c r="L5530" s="50"/>
    </row>
    <row r="5531" spans="12:12" x14ac:dyDescent="0.2">
      <c r="L5531" s="50"/>
    </row>
    <row r="5532" spans="12:12" x14ac:dyDescent="0.2">
      <c r="L5532" s="50"/>
    </row>
    <row r="5533" spans="12:12" x14ac:dyDescent="0.2">
      <c r="L5533" s="50"/>
    </row>
    <row r="5534" spans="12:12" x14ac:dyDescent="0.2">
      <c r="L5534" s="50"/>
    </row>
    <row r="5535" spans="12:12" x14ac:dyDescent="0.2">
      <c r="L5535" s="50"/>
    </row>
    <row r="5536" spans="12:12" x14ac:dyDescent="0.2">
      <c r="L5536" s="50"/>
    </row>
    <row r="5537" spans="12:12" x14ac:dyDescent="0.2">
      <c r="L5537" s="50"/>
    </row>
    <row r="5538" spans="12:12" x14ac:dyDescent="0.2">
      <c r="L5538" s="50"/>
    </row>
    <row r="5539" spans="12:12" x14ac:dyDescent="0.2">
      <c r="L5539" s="50"/>
    </row>
    <row r="5540" spans="12:12" x14ac:dyDescent="0.2">
      <c r="L5540" s="50"/>
    </row>
    <row r="5541" spans="12:12" x14ac:dyDescent="0.2">
      <c r="L5541" s="50"/>
    </row>
    <row r="5542" spans="12:12" x14ac:dyDescent="0.2">
      <c r="L5542" s="50"/>
    </row>
    <row r="5543" spans="12:12" x14ac:dyDescent="0.2">
      <c r="L5543" s="50"/>
    </row>
    <row r="5544" spans="12:12" x14ac:dyDescent="0.2">
      <c r="L5544" s="50"/>
    </row>
    <row r="5545" spans="12:12" x14ac:dyDescent="0.2">
      <c r="L5545" s="50"/>
    </row>
    <row r="5546" spans="12:12" x14ac:dyDescent="0.2">
      <c r="L5546" s="50"/>
    </row>
    <row r="5547" spans="12:12" x14ac:dyDescent="0.2">
      <c r="L5547" s="50"/>
    </row>
    <row r="5548" spans="12:12" x14ac:dyDescent="0.2">
      <c r="L5548" s="50"/>
    </row>
    <row r="5549" spans="12:12" x14ac:dyDescent="0.2">
      <c r="L5549" s="50"/>
    </row>
    <row r="5550" spans="12:12" x14ac:dyDescent="0.2">
      <c r="L5550" s="50"/>
    </row>
    <row r="5551" spans="12:12" x14ac:dyDescent="0.2">
      <c r="L5551" s="50"/>
    </row>
    <row r="5552" spans="12:12" x14ac:dyDescent="0.2">
      <c r="L5552" s="50"/>
    </row>
    <row r="5553" spans="12:12" x14ac:dyDescent="0.2">
      <c r="L5553" s="50"/>
    </row>
    <row r="5554" spans="12:12" x14ac:dyDescent="0.2">
      <c r="L5554" s="50"/>
    </row>
    <row r="5555" spans="12:12" x14ac:dyDescent="0.2">
      <c r="L5555" s="50"/>
    </row>
    <row r="5556" spans="12:12" x14ac:dyDescent="0.2">
      <c r="L5556" s="50"/>
    </row>
    <row r="5557" spans="12:12" x14ac:dyDescent="0.2">
      <c r="L5557" s="50"/>
    </row>
    <row r="5558" spans="12:12" x14ac:dyDescent="0.2">
      <c r="L5558" s="50"/>
    </row>
    <row r="5559" spans="12:12" x14ac:dyDescent="0.2">
      <c r="L5559" s="50"/>
    </row>
    <row r="5560" spans="12:12" x14ac:dyDescent="0.2">
      <c r="L5560" s="50"/>
    </row>
    <row r="5561" spans="12:12" x14ac:dyDescent="0.2">
      <c r="L5561" s="50"/>
    </row>
    <row r="5562" spans="12:12" x14ac:dyDescent="0.2">
      <c r="L5562" s="50"/>
    </row>
    <row r="5563" spans="12:12" x14ac:dyDescent="0.2">
      <c r="L5563" s="50"/>
    </row>
    <row r="5564" spans="12:12" x14ac:dyDescent="0.2">
      <c r="L5564" s="50"/>
    </row>
    <row r="5565" spans="12:12" x14ac:dyDescent="0.2">
      <c r="L5565" s="50"/>
    </row>
    <row r="5566" spans="12:12" x14ac:dyDescent="0.2">
      <c r="L5566" s="50"/>
    </row>
    <row r="5567" spans="12:12" x14ac:dyDescent="0.2">
      <c r="L5567" s="50"/>
    </row>
    <row r="5568" spans="12:12" x14ac:dyDescent="0.2">
      <c r="L5568" s="50"/>
    </row>
    <row r="5569" spans="12:12" x14ac:dyDescent="0.2">
      <c r="L5569" s="50"/>
    </row>
    <row r="5570" spans="12:12" x14ac:dyDescent="0.2">
      <c r="L5570" s="50"/>
    </row>
    <row r="5571" spans="12:12" x14ac:dyDescent="0.2">
      <c r="L5571" s="50"/>
    </row>
    <row r="5572" spans="12:12" x14ac:dyDescent="0.2">
      <c r="L5572" s="50"/>
    </row>
    <row r="5573" spans="12:12" x14ac:dyDescent="0.2">
      <c r="L5573" s="50"/>
    </row>
    <row r="5574" spans="12:12" x14ac:dyDescent="0.2">
      <c r="L5574" s="50"/>
    </row>
    <row r="5575" spans="12:12" x14ac:dyDescent="0.2">
      <c r="L5575" s="50"/>
    </row>
    <row r="5576" spans="12:12" x14ac:dyDescent="0.2">
      <c r="L5576" s="50"/>
    </row>
    <row r="5577" spans="12:12" x14ac:dyDescent="0.2">
      <c r="L5577" s="50"/>
    </row>
    <row r="5578" spans="12:12" x14ac:dyDescent="0.2">
      <c r="L5578" s="50"/>
    </row>
    <row r="5579" spans="12:12" x14ac:dyDescent="0.2">
      <c r="L5579" s="50"/>
    </row>
    <row r="5580" spans="12:12" x14ac:dyDescent="0.2">
      <c r="L5580" s="50"/>
    </row>
    <row r="5581" spans="12:12" x14ac:dyDescent="0.2">
      <c r="L5581" s="50"/>
    </row>
    <row r="5582" spans="12:12" x14ac:dyDescent="0.2">
      <c r="L5582" s="50"/>
    </row>
    <row r="5583" spans="12:12" x14ac:dyDescent="0.2">
      <c r="L5583" s="50"/>
    </row>
    <row r="5584" spans="12:12" x14ac:dyDescent="0.2">
      <c r="L5584" s="50"/>
    </row>
    <row r="5585" spans="12:12" x14ac:dyDescent="0.2">
      <c r="L5585" s="50"/>
    </row>
    <row r="5586" spans="12:12" x14ac:dyDescent="0.2">
      <c r="L5586" s="50"/>
    </row>
    <row r="5587" spans="12:12" x14ac:dyDescent="0.2">
      <c r="L5587" s="50"/>
    </row>
    <row r="5588" spans="12:12" x14ac:dyDescent="0.2">
      <c r="L5588" s="50"/>
    </row>
    <row r="5589" spans="12:12" x14ac:dyDescent="0.2">
      <c r="L5589" s="50"/>
    </row>
    <row r="5590" spans="12:12" x14ac:dyDescent="0.2">
      <c r="L5590" s="50"/>
    </row>
    <row r="5591" spans="12:12" x14ac:dyDescent="0.2">
      <c r="L5591" s="50"/>
    </row>
    <row r="5592" spans="12:12" x14ac:dyDescent="0.2">
      <c r="L5592" s="50"/>
    </row>
    <row r="5593" spans="12:12" x14ac:dyDescent="0.2">
      <c r="L5593" s="50"/>
    </row>
    <row r="5594" spans="12:12" x14ac:dyDescent="0.2">
      <c r="L5594" s="50"/>
    </row>
    <row r="5595" spans="12:12" x14ac:dyDescent="0.2">
      <c r="L5595" s="50"/>
    </row>
    <row r="5596" spans="12:12" x14ac:dyDescent="0.2">
      <c r="L5596" s="50"/>
    </row>
    <row r="5597" spans="12:12" x14ac:dyDescent="0.2">
      <c r="L5597" s="50"/>
    </row>
    <row r="5598" spans="12:12" x14ac:dyDescent="0.2">
      <c r="L5598" s="50"/>
    </row>
    <row r="5599" spans="12:12" x14ac:dyDescent="0.2">
      <c r="L5599" s="50"/>
    </row>
    <row r="5600" spans="12:12" x14ac:dyDescent="0.2">
      <c r="L5600" s="50"/>
    </row>
    <row r="5601" spans="12:12" x14ac:dyDescent="0.2">
      <c r="L5601" s="50"/>
    </row>
    <row r="5602" spans="12:12" x14ac:dyDescent="0.2">
      <c r="L5602" s="50"/>
    </row>
    <row r="5603" spans="12:12" x14ac:dyDescent="0.2">
      <c r="L5603" s="50"/>
    </row>
    <row r="5604" spans="12:12" x14ac:dyDescent="0.2">
      <c r="L5604" s="50"/>
    </row>
    <row r="5605" spans="12:12" x14ac:dyDescent="0.2">
      <c r="L5605" s="50"/>
    </row>
    <row r="5606" spans="12:12" x14ac:dyDescent="0.2">
      <c r="L5606" s="50"/>
    </row>
    <row r="5607" spans="12:12" x14ac:dyDescent="0.2">
      <c r="L5607" s="50"/>
    </row>
    <row r="5608" spans="12:12" x14ac:dyDescent="0.2">
      <c r="L5608" s="50"/>
    </row>
    <row r="5609" spans="12:12" x14ac:dyDescent="0.2">
      <c r="L5609" s="50"/>
    </row>
    <row r="5610" spans="12:12" x14ac:dyDescent="0.2">
      <c r="L5610" s="50"/>
    </row>
    <row r="5611" spans="12:12" x14ac:dyDescent="0.2">
      <c r="L5611" s="50"/>
    </row>
    <row r="5612" spans="12:12" x14ac:dyDescent="0.2">
      <c r="L5612" s="50"/>
    </row>
    <row r="5613" spans="12:12" x14ac:dyDescent="0.2">
      <c r="L5613" s="50"/>
    </row>
    <row r="5614" spans="12:12" x14ac:dyDescent="0.2">
      <c r="L5614" s="50"/>
    </row>
    <row r="5615" spans="12:12" x14ac:dyDescent="0.2">
      <c r="L5615" s="50"/>
    </row>
    <row r="5616" spans="12:12" x14ac:dyDescent="0.2">
      <c r="L5616" s="50"/>
    </row>
    <row r="5617" spans="12:12" x14ac:dyDescent="0.2">
      <c r="L5617" s="50"/>
    </row>
    <row r="5618" spans="12:12" x14ac:dyDescent="0.2">
      <c r="L5618" s="50"/>
    </row>
    <row r="5619" spans="12:12" x14ac:dyDescent="0.2">
      <c r="L5619" s="50"/>
    </row>
    <row r="5620" spans="12:12" x14ac:dyDescent="0.2">
      <c r="L5620" s="50"/>
    </row>
    <row r="5621" spans="12:12" x14ac:dyDescent="0.2">
      <c r="L5621" s="50"/>
    </row>
    <row r="5622" spans="12:12" x14ac:dyDescent="0.2">
      <c r="L5622" s="50"/>
    </row>
    <row r="5623" spans="12:12" x14ac:dyDescent="0.2">
      <c r="L5623" s="50"/>
    </row>
    <row r="5624" spans="12:12" x14ac:dyDescent="0.2">
      <c r="L5624" s="50"/>
    </row>
    <row r="5625" spans="12:12" x14ac:dyDescent="0.2">
      <c r="L5625" s="50"/>
    </row>
    <row r="5626" spans="12:12" x14ac:dyDescent="0.2">
      <c r="L5626" s="50"/>
    </row>
    <row r="5627" spans="12:12" x14ac:dyDescent="0.2">
      <c r="L5627" s="50"/>
    </row>
    <row r="5628" spans="12:12" x14ac:dyDescent="0.2">
      <c r="L5628" s="50"/>
    </row>
    <row r="5629" spans="12:12" x14ac:dyDescent="0.2">
      <c r="L5629" s="50"/>
    </row>
    <row r="5630" spans="12:12" x14ac:dyDescent="0.2">
      <c r="L5630" s="50"/>
    </row>
    <row r="5631" spans="12:12" x14ac:dyDescent="0.2">
      <c r="L5631" s="50"/>
    </row>
    <row r="5632" spans="12:12" x14ac:dyDescent="0.2">
      <c r="L5632" s="50"/>
    </row>
    <row r="5633" spans="12:12" x14ac:dyDescent="0.2">
      <c r="L5633" s="50"/>
    </row>
    <row r="5634" spans="12:12" x14ac:dyDescent="0.2">
      <c r="L5634" s="50"/>
    </row>
    <row r="5635" spans="12:12" x14ac:dyDescent="0.2">
      <c r="L5635" s="50"/>
    </row>
    <row r="5636" spans="12:12" x14ac:dyDescent="0.2">
      <c r="L5636" s="50"/>
    </row>
    <row r="5637" spans="12:12" x14ac:dyDescent="0.2">
      <c r="L5637" s="50"/>
    </row>
    <row r="5638" spans="12:12" x14ac:dyDescent="0.2">
      <c r="L5638" s="50"/>
    </row>
    <row r="5639" spans="12:12" x14ac:dyDescent="0.2">
      <c r="L5639" s="50"/>
    </row>
    <row r="5640" spans="12:12" x14ac:dyDescent="0.2">
      <c r="L5640" s="50"/>
    </row>
    <row r="5641" spans="12:12" x14ac:dyDescent="0.2">
      <c r="L5641" s="50"/>
    </row>
    <row r="5642" spans="12:12" x14ac:dyDescent="0.2">
      <c r="L5642" s="50"/>
    </row>
    <row r="5643" spans="12:12" x14ac:dyDescent="0.2">
      <c r="L5643" s="50"/>
    </row>
    <row r="5644" spans="12:12" x14ac:dyDescent="0.2">
      <c r="L5644" s="50"/>
    </row>
    <row r="5645" spans="12:12" x14ac:dyDescent="0.2">
      <c r="L5645" s="50"/>
    </row>
    <row r="5646" spans="12:12" x14ac:dyDescent="0.2">
      <c r="L5646" s="50"/>
    </row>
    <row r="5647" spans="12:12" x14ac:dyDescent="0.2">
      <c r="L5647" s="50"/>
    </row>
    <row r="5648" spans="12:12" x14ac:dyDescent="0.2">
      <c r="L5648" s="50"/>
    </row>
    <row r="5649" spans="12:12" x14ac:dyDescent="0.2">
      <c r="L5649" s="50"/>
    </row>
    <row r="5650" spans="12:12" x14ac:dyDescent="0.2">
      <c r="L5650" s="50"/>
    </row>
    <row r="5651" spans="12:12" x14ac:dyDescent="0.2">
      <c r="L5651" s="50"/>
    </row>
    <row r="5652" spans="12:12" x14ac:dyDescent="0.2">
      <c r="L5652" s="50"/>
    </row>
    <row r="5653" spans="12:12" x14ac:dyDescent="0.2">
      <c r="L5653" s="50"/>
    </row>
    <row r="5654" spans="12:12" x14ac:dyDescent="0.2">
      <c r="L5654" s="50"/>
    </row>
    <row r="5655" spans="12:12" x14ac:dyDescent="0.2">
      <c r="L5655" s="50"/>
    </row>
    <row r="5656" spans="12:12" x14ac:dyDescent="0.2">
      <c r="L5656" s="50"/>
    </row>
    <row r="5657" spans="12:12" x14ac:dyDescent="0.2">
      <c r="L5657" s="50"/>
    </row>
    <row r="5658" spans="12:12" x14ac:dyDescent="0.2">
      <c r="L5658" s="50"/>
    </row>
    <row r="5659" spans="12:12" x14ac:dyDescent="0.2">
      <c r="L5659" s="50"/>
    </row>
    <row r="5660" spans="12:12" x14ac:dyDescent="0.2">
      <c r="L5660" s="50"/>
    </row>
    <row r="5661" spans="12:12" x14ac:dyDescent="0.2">
      <c r="L5661" s="50"/>
    </row>
    <row r="5662" spans="12:12" x14ac:dyDescent="0.2">
      <c r="L5662" s="50"/>
    </row>
    <row r="5663" spans="12:12" x14ac:dyDescent="0.2">
      <c r="L5663" s="50"/>
    </row>
    <row r="5664" spans="12:12" x14ac:dyDescent="0.2">
      <c r="L5664" s="50"/>
    </row>
    <row r="5665" spans="12:12" x14ac:dyDescent="0.2">
      <c r="L5665" s="50"/>
    </row>
    <row r="5666" spans="12:12" x14ac:dyDescent="0.2">
      <c r="L5666" s="50"/>
    </row>
    <row r="5667" spans="12:12" x14ac:dyDescent="0.2">
      <c r="L5667" s="50"/>
    </row>
    <row r="5668" spans="12:12" x14ac:dyDescent="0.2">
      <c r="L5668" s="50"/>
    </row>
    <row r="5669" spans="12:12" x14ac:dyDescent="0.2">
      <c r="L5669" s="50"/>
    </row>
    <row r="5670" spans="12:12" x14ac:dyDescent="0.2">
      <c r="L5670" s="50"/>
    </row>
    <row r="5671" spans="12:12" x14ac:dyDescent="0.2">
      <c r="L5671" s="50"/>
    </row>
    <row r="5672" spans="12:12" x14ac:dyDescent="0.2">
      <c r="L5672" s="50"/>
    </row>
    <row r="5673" spans="12:12" x14ac:dyDescent="0.2">
      <c r="L5673" s="50"/>
    </row>
    <row r="5674" spans="12:12" x14ac:dyDescent="0.2">
      <c r="L5674" s="50"/>
    </row>
    <row r="5675" spans="12:12" x14ac:dyDescent="0.2">
      <c r="L5675" s="50"/>
    </row>
    <row r="5676" spans="12:12" x14ac:dyDescent="0.2">
      <c r="L5676" s="50"/>
    </row>
    <row r="5677" spans="12:12" x14ac:dyDescent="0.2">
      <c r="L5677" s="50"/>
    </row>
    <row r="5678" spans="12:12" x14ac:dyDescent="0.2">
      <c r="L5678" s="50"/>
    </row>
    <row r="5679" spans="12:12" x14ac:dyDescent="0.2">
      <c r="L5679" s="50"/>
    </row>
    <row r="5680" spans="12:12" x14ac:dyDescent="0.2">
      <c r="L5680" s="50"/>
    </row>
    <row r="5681" spans="12:12" x14ac:dyDescent="0.2">
      <c r="L5681" s="50"/>
    </row>
    <row r="5682" spans="12:12" x14ac:dyDescent="0.2">
      <c r="L5682" s="50"/>
    </row>
    <row r="5683" spans="12:12" x14ac:dyDescent="0.2">
      <c r="L5683" s="50"/>
    </row>
    <row r="5684" spans="12:12" x14ac:dyDescent="0.2">
      <c r="L5684" s="50"/>
    </row>
    <row r="5685" spans="12:12" x14ac:dyDescent="0.2">
      <c r="L5685" s="50"/>
    </row>
    <row r="5686" spans="12:12" x14ac:dyDescent="0.2">
      <c r="L5686" s="50"/>
    </row>
    <row r="5687" spans="12:12" x14ac:dyDescent="0.2">
      <c r="L5687" s="50"/>
    </row>
    <row r="5688" spans="12:12" x14ac:dyDescent="0.2">
      <c r="L5688" s="50"/>
    </row>
    <row r="5689" spans="12:12" x14ac:dyDescent="0.2">
      <c r="L5689" s="50"/>
    </row>
    <row r="5690" spans="12:12" x14ac:dyDescent="0.2">
      <c r="L5690" s="50"/>
    </row>
    <row r="5691" spans="12:12" x14ac:dyDescent="0.2">
      <c r="L5691" s="50"/>
    </row>
    <row r="5692" spans="12:12" x14ac:dyDescent="0.2">
      <c r="L5692" s="50"/>
    </row>
    <row r="5693" spans="12:12" x14ac:dyDescent="0.2">
      <c r="L5693" s="50"/>
    </row>
    <row r="5694" spans="12:12" x14ac:dyDescent="0.2">
      <c r="L5694" s="50"/>
    </row>
    <row r="5695" spans="12:12" x14ac:dyDescent="0.2">
      <c r="L5695" s="50"/>
    </row>
    <row r="5696" spans="12:12" x14ac:dyDescent="0.2">
      <c r="L5696" s="50"/>
    </row>
    <row r="5697" spans="12:12" x14ac:dyDescent="0.2">
      <c r="L5697" s="50"/>
    </row>
    <row r="5698" spans="12:12" x14ac:dyDescent="0.2">
      <c r="L5698" s="50"/>
    </row>
    <row r="5699" spans="12:12" x14ac:dyDescent="0.2">
      <c r="L5699" s="50"/>
    </row>
    <row r="5700" spans="12:12" x14ac:dyDescent="0.2">
      <c r="L5700" s="50"/>
    </row>
    <row r="5701" spans="12:12" x14ac:dyDescent="0.2">
      <c r="L5701" s="50"/>
    </row>
    <row r="5702" spans="12:12" x14ac:dyDescent="0.2">
      <c r="L5702" s="50"/>
    </row>
    <row r="5703" spans="12:12" x14ac:dyDescent="0.2">
      <c r="L5703" s="50"/>
    </row>
    <row r="5704" spans="12:12" x14ac:dyDescent="0.2">
      <c r="L5704" s="50"/>
    </row>
    <row r="5705" spans="12:12" x14ac:dyDescent="0.2">
      <c r="L5705" s="50"/>
    </row>
    <row r="5706" spans="12:12" x14ac:dyDescent="0.2">
      <c r="L5706" s="50"/>
    </row>
    <row r="5707" spans="12:12" x14ac:dyDescent="0.2">
      <c r="L5707" s="50"/>
    </row>
    <row r="5708" spans="12:12" x14ac:dyDescent="0.2">
      <c r="L5708" s="50"/>
    </row>
    <row r="5709" spans="12:12" x14ac:dyDescent="0.2">
      <c r="L5709" s="50"/>
    </row>
    <row r="5710" spans="12:12" x14ac:dyDescent="0.2">
      <c r="L5710" s="50"/>
    </row>
    <row r="5711" spans="12:12" x14ac:dyDescent="0.2">
      <c r="L5711" s="50"/>
    </row>
    <row r="5712" spans="12:12" x14ac:dyDescent="0.2">
      <c r="L5712" s="50"/>
    </row>
    <row r="5713" spans="12:12" x14ac:dyDescent="0.2">
      <c r="L5713" s="50"/>
    </row>
    <row r="5714" spans="12:12" x14ac:dyDescent="0.2">
      <c r="L5714" s="50"/>
    </row>
    <row r="5715" spans="12:12" x14ac:dyDescent="0.2">
      <c r="L5715" s="50"/>
    </row>
    <row r="5716" spans="12:12" x14ac:dyDescent="0.2">
      <c r="L5716" s="50"/>
    </row>
    <row r="5717" spans="12:12" x14ac:dyDescent="0.2">
      <c r="L5717" s="50"/>
    </row>
    <row r="5718" spans="12:12" x14ac:dyDescent="0.2">
      <c r="L5718" s="50"/>
    </row>
    <row r="5719" spans="12:12" x14ac:dyDescent="0.2">
      <c r="L5719" s="50"/>
    </row>
    <row r="5720" spans="12:12" x14ac:dyDescent="0.2">
      <c r="L5720" s="50"/>
    </row>
    <row r="5721" spans="12:12" x14ac:dyDescent="0.2">
      <c r="L5721" s="50"/>
    </row>
    <row r="5722" spans="12:12" x14ac:dyDescent="0.2">
      <c r="L5722" s="50"/>
    </row>
    <row r="5723" spans="12:12" x14ac:dyDescent="0.2">
      <c r="L5723" s="50"/>
    </row>
    <row r="5724" spans="12:12" x14ac:dyDescent="0.2">
      <c r="L5724" s="50"/>
    </row>
    <row r="5725" spans="12:12" x14ac:dyDescent="0.2">
      <c r="L5725" s="50"/>
    </row>
    <row r="5726" spans="12:12" x14ac:dyDescent="0.2">
      <c r="L5726" s="50"/>
    </row>
    <row r="5727" spans="12:12" x14ac:dyDescent="0.2">
      <c r="L5727" s="50"/>
    </row>
    <row r="5728" spans="12:12" x14ac:dyDescent="0.2">
      <c r="L5728" s="50"/>
    </row>
    <row r="5729" spans="12:12" x14ac:dyDescent="0.2">
      <c r="L5729" s="50"/>
    </row>
    <row r="5730" spans="12:12" x14ac:dyDescent="0.2">
      <c r="L5730" s="50"/>
    </row>
    <row r="5731" spans="12:12" x14ac:dyDescent="0.2">
      <c r="L5731" s="50"/>
    </row>
    <row r="5732" spans="12:12" x14ac:dyDescent="0.2">
      <c r="L5732" s="50"/>
    </row>
    <row r="5733" spans="12:12" x14ac:dyDescent="0.2">
      <c r="L5733" s="50"/>
    </row>
    <row r="5734" spans="12:12" x14ac:dyDescent="0.2">
      <c r="L5734" s="50"/>
    </row>
    <row r="5735" spans="12:12" x14ac:dyDescent="0.2">
      <c r="L5735" s="50"/>
    </row>
    <row r="5736" spans="12:12" x14ac:dyDescent="0.2">
      <c r="L5736" s="50"/>
    </row>
    <row r="5737" spans="12:12" x14ac:dyDescent="0.2">
      <c r="L5737" s="50"/>
    </row>
    <row r="5738" spans="12:12" x14ac:dyDescent="0.2">
      <c r="L5738" s="50"/>
    </row>
    <row r="5739" spans="12:12" x14ac:dyDescent="0.2">
      <c r="L5739" s="50"/>
    </row>
    <row r="5740" spans="12:12" x14ac:dyDescent="0.2">
      <c r="L5740" s="50"/>
    </row>
    <row r="5741" spans="12:12" x14ac:dyDescent="0.2">
      <c r="L5741" s="50"/>
    </row>
    <row r="5742" spans="12:12" x14ac:dyDescent="0.2">
      <c r="L5742" s="50"/>
    </row>
    <row r="5743" spans="12:12" x14ac:dyDescent="0.2">
      <c r="L5743" s="50"/>
    </row>
    <row r="5744" spans="12:12" x14ac:dyDescent="0.2">
      <c r="L5744" s="50"/>
    </row>
    <row r="5745" spans="12:12" x14ac:dyDescent="0.2">
      <c r="L5745" s="50"/>
    </row>
    <row r="5746" spans="12:12" x14ac:dyDescent="0.2">
      <c r="L5746" s="50"/>
    </row>
    <row r="5747" spans="12:12" x14ac:dyDescent="0.2">
      <c r="L5747" s="50"/>
    </row>
    <row r="5748" spans="12:12" x14ac:dyDescent="0.2">
      <c r="L5748" s="50"/>
    </row>
    <row r="5749" spans="12:12" x14ac:dyDescent="0.2">
      <c r="L5749" s="50"/>
    </row>
    <row r="5750" spans="12:12" x14ac:dyDescent="0.2">
      <c r="L5750" s="50"/>
    </row>
    <row r="5751" spans="12:12" x14ac:dyDescent="0.2">
      <c r="L5751" s="50"/>
    </row>
    <row r="5752" spans="12:12" x14ac:dyDescent="0.2">
      <c r="L5752" s="50"/>
    </row>
    <row r="5753" spans="12:12" x14ac:dyDescent="0.2">
      <c r="L5753" s="50"/>
    </row>
    <row r="5754" spans="12:12" x14ac:dyDescent="0.2">
      <c r="L5754" s="50"/>
    </row>
    <row r="5755" spans="12:12" x14ac:dyDescent="0.2">
      <c r="L5755" s="50"/>
    </row>
    <row r="5756" spans="12:12" x14ac:dyDescent="0.2">
      <c r="L5756" s="50"/>
    </row>
    <row r="5757" spans="12:12" x14ac:dyDescent="0.2">
      <c r="L5757" s="50"/>
    </row>
    <row r="5758" spans="12:12" x14ac:dyDescent="0.2">
      <c r="L5758" s="50"/>
    </row>
    <row r="5759" spans="12:12" x14ac:dyDescent="0.2">
      <c r="L5759" s="50"/>
    </row>
    <row r="5760" spans="12:12" x14ac:dyDescent="0.2">
      <c r="L5760" s="50"/>
    </row>
    <row r="5761" spans="12:12" x14ac:dyDescent="0.2">
      <c r="L5761" s="50"/>
    </row>
    <row r="5762" spans="12:12" x14ac:dyDescent="0.2">
      <c r="L5762" s="50"/>
    </row>
    <row r="5763" spans="12:12" x14ac:dyDescent="0.2">
      <c r="L5763" s="50"/>
    </row>
    <row r="5764" spans="12:12" x14ac:dyDescent="0.2">
      <c r="L5764" s="50"/>
    </row>
    <row r="5765" spans="12:12" x14ac:dyDescent="0.2">
      <c r="L5765" s="50"/>
    </row>
    <row r="5766" spans="12:12" x14ac:dyDescent="0.2">
      <c r="L5766" s="50"/>
    </row>
    <row r="5767" spans="12:12" x14ac:dyDescent="0.2">
      <c r="L5767" s="50"/>
    </row>
    <row r="5768" spans="12:12" x14ac:dyDescent="0.2">
      <c r="L5768" s="50"/>
    </row>
    <row r="5769" spans="12:12" x14ac:dyDescent="0.2">
      <c r="L5769" s="50"/>
    </row>
    <row r="5770" spans="12:12" x14ac:dyDescent="0.2">
      <c r="L5770" s="50"/>
    </row>
    <row r="5771" spans="12:12" x14ac:dyDescent="0.2">
      <c r="L5771" s="50"/>
    </row>
    <row r="5772" spans="12:12" x14ac:dyDescent="0.2">
      <c r="L5772" s="50"/>
    </row>
    <row r="5773" spans="12:12" x14ac:dyDescent="0.2">
      <c r="L5773" s="50"/>
    </row>
    <row r="5774" spans="12:12" x14ac:dyDescent="0.2">
      <c r="L5774" s="50"/>
    </row>
    <row r="5775" spans="12:12" x14ac:dyDescent="0.2">
      <c r="L5775" s="50"/>
    </row>
    <row r="5776" spans="12:12" x14ac:dyDescent="0.2">
      <c r="L5776" s="50"/>
    </row>
    <row r="5777" spans="12:12" x14ac:dyDescent="0.2">
      <c r="L5777" s="50"/>
    </row>
    <row r="5778" spans="12:12" x14ac:dyDescent="0.2">
      <c r="L5778" s="50"/>
    </row>
    <row r="5779" spans="12:12" x14ac:dyDescent="0.2">
      <c r="L5779" s="50"/>
    </row>
    <row r="5780" spans="12:12" x14ac:dyDescent="0.2">
      <c r="L5780" s="50"/>
    </row>
    <row r="5781" spans="12:12" x14ac:dyDescent="0.2">
      <c r="L5781" s="50"/>
    </row>
    <row r="5782" spans="12:12" x14ac:dyDescent="0.2">
      <c r="L5782" s="50"/>
    </row>
    <row r="5783" spans="12:12" x14ac:dyDescent="0.2">
      <c r="L5783" s="50"/>
    </row>
    <row r="5784" spans="12:12" x14ac:dyDescent="0.2">
      <c r="L5784" s="50"/>
    </row>
    <row r="5785" spans="12:12" x14ac:dyDescent="0.2">
      <c r="L5785" s="50"/>
    </row>
    <row r="5786" spans="12:12" x14ac:dyDescent="0.2">
      <c r="L5786" s="50"/>
    </row>
    <row r="5787" spans="12:12" x14ac:dyDescent="0.2">
      <c r="L5787" s="50"/>
    </row>
    <row r="5788" spans="12:12" x14ac:dyDescent="0.2">
      <c r="L5788" s="50"/>
    </row>
    <row r="5789" spans="12:12" x14ac:dyDescent="0.2">
      <c r="L5789" s="50"/>
    </row>
    <row r="5790" spans="12:12" x14ac:dyDescent="0.2">
      <c r="L5790" s="50"/>
    </row>
    <row r="5791" spans="12:12" x14ac:dyDescent="0.2">
      <c r="L5791" s="50"/>
    </row>
    <row r="5792" spans="12:12" x14ac:dyDescent="0.2">
      <c r="L5792" s="50"/>
    </row>
    <row r="5793" spans="12:12" x14ac:dyDescent="0.2">
      <c r="L5793" s="50"/>
    </row>
    <row r="5794" spans="12:12" x14ac:dyDescent="0.2">
      <c r="L5794" s="50"/>
    </row>
    <row r="5795" spans="12:12" x14ac:dyDescent="0.2">
      <c r="L5795" s="50"/>
    </row>
    <row r="5796" spans="12:12" x14ac:dyDescent="0.2">
      <c r="L5796" s="50"/>
    </row>
    <row r="5797" spans="12:12" x14ac:dyDescent="0.2">
      <c r="L5797" s="50"/>
    </row>
    <row r="5798" spans="12:12" x14ac:dyDescent="0.2">
      <c r="L5798" s="50"/>
    </row>
    <row r="5799" spans="12:12" x14ac:dyDescent="0.2">
      <c r="L5799" s="50"/>
    </row>
    <row r="5800" spans="12:12" x14ac:dyDescent="0.2">
      <c r="L5800" s="50"/>
    </row>
    <row r="5801" spans="12:12" x14ac:dyDescent="0.2">
      <c r="L5801" s="50"/>
    </row>
    <row r="5802" spans="12:12" x14ac:dyDescent="0.2">
      <c r="L5802" s="50"/>
    </row>
    <row r="5803" spans="12:12" x14ac:dyDescent="0.2">
      <c r="L5803" s="50"/>
    </row>
    <row r="5804" spans="12:12" x14ac:dyDescent="0.2">
      <c r="L5804" s="50"/>
    </row>
    <row r="5805" spans="12:12" x14ac:dyDescent="0.2">
      <c r="L5805" s="50"/>
    </row>
    <row r="5806" spans="12:12" x14ac:dyDescent="0.2">
      <c r="L5806" s="50"/>
    </row>
    <row r="5807" spans="12:12" x14ac:dyDescent="0.2">
      <c r="L5807" s="50"/>
    </row>
    <row r="5808" spans="12:12" x14ac:dyDescent="0.2">
      <c r="L5808" s="50"/>
    </row>
    <row r="5809" spans="12:12" x14ac:dyDescent="0.2">
      <c r="L5809" s="50"/>
    </row>
    <row r="5810" spans="12:12" x14ac:dyDescent="0.2">
      <c r="L5810" s="50"/>
    </row>
    <row r="5811" spans="12:12" x14ac:dyDescent="0.2">
      <c r="L5811" s="50"/>
    </row>
    <row r="5812" spans="12:12" x14ac:dyDescent="0.2">
      <c r="L5812" s="50"/>
    </row>
    <row r="5813" spans="12:12" x14ac:dyDescent="0.2">
      <c r="L5813" s="50"/>
    </row>
    <row r="5814" spans="12:12" x14ac:dyDescent="0.2">
      <c r="L5814" s="50"/>
    </row>
    <row r="5815" spans="12:12" x14ac:dyDescent="0.2">
      <c r="L5815" s="50"/>
    </row>
    <row r="5816" spans="12:12" x14ac:dyDescent="0.2">
      <c r="L5816" s="50"/>
    </row>
    <row r="5817" spans="12:12" x14ac:dyDescent="0.2">
      <c r="L5817" s="50"/>
    </row>
    <row r="5818" spans="12:12" x14ac:dyDescent="0.2">
      <c r="L5818" s="50"/>
    </row>
    <row r="5819" spans="12:12" x14ac:dyDescent="0.2">
      <c r="L5819" s="50"/>
    </row>
    <row r="5820" spans="12:12" x14ac:dyDescent="0.2">
      <c r="L5820" s="50"/>
    </row>
    <row r="5821" spans="12:12" x14ac:dyDescent="0.2">
      <c r="L5821" s="50"/>
    </row>
    <row r="5822" spans="12:12" x14ac:dyDescent="0.2">
      <c r="L5822" s="50"/>
    </row>
    <row r="5823" spans="12:12" x14ac:dyDescent="0.2">
      <c r="L5823" s="50"/>
    </row>
    <row r="5824" spans="12:12" x14ac:dyDescent="0.2">
      <c r="L5824" s="50"/>
    </row>
    <row r="5825" spans="12:12" x14ac:dyDescent="0.2">
      <c r="L5825" s="50"/>
    </row>
    <row r="5826" spans="12:12" x14ac:dyDescent="0.2">
      <c r="L5826" s="50"/>
    </row>
    <row r="5827" spans="12:12" x14ac:dyDescent="0.2">
      <c r="L5827" s="50"/>
    </row>
    <row r="5828" spans="12:12" x14ac:dyDescent="0.2">
      <c r="L5828" s="50"/>
    </row>
    <row r="5829" spans="12:12" x14ac:dyDescent="0.2">
      <c r="L5829" s="50"/>
    </row>
    <row r="5830" spans="12:12" x14ac:dyDescent="0.2">
      <c r="L5830" s="50"/>
    </row>
    <row r="5831" spans="12:12" x14ac:dyDescent="0.2">
      <c r="L5831" s="50"/>
    </row>
    <row r="5832" spans="12:12" x14ac:dyDescent="0.2">
      <c r="L5832" s="50"/>
    </row>
    <row r="5833" spans="12:12" x14ac:dyDescent="0.2">
      <c r="L5833" s="50"/>
    </row>
    <row r="5834" spans="12:12" x14ac:dyDescent="0.2">
      <c r="L5834" s="50"/>
    </row>
    <row r="5835" spans="12:12" x14ac:dyDescent="0.2">
      <c r="L5835" s="50"/>
    </row>
    <row r="5836" spans="12:12" x14ac:dyDescent="0.2">
      <c r="L5836" s="50"/>
    </row>
    <row r="5837" spans="12:12" x14ac:dyDescent="0.2">
      <c r="L5837" s="50"/>
    </row>
    <row r="5838" spans="12:12" x14ac:dyDescent="0.2">
      <c r="L5838" s="50"/>
    </row>
    <row r="5839" spans="12:12" x14ac:dyDescent="0.2">
      <c r="L5839" s="50"/>
    </row>
    <row r="5840" spans="12:12" x14ac:dyDescent="0.2">
      <c r="L5840" s="50"/>
    </row>
    <row r="5841" spans="12:12" x14ac:dyDescent="0.2">
      <c r="L5841" s="50"/>
    </row>
    <row r="5842" spans="12:12" x14ac:dyDescent="0.2">
      <c r="L5842" s="50"/>
    </row>
    <row r="5843" spans="12:12" x14ac:dyDescent="0.2">
      <c r="L5843" s="50"/>
    </row>
    <row r="5844" spans="12:12" x14ac:dyDescent="0.2">
      <c r="L5844" s="50"/>
    </row>
    <row r="5845" spans="12:12" x14ac:dyDescent="0.2">
      <c r="L5845" s="50"/>
    </row>
    <row r="5846" spans="12:12" x14ac:dyDescent="0.2">
      <c r="L5846" s="50"/>
    </row>
    <row r="5847" spans="12:12" x14ac:dyDescent="0.2">
      <c r="L5847" s="50"/>
    </row>
    <row r="5848" spans="12:12" x14ac:dyDescent="0.2">
      <c r="L5848" s="50"/>
    </row>
    <row r="5849" spans="12:12" x14ac:dyDescent="0.2">
      <c r="L5849" s="50"/>
    </row>
    <row r="5850" spans="12:12" x14ac:dyDescent="0.2">
      <c r="L5850" s="50"/>
    </row>
    <row r="5851" spans="12:12" x14ac:dyDescent="0.2">
      <c r="L5851" s="50"/>
    </row>
    <row r="5852" spans="12:12" x14ac:dyDescent="0.2">
      <c r="L5852" s="50"/>
    </row>
    <row r="5853" spans="12:12" x14ac:dyDescent="0.2">
      <c r="L5853" s="50"/>
    </row>
    <row r="5854" spans="12:12" x14ac:dyDescent="0.2">
      <c r="L5854" s="50"/>
    </row>
    <row r="5855" spans="12:12" x14ac:dyDescent="0.2">
      <c r="L5855" s="50"/>
    </row>
    <row r="5856" spans="12:12" x14ac:dyDescent="0.2">
      <c r="L5856" s="50"/>
    </row>
    <row r="5857" spans="12:12" x14ac:dyDescent="0.2">
      <c r="L5857" s="50"/>
    </row>
    <row r="5858" spans="12:12" x14ac:dyDescent="0.2">
      <c r="L5858" s="50"/>
    </row>
    <row r="5859" spans="12:12" x14ac:dyDescent="0.2">
      <c r="L5859" s="50"/>
    </row>
    <row r="5860" spans="12:12" x14ac:dyDescent="0.2">
      <c r="L5860" s="50"/>
    </row>
    <row r="5861" spans="12:12" x14ac:dyDescent="0.2">
      <c r="L5861" s="50"/>
    </row>
    <row r="5862" spans="12:12" x14ac:dyDescent="0.2">
      <c r="L5862" s="50"/>
    </row>
    <row r="5863" spans="12:12" x14ac:dyDescent="0.2">
      <c r="L5863" s="50"/>
    </row>
    <row r="5864" spans="12:12" x14ac:dyDescent="0.2">
      <c r="L5864" s="50"/>
    </row>
    <row r="5865" spans="12:12" x14ac:dyDescent="0.2">
      <c r="L5865" s="50"/>
    </row>
    <row r="5866" spans="12:12" x14ac:dyDescent="0.2">
      <c r="L5866" s="50"/>
    </row>
    <row r="5867" spans="12:12" x14ac:dyDescent="0.2">
      <c r="L5867" s="50"/>
    </row>
    <row r="5868" spans="12:12" x14ac:dyDescent="0.2">
      <c r="L5868" s="50"/>
    </row>
    <row r="5869" spans="12:12" x14ac:dyDescent="0.2">
      <c r="L5869" s="50"/>
    </row>
    <row r="5870" spans="12:12" x14ac:dyDescent="0.2">
      <c r="L5870" s="50"/>
    </row>
    <row r="5871" spans="12:12" x14ac:dyDescent="0.2">
      <c r="L5871" s="50"/>
    </row>
    <row r="5872" spans="12:12" x14ac:dyDescent="0.2">
      <c r="L5872" s="50"/>
    </row>
    <row r="5873" spans="12:12" x14ac:dyDescent="0.2">
      <c r="L5873" s="50"/>
    </row>
    <row r="5874" spans="12:12" x14ac:dyDescent="0.2">
      <c r="L5874" s="50"/>
    </row>
    <row r="5875" spans="12:12" x14ac:dyDescent="0.2">
      <c r="L5875" s="50"/>
    </row>
    <row r="5876" spans="12:12" x14ac:dyDescent="0.2">
      <c r="L5876" s="50"/>
    </row>
    <row r="5877" spans="12:12" x14ac:dyDescent="0.2">
      <c r="L5877" s="50"/>
    </row>
    <row r="5878" spans="12:12" x14ac:dyDescent="0.2">
      <c r="L5878" s="50"/>
    </row>
    <row r="5879" spans="12:12" x14ac:dyDescent="0.2">
      <c r="L5879" s="50"/>
    </row>
    <row r="5880" spans="12:12" x14ac:dyDescent="0.2">
      <c r="L5880" s="50"/>
    </row>
    <row r="5881" spans="12:12" x14ac:dyDescent="0.2">
      <c r="L5881" s="50"/>
    </row>
    <row r="5882" spans="12:12" x14ac:dyDescent="0.2">
      <c r="L5882" s="50"/>
    </row>
    <row r="5883" spans="12:12" x14ac:dyDescent="0.2">
      <c r="L5883" s="50"/>
    </row>
    <row r="5884" spans="12:12" x14ac:dyDescent="0.2">
      <c r="L5884" s="50"/>
    </row>
    <row r="5885" spans="12:12" x14ac:dyDescent="0.2">
      <c r="L5885" s="50"/>
    </row>
    <row r="5886" spans="12:12" x14ac:dyDescent="0.2">
      <c r="L5886" s="50"/>
    </row>
    <row r="5887" spans="12:12" x14ac:dyDescent="0.2">
      <c r="L5887" s="50"/>
    </row>
    <row r="5888" spans="12:12" x14ac:dyDescent="0.2">
      <c r="L5888" s="50"/>
    </row>
    <row r="5889" spans="12:12" x14ac:dyDescent="0.2">
      <c r="L5889" s="50"/>
    </row>
    <row r="5890" spans="12:12" x14ac:dyDescent="0.2">
      <c r="L5890" s="50"/>
    </row>
    <row r="5891" spans="12:12" x14ac:dyDescent="0.2">
      <c r="L5891" s="50"/>
    </row>
    <row r="5892" spans="12:12" x14ac:dyDescent="0.2">
      <c r="L5892" s="50"/>
    </row>
    <row r="5893" spans="12:12" x14ac:dyDescent="0.2">
      <c r="L5893" s="50"/>
    </row>
    <row r="5894" spans="12:12" x14ac:dyDescent="0.2">
      <c r="L5894" s="50"/>
    </row>
    <row r="5895" spans="12:12" x14ac:dyDescent="0.2">
      <c r="L5895" s="50"/>
    </row>
    <row r="5896" spans="12:12" x14ac:dyDescent="0.2">
      <c r="L5896" s="50"/>
    </row>
    <row r="5897" spans="12:12" x14ac:dyDescent="0.2">
      <c r="L5897" s="50"/>
    </row>
    <row r="5898" spans="12:12" x14ac:dyDescent="0.2">
      <c r="L5898" s="50"/>
    </row>
    <row r="5899" spans="12:12" x14ac:dyDescent="0.2">
      <c r="L5899" s="50"/>
    </row>
    <row r="5900" spans="12:12" x14ac:dyDescent="0.2">
      <c r="L5900" s="50"/>
    </row>
    <row r="5901" spans="12:12" x14ac:dyDescent="0.2">
      <c r="L5901" s="50"/>
    </row>
    <row r="5902" spans="12:12" x14ac:dyDescent="0.2">
      <c r="L5902" s="50"/>
    </row>
    <row r="5903" spans="12:12" x14ac:dyDescent="0.2">
      <c r="L5903" s="50"/>
    </row>
    <row r="5904" spans="12:12" x14ac:dyDescent="0.2">
      <c r="L5904" s="50"/>
    </row>
    <row r="5905" spans="12:12" x14ac:dyDescent="0.2">
      <c r="L5905" s="50"/>
    </row>
    <row r="5906" spans="12:12" x14ac:dyDescent="0.2">
      <c r="L5906" s="50"/>
    </row>
    <row r="5907" spans="12:12" x14ac:dyDescent="0.2">
      <c r="L5907" s="50"/>
    </row>
    <row r="5908" spans="12:12" x14ac:dyDescent="0.2">
      <c r="L5908" s="50"/>
    </row>
    <row r="5909" spans="12:12" x14ac:dyDescent="0.2">
      <c r="L5909" s="50"/>
    </row>
    <row r="5910" spans="12:12" x14ac:dyDescent="0.2">
      <c r="L5910" s="50"/>
    </row>
    <row r="5911" spans="12:12" x14ac:dyDescent="0.2">
      <c r="L5911" s="50"/>
    </row>
    <row r="5912" spans="12:12" x14ac:dyDescent="0.2">
      <c r="L5912" s="50"/>
    </row>
    <row r="5913" spans="12:12" x14ac:dyDescent="0.2">
      <c r="L5913" s="50"/>
    </row>
    <row r="5914" spans="12:12" x14ac:dyDescent="0.2">
      <c r="L5914" s="50"/>
    </row>
    <row r="5915" spans="12:12" x14ac:dyDescent="0.2">
      <c r="L5915" s="50"/>
    </row>
    <row r="5916" spans="12:12" x14ac:dyDescent="0.2">
      <c r="L5916" s="50"/>
    </row>
    <row r="5917" spans="12:12" x14ac:dyDescent="0.2">
      <c r="L5917" s="50"/>
    </row>
    <row r="5918" spans="12:12" x14ac:dyDescent="0.2">
      <c r="L5918" s="50"/>
    </row>
    <row r="5919" spans="12:12" x14ac:dyDescent="0.2">
      <c r="L5919" s="50"/>
    </row>
    <row r="5920" spans="12:12" x14ac:dyDescent="0.2">
      <c r="L5920" s="50"/>
    </row>
    <row r="5921" spans="12:12" x14ac:dyDescent="0.2">
      <c r="L5921" s="50"/>
    </row>
    <row r="5922" spans="12:12" x14ac:dyDescent="0.2">
      <c r="L5922" s="50"/>
    </row>
    <row r="5923" spans="12:12" x14ac:dyDescent="0.2">
      <c r="L5923" s="50"/>
    </row>
    <row r="5924" spans="12:12" x14ac:dyDescent="0.2">
      <c r="L5924" s="50"/>
    </row>
    <row r="5925" spans="12:12" x14ac:dyDescent="0.2">
      <c r="L5925" s="50"/>
    </row>
    <row r="5926" spans="12:12" x14ac:dyDescent="0.2">
      <c r="L5926" s="50"/>
    </row>
    <row r="5927" spans="12:12" x14ac:dyDescent="0.2">
      <c r="L5927" s="50"/>
    </row>
    <row r="5928" spans="12:12" x14ac:dyDescent="0.2">
      <c r="L5928" s="50"/>
    </row>
    <row r="5929" spans="12:12" x14ac:dyDescent="0.2">
      <c r="L5929" s="50"/>
    </row>
    <row r="5930" spans="12:12" x14ac:dyDescent="0.2">
      <c r="L5930" s="50"/>
    </row>
    <row r="5931" spans="12:12" x14ac:dyDescent="0.2">
      <c r="L5931" s="50"/>
    </row>
    <row r="5932" spans="12:12" x14ac:dyDescent="0.2">
      <c r="L5932" s="50"/>
    </row>
    <row r="5933" spans="12:12" x14ac:dyDescent="0.2">
      <c r="L5933" s="50"/>
    </row>
    <row r="5934" spans="12:12" x14ac:dyDescent="0.2">
      <c r="L5934" s="50"/>
    </row>
    <row r="5935" spans="12:12" x14ac:dyDescent="0.2">
      <c r="L5935" s="50"/>
    </row>
    <row r="5936" spans="12:12" x14ac:dyDescent="0.2">
      <c r="L5936" s="50"/>
    </row>
    <row r="5937" spans="12:12" x14ac:dyDescent="0.2">
      <c r="L5937" s="50"/>
    </row>
    <row r="5938" spans="12:12" x14ac:dyDescent="0.2">
      <c r="L5938" s="50"/>
    </row>
    <row r="5939" spans="12:12" x14ac:dyDescent="0.2">
      <c r="L5939" s="50"/>
    </row>
    <row r="5940" spans="12:12" x14ac:dyDescent="0.2">
      <c r="L5940" s="50"/>
    </row>
    <row r="5941" spans="12:12" x14ac:dyDescent="0.2">
      <c r="L5941" s="50"/>
    </row>
    <row r="5942" spans="12:12" x14ac:dyDescent="0.2">
      <c r="L5942" s="50"/>
    </row>
    <row r="5943" spans="12:12" x14ac:dyDescent="0.2">
      <c r="L5943" s="50"/>
    </row>
    <row r="5944" spans="12:12" x14ac:dyDescent="0.2">
      <c r="L5944" s="50"/>
    </row>
    <row r="5945" spans="12:12" x14ac:dyDescent="0.2">
      <c r="L5945" s="50"/>
    </row>
    <row r="5946" spans="12:12" x14ac:dyDescent="0.2">
      <c r="L5946" s="50"/>
    </row>
    <row r="5947" spans="12:12" x14ac:dyDescent="0.2">
      <c r="L5947" s="50"/>
    </row>
    <row r="5948" spans="12:12" x14ac:dyDescent="0.2">
      <c r="L5948" s="50"/>
    </row>
    <row r="5949" spans="12:12" x14ac:dyDescent="0.2">
      <c r="L5949" s="50"/>
    </row>
    <row r="5950" spans="12:12" x14ac:dyDescent="0.2">
      <c r="L5950" s="50"/>
    </row>
    <row r="5951" spans="12:12" x14ac:dyDescent="0.2">
      <c r="L5951" s="50"/>
    </row>
    <row r="5952" spans="12:12" x14ac:dyDescent="0.2">
      <c r="L5952" s="50"/>
    </row>
    <row r="5953" spans="12:12" x14ac:dyDescent="0.2">
      <c r="L5953" s="50"/>
    </row>
    <row r="5954" spans="12:12" x14ac:dyDescent="0.2">
      <c r="L5954" s="50"/>
    </row>
    <row r="5955" spans="12:12" x14ac:dyDescent="0.2">
      <c r="L5955" s="50"/>
    </row>
    <row r="5956" spans="12:12" x14ac:dyDescent="0.2">
      <c r="L5956" s="50"/>
    </row>
    <row r="5957" spans="12:12" x14ac:dyDescent="0.2">
      <c r="L5957" s="50"/>
    </row>
    <row r="5958" spans="12:12" x14ac:dyDescent="0.2">
      <c r="L5958" s="50"/>
    </row>
    <row r="5959" spans="12:12" x14ac:dyDescent="0.2">
      <c r="L5959" s="50"/>
    </row>
    <row r="5960" spans="12:12" x14ac:dyDescent="0.2">
      <c r="L5960" s="50"/>
    </row>
    <row r="5961" spans="12:12" x14ac:dyDescent="0.2">
      <c r="L5961" s="50"/>
    </row>
    <row r="5962" spans="12:12" x14ac:dyDescent="0.2">
      <c r="L5962" s="50"/>
    </row>
    <row r="5963" spans="12:12" x14ac:dyDescent="0.2">
      <c r="L5963" s="50"/>
    </row>
    <row r="5964" spans="12:12" x14ac:dyDescent="0.2">
      <c r="L5964" s="50"/>
    </row>
    <row r="5965" spans="12:12" x14ac:dyDescent="0.2">
      <c r="L5965" s="50"/>
    </row>
    <row r="5966" spans="12:12" x14ac:dyDescent="0.2">
      <c r="L5966" s="50"/>
    </row>
    <row r="5967" spans="12:12" x14ac:dyDescent="0.2">
      <c r="L5967" s="50"/>
    </row>
    <row r="5968" spans="12:12" x14ac:dyDescent="0.2">
      <c r="L5968" s="50"/>
    </row>
    <row r="5969" spans="12:12" x14ac:dyDescent="0.2">
      <c r="L5969" s="50"/>
    </row>
    <row r="5970" spans="12:12" x14ac:dyDescent="0.2">
      <c r="L5970" s="50"/>
    </row>
    <row r="5971" spans="12:12" x14ac:dyDescent="0.2">
      <c r="L5971" s="50"/>
    </row>
    <row r="5972" spans="12:12" x14ac:dyDescent="0.2">
      <c r="L5972" s="50"/>
    </row>
    <row r="5973" spans="12:12" x14ac:dyDescent="0.2">
      <c r="L5973" s="50"/>
    </row>
    <row r="5974" spans="12:12" x14ac:dyDescent="0.2">
      <c r="L5974" s="50"/>
    </row>
    <row r="5975" spans="12:12" x14ac:dyDescent="0.2">
      <c r="L5975" s="50"/>
    </row>
    <row r="5976" spans="12:12" x14ac:dyDescent="0.2">
      <c r="L5976" s="50"/>
    </row>
    <row r="5977" spans="12:12" x14ac:dyDescent="0.2">
      <c r="L5977" s="50"/>
    </row>
    <row r="5978" spans="12:12" x14ac:dyDescent="0.2">
      <c r="L5978" s="50"/>
    </row>
    <row r="5979" spans="12:12" x14ac:dyDescent="0.2">
      <c r="L5979" s="50"/>
    </row>
    <row r="5980" spans="12:12" x14ac:dyDescent="0.2">
      <c r="L5980" s="50"/>
    </row>
    <row r="5981" spans="12:12" x14ac:dyDescent="0.2">
      <c r="L5981" s="50"/>
    </row>
    <row r="5982" spans="12:12" x14ac:dyDescent="0.2">
      <c r="L5982" s="50"/>
    </row>
    <row r="5983" spans="12:12" x14ac:dyDescent="0.2">
      <c r="L5983" s="50"/>
    </row>
    <row r="5984" spans="12:12" x14ac:dyDescent="0.2">
      <c r="L5984" s="50"/>
    </row>
    <row r="5985" spans="12:12" x14ac:dyDescent="0.2">
      <c r="L5985" s="50"/>
    </row>
    <row r="5986" spans="12:12" x14ac:dyDescent="0.2">
      <c r="L5986" s="50"/>
    </row>
    <row r="5987" spans="12:12" x14ac:dyDescent="0.2">
      <c r="L5987" s="50"/>
    </row>
    <row r="5988" spans="12:12" x14ac:dyDescent="0.2">
      <c r="L5988" s="50"/>
    </row>
    <row r="5989" spans="12:12" x14ac:dyDescent="0.2">
      <c r="L5989" s="50"/>
    </row>
    <row r="5990" spans="12:12" x14ac:dyDescent="0.2">
      <c r="L5990" s="50"/>
    </row>
    <row r="5991" spans="12:12" x14ac:dyDescent="0.2">
      <c r="L5991" s="50"/>
    </row>
    <row r="5992" spans="12:12" x14ac:dyDescent="0.2">
      <c r="L5992" s="50"/>
    </row>
    <row r="5993" spans="12:12" x14ac:dyDescent="0.2">
      <c r="L5993" s="50"/>
    </row>
    <row r="5994" spans="12:12" x14ac:dyDescent="0.2">
      <c r="L5994" s="50"/>
    </row>
    <row r="5995" spans="12:12" x14ac:dyDescent="0.2">
      <c r="L5995" s="50"/>
    </row>
    <row r="5996" spans="12:12" x14ac:dyDescent="0.2">
      <c r="L5996" s="50"/>
    </row>
    <row r="5997" spans="12:12" x14ac:dyDescent="0.2">
      <c r="L5997" s="50"/>
    </row>
    <row r="5998" spans="12:12" x14ac:dyDescent="0.2">
      <c r="L5998" s="50"/>
    </row>
    <row r="5999" spans="12:12" x14ac:dyDescent="0.2">
      <c r="L5999" s="50"/>
    </row>
    <row r="6000" spans="12:12" x14ac:dyDescent="0.2">
      <c r="L6000" s="50"/>
    </row>
    <row r="6001" spans="12:12" x14ac:dyDescent="0.2">
      <c r="L6001" s="50"/>
    </row>
    <row r="6002" spans="12:12" x14ac:dyDescent="0.2">
      <c r="L6002" s="50"/>
    </row>
    <row r="6003" spans="12:12" x14ac:dyDescent="0.2">
      <c r="L6003" s="50"/>
    </row>
    <row r="6004" spans="12:12" x14ac:dyDescent="0.2">
      <c r="L6004" s="50"/>
    </row>
    <row r="6005" spans="12:12" x14ac:dyDescent="0.2">
      <c r="L6005" s="50"/>
    </row>
    <row r="6006" spans="12:12" x14ac:dyDescent="0.2">
      <c r="L6006" s="50"/>
    </row>
    <row r="6007" spans="12:12" x14ac:dyDescent="0.2">
      <c r="L6007" s="50"/>
    </row>
    <row r="6008" spans="12:12" x14ac:dyDescent="0.2">
      <c r="L6008" s="50"/>
    </row>
    <row r="6009" spans="12:12" x14ac:dyDescent="0.2">
      <c r="L6009" s="50"/>
    </row>
    <row r="6010" spans="12:12" x14ac:dyDescent="0.2">
      <c r="L6010" s="50"/>
    </row>
    <row r="6011" spans="12:12" x14ac:dyDescent="0.2">
      <c r="L6011" s="50"/>
    </row>
    <row r="6012" spans="12:12" x14ac:dyDescent="0.2">
      <c r="L6012" s="50"/>
    </row>
    <row r="6013" spans="12:12" x14ac:dyDescent="0.2">
      <c r="L6013" s="50"/>
    </row>
    <row r="6014" spans="12:12" x14ac:dyDescent="0.2">
      <c r="L6014" s="50"/>
    </row>
    <row r="6015" spans="12:12" x14ac:dyDescent="0.2">
      <c r="L6015" s="50"/>
    </row>
    <row r="6016" spans="12:12" x14ac:dyDescent="0.2">
      <c r="L6016" s="50"/>
    </row>
    <row r="6017" spans="12:12" x14ac:dyDescent="0.2">
      <c r="L6017" s="50"/>
    </row>
    <row r="6018" spans="12:12" x14ac:dyDescent="0.2">
      <c r="L6018" s="50"/>
    </row>
    <row r="6019" spans="12:12" x14ac:dyDescent="0.2">
      <c r="L6019" s="50"/>
    </row>
    <row r="6020" spans="12:12" x14ac:dyDescent="0.2">
      <c r="L6020" s="50"/>
    </row>
    <row r="6021" spans="12:12" x14ac:dyDescent="0.2">
      <c r="L6021" s="50"/>
    </row>
    <row r="6022" spans="12:12" x14ac:dyDescent="0.2">
      <c r="L6022" s="50"/>
    </row>
    <row r="6023" spans="12:12" x14ac:dyDescent="0.2">
      <c r="L6023" s="50"/>
    </row>
    <row r="6024" spans="12:12" x14ac:dyDescent="0.2">
      <c r="L6024" s="50"/>
    </row>
    <row r="6025" spans="12:12" x14ac:dyDescent="0.2">
      <c r="L6025" s="50"/>
    </row>
    <row r="6026" spans="12:12" x14ac:dyDescent="0.2">
      <c r="L6026" s="50"/>
    </row>
    <row r="6027" spans="12:12" x14ac:dyDescent="0.2">
      <c r="L6027" s="50"/>
    </row>
    <row r="6028" spans="12:12" x14ac:dyDescent="0.2">
      <c r="L6028" s="50"/>
    </row>
    <row r="6029" spans="12:12" x14ac:dyDescent="0.2">
      <c r="L6029" s="50"/>
    </row>
    <row r="6030" spans="12:12" x14ac:dyDescent="0.2">
      <c r="L6030" s="50"/>
    </row>
    <row r="6031" spans="12:12" x14ac:dyDescent="0.2">
      <c r="L6031" s="50"/>
    </row>
    <row r="6032" spans="12:12" x14ac:dyDescent="0.2">
      <c r="L6032" s="50"/>
    </row>
    <row r="6033" spans="12:12" x14ac:dyDescent="0.2">
      <c r="L6033" s="50"/>
    </row>
    <row r="6034" spans="12:12" x14ac:dyDescent="0.2">
      <c r="L6034" s="50"/>
    </row>
    <row r="6035" spans="12:12" x14ac:dyDescent="0.2">
      <c r="L6035" s="50"/>
    </row>
    <row r="6036" spans="12:12" x14ac:dyDescent="0.2">
      <c r="L6036" s="50"/>
    </row>
    <row r="6037" spans="12:12" x14ac:dyDescent="0.2">
      <c r="L6037" s="50"/>
    </row>
    <row r="6038" spans="12:12" x14ac:dyDescent="0.2">
      <c r="L6038" s="50"/>
    </row>
    <row r="6039" spans="12:12" x14ac:dyDescent="0.2">
      <c r="L6039" s="50"/>
    </row>
    <row r="6040" spans="12:12" x14ac:dyDescent="0.2">
      <c r="L6040" s="50"/>
    </row>
    <row r="6041" spans="12:12" x14ac:dyDescent="0.2">
      <c r="L6041" s="50"/>
    </row>
    <row r="6042" spans="12:12" x14ac:dyDescent="0.2">
      <c r="L6042" s="50"/>
    </row>
    <row r="6043" spans="12:12" x14ac:dyDescent="0.2">
      <c r="L6043" s="50"/>
    </row>
    <row r="6044" spans="12:12" x14ac:dyDescent="0.2">
      <c r="L6044" s="50"/>
    </row>
    <row r="6045" spans="12:12" x14ac:dyDescent="0.2">
      <c r="L6045" s="50"/>
    </row>
    <row r="6046" spans="12:12" x14ac:dyDescent="0.2">
      <c r="L6046" s="50"/>
    </row>
    <row r="6047" spans="12:12" x14ac:dyDescent="0.2">
      <c r="L6047" s="50"/>
    </row>
    <row r="6048" spans="12:12" x14ac:dyDescent="0.2">
      <c r="L6048" s="50"/>
    </row>
    <row r="6049" spans="12:12" x14ac:dyDescent="0.2">
      <c r="L6049" s="50"/>
    </row>
    <row r="6050" spans="12:12" x14ac:dyDescent="0.2">
      <c r="L6050" s="50"/>
    </row>
    <row r="6051" spans="12:12" x14ac:dyDescent="0.2">
      <c r="L6051" s="50"/>
    </row>
    <row r="6052" spans="12:12" x14ac:dyDescent="0.2">
      <c r="L6052" s="50"/>
    </row>
    <row r="6053" spans="12:12" x14ac:dyDescent="0.2">
      <c r="L6053" s="50"/>
    </row>
    <row r="6054" spans="12:12" x14ac:dyDescent="0.2">
      <c r="L6054" s="50"/>
    </row>
    <row r="6055" spans="12:12" x14ac:dyDescent="0.2">
      <c r="L6055" s="50"/>
    </row>
    <row r="6056" spans="12:12" x14ac:dyDescent="0.2">
      <c r="L6056" s="50"/>
    </row>
    <row r="6057" spans="12:12" x14ac:dyDescent="0.2">
      <c r="L6057" s="50"/>
    </row>
    <row r="6058" spans="12:12" x14ac:dyDescent="0.2">
      <c r="L6058" s="50"/>
    </row>
    <row r="6059" spans="12:12" x14ac:dyDescent="0.2">
      <c r="L6059" s="50"/>
    </row>
    <row r="6060" spans="12:12" x14ac:dyDescent="0.2">
      <c r="L6060" s="50"/>
    </row>
    <row r="6061" spans="12:12" x14ac:dyDescent="0.2">
      <c r="L6061" s="50"/>
    </row>
    <row r="6062" spans="12:12" x14ac:dyDescent="0.2">
      <c r="L6062" s="50"/>
    </row>
    <row r="6063" spans="12:12" x14ac:dyDescent="0.2">
      <c r="L6063" s="50"/>
    </row>
    <row r="6064" spans="12:12" x14ac:dyDescent="0.2">
      <c r="L6064" s="50"/>
    </row>
    <row r="6065" spans="12:12" x14ac:dyDescent="0.2">
      <c r="L6065" s="50"/>
    </row>
    <row r="6066" spans="12:12" x14ac:dyDescent="0.2">
      <c r="L6066" s="50"/>
    </row>
    <row r="6067" spans="12:12" x14ac:dyDescent="0.2">
      <c r="L6067" s="50"/>
    </row>
    <row r="6068" spans="12:12" x14ac:dyDescent="0.2">
      <c r="L6068" s="50"/>
    </row>
    <row r="6069" spans="12:12" x14ac:dyDescent="0.2">
      <c r="L6069" s="50"/>
    </row>
    <row r="6070" spans="12:12" x14ac:dyDescent="0.2">
      <c r="L6070" s="50"/>
    </row>
    <row r="6071" spans="12:12" x14ac:dyDescent="0.2">
      <c r="L6071" s="50"/>
    </row>
    <row r="6072" spans="12:12" x14ac:dyDescent="0.2">
      <c r="L6072" s="50"/>
    </row>
    <row r="6073" spans="12:12" x14ac:dyDescent="0.2">
      <c r="L6073" s="50"/>
    </row>
    <row r="6074" spans="12:12" x14ac:dyDescent="0.2">
      <c r="L6074" s="50"/>
    </row>
    <row r="6075" spans="12:12" x14ac:dyDescent="0.2">
      <c r="L6075" s="50"/>
    </row>
    <row r="6076" spans="12:12" x14ac:dyDescent="0.2">
      <c r="L6076" s="50"/>
    </row>
    <row r="6077" spans="12:12" x14ac:dyDescent="0.2">
      <c r="L6077" s="50"/>
    </row>
    <row r="6078" spans="12:12" x14ac:dyDescent="0.2">
      <c r="L6078" s="50"/>
    </row>
    <row r="6079" spans="12:12" x14ac:dyDescent="0.2">
      <c r="L6079" s="50"/>
    </row>
    <row r="6080" spans="12:12" x14ac:dyDescent="0.2">
      <c r="L6080" s="50"/>
    </row>
    <row r="6081" spans="12:12" x14ac:dyDescent="0.2">
      <c r="L6081" s="50"/>
    </row>
    <row r="6082" spans="12:12" x14ac:dyDescent="0.2">
      <c r="L6082" s="50"/>
    </row>
    <row r="6083" spans="12:12" x14ac:dyDescent="0.2">
      <c r="L6083" s="50"/>
    </row>
    <row r="6084" spans="12:12" x14ac:dyDescent="0.2">
      <c r="L6084" s="50"/>
    </row>
    <row r="6085" spans="12:12" x14ac:dyDescent="0.2">
      <c r="L6085" s="50"/>
    </row>
    <row r="6086" spans="12:12" x14ac:dyDescent="0.2">
      <c r="L6086" s="50"/>
    </row>
    <row r="6087" spans="12:12" x14ac:dyDescent="0.2">
      <c r="L6087" s="50"/>
    </row>
    <row r="6088" spans="12:12" x14ac:dyDescent="0.2">
      <c r="L6088" s="50"/>
    </row>
    <row r="6089" spans="12:12" x14ac:dyDescent="0.2">
      <c r="L6089" s="50"/>
    </row>
    <row r="6090" spans="12:12" x14ac:dyDescent="0.2">
      <c r="L6090" s="50"/>
    </row>
    <row r="6091" spans="12:12" x14ac:dyDescent="0.2">
      <c r="L6091" s="50"/>
    </row>
    <row r="6092" spans="12:12" x14ac:dyDescent="0.2">
      <c r="L6092" s="50"/>
    </row>
    <row r="6093" spans="12:12" x14ac:dyDescent="0.2">
      <c r="L6093" s="50"/>
    </row>
    <row r="6094" spans="12:12" x14ac:dyDescent="0.2">
      <c r="L6094" s="50"/>
    </row>
    <row r="6095" spans="12:12" x14ac:dyDescent="0.2">
      <c r="L6095" s="50"/>
    </row>
    <row r="6096" spans="12:12" x14ac:dyDescent="0.2">
      <c r="L6096" s="50"/>
    </row>
    <row r="6097" spans="12:12" x14ac:dyDescent="0.2">
      <c r="L6097" s="50"/>
    </row>
    <row r="6098" spans="12:12" x14ac:dyDescent="0.2">
      <c r="L6098" s="50"/>
    </row>
    <row r="6099" spans="12:12" x14ac:dyDescent="0.2">
      <c r="L6099" s="50"/>
    </row>
    <row r="6100" spans="12:12" x14ac:dyDescent="0.2">
      <c r="L6100" s="50"/>
    </row>
    <row r="6101" spans="12:12" x14ac:dyDescent="0.2">
      <c r="L6101" s="50"/>
    </row>
    <row r="6102" spans="12:12" x14ac:dyDescent="0.2">
      <c r="L6102" s="50"/>
    </row>
    <row r="6103" spans="12:12" x14ac:dyDescent="0.2">
      <c r="L6103" s="50"/>
    </row>
    <row r="6104" spans="12:12" x14ac:dyDescent="0.2">
      <c r="L6104" s="50"/>
    </row>
    <row r="6105" spans="12:12" x14ac:dyDescent="0.2">
      <c r="L6105" s="50"/>
    </row>
    <row r="6106" spans="12:12" x14ac:dyDescent="0.2">
      <c r="L6106" s="50"/>
    </row>
    <row r="6107" spans="12:12" x14ac:dyDescent="0.2">
      <c r="L6107" s="50"/>
    </row>
    <row r="6108" spans="12:12" x14ac:dyDescent="0.2">
      <c r="L6108" s="50"/>
    </row>
    <row r="6109" spans="12:12" x14ac:dyDescent="0.2">
      <c r="L6109" s="50"/>
    </row>
    <row r="6110" spans="12:12" x14ac:dyDescent="0.2">
      <c r="L6110" s="50"/>
    </row>
    <row r="6111" spans="12:12" x14ac:dyDescent="0.2">
      <c r="L6111" s="50"/>
    </row>
    <row r="6112" spans="12:12" x14ac:dyDescent="0.2">
      <c r="L6112" s="50"/>
    </row>
    <row r="6113" spans="12:12" x14ac:dyDescent="0.2">
      <c r="L6113" s="50"/>
    </row>
    <row r="6114" spans="12:12" x14ac:dyDescent="0.2">
      <c r="L6114" s="50"/>
    </row>
    <row r="6115" spans="12:12" x14ac:dyDescent="0.2">
      <c r="L6115" s="50"/>
    </row>
    <row r="6116" spans="12:12" x14ac:dyDescent="0.2">
      <c r="L6116" s="50"/>
    </row>
    <row r="6117" spans="12:12" x14ac:dyDescent="0.2">
      <c r="L6117" s="50"/>
    </row>
    <row r="6118" spans="12:12" x14ac:dyDescent="0.2">
      <c r="L6118" s="50"/>
    </row>
    <row r="6119" spans="12:12" x14ac:dyDescent="0.2">
      <c r="L6119" s="50"/>
    </row>
    <row r="6120" spans="12:12" x14ac:dyDescent="0.2">
      <c r="L6120" s="50"/>
    </row>
    <row r="6121" spans="12:12" x14ac:dyDescent="0.2">
      <c r="L6121" s="50"/>
    </row>
    <row r="6122" spans="12:12" x14ac:dyDescent="0.2">
      <c r="L6122" s="50"/>
    </row>
    <row r="6123" spans="12:12" x14ac:dyDescent="0.2">
      <c r="L6123" s="50"/>
    </row>
    <row r="6124" spans="12:12" x14ac:dyDescent="0.2">
      <c r="L6124" s="50"/>
    </row>
    <row r="6125" spans="12:12" x14ac:dyDescent="0.2">
      <c r="L6125" s="50"/>
    </row>
    <row r="6126" spans="12:12" x14ac:dyDescent="0.2">
      <c r="L6126" s="50"/>
    </row>
    <row r="6127" spans="12:12" x14ac:dyDescent="0.2">
      <c r="L6127" s="50"/>
    </row>
    <row r="6128" spans="12:12" x14ac:dyDescent="0.2">
      <c r="L6128" s="50"/>
    </row>
    <row r="6129" spans="12:12" x14ac:dyDescent="0.2">
      <c r="L6129" s="50"/>
    </row>
    <row r="6130" spans="12:12" x14ac:dyDescent="0.2">
      <c r="L6130" s="50"/>
    </row>
    <row r="6131" spans="12:12" x14ac:dyDescent="0.2">
      <c r="L6131" s="50"/>
    </row>
    <row r="6132" spans="12:12" x14ac:dyDescent="0.2">
      <c r="L6132" s="50"/>
    </row>
    <row r="6133" spans="12:12" x14ac:dyDescent="0.2">
      <c r="L6133" s="50"/>
    </row>
    <row r="6134" spans="12:12" x14ac:dyDescent="0.2">
      <c r="L6134" s="50"/>
    </row>
    <row r="6135" spans="12:12" x14ac:dyDescent="0.2">
      <c r="L6135" s="50"/>
    </row>
    <row r="6136" spans="12:12" x14ac:dyDescent="0.2">
      <c r="L6136" s="50"/>
    </row>
    <row r="6137" spans="12:12" x14ac:dyDescent="0.2">
      <c r="L6137" s="50"/>
    </row>
    <row r="6138" spans="12:12" x14ac:dyDescent="0.2">
      <c r="L6138" s="50"/>
    </row>
    <row r="6139" spans="12:12" x14ac:dyDescent="0.2">
      <c r="L6139" s="50"/>
    </row>
    <row r="6140" spans="12:12" x14ac:dyDescent="0.2">
      <c r="L6140" s="50"/>
    </row>
    <row r="6141" spans="12:12" x14ac:dyDescent="0.2">
      <c r="L6141" s="50"/>
    </row>
    <row r="6142" spans="12:12" x14ac:dyDescent="0.2">
      <c r="L6142" s="50"/>
    </row>
    <row r="6143" spans="12:12" x14ac:dyDescent="0.2">
      <c r="L6143" s="50"/>
    </row>
    <row r="6144" spans="12:12" x14ac:dyDescent="0.2">
      <c r="L6144" s="50"/>
    </row>
    <row r="6145" spans="12:12" x14ac:dyDescent="0.2">
      <c r="L6145" s="50"/>
    </row>
    <row r="6146" spans="12:12" x14ac:dyDescent="0.2">
      <c r="L6146" s="50"/>
    </row>
    <row r="6147" spans="12:12" x14ac:dyDescent="0.2">
      <c r="L6147" s="50"/>
    </row>
    <row r="6148" spans="12:12" x14ac:dyDescent="0.2">
      <c r="L6148" s="50"/>
    </row>
    <row r="6149" spans="12:12" x14ac:dyDescent="0.2">
      <c r="L6149" s="50"/>
    </row>
    <row r="6150" spans="12:12" x14ac:dyDescent="0.2">
      <c r="L6150" s="50"/>
    </row>
    <row r="6151" spans="12:12" x14ac:dyDescent="0.2">
      <c r="L6151" s="50"/>
    </row>
    <row r="6152" spans="12:12" x14ac:dyDescent="0.2">
      <c r="L6152" s="50"/>
    </row>
    <row r="6153" spans="12:12" x14ac:dyDescent="0.2">
      <c r="L6153" s="50"/>
    </row>
    <row r="6154" spans="12:12" x14ac:dyDescent="0.2">
      <c r="L6154" s="50"/>
    </row>
    <row r="6155" spans="12:12" x14ac:dyDescent="0.2">
      <c r="L6155" s="50"/>
    </row>
    <row r="6156" spans="12:12" x14ac:dyDescent="0.2">
      <c r="L6156" s="50"/>
    </row>
    <row r="6157" spans="12:12" x14ac:dyDescent="0.2">
      <c r="L6157" s="50"/>
    </row>
    <row r="6158" spans="12:12" x14ac:dyDescent="0.2">
      <c r="L6158" s="50"/>
    </row>
    <row r="6159" spans="12:12" x14ac:dyDescent="0.2">
      <c r="L6159" s="50"/>
    </row>
    <row r="6160" spans="12:12" x14ac:dyDescent="0.2">
      <c r="L6160" s="50"/>
    </row>
    <row r="6161" spans="12:12" x14ac:dyDescent="0.2">
      <c r="L6161" s="50"/>
    </row>
    <row r="6162" spans="12:12" x14ac:dyDescent="0.2">
      <c r="L6162" s="50"/>
    </row>
    <row r="6163" spans="12:12" x14ac:dyDescent="0.2">
      <c r="L6163" s="50"/>
    </row>
    <row r="6164" spans="12:12" x14ac:dyDescent="0.2">
      <c r="L6164" s="50"/>
    </row>
    <row r="6165" spans="12:12" x14ac:dyDescent="0.2">
      <c r="L6165" s="50"/>
    </row>
    <row r="6166" spans="12:12" x14ac:dyDescent="0.2">
      <c r="L6166" s="50"/>
    </row>
    <row r="6167" spans="12:12" x14ac:dyDescent="0.2">
      <c r="L6167" s="50"/>
    </row>
    <row r="6168" spans="12:12" x14ac:dyDescent="0.2">
      <c r="L6168" s="50"/>
    </row>
    <row r="6169" spans="12:12" x14ac:dyDescent="0.2">
      <c r="L6169" s="50"/>
    </row>
    <row r="6170" spans="12:12" x14ac:dyDescent="0.2">
      <c r="L6170" s="50"/>
    </row>
    <row r="6171" spans="12:12" x14ac:dyDescent="0.2">
      <c r="L6171" s="50"/>
    </row>
    <row r="6172" spans="12:12" x14ac:dyDescent="0.2">
      <c r="L6172" s="50"/>
    </row>
    <row r="6173" spans="12:12" x14ac:dyDescent="0.2">
      <c r="L6173" s="50"/>
    </row>
    <row r="6174" spans="12:12" x14ac:dyDescent="0.2">
      <c r="L6174" s="50"/>
    </row>
    <row r="6175" spans="12:12" x14ac:dyDescent="0.2">
      <c r="L6175" s="50"/>
    </row>
    <row r="6176" spans="12:12" x14ac:dyDescent="0.2">
      <c r="L6176" s="50"/>
    </row>
    <row r="6177" spans="12:12" x14ac:dyDescent="0.2">
      <c r="L6177" s="50"/>
    </row>
    <row r="6178" spans="12:12" x14ac:dyDescent="0.2">
      <c r="L6178" s="50"/>
    </row>
    <row r="6179" spans="12:12" x14ac:dyDescent="0.2">
      <c r="L6179" s="50"/>
    </row>
    <row r="6180" spans="12:12" x14ac:dyDescent="0.2">
      <c r="L6180" s="50"/>
    </row>
    <row r="6181" spans="12:12" x14ac:dyDescent="0.2">
      <c r="L6181" s="50"/>
    </row>
    <row r="6182" spans="12:12" x14ac:dyDescent="0.2">
      <c r="L6182" s="50"/>
    </row>
    <row r="6183" spans="12:12" x14ac:dyDescent="0.2">
      <c r="L6183" s="50"/>
    </row>
    <row r="6184" spans="12:12" x14ac:dyDescent="0.2">
      <c r="L6184" s="50"/>
    </row>
    <row r="6185" spans="12:12" x14ac:dyDescent="0.2">
      <c r="L6185" s="50"/>
    </row>
    <row r="6186" spans="12:12" x14ac:dyDescent="0.2">
      <c r="L6186" s="50"/>
    </row>
    <row r="6187" spans="12:12" x14ac:dyDescent="0.2">
      <c r="L6187" s="50"/>
    </row>
    <row r="6188" spans="12:12" x14ac:dyDescent="0.2">
      <c r="L6188" s="50"/>
    </row>
    <row r="6189" spans="12:12" x14ac:dyDescent="0.2">
      <c r="L6189" s="50"/>
    </row>
    <row r="6190" spans="12:12" x14ac:dyDescent="0.2">
      <c r="L6190" s="50"/>
    </row>
    <row r="6191" spans="12:12" x14ac:dyDescent="0.2">
      <c r="L6191" s="50"/>
    </row>
    <row r="6192" spans="12:12" x14ac:dyDescent="0.2">
      <c r="L6192" s="50"/>
    </row>
    <row r="6193" spans="12:12" x14ac:dyDescent="0.2">
      <c r="L6193" s="50"/>
    </row>
    <row r="6194" spans="12:12" x14ac:dyDescent="0.2">
      <c r="L6194" s="50"/>
    </row>
    <row r="6195" spans="12:12" x14ac:dyDescent="0.2">
      <c r="L6195" s="50"/>
    </row>
    <row r="6196" spans="12:12" x14ac:dyDescent="0.2">
      <c r="L6196" s="50"/>
    </row>
    <row r="6197" spans="12:12" x14ac:dyDescent="0.2">
      <c r="L6197" s="50"/>
    </row>
    <row r="6198" spans="12:12" x14ac:dyDescent="0.2">
      <c r="L6198" s="50"/>
    </row>
    <row r="6199" spans="12:12" x14ac:dyDescent="0.2">
      <c r="L6199" s="50"/>
    </row>
    <row r="6200" spans="12:12" x14ac:dyDescent="0.2">
      <c r="L6200" s="50"/>
    </row>
    <row r="6201" spans="12:12" x14ac:dyDescent="0.2">
      <c r="L6201" s="50"/>
    </row>
    <row r="6202" spans="12:12" x14ac:dyDescent="0.2">
      <c r="L6202" s="50"/>
    </row>
    <row r="6203" spans="12:12" x14ac:dyDescent="0.2">
      <c r="L6203" s="50"/>
    </row>
    <row r="6204" spans="12:12" x14ac:dyDescent="0.2">
      <c r="L6204" s="50"/>
    </row>
    <row r="6205" spans="12:12" x14ac:dyDescent="0.2">
      <c r="L6205" s="50"/>
    </row>
    <row r="6206" spans="12:12" x14ac:dyDescent="0.2">
      <c r="L6206" s="50"/>
    </row>
    <row r="6207" spans="12:12" x14ac:dyDescent="0.2">
      <c r="L6207" s="50"/>
    </row>
    <row r="6208" spans="12:12" x14ac:dyDescent="0.2">
      <c r="L6208" s="50"/>
    </row>
    <row r="6209" spans="12:12" x14ac:dyDescent="0.2">
      <c r="L6209" s="50"/>
    </row>
    <row r="6210" spans="12:12" x14ac:dyDescent="0.2">
      <c r="L6210" s="50"/>
    </row>
    <row r="6211" spans="12:12" x14ac:dyDescent="0.2">
      <c r="L6211" s="50"/>
    </row>
    <row r="6212" spans="12:12" x14ac:dyDescent="0.2">
      <c r="L6212" s="50"/>
    </row>
    <row r="6213" spans="12:12" x14ac:dyDescent="0.2">
      <c r="L6213" s="50"/>
    </row>
    <row r="6214" spans="12:12" x14ac:dyDescent="0.2">
      <c r="L6214" s="50"/>
    </row>
    <row r="6215" spans="12:12" x14ac:dyDescent="0.2">
      <c r="L6215" s="50"/>
    </row>
    <row r="6216" spans="12:12" x14ac:dyDescent="0.2">
      <c r="L6216" s="50"/>
    </row>
    <row r="6217" spans="12:12" x14ac:dyDescent="0.2">
      <c r="L6217" s="50"/>
    </row>
    <row r="6218" spans="12:12" x14ac:dyDescent="0.2">
      <c r="L6218" s="50"/>
    </row>
    <row r="6219" spans="12:12" x14ac:dyDescent="0.2">
      <c r="L6219" s="50"/>
    </row>
    <row r="6220" spans="12:12" x14ac:dyDescent="0.2">
      <c r="L6220" s="50"/>
    </row>
    <row r="6221" spans="12:12" x14ac:dyDescent="0.2">
      <c r="L6221" s="50"/>
    </row>
    <row r="6222" spans="12:12" x14ac:dyDescent="0.2">
      <c r="L6222" s="50"/>
    </row>
    <row r="6223" spans="12:12" x14ac:dyDescent="0.2">
      <c r="L6223" s="50"/>
    </row>
    <row r="6224" spans="12:12" x14ac:dyDescent="0.2">
      <c r="L6224" s="50"/>
    </row>
    <row r="6225" spans="12:12" x14ac:dyDescent="0.2">
      <c r="L6225" s="50"/>
    </row>
    <row r="6226" spans="12:12" x14ac:dyDescent="0.2">
      <c r="L6226" s="50"/>
    </row>
    <row r="6227" spans="12:12" x14ac:dyDescent="0.2">
      <c r="L6227" s="50"/>
    </row>
    <row r="6228" spans="12:12" x14ac:dyDescent="0.2">
      <c r="L6228" s="50"/>
    </row>
    <row r="6229" spans="12:12" x14ac:dyDescent="0.2">
      <c r="L6229" s="50"/>
    </row>
    <row r="6230" spans="12:12" x14ac:dyDescent="0.2">
      <c r="L6230" s="50"/>
    </row>
    <row r="6231" spans="12:12" x14ac:dyDescent="0.2">
      <c r="L6231" s="50"/>
    </row>
    <row r="6232" spans="12:12" x14ac:dyDescent="0.2">
      <c r="L6232" s="50"/>
    </row>
    <row r="6233" spans="12:12" x14ac:dyDescent="0.2">
      <c r="L6233" s="50"/>
    </row>
    <row r="6234" spans="12:12" x14ac:dyDescent="0.2">
      <c r="L6234" s="50"/>
    </row>
    <row r="6235" spans="12:12" x14ac:dyDescent="0.2">
      <c r="L6235" s="50"/>
    </row>
    <row r="6236" spans="12:12" x14ac:dyDescent="0.2">
      <c r="L6236" s="50"/>
    </row>
    <row r="6237" spans="12:12" x14ac:dyDescent="0.2">
      <c r="L6237" s="50"/>
    </row>
    <row r="6238" spans="12:12" x14ac:dyDescent="0.2">
      <c r="L6238" s="50"/>
    </row>
    <row r="6239" spans="12:12" x14ac:dyDescent="0.2">
      <c r="L6239" s="50"/>
    </row>
    <row r="6240" spans="12:12" x14ac:dyDescent="0.2">
      <c r="L6240" s="50"/>
    </row>
    <row r="6241" spans="12:12" x14ac:dyDescent="0.2">
      <c r="L6241" s="50"/>
    </row>
    <row r="6242" spans="12:12" x14ac:dyDescent="0.2">
      <c r="L6242" s="50"/>
    </row>
    <row r="6243" spans="12:12" x14ac:dyDescent="0.2">
      <c r="L6243" s="50"/>
    </row>
    <row r="6244" spans="12:12" x14ac:dyDescent="0.2">
      <c r="L6244" s="50"/>
    </row>
    <row r="6245" spans="12:12" x14ac:dyDescent="0.2">
      <c r="L6245" s="50"/>
    </row>
    <row r="6246" spans="12:12" x14ac:dyDescent="0.2">
      <c r="L6246" s="50"/>
    </row>
    <row r="6247" spans="12:12" x14ac:dyDescent="0.2">
      <c r="L6247" s="50"/>
    </row>
    <row r="6248" spans="12:12" x14ac:dyDescent="0.2">
      <c r="L6248" s="50"/>
    </row>
    <row r="6249" spans="12:12" x14ac:dyDescent="0.2">
      <c r="L6249" s="50"/>
    </row>
    <row r="6250" spans="12:12" x14ac:dyDescent="0.2">
      <c r="L6250" s="50"/>
    </row>
    <row r="6251" spans="12:12" x14ac:dyDescent="0.2">
      <c r="L6251" s="50"/>
    </row>
    <row r="6252" spans="12:12" x14ac:dyDescent="0.2">
      <c r="L6252" s="50"/>
    </row>
    <row r="6253" spans="12:12" x14ac:dyDescent="0.2">
      <c r="L6253" s="50"/>
    </row>
    <row r="6254" spans="12:12" x14ac:dyDescent="0.2">
      <c r="L6254" s="50"/>
    </row>
    <row r="6255" spans="12:12" x14ac:dyDescent="0.2">
      <c r="L6255" s="50"/>
    </row>
    <row r="6256" spans="12:12" x14ac:dyDescent="0.2">
      <c r="L6256" s="50"/>
    </row>
    <row r="6257" spans="12:12" x14ac:dyDescent="0.2">
      <c r="L6257" s="50"/>
    </row>
    <row r="6258" spans="12:12" x14ac:dyDescent="0.2">
      <c r="L6258" s="50"/>
    </row>
    <row r="6259" spans="12:12" x14ac:dyDescent="0.2">
      <c r="L6259" s="50"/>
    </row>
    <row r="6260" spans="12:12" x14ac:dyDescent="0.2">
      <c r="L6260" s="50"/>
    </row>
    <row r="6261" spans="12:12" x14ac:dyDescent="0.2">
      <c r="L6261" s="50"/>
    </row>
    <row r="6262" spans="12:12" x14ac:dyDescent="0.2">
      <c r="L6262" s="50"/>
    </row>
    <row r="6263" spans="12:12" x14ac:dyDescent="0.2">
      <c r="L6263" s="50"/>
    </row>
    <row r="6264" spans="12:12" x14ac:dyDescent="0.2">
      <c r="L6264" s="50"/>
    </row>
    <row r="6265" spans="12:12" x14ac:dyDescent="0.2">
      <c r="L6265" s="50"/>
    </row>
    <row r="6266" spans="12:12" x14ac:dyDescent="0.2">
      <c r="L6266" s="50"/>
    </row>
    <row r="6267" spans="12:12" x14ac:dyDescent="0.2">
      <c r="L6267" s="50"/>
    </row>
    <row r="6268" spans="12:12" x14ac:dyDescent="0.2">
      <c r="L6268" s="50"/>
    </row>
    <row r="6269" spans="12:12" x14ac:dyDescent="0.2">
      <c r="L6269" s="50"/>
    </row>
    <row r="6270" spans="12:12" x14ac:dyDescent="0.2">
      <c r="L6270" s="50"/>
    </row>
    <row r="6271" spans="12:12" x14ac:dyDescent="0.2">
      <c r="L6271" s="50"/>
    </row>
    <row r="6272" spans="12:12" x14ac:dyDescent="0.2">
      <c r="L6272" s="50"/>
    </row>
    <row r="6273" spans="12:12" x14ac:dyDescent="0.2">
      <c r="L6273" s="50"/>
    </row>
    <row r="6274" spans="12:12" x14ac:dyDescent="0.2">
      <c r="L6274" s="50"/>
    </row>
    <row r="6275" spans="12:12" x14ac:dyDescent="0.2">
      <c r="L6275" s="50"/>
    </row>
    <row r="6276" spans="12:12" x14ac:dyDescent="0.2">
      <c r="L6276" s="50"/>
    </row>
    <row r="6277" spans="12:12" x14ac:dyDescent="0.2">
      <c r="L6277" s="50"/>
    </row>
    <row r="6278" spans="12:12" x14ac:dyDescent="0.2">
      <c r="L6278" s="50"/>
    </row>
    <row r="6279" spans="12:12" x14ac:dyDescent="0.2">
      <c r="L6279" s="50"/>
    </row>
    <row r="6280" spans="12:12" x14ac:dyDescent="0.2">
      <c r="L6280" s="50"/>
    </row>
    <row r="6281" spans="12:12" x14ac:dyDescent="0.2">
      <c r="L6281" s="50"/>
    </row>
    <row r="6282" spans="12:12" x14ac:dyDescent="0.2">
      <c r="L6282" s="50"/>
    </row>
    <row r="6283" spans="12:12" x14ac:dyDescent="0.2">
      <c r="L6283" s="50"/>
    </row>
    <row r="6284" spans="12:12" x14ac:dyDescent="0.2">
      <c r="L6284" s="50"/>
    </row>
    <row r="6285" spans="12:12" x14ac:dyDescent="0.2">
      <c r="L6285" s="50"/>
    </row>
    <row r="6286" spans="12:12" x14ac:dyDescent="0.2">
      <c r="L6286" s="50"/>
    </row>
    <row r="6287" spans="12:12" x14ac:dyDescent="0.2">
      <c r="L6287" s="50"/>
    </row>
    <row r="6288" spans="12:12" x14ac:dyDescent="0.2">
      <c r="L6288" s="50"/>
    </row>
    <row r="6289" spans="12:12" x14ac:dyDescent="0.2">
      <c r="L6289" s="50"/>
    </row>
    <row r="6290" spans="12:12" x14ac:dyDescent="0.2">
      <c r="L6290" s="50"/>
    </row>
    <row r="6291" spans="12:12" x14ac:dyDescent="0.2">
      <c r="L6291" s="50"/>
    </row>
    <row r="6292" spans="12:12" x14ac:dyDescent="0.2">
      <c r="L6292" s="50"/>
    </row>
    <row r="6293" spans="12:12" x14ac:dyDescent="0.2">
      <c r="L6293" s="50"/>
    </row>
    <row r="6294" spans="12:12" x14ac:dyDescent="0.2">
      <c r="L6294" s="50"/>
    </row>
    <row r="6295" spans="12:12" x14ac:dyDescent="0.2">
      <c r="L6295" s="50"/>
    </row>
    <row r="6296" spans="12:12" x14ac:dyDescent="0.2">
      <c r="L6296" s="50"/>
    </row>
    <row r="6297" spans="12:12" x14ac:dyDescent="0.2">
      <c r="L6297" s="50"/>
    </row>
    <row r="6298" spans="12:12" x14ac:dyDescent="0.2">
      <c r="L6298" s="50"/>
    </row>
    <row r="6299" spans="12:12" x14ac:dyDescent="0.2">
      <c r="L6299" s="50"/>
    </row>
    <row r="6300" spans="12:12" x14ac:dyDescent="0.2">
      <c r="L6300" s="50"/>
    </row>
    <row r="6301" spans="12:12" x14ac:dyDescent="0.2">
      <c r="L6301" s="50"/>
    </row>
    <row r="6302" spans="12:12" x14ac:dyDescent="0.2">
      <c r="L6302" s="50"/>
    </row>
    <row r="6303" spans="12:12" x14ac:dyDescent="0.2">
      <c r="L6303" s="50"/>
    </row>
    <row r="6304" spans="12:12" x14ac:dyDescent="0.2">
      <c r="L6304" s="50"/>
    </row>
    <row r="6305" spans="12:12" x14ac:dyDescent="0.2">
      <c r="L6305" s="50"/>
    </row>
    <row r="6306" spans="12:12" x14ac:dyDescent="0.2">
      <c r="L6306" s="50"/>
    </row>
    <row r="6307" spans="12:12" x14ac:dyDescent="0.2">
      <c r="L6307" s="50"/>
    </row>
    <row r="6308" spans="12:12" x14ac:dyDescent="0.2">
      <c r="L6308" s="50"/>
    </row>
    <row r="6309" spans="12:12" x14ac:dyDescent="0.2">
      <c r="L6309" s="50"/>
    </row>
    <row r="6310" spans="12:12" x14ac:dyDescent="0.2">
      <c r="L6310" s="50"/>
    </row>
    <row r="6311" spans="12:12" x14ac:dyDescent="0.2">
      <c r="L6311" s="50"/>
    </row>
    <row r="6312" spans="12:12" x14ac:dyDescent="0.2">
      <c r="L6312" s="50"/>
    </row>
    <row r="6313" spans="12:12" x14ac:dyDescent="0.2">
      <c r="L6313" s="50"/>
    </row>
    <row r="6314" spans="12:12" x14ac:dyDescent="0.2">
      <c r="L6314" s="50"/>
    </row>
    <row r="6315" spans="12:12" x14ac:dyDescent="0.2">
      <c r="L6315" s="50"/>
    </row>
    <row r="6316" spans="12:12" x14ac:dyDescent="0.2">
      <c r="L6316" s="50"/>
    </row>
    <row r="6317" spans="12:12" x14ac:dyDescent="0.2">
      <c r="L6317" s="50"/>
    </row>
    <row r="6318" spans="12:12" x14ac:dyDescent="0.2">
      <c r="L6318" s="50"/>
    </row>
    <row r="6319" spans="12:12" x14ac:dyDescent="0.2">
      <c r="L6319" s="50"/>
    </row>
    <row r="6320" spans="12:12" x14ac:dyDescent="0.2">
      <c r="L6320" s="50"/>
    </row>
    <row r="6321" spans="12:12" x14ac:dyDescent="0.2">
      <c r="L6321" s="50"/>
    </row>
    <row r="6322" spans="12:12" x14ac:dyDescent="0.2">
      <c r="L6322" s="50"/>
    </row>
    <row r="6323" spans="12:12" x14ac:dyDescent="0.2">
      <c r="L6323" s="50"/>
    </row>
    <row r="6324" spans="12:12" x14ac:dyDescent="0.2">
      <c r="L6324" s="50"/>
    </row>
    <row r="6325" spans="12:12" x14ac:dyDescent="0.2">
      <c r="L6325" s="50"/>
    </row>
    <row r="6326" spans="12:12" x14ac:dyDescent="0.2">
      <c r="L6326" s="50"/>
    </row>
    <row r="6327" spans="12:12" x14ac:dyDescent="0.2">
      <c r="L6327" s="50"/>
    </row>
    <row r="6328" spans="12:12" x14ac:dyDescent="0.2">
      <c r="L6328" s="50"/>
    </row>
    <row r="6329" spans="12:12" x14ac:dyDescent="0.2">
      <c r="L6329" s="50"/>
    </row>
    <row r="6330" spans="12:12" x14ac:dyDescent="0.2">
      <c r="L6330" s="50"/>
    </row>
    <row r="6331" spans="12:12" x14ac:dyDescent="0.2">
      <c r="L6331" s="50"/>
    </row>
    <row r="6332" spans="12:12" x14ac:dyDescent="0.2">
      <c r="L6332" s="50"/>
    </row>
    <row r="6333" spans="12:12" x14ac:dyDescent="0.2">
      <c r="L6333" s="50"/>
    </row>
    <row r="6334" spans="12:12" x14ac:dyDescent="0.2">
      <c r="L6334" s="50"/>
    </row>
    <row r="6335" spans="12:12" x14ac:dyDescent="0.2">
      <c r="L6335" s="50"/>
    </row>
    <row r="6336" spans="12:12" x14ac:dyDescent="0.2">
      <c r="L6336" s="50"/>
    </row>
    <row r="6337" spans="12:12" x14ac:dyDescent="0.2">
      <c r="L6337" s="50"/>
    </row>
    <row r="6338" spans="12:12" x14ac:dyDescent="0.2">
      <c r="L6338" s="50"/>
    </row>
    <row r="6339" spans="12:12" x14ac:dyDescent="0.2">
      <c r="L6339" s="50"/>
    </row>
    <row r="6340" spans="12:12" x14ac:dyDescent="0.2">
      <c r="L6340" s="50"/>
    </row>
    <row r="6341" spans="12:12" x14ac:dyDescent="0.2">
      <c r="L6341" s="50"/>
    </row>
    <row r="6342" spans="12:12" x14ac:dyDescent="0.2">
      <c r="L6342" s="50"/>
    </row>
    <row r="6343" spans="12:12" x14ac:dyDescent="0.2">
      <c r="L6343" s="50"/>
    </row>
    <row r="6344" spans="12:12" x14ac:dyDescent="0.2">
      <c r="L6344" s="50"/>
    </row>
    <row r="6345" spans="12:12" x14ac:dyDescent="0.2">
      <c r="L6345" s="50"/>
    </row>
    <row r="6346" spans="12:12" x14ac:dyDescent="0.2">
      <c r="L6346" s="50"/>
    </row>
    <row r="6347" spans="12:12" x14ac:dyDescent="0.2">
      <c r="L6347" s="50"/>
    </row>
    <row r="6348" spans="12:12" x14ac:dyDescent="0.2">
      <c r="L6348" s="50"/>
    </row>
    <row r="6349" spans="12:12" x14ac:dyDescent="0.2">
      <c r="L6349" s="50"/>
    </row>
    <row r="6350" spans="12:12" x14ac:dyDescent="0.2">
      <c r="L6350" s="50"/>
    </row>
    <row r="6351" spans="12:12" x14ac:dyDescent="0.2">
      <c r="L6351" s="50"/>
    </row>
    <row r="6352" spans="12:12" x14ac:dyDescent="0.2">
      <c r="L6352" s="50"/>
    </row>
    <row r="6353" spans="12:12" x14ac:dyDescent="0.2">
      <c r="L6353" s="50"/>
    </row>
    <row r="6354" spans="12:12" x14ac:dyDescent="0.2">
      <c r="L6354" s="50"/>
    </row>
    <row r="6355" spans="12:12" x14ac:dyDescent="0.2">
      <c r="L6355" s="50"/>
    </row>
    <row r="6356" spans="12:12" x14ac:dyDescent="0.2">
      <c r="L6356" s="50"/>
    </row>
    <row r="6357" spans="12:12" x14ac:dyDescent="0.2">
      <c r="L6357" s="50"/>
    </row>
    <row r="6358" spans="12:12" x14ac:dyDescent="0.2">
      <c r="L6358" s="50"/>
    </row>
    <row r="6359" spans="12:12" x14ac:dyDescent="0.2">
      <c r="L6359" s="50"/>
    </row>
    <row r="6360" spans="12:12" x14ac:dyDescent="0.2">
      <c r="L6360" s="50"/>
    </row>
    <row r="6361" spans="12:12" x14ac:dyDescent="0.2">
      <c r="L6361" s="50"/>
    </row>
    <row r="6362" spans="12:12" x14ac:dyDescent="0.2">
      <c r="L6362" s="50"/>
    </row>
    <row r="6363" spans="12:12" x14ac:dyDescent="0.2">
      <c r="L6363" s="50"/>
    </row>
    <row r="6364" spans="12:12" x14ac:dyDescent="0.2">
      <c r="L6364" s="50"/>
    </row>
    <row r="6365" spans="12:12" x14ac:dyDescent="0.2">
      <c r="L6365" s="50"/>
    </row>
    <row r="6366" spans="12:12" x14ac:dyDescent="0.2">
      <c r="L6366" s="50"/>
    </row>
    <row r="6367" spans="12:12" x14ac:dyDescent="0.2">
      <c r="L6367" s="50"/>
    </row>
    <row r="6368" spans="12:12" x14ac:dyDescent="0.2">
      <c r="L6368" s="50"/>
    </row>
    <row r="6369" spans="12:12" x14ac:dyDescent="0.2">
      <c r="L6369" s="50"/>
    </row>
    <row r="6370" spans="12:12" x14ac:dyDescent="0.2">
      <c r="L6370" s="50"/>
    </row>
    <row r="6371" spans="12:12" x14ac:dyDescent="0.2">
      <c r="L6371" s="50"/>
    </row>
    <row r="6372" spans="12:12" x14ac:dyDescent="0.2">
      <c r="L6372" s="50"/>
    </row>
    <row r="6373" spans="12:12" x14ac:dyDescent="0.2">
      <c r="L6373" s="50"/>
    </row>
    <row r="6374" spans="12:12" x14ac:dyDescent="0.2">
      <c r="L6374" s="50"/>
    </row>
    <row r="6375" spans="12:12" x14ac:dyDescent="0.2">
      <c r="L6375" s="50"/>
    </row>
    <row r="6376" spans="12:12" x14ac:dyDescent="0.2">
      <c r="L6376" s="50"/>
    </row>
    <row r="6377" spans="12:12" x14ac:dyDescent="0.2">
      <c r="L6377" s="50"/>
    </row>
    <row r="6378" spans="12:12" x14ac:dyDescent="0.2">
      <c r="L6378" s="50"/>
    </row>
    <row r="6379" spans="12:12" x14ac:dyDescent="0.2">
      <c r="L6379" s="50"/>
    </row>
    <row r="6380" spans="12:12" x14ac:dyDescent="0.2">
      <c r="L6380" s="50"/>
    </row>
    <row r="6381" spans="12:12" x14ac:dyDescent="0.2">
      <c r="L6381" s="50"/>
    </row>
    <row r="6382" spans="12:12" x14ac:dyDescent="0.2">
      <c r="L6382" s="50"/>
    </row>
    <row r="6383" spans="12:12" x14ac:dyDescent="0.2">
      <c r="L6383" s="50"/>
    </row>
    <row r="6384" spans="12:12" x14ac:dyDescent="0.2">
      <c r="L6384" s="50"/>
    </row>
    <row r="6385" spans="12:12" x14ac:dyDescent="0.2">
      <c r="L6385" s="50"/>
    </row>
    <row r="6386" spans="12:12" x14ac:dyDescent="0.2">
      <c r="L6386" s="50"/>
    </row>
    <row r="6387" spans="12:12" x14ac:dyDescent="0.2">
      <c r="L6387" s="50"/>
    </row>
    <row r="6388" spans="12:12" x14ac:dyDescent="0.2">
      <c r="L6388" s="50"/>
    </row>
    <row r="6389" spans="12:12" x14ac:dyDescent="0.2">
      <c r="L6389" s="50"/>
    </row>
    <row r="6390" spans="12:12" x14ac:dyDescent="0.2">
      <c r="L6390" s="50"/>
    </row>
    <row r="6391" spans="12:12" x14ac:dyDescent="0.2">
      <c r="L6391" s="50"/>
    </row>
    <row r="6392" spans="12:12" x14ac:dyDescent="0.2">
      <c r="L6392" s="50"/>
    </row>
    <row r="6393" spans="12:12" x14ac:dyDescent="0.2">
      <c r="L6393" s="50"/>
    </row>
    <row r="6394" spans="12:12" x14ac:dyDescent="0.2">
      <c r="L6394" s="50"/>
    </row>
    <row r="6395" spans="12:12" x14ac:dyDescent="0.2">
      <c r="L6395" s="50"/>
    </row>
    <row r="6396" spans="12:12" x14ac:dyDescent="0.2">
      <c r="L6396" s="50"/>
    </row>
    <row r="6397" spans="12:12" x14ac:dyDescent="0.2">
      <c r="L6397" s="50"/>
    </row>
    <row r="6398" spans="12:12" x14ac:dyDescent="0.2">
      <c r="L6398" s="50"/>
    </row>
    <row r="6399" spans="12:12" x14ac:dyDescent="0.2">
      <c r="L6399" s="50"/>
    </row>
    <row r="6400" spans="12:12" x14ac:dyDescent="0.2">
      <c r="L6400" s="50"/>
    </row>
    <row r="6401" spans="12:12" x14ac:dyDescent="0.2">
      <c r="L6401" s="50"/>
    </row>
    <row r="6402" spans="12:12" x14ac:dyDescent="0.2">
      <c r="L6402" s="50"/>
    </row>
    <row r="6403" spans="12:12" x14ac:dyDescent="0.2">
      <c r="L6403" s="50"/>
    </row>
    <row r="6404" spans="12:12" x14ac:dyDescent="0.2">
      <c r="L6404" s="50"/>
    </row>
    <row r="6405" spans="12:12" x14ac:dyDescent="0.2">
      <c r="L6405" s="50"/>
    </row>
    <row r="6406" spans="12:12" x14ac:dyDescent="0.2">
      <c r="L6406" s="50"/>
    </row>
    <row r="6407" spans="12:12" x14ac:dyDescent="0.2">
      <c r="L6407" s="50"/>
    </row>
    <row r="6408" spans="12:12" x14ac:dyDescent="0.2">
      <c r="L6408" s="50"/>
    </row>
    <row r="6409" spans="12:12" x14ac:dyDescent="0.2">
      <c r="L6409" s="50"/>
    </row>
    <row r="6410" spans="12:12" x14ac:dyDescent="0.2">
      <c r="L6410" s="50"/>
    </row>
    <row r="6411" spans="12:12" x14ac:dyDescent="0.2">
      <c r="L6411" s="50"/>
    </row>
    <row r="6412" spans="12:12" x14ac:dyDescent="0.2">
      <c r="L6412" s="50"/>
    </row>
    <row r="6413" spans="12:12" x14ac:dyDescent="0.2">
      <c r="L6413" s="50"/>
    </row>
    <row r="6414" spans="12:12" x14ac:dyDescent="0.2">
      <c r="L6414" s="50"/>
    </row>
    <row r="6415" spans="12:12" x14ac:dyDescent="0.2">
      <c r="L6415" s="50"/>
    </row>
    <row r="6416" spans="12:12" x14ac:dyDescent="0.2">
      <c r="L6416" s="50"/>
    </row>
    <row r="6417" spans="12:12" x14ac:dyDescent="0.2">
      <c r="L6417" s="50"/>
    </row>
    <row r="6418" spans="12:12" x14ac:dyDescent="0.2">
      <c r="L6418" s="50"/>
    </row>
    <row r="6419" spans="12:12" x14ac:dyDescent="0.2">
      <c r="L6419" s="50"/>
    </row>
    <row r="6420" spans="12:12" x14ac:dyDescent="0.2">
      <c r="L6420" s="50"/>
    </row>
    <row r="6421" spans="12:12" x14ac:dyDescent="0.2">
      <c r="L6421" s="50"/>
    </row>
    <row r="6422" spans="12:12" x14ac:dyDescent="0.2">
      <c r="L6422" s="50"/>
    </row>
    <row r="6423" spans="12:12" x14ac:dyDescent="0.2">
      <c r="L6423" s="50"/>
    </row>
    <row r="6424" spans="12:12" x14ac:dyDescent="0.2">
      <c r="L6424" s="50"/>
    </row>
    <row r="6425" spans="12:12" x14ac:dyDescent="0.2">
      <c r="L6425" s="50"/>
    </row>
    <row r="6426" spans="12:12" x14ac:dyDescent="0.2">
      <c r="L6426" s="50"/>
    </row>
    <row r="6427" spans="12:12" x14ac:dyDescent="0.2">
      <c r="L6427" s="50"/>
    </row>
    <row r="6428" spans="12:12" x14ac:dyDescent="0.2">
      <c r="L6428" s="50"/>
    </row>
    <row r="6429" spans="12:12" x14ac:dyDescent="0.2">
      <c r="L6429" s="50"/>
    </row>
    <row r="6430" spans="12:12" x14ac:dyDescent="0.2">
      <c r="L6430" s="50"/>
    </row>
    <row r="6431" spans="12:12" x14ac:dyDescent="0.2">
      <c r="L6431" s="50"/>
    </row>
    <row r="6432" spans="12:12" x14ac:dyDescent="0.2">
      <c r="L6432" s="50"/>
    </row>
    <row r="6433" spans="12:12" x14ac:dyDescent="0.2">
      <c r="L6433" s="50"/>
    </row>
    <row r="6434" spans="12:12" x14ac:dyDescent="0.2">
      <c r="L6434" s="50"/>
    </row>
    <row r="6435" spans="12:12" x14ac:dyDescent="0.2">
      <c r="L6435" s="50"/>
    </row>
    <row r="6436" spans="12:12" x14ac:dyDescent="0.2">
      <c r="L6436" s="50"/>
    </row>
    <row r="6437" spans="12:12" x14ac:dyDescent="0.2">
      <c r="L6437" s="50"/>
    </row>
    <row r="6438" spans="12:12" x14ac:dyDescent="0.2">
      <c r="L6438" s="50"/>
    </row>
    <row r="6439" spans="12:12" x14ac:dyDescent="0.2">
      <c r="L6439" s="50"/>
    </row>
    <row r="6440" spans="12:12" x14ac:dyDescent="0.2">
      <c r="L6440" s="50"/>
    </row>
    <row r="6441" spans="12:12" x14ac:dyDescent="0.2">
      <c r="L6441" s="50"/>
    </row>
    <row r="6442" spans="12:12" x14ac:dyDescent="0.2">
      <c r="L6442" s="50"/>
    </row>
    <row r="6443" spans="12:12" x14ac:dyDescent="0.2">
      <c r="L6443" s="50"/>
    </row>
    <row r="6444" spans="12:12" x14ac:dyDescent="0.2">
      <c r="L6444" s="50"/>
    </row>
    <row r="6445" spans="12:12" x14ac:dyDescent="0.2">
      <c r="L6445" s="50"/>
    </row>
    <row r="6446" spans="12:12" x14ac:dyDescent="0.2">
      <c r="L6446" s="50"/>
    </row>
    <row r="6447" spans="12:12" x14ac:dyDescent="0.2">
      <c r="L6447" s="50"/>
    </row>
    <row r="6448" spans="12:12" x14ac:dyDescent="0.2">
      <c r="L6448" s="50"/>
    </row>
    <row r="6449" spans="12:12" x14ac:dyDescent="0.2">
      <c r="L6449" s="50"/>
    </row>
    <row r="6450" spans="12:12" x14ac:dyDescent="0.2">
      <c r="L6450" s="50"/>
    </row>
    <row r="6451" spans="12:12" x14ac:dyDescent="0.2">
      <c r="L6451" s="50"/>
    </row>
    <row r="6452" spans="12:12" x14ac:dyDescent="0.2">
      <c r="L6452" s="50"/>
    </row>
    <row r="6453" spans="12:12" x14ac:dyDescent="0.2">
      <c r="L6453" s="50"/>
    </row>
    <row r="6454" spans="12:12" x14ac:dyDescent="0.2">
      <c r="L6454" s="50"/>
    </row>
    <row r="6455" spans="12:12" x14ac:dyDescent="0.2">
      <c r="L6455" s="50"/>
    </row>
    <row r="6456" spans="12:12" x14ac:dyDescent="0.2">
      <c r="L6456" s="50"/>
    </row>
    <row r="6457" spans="12:12" x14ac:dyDescent="0.2">
      <c r="L6457" s="50"/>
    </row>
    <row r="6458" spans="12:12" x14ac:dyDescent="0.2">
      <c r="L6458" s="50"/>
    </row>
    <row r="6459" spans="12:12" x14ac:dyDescent="0.2">
      <c r="L6459" s="50"/>
    </row>
    <row r="6460" spans="12:12" x14ac:dyDescent="0.2">
      <c r="L6460" s="50"/>
    </row>
    <row r="6461" spans="12:12" x14ac:dyDescent="0.2">
      <c r="L6461" s="50"/>
    </row>
    <row r="6462" spans="12:12" x14ac:dyDescent="0.2">
      <c r="L6462" s="50"/>
    </row>
    <row r="6463" spans="12:12" x14ac:dyDescent="0.2">
      <c r="L6463" s="50"/>
    </row>
    <row r="6464" spans="12:12" x14ac:dyDescent="0.2">
      <c r="L6464" s="50"/>
    </row>
    <row r="6465" spans="12:12" x14ac:dyDescent="0.2">
      <c r="L6465" s="50"/>
    </row>
    <row r="6466" spans="12:12" x14ac:dyDescent="0.2">
      <c r="L6466" s="50"/>
    </row>
    <row r="6467" spans="12:12" x14ac:dyDescent="0.2">
      <c r="L6467" s="50"/>
    </row>
    <row r="6468" spans="12:12" x14ac:dyDescent="0.2">
      <c r="L6468" s="50"/>
    </row>
    <row r="6469" spans="12:12" x14ac:dyDescent="0.2">
      <c r="L6469" s="50"/>
    </row>
    <row r="6470" spans="12:12" x14ac:dyDescent="0.2">
      <c r="L6470" s="50"/>
    </row>
    <row r="6471" spans="12:12" x14ac:dyDescent="0.2">
      <c r="L6471" s="50"/>
    </row>
    <row r="6472" spans="12:12" x14ac:dyDescent="0.2">
      <c r="L6472" s="50"/>
    </row>
    <row r="6473" spans="12:12" x14ac:dyDescent="0.2">
      <c r="L6473" s="50"/>
    </row>
    <row r="6474" spans="12:12" x14ac:dyDescent="0.2">
      <c r="L6474" s="50"/>
    </row>
    <row r="6475" spans="12:12" x14ac:dyDescent="0.2">
      <c r="L6475" s="50"/>
    </row>
    <row r="6476" spans="12:12" x14ac:dyDescent="0.2">
      <c r="L6476" s="50"/>
    </row>
    <row r="6477" spans="12:12" x14ac:dyDescent="0.2">
      <c r="L6477" s="50"/>
    </row>
    <row r="6478" spans="12:12" x14ac:dyDescent="0.2">
      <c r="L6478" s="50"/>
    </row>
    <row r="6479" spans="12:12" x14ac:dyDescent="0.2">
      <c r="L6479" s="50"/>
    </row>
    <row r="6480" spans="12:12" x14ac:dyDescent="0.2">
      <c r="L6480" s="50"/>
    </row>
    <row r="6481" spans="12:12" x14ac:dyDescent="0.2">
      <c r="L6481" s="50"/>
    </row>
    <row r="6482" spans="12:12" x14ac:dyDescent="0.2">
      <c r="L6482" s="50"/>
    </row>
    <row r="6483" spans="12:12" x14ac:dyDescent="0.2">
      <c r="L6483" s="50"/>
    </row>
    <row r="6484" spans="12:12" x14ac:dyDescent="0.2">
      <c r="L6484" s="50"/>
    </row>
    <row r="6485" spans="12:12" x14ac:dyDescent="0.2">
      <c r="L6485" s="50"/>
    </row>
    <row r="6486" spans="12:12" x14ac:dyDescent="0.2">
      <c r="L6486" s="50"/>
    </row>
    <row r="6487" spans="12:12" x14ac:dyDescent="0.2">
      <c r="L6487" s="50"/>
    </row>
    <row r="6488" spans="12:12" x14ac:dyDescent="0.2">
      <c r="L6488" s="50"/>
    </row>
    <row r="6489" spans="12:12" x14ac:dyDescent="0.2">
      <c r="L6489" s="50"/>
    </row>
    <row r="6490" spans="12:12" x14ac:dyDescent="0.2">
      <c r="L6490" s="50"/>
    </row>
    <row r="6491" spans="12:12" x14ac:dyDescent="0.2">
      <c r="L6491" s="50"/>
    </row>
    <row r="6492" spans="12:12" x14ac:dyDescent="0.2">
      <c r="L6492" s="50"/>
    </row>
    <row r="6493" spans="12:12" x14ac:dyDescent="0.2">
      <c r="L6493" s="50"/>
    </row>
    <row r="6494" spans="12:12" x14ac:dyDescent="0.2">
      <c r="L6494" s="50"/>
    </row>
    <row r="6495" spans="12:12" x14ac:dyDescent="0.2">
      <c r="L6495" s="50"/>
    </row>
    <row r="6496" spans="12:12" x14ac:dyDescent="0.2">
      <c r="L6496" s="50"/>
    </row>
    <row r="6497" spans="12:12" x14ac:dyDescent="0.2">
      <c r="L6497" s="50"/>
    </row>
    <row r="6498" spans="12:12" x14ac:dyDescent="0.2">
      <c r="L6498" s="50"/>
    </row>
    <row r="6499" spans="12:12" x14ac:dyDescent="0.2">
      <c r="L6499" s="50"/>
    </row>
    <row r="6500" spans="12:12" x14ac:dyDescent="0.2">
      <c r="L6500" s="50"/>
    </row>
    <row r="6501" spans="12:12" x14ac:dyDescent="0.2">
      <c r="L6501" s="50"/>
    </row>
    <row r="6502" spans="12:12" x14ac:dyDescent="0.2">
      <c r="L6502" s="50"/>
    </row>
    <row r="6503" spans="12:12" x14ac:dyDescent="0.2">
      <c r="L6503" s="50"/>
    </row>
    <row r="6504" spans="12:12" x14ac:dyDescent="0.2">
      <c r="L6504" s="50"/>
    </row>
    <row r="6505" spans="12:12" x14ac:dyDescent="0.2">
      <c r="L6505" s="50"/>
    </row>
    <row r="6506" spans="12:12" x14ac:dyDescent="0.2">
      <c r="L6506" s="50"/>
    </row>
    <row r="6507" spans="12:12" x14ac:dyDescent="0.2">
      <c r="L6507" s="50"/>
    </row>
    <row r="6508" spans="12:12" x14ac:dyDescent="0.2">
      <c r="L6508" s="50"/>
    </row>
    <row r="6509" spans="12:12" x14ac:dyDescent="0.2">
      <c r="L6509" s="50"/>
    </row>
    <row r="6510" spans="12:12" x14ac:dyDescent="0.2">
      <c r="L6510" s="50"/>
    </row>
    <row r="6511" spans="12:12" x14ac:dyDescent="0.2">
      <c r="L6511" s="50"/>
    </row>
    <row r="6512" spans="12:12" x14ac:dyDescent="0.2">
      <c r="L6512" s="50"/>
    </row>
    <row r="6513" spans="12:12" x14ac:dyDescent="0.2">
      <c r="L6513" s="50"/>
    </row>
    <row r="6514" spans="12:12" x14ac:dyDescent="0.2">
      <c r="L6514" s="50"/>
    </row>
    <row r="6515" spans="12:12" x14ac:dyDescent="0.2">
      <c r="L6515" s="50"/>
    </row>
    <row r="6516" spans="12:12" x14ac:dyDescent="0.2">
      <c r="L6516" s="50"/>
    </row>
    <row r="6517" spans="12:12" x14ac:dyDescent="0.2">
      <c r="L6517" s="50"/>
    </row>
    <row r="6518" spans="12:12" x14ac:dyDescent="0.2">
      <c r="L6518" s="50"/>
    </row>
    <row r="6519" spans="12:12" x14ac:dyDescent="0.2">
      <c r="L6519" s="50"/>
    </row>
    <row r="6520" spans="12:12" x14ac:dyDescent="0.2">
      <c r="L6520" s="50"/>
    </row>
    <row r="6521" spans="12:12" x14ac:dyDescent="0.2">
      <c r="L6521" s="50"/>
    </row>
    <row r="6522" spans="12:12" x14ac:dyDescent="0.2">
      <c r="L6522" s="50"/>
    </row>
    <row r="6523" spans="12:12" x14ac:dyDescent="0.2">
      <c r="L6523" s="50"/>
    </row>
    <row r="6524" spans="12:12" x14ac:dyDescent="0.2">
      <c r="L6524" s="50"/>
    </row>
    <row r="6525" spans="12:12" x14ac:dyDescent="0.2">
      <c r="L6525" s="50"/>
    </row>
    <row r="6526" spans="12:12" x14ac:dyDescent="0.2">
      <c r="L6526" s="50"/>
    </row>
    <row r="6527" spans="12:12" x14ac:dyDescent="0.2">
      <c r="L6527" s="50"/>
    </row>
    <row r="6528" spans="12:12" x14ac:dyDescent="0.2">
      <c r="L6528" s="50"/>
    </row>
    <row r="6529" spans="12:12" x14ac:dyDescent="0.2">
      <c r="L6529" s="50"/>
    </row>
    <row r="6530" spans="12:12" x14ac:dyDescent="0.2">
      <c r="L6530" s="50"/>
    </row>
    <row r="6531" spans="12:12" x14ac:dyDescent="0.2">
      <c r="L6531" s="50"/>
    </row>
    <row r="6532" spans="12:12" x14ac:dyDescent="0.2">
      <c r="L6532" s="50"/>
    </row>
    <row r="6533" spans="12:12" x14ac:dyDescent="0.2">
      <c r="L6533" s="50"/>
    </row>
    <row r="6534" spans="12:12" x14ac:dyDescent="0.2">
      <c r="L6534" s="50"/>
    </row>
    <row r="6535" spans="12:12" x14ac:dyDescent="0.2">
      <c r="L6535" s="50"/>
    </row>
    <row r="6536" spans="12:12" x14ac:dyDescent="0.2">
      <c r="L6536" s="50"/>
    </row>
    <row r="6537" spans="12:12" x14ac:dyDescent="0.2">
      <c r="L6537" s="50"/>
    </row>
    <row r="6538" spans="12:12" x14ac:dyDescent="0.2">
      <c r="L6538" s="50"/>
    </row>
    <row r="6539" spans="12:12" x14ac:dyDescent="0.2">
      <c r="L6539" s="50"/>
    </row>
    <row r="6540" spans="12:12" x14ac:dyDescent="0.2">
      <c r="L6540" s="50"/>
    </row>
    <row r="6541" spans="12:12" x14ac:dyDescent="0.2">
      <c r="L6541" s="50"/>
    </row>
    <row r="6542" spans="12:12" x14ac:dyDescent="0.2">
      <c r="L6542" s="50"/>
    </row>
    <row r="6543" spans="12:12" x14ac:dyDescent="0.2">
      <c r="L6543" s="50"/>
    </row>
    <row r="6544" spans="12:12" x14ac:dyDescent="0.2">
      <c r="L6544" s="50"/>
    </row>
    <row r="6545" spans="12:12" x14ac:dyDescent="0.2">
      <c r="L6545" s="50"/>
    </row>
    <row r="6546" spans="12:12" x14ac:dyDescent="0.2">
      <c r="L6546" s="50"/>
    </row>
    <row r="6547" spans="12:12" x14ac:dyDescent="0.2">
      <c r="L6547" s="50"/>
    </row>
    <row r="6548" spans="12:12" x14ac:dyDescent="0.2">
      <c r="L6548" s="50"/>
    </row>
    <row r="6549" spans="12:12" x14ac:dyDescent="0.2">
      <c r="L6549" s="50"/>
    </row>
    <row r="6550" spans="12:12" x14ac:dyDescent="0.2">
      <c r="L6550" s="50"/>
    </row>
    <row r="6551" spans="12:12" x14ac:dyDescent="0.2">
      <c r="L6551" s="50"/>
    </row>
    <row r="6552" spans="12:12" x14ac:dyDescent="0.2">
      <c r="L6552" s="50"/>
    </row>
    <row r="6553" spans="12:12" x14ac:dyDescent="0.2">
      <c r="L6553" s="50"/>
    </row>
    <row r="6554" spans="12:12" x14ac:dyDescent="0.2">
      <c r="L6554" s="50"/>
    </row>
    <row r="6555" spans="12:12" x14ac:dyDescent="0.2">
      <c r="L6555" s="50"/>
    </row>
    <row r="6556" spans="12:12" x14ac:dyDescent="0.2">
      <c r="L6556" s="50"/>
    </row>
    <row r="6557" spans="12:12" x14ac:dyDescent="0.2">
      <c r="L6557" s="50"/>
    </row>
    <row r="6558" spans="12:12" x14ac:dyDescent="0.2">
      <c r="L6558" s="50"/>
    </row>
    <row r="6559" spans="12:12" x14ac:dyDescent="0.2">
      <c r="L6559" s="50"/>
    </row>
    <row r="6560" spans="12:12" x14ac:dyDescent="0.2">
      <c r="L6560" s="50"/>
    </row>
    <row r="6561" spans="12:12" x14ac:dyDescent="0.2">
      <c r="L6561" s="50"/>
    </row>
    <row r="6562" spans="12:12" x14ac:dyDescent="0.2">
      <c r="L6562" s="50"/>
    </row>
    <row r="6563" spans="12:12" x14ac:dyDescent="0.2">
      <c r="L6563" s="50"/>
    </row>
    <row r="6564" spans="12:12" x14ac:dyDescent="0.2">
      <c r="L6564" s="50"/>
    </row>
    <row r="6565" spans="12:12" x14ac:dyDescent="0.2">
      <c r="L6565" s="50"/>
    </row>
    <row r="6566" spans="12:12" x14ac:dyDescent="0.2">
      <c r="L6566" s="50"/>
    </row>
    <row r="6567" spans="12:12" x14ac:dyDescent="0.2">
      <c r="L6567" s="50"/>
    </row>
    <row r="6568" spans="12:12" x14ac:dyDescent="0.2">
      <c r="L6568" s="50"/>
    </row>
    <row r="6569" spans="12:12" x14ac:dyDescent="0.2">
      <c r="L6569" s="50"/>
    </row>
    <row r="6570" spans="12:12" x14ac:dyDescent="0.2">
      <c r="L6570" s="50"/>
    </row>
    <row r="6571" spans="12:12" x14ac:dyDescent="0.2">
      <c r="L6571" s="50"/>
    </row>
    <row r="6572" spans="12:12" x14ac:dyDescent="0.2">
      <c r="L6572" s="50"/>
    </row>
    <row r="6573" spans="12:12" x14ac:dyDescent="0.2">
      <c r="L6573" s="50"/>
    </row>
    <row r="6574" spans="12:12" x14ac:dyDescent="0.2">
      <c r="L6574" s="50"/>
    </row>
    <row r="6575" spans="12:12" x14ac:dyDescent="0.2">
      <c r="L6575" s="50"/>
    </row>
    <row r="6576" spans="12:12" x14ac:dyDescent="0.2">
      <c r="L6576" s="50"/>
    </row>
    <row r="6577" spans="12:12" x14ac:dyDescent="0.2">
      <c r="L6577" s="50"/>
    </row>
    <row r="6578" spans="12:12" x14ac:dyDescent="0.2">
      <c r="L6578" s="50"/>
    </row>
    <row r="6579" spans="12:12" x14ac:dyDescent="0.2">
      <c r="L6579" s="50"/>
    </row>
    <row r="6580" spans="12:12" x14ac:dyDescent="0.2">
      <c r="L6580" s="50"/>
    </row>
    <row r="6581" spans="12:12" x14ac:dyDescent="0.2">
      <c r="L6581" s="50"/>
    </row>
    <row r="6582" spans="12:12" x14ac:dyDescent="0.2">
      <c r="L6582" s="50"/>
    </row>
    <row r="6583" spans="12:12" x14ac:dyDescent="0.2">
      <c r="L6583" s="50"/>
    </row>
    <row r="6584" spans="12:12" x14ac:dyDescent="0.2">
      <c r="L6584" s="50"/>
    </row>
    <row r="6585" spans="12:12" x14ac:dyDescent="0.2">
      <c r="L6585" s="50"/>
    </row>
    <row r="6586" spans="12:12" x14ac:dyDescent="0.2">
      <c r="L6586" s="50"/>
    </row>
    <row r="6587" spans="12:12" x14ac:dyDescent="0.2">
      <c r="L6587" s="50"/>
    </row>
    <row r="6588" spans="12:12" x14ac:dyDescent="0.2">
      <c r="L6588" s="50"/>
    </row>
    <row r="6589" spans="12:12" x14ac:dyDescent="0.2">
      <c r="L6589" s="50"/>
    </row>
    <row r="6590" spans="12:12" x14ac:dyDescent="0.2">
      <c r="L6590" s="50"/>
    </row>
    <row r="6591" spans="12:12" x14ac:dyDescent="0.2">
      <c r="L6591" s="50"/>
    </row>
    <row r="6592" spans="12:12" x14ac:dyDescent="0.2">
      <c r="L6592" s="50"/>
    </row>
    <row r="6593" spans="12:12" x14ac:dyDescent="0.2">
      <c r="L6593" s="50"/>
    </row>
    <row r="6594" spans="12:12" x14ac:dyDescent="0.2">
      <c r="L6594" s="50"/>
    </row>
    <row r="6595" spans="12:12" x14ac:dyDescent="0.2">
      <c r="L6595" s="50"/>
    </row>
    <row r="6596" spans="12:12" x14ac:dyDescent="0.2">
      <c r="L6596" s="50"/>
    </row>
    <row r="6597" spans="12:12" x14ac:dyDescent="0.2">
      <c r="L6597" s="50"/>
    </row>
    <row r="6598" spans="12:12" x14ac:dyDescent="0.2">
      <c r="L6598" s="50"/>
    </row>
    <row r="6599" spans="12:12" x14ac:dyDescent="0.2">
      <c r="L6599" s="50"/>
    </row>
    <row r="6600" spans="12:12" x14ac:dyDescent="0.2">
      <c r="L6600" s="50"/>
    </row>
    <row r="6601" spans="12:12" x14ac:dyDescent="0.2">
      <c r="L6601" s="50"/>
    </row>
    <row r="6602" spans="12:12" x14ac:dyDescent="0.2">
      <c r="L6602" s="50"/>
    </row>
    <row r="6603" spans="12:12" x14ac:dyDescent="0.2">
      <c r="L6603" s="50"/>
    </row>
    <row r="6604" spans="12:12" x14ac:dyDescent="0.2">
      <c r="L6604" s="50"/>
    </row>
    <row r="6605" spans="12:12" x14ac:dyDescent="0.2">
      <c r="L6605" s="50"/>
    </row>
    <row r="6606" spans="12:12" x14ac:dyDescent="0.2">
      <c r="L6606" s="50"/>
    </row>
    <row r="6607" spans="12:12" x14ac:dyDescent="0.2">
      <c r="L6607" s="50"/>
    </row>
    <row r="6608" spans="12:12" x14ac:dyDescent="0.2">
      <c r="L6608" s="50"/>
    </row>
    <row r="6609" spans="12:12" x14ac:dyDescent="0.2">
      <c r="L6609" s="50"/>
    </row>
    <row r="6610" spans="12:12" x14ac:dyDescent="0.2">
      <c r="L6610" s="50"/>
    </row>
    <row r="6611" spans="12:12" x14ac:dyDescent="0.2">
      <c r="L6611" s="50"/>
    </row>
    <row r="6612" spans="12:12" x14ac:dyDescent="0.2">
      <c r="L6612" s="50"/>
    </row>
    <row r="6613" spans="12:12" x14ac:dyDescent="0.2">
      <c r="L6613" s="50"/>
    </row>
    <row r="6614" spans="12:12" x14ac:dyDescent="0.2">
      <c r="L6614" s="50"/>
    </row>
    <row r="6615" spans="12:12" x14ac:dyDescent="0.2">
      <c r="L6615" s="50"/>
    </row>
    <row r="6616" spans="12:12" x14ac:dyDescent="0.2">
      <c r="L6616" s="50"/>
    </row>
    <row r="6617" spans="12:12" x14ac:dyDescent="0.2">
      <c r="L6617" s="50"/>
    </row>
    <row r="6618" spans="12:12" x14ac:dyDescent="0.2">
      <c r="L6618" s="50"/>
    </row>
    <row r="6619" spans="12:12" x14ac:dyDescent="0.2">
      <c r="L6619" s="50"/>
    </row>
    <row r="6620" spans="12:12" x14ac:dyDescent="0.2">
      <c r="L6620" s="50"/>
    </row>
    <row r="6621" spans="12:12" x14ac:dyDescent="0.2">
      <c r="L6621" s="50"/>
    </row>
    <row r="6622" spans="12:12" x14ac:dyDescent="0.2">
      <c r="L6622" s="50"/>
    </row>
    <row r="6623" spans="12:12" x14ac:dyDescent="0.2">
      <c r="L6623" s="50"/>
    </row>
    <row r="6624" spans="12:12" x14ac:dyDescent="0.2">
      <c r="L6624" s="50"/>
    </row>
    <row r="6625" spans="12:12" x14ac:dyDescent="0.2">
      <c r="L6625" s="50"/>
    </row>
    <row r="6626" spans="12:12" x14ac:dyDescent="0.2">
      <c r="L6626" s="50"/>
    </row>
    <row r="6627" spans="12:12" x14ac:dyDescent="0.2">
      <c r="L6627" s="50"/>
    </row>
    <row r="6628" spans="12:12" x14ac:dyDescent="0.2">
      <c r="L6628" s="50"/>
    </row>
    <row r="6629" spans="12:12" x14ac:dyDescent="0.2">
      <c r="L6629" s="50"/>
    </row>
    <row r="6630" spans="12:12" x14ac:dyDescent="0.2">
      <c r="L6630" s="50"/>
    </row>
    <row r="6631" spans="12:12" x14ac:dyDescent="0.2">
      <c r="L6631" s="50"/>
    </row>
    <row r="6632" spans="12:12" x14ac:dyDescent="0.2">
      <c r="L6632" s="50"/>
    </row>
    <row r="6633" spans="12:12" x14ac:dyDescent="0.2">
      <c r="L6633" s="50"/>
    </row>
    <row r="6634" spans="12:12" x14ac:dyDescent="0.2">
      <c r="L6634" s="50"/>
    </row>
    <row r="6635" spans="12:12" x14ac:dyDescent="0.2">
      <c r="L6635" s="50"/>
    </row>
    <row r="6636" spans="12:12" x14ac:dyDescent="0.2">
      <c r="L6636" s="50"/>
    </row>
    <row r="6637" spans="12:12" x14ac:dyDescent="0.2">
      <c r="L6637" s="50"/>
    </row>
    <row r="6638" spans="12:12" x14ac:dyDescent="0.2">
      <c r="L6638" s="50"/>
    </row>
    <row r="6639" spans="12:12" x14ac:dyDescent="0.2">
      <c r="L6639" s="50"/>
    </row>
    <row r="6640" spans="12:12" x14ac:dyDescent="0.2">
      <c r="L6640" s="50"/>
    </row>
    <row r="6641" spans="12:12" x14ac:dyDescent="0.2">
      <c r="L6641" s="50"/>
    </row>
    <row r="6642" spans="12:12" x14ac:dyDescent="0.2">
      <c r="L6642" s="50"/>
    </row>
    <row r="6643" spans="12:12" x14ac:dyDescent="0.2">
      <c r="L6643" s="50"/>
    </row>
    <row r="6644" spans="12:12" x14ac:dyDescent="0.2">
      <c r="L6644" s="50"/>
    </row>
    <row r="6645" spans="12:12" x14ac:dyDescent="0.2">
      <c r="L6645" s="50"/>
    </row>
    <row r="6646" spans="12:12" x14ac:dyDescent="0.2">
      <c r="L6646" s="50"/>
    </row>
    <row r="6647" spans="12:12" x14ac:dyDescent="0.2">
      <c r="L6647" s="50"/>
    </row>
    <row r="6648" spans="12:12" x14ac:dyDescent="0.2">
      <c r="L6648" s="50"/>
    </row>
    <row r="6649" spans="12:12" x14ac:dyDescent="0.2">
      <c r="L6649" s="50"/>
    </row>
    <row r="6650" spans="12:12" x14ac:dyDescent="0.2">
      <c r="L6650" s="50"/>
    </row>
    <row r="6651" spans="12:12" x14ac:dyDescent="0.2">
      <c r="L6651" s="50"/>
    </row>
    <row r="6652" spans="12:12" x14ac:dyDescent="0.2">
      <c r="L6652" s="50"/>
    </row>
    <row r="6653" spans="12:12" x14ac:dyDescent="0.2">
      <c r="L6653" s="50"/>
    </row>
    <row r="6654" spans="12:12" x14ac:dyDescent="0.2">
      <c r="L6654" s="50"/>
    </row>
    <row r="6655" spans="12:12" x14ac:dyDescent="0.2">
      <c r="L6655" s="50"/>
    </row>
    <row r="6656" spans="12:12" x14ac:dyDescent="0.2">
      <c r="L6656" s="50"/>
    </row>
    <row r="6657" spans="12:12" x14ac:dyDescent="0.2">
      <c r="L6657" s="50"/>
    </row>
    <row r="6658" spans="12:12" x14ac:dyDescent="0.2">
      <c r="L6658" s="50"/>
    </row>
    <row r="6659" spans="12:12" x14ac:dyDescent="0.2">
      <c r="L6659" s="50"/>
    </row>
    <row r="6660" spans="12:12" x14ac:dyDescent="0.2">
      <c r="L6660" s="50"/>
    </row>
    <row r="6661" spans="12:12" x14ac:dyDescent="0.2">
      <c r="L6661" s="50"/>
    </row>
    <row r="6662" spans="12:12" x14ac:dyDescent="0.2">
      <c r="L6662" s="50"/>
    </row>
    <row r="6663" spans="12:12" x14ac:dyDescent="0.2">
      <c r="L6663" s="50"/>
    </row>
    <row r="6664" spans="12:12" x14ac:dyDescent="0.2">
      <c r="L6664" s="50"/>
    </row>
    <row r="6665" spans="12:12" x14ac:dyDescent="0.2">
      <c r="L6665" s="50"/>
    </row>
    <row r="6666" spans="12:12" x14ac:dyDescent="0.2">
      <c r="L6666" s="50"/>
    </row>
    <row r="6667" spans="12:12" x14ac:dyDescent="0.2">
      <c r="L6667" s="50"/>
    </row>
    <row r="6668" spans="12:12" x14ac:dyDescent="0.2">
      <c r="L6668" s="50"/>
    </row>
    <row r="6669" spans="12:12" x14ac:dyDescent="0.2">
      <c r="L6669" s="50"/>
    </row>
    <row r="6670" spans="12:12" x14ac:dyDescent="0.2">
      <c r="L6670" s="50"/>
    </row>
    <row r="6671" spans="12:12" x14ac:dyDescent="0.2">
      <c r="L6671" s="50"/>
    </row>
    <row r="6672" spans="12:12" x14ac:dyDescent="0.2">
      <c r="L6672" s="50"/>
    </row>
    <row r="6673" spans="12:12" x14ac:dyDescent="0.2">
      <c r="L6673" s="50"/>
    </row>
    <row r="6674" spans="12:12" x14ac:dyDescent="0.2">
      <c r="L6674" s="50"/>
    </row>
    <row r="6675" spans="12:12" x14ac:dyDescent="0.2">
      <c r="L6675" s="50"/>
    </row>
    <row r="6676" spans="12:12" x14ac:dyDescent="0.2">
      <c r="L6676" s="50"/>
    </row>
    <row r="6677" spans="12:12" x14ac:dyDescent="0.2">
      <c r="L6677" s="50"/>
    </row>
    <row r="6678" spans="12:12" x14ac:dyDescent="0.2">
      <c r="L6678" s="50"/>
    </row>
    <row r="6679" spans="12:12" x14ac:dyDescent="0.2">
      <c r="L6679" s="50"/>
    </row>
    <row r="6680" spans="12:12" x14ac:dyDescent="0.2">
      <c r="L6680" s="50"/>
    </row>
    <row r="6681" spans="12:12" x14ac:dyDescent="0.2">
      <c r="L6681" s="50"/>
    </row>
    <row r="6682" spans="12:12" x14ac:dyDescent="0.2">
      <c r="L6682" s="50"/>
    </row>
    <row r="6683" spans="12:12" x14ac:dyDescent="0.2">
      <c r="L6683" s="50"/>
    </row>
    <row r="6684" spans="12:12" x14ac:dyDescent="0.2">
      <c r="L6684" s="50"/>
    </row>
    <row r="6685" spans="12:12" x14ac:dyDescent="0.2">
      <c r="L6685" s="50"/>
    </row>
    <row r="6686" spans="12:12" x14ac:dyDescent="0.2">
      <c r="L6686" s="50"/>
    </row>
    <row r="6687" spans="12:12" x14ac:dyDescent="0.2">
      <c r="L6687" s="50"/>
    </row>
    <row r="6688" spans="12:12" x14ac:dyDescent="0.2">
      <c r="L6688" s="50"/>
    </row>
    <row r="6689" spans="12:12" x14ac:dyDescent="0.2">
      <c r="L6689" s="50"/>
    </row>
    <row r="6690" spans="12:12" x14ac:dyDescent="0.2">
      <c r="L6690" s="50"/>
    </row>
    <row r="6691" spans="12:12" x14ac:dyDescent="0.2">
      <c r="L6691" s="50"/>
    </row>
    <row r="6692" spans="12:12" x14ac:dyDescent="0.2">
      <c r="L6692" s="50"/>
    </row>
    <row r="6693" spans="12:12" x14ac:dyDescent="0.2">
      <c r="L6693" s="50"/>
    </row>
    <row r="6694" spans="12:12" x14ac:dyDescent="0.2">
      <c r="L6694" s="50"/>
    </row>
    <row r="6695" spans="12:12" x14ac:dyDescent="0.2">
      <c r="L6695" s="50"/>
    </row>
    <row r="6696" spans="12:12" x14ac:dyDescent="0.2">
      <c r="L6696" s="50"/>
    </row>
    <row r="6697" spans="12:12" x14ac:dyDescent="0.2">
      <c r="L6697" s="50"/>
    </row>
    <row r="6698" spans="12:12" x14ac:dyDescent="0.2">
      <c r="L6698" s="50"/>
    </row>
    <row r="6699" spans="12:12" x14ac:dyDescent="0.2">
      <c r="L6699" s="50"/>
    </row>
    <row r="6700" spans="12:12" x14ac:dyDescent="0.2">
      <c r="L6700" s="50"/>
    </row>
    <row r="6701" spans="12:12" x14ac:dyDescent="0.2">
      <c r="L6701" s="50"/>
    </row>
    <row r="6702" spans="12:12" x14ac:dyDescent="0.2">
      <c r="L6702" s="50"/>
    </row>
    <row r="6703" spans="12:12" x14ac:dyDescent="0.2">
      <c r="L6703" s="50"/>
    </row>
    <row r="6704" spans="12:12" x14ac:dyDescent="0.2">
      <c r="L6704" s="50"/>
    </row>
    <row r="6705" spans="12:12" x14ac:dyDescent="0.2">
      <c r="L6705" s="50"/>
    </row>
    <row r="6706" spans="12:12" x14ac:dyDescent="0.2">
      <c r="L6706" s="50"/>
    </row>
    <row r="6707" spans="12:12" x14ac:dyDescent="0.2">
      <c r="L6707" s="50"/>
    </row>
    <row r="6708" spans="12:12" x14ac:dyDescent="0.2">
      <c r="L6708" s="50"/>
    </row>
    <row r="6709" spans="12:12" x14ac:dyDescent="0.2">
      <c r="L6709" s="50"/>
    </row>
    <row r="6710" spans="12:12" x14ac:dyDescent="0.2">
      <c r="L6710" s="50"/>
    </row>
    <row r="6711" spans="12:12" x14ac:dyDescent="0.2">
      <c r="L6711" s="50"/>
    </row>
    <row r="6712" spans="12:12" x14ac:dyDescent="0.2">
      <c r="L6712" s="50"/>
    </row>
    <row r="6713" spans="12:12" x14ac:dyDescent="0.2">
      <c r="L6713" s="50"/>
    </row>
    <row r="6714" spans="12:12" x14ac:dyDescent="0.2">
      <c r="L6714" s="50"/>
    </row>
    <row r="6715" spans="12:12" x14ac:dyDescent="0.2">
      <c r="L6715" s="50"/>
    </row>
    <row r="6716" spans="12:12" x14ac:dyDescent="0.2">
      <c r="L6716" s="50"/>
    </row>
    <row r="6717" spans="12:12" x14ac:dyDescent="0.2">
      <c r="L6717" s="50"/>
    </row>
    <row r="6718" spans="12:12" x14ac:dyDescent="0.2">
      <c r="L6718" s="50"/>
    </row>
    <row r="6719" spans="12:12" x14ac:dyDescent="0.2">
      <c r="L6719" s="50"/>
    </row>
    <row r="6720" spans="12:12" x14ac:dyDescent="0.2">
      <c r="L6720" s="50"/>
    </row>
    <row r="6721" spans="12:12" x14ac:dyDescent="0.2">
      <c r="L6721" s="50"/>
    </row>
    <row r="6722" spans="12:12" x14ac:dyDescent="0.2">
      <c r="L6722" s="50"/>
    </row>
    <row r="6723" spans="12:12" x14ac:dyDescent="0.2">
      <c r="L6723" s="50"/>
    </row>
    <row r="6724" spans="12:12" x14ac:dyDescent="0.2">
      <c r="L6724" s="50"/>
    </row>
    <row r="6725" spans="12:12" x14ac:dyDescent="0.2">
      <c r="L6725" s="50"/>
    </row>
    <row r="6726" spans="12:12" x14ac:dyDescent="0.2">
      <c r="L6726" s="50"/>
    </row>
    <row r="6727" spans="12:12" x14ac:dyDescent="0.2">
      <c r="L6727" s="50"/>
    </row>
    <row r="6728" spans="12:12" x14ac:dyDescent="0.2">
      <c r="L6728" s="50"/>
    </row>
    <row r="6729" spans="12:12" x14ac:dyDescent="0.2">
      <c r="L6729" s="50"/>
    </row>
    <row r="6730" spans="12:12" x14ac:dyDescent="0.2">
      <c r="L6730" s="50"/>
    </row>
    <row r="6731" spans="12:12" x14ac:dyDescent="0.2">
      <c r="L6731" s="50"/>
    </row>
    <row r="6732" spans="12:12" x14ac:dyDescent="0.2">
      <c r="L6732" s="50"/>
    </row>
    <row r="6733" spans="12:12" x14ac:dyDescent="0.2">
      <c r="L6733" s="50"/>
    </row>
    <row r="6734" spans="12:12" x14ac:dyDescent="0.2">
      <c r="L6734" s="50"/>
    </row>
    <row r="6735" spans="12:12" x14ac:dyDescent="0.2">
      <c r="L6735" s="50"/>
    </row>
    <row r="6736" spans="12:12" x14ac:dyDescent="0.2">
      <c r="L6736" s="50"/>
    </row>
    <row r="6737" spans="12:12" x14ac:dyDescent="0.2">
      <c r="L6737" s="50"/>
    </row>
    <row r="6738" spans="12:12" x14ac:dyDescent="0.2">
      <c r="L6738" s="50"/>
    </row>
    <row r="6739" spans="12:12" x14ac:dyDescent="0.2">
      <c r="L6739" s="50"/>
    </row>
    <row r="6740" spans="12:12" x14ac:dyDescent="0.2">
      <c r="L6740" s="50"/>
    </row>
    <row r="6741" spans="12:12" x14ac:dyDescent="0.2">
      <c r="L6741" s="50"/>
    </row>
    <row r="6742" spans="12:12" x14ac:dyDescent="0.2">
      <c r="L6742" s="50"/>
    </row>
    <row r="6743" spans="12:12" x14ac:dyDescent="0.2">
      <c r="L6743" s="50"/>
    </row>
    <row r="6744" spans="12:12" x14ac:dyDescent="0.2">
      <c r="L6744" s="50"/>
    </row>
    <row r="6745" spans="12:12" x14ac:dyDescent="0.2">
      <c r="L6745" s="50"/>
    </row>
    <row r="6746" spans="12:12" x14ac:dyDescent="0.2">
      <c r="L6746" s="50"/>
    </row>
    <row r="6747" spans="12:12" x14ac:dyDescent="0.2">
      <c r="L6747" s="50"/>
    </row>
    <row r="6748" spans="12:12" x14ac:dyDescent="0.2">
      <c r="L6748" s="50"/>
    </row>
    <row r="6749" spans="12:12" x14ac:dyDescent="0.2">
      <c r="L6749" s="50"/>
    </row>
    <row r="6750" spans="12:12" x14ac:dyDescent="0.2">
      <c r="L6750" s="50"/>
    </row>
    <row r="6751" spans="12:12" x14ac:dyDescent="0.2">
      <c r="L6751" s="50"/>
    </row>
    <row r="6752" spans="12:12" x14ac:dyDescent="0.2">
      <c r="L6752" s="50"/>
    </row>
    <row r="6753" spans="12:12" x14ac:dyDescent="0.2">
      <c r="L6753" s="50"/>
    </row>
    <row r="6754" spans="12:12" x14ac:dyDescent="0.2">
      <c r="L6754" s="50"/>
    </row>
    <row r="6755" spans="12:12" x14ac:dyDescent="0.2">
      <c r="L6755" s="50"/>
    </row>
    <row r="6756" spans="12:12" x14ac:dyDescent="0.2">
      <c r="L6756" s="50"/>
    </row>
    <row r="6757" spans="12:12" x14ac:dyDescent="0.2">
      <c r="L6757" s="50"/>
    </row>
    <row r="6758" spans="12:12" x14ac:dyDescent="0.2">
      <c r="L6758" s="50"/>
    </row>
    <row r="6759" spans="12:12" x14ac:dyDescent="0.2">
      <c r="L6759" s="50"/>
    </row>
    <row r="6760" spans="12:12" x14ac:dyDescent="0.2">
      <c r="L6760" s="50"/>
    </row>
    <row r="6761" spans="12:12" x14ac:dyDescent="0.2">
      <c r="L6761" s="50"/>
    </row>
    <row r="6762" spans="12:12" x14ac:dyDescent="0.2">
      <c r="L6762" s="50"/>
    </row>
    <row r="6763" spans="12:12" x14ac:dyDescent="0.2">
      <c r="L6763" s="50"/>
    </row>
    <row r="6764" spans="12:12" x14ac:dyDescent="0.2">
      <c r="L6764" s="50"/>
    </row>
    <row r="6765" spans="12:12" x14ac:dyDescent="0.2">
      <c r="L6765" s="50"/>
    </row>
    <row r="6766" spans="12:12" x14ac:dyDescent="0.2">
      <c r="L6766" s="50"/>
    </row>
    <row r="6767" spans="12:12" x14ac:dyDescent="0.2">
      <c r="L6767" s="50"/>
    </row>
    <row r="6768" spans="12:12" x14ac:dyDescent="0.2">
      <c r="L6768" s="50"/>
    </row>
    <row r="6769" spans="12:12" x14ac:dyDescent="0.2">
      <c r="L6769" s="50"/>
    </row>
    <row r="6770" spans="12:12" x14ac:dyDescent="0.2">
      <c r="L6770" s="50"/>
    </row>
    <row r="6771" spans="12:12" x14ac:dyDescent="0.2">
      <c r="L6771" s="50"/>
    </row>
    <row r="6772" spans="12:12" x14ac:dyDescent="0.2">
      <c r="L6772" s="50"/>
    </row>
    <row r="6773" spans="12:12" x14ac:dyDescent="0.2">
      <c r="L6773" s="50"/>
    </row>
    <row r="6774" spans="12:12" x14ac:dyDescent="0.2">
      <c r="L6774" s="50"/>
    </row>
    <row r="6775" spans="12:12" x14ac:dyDescent="0.2">
      <c r="L6775" s="50"/>
    </row>
    <row r="6776" spans="12:12" x14ac:dyDescent="0.2">
      <c r="L6776" s="50"/>
    </row>
    <row r="6777" spans="12:12" x14ac:dyDescent="0.2">
      <c r="L6777" s="50"/>
    </row>
    <row r="6778" spans="12:12" x14ac:dyDescent="0.2">
      <c r="L6778" s="50"/>
    </row>
    <row r="6779" spans="12:12" x14ac:dyDescent="0.2">
      <c r="L6779" s="50"/>
    </row>
    <row r="6780" spans="12:12" x14ac:dyDescent="0.2">
      <c r="L6780" s="50"/>
    </row>
    <row r="6781" spans="12:12" x14ac:dyDescent="0.2">
      <c r="L6781" s="50"/>
    </row>
    <row r="6782" spans="12:12" x14ac:dyDescent="0.2">
      <c r="L6782" s="50"/>
    </row>
    <row r="6783" spans="12:12" x14ac:dyDescent="0.2">
      <c r="L6783" s="50"/>
    </row>
    <row r="6784" spans="12:12" x14ac:dyDescent="0.2">
      <c r="L6784" s="50"/>
    </row>
    <row r="6785" spans="12:12" x14ac:dyDescent="0.2">
      <c r="L6785" s="50"/>
    </row>
    <row r="6786" spans="12:12" x14ac:dyDescent="0.2">
      <c r="L6786" s="50"/>
    </row>
    <row r="6787" spans="12:12" x14ac:dyDescent="0.2">
      <c r="L6787" s="50"/>
    </row>
    <row r="6788" spans="12:12" x14ac:dyDescent="0.2">
      <c r="L6788" s="50"/>
    </row>
    <row r="6789" spans="12:12" x14ac:dyDescent="0.2">
      <c r="L6789" s="50"/>
    </row>
    <row r="6790" spans="12:12" x14ac:dyDescent="0.2">
      <c r="L6790" s="50"/>
    </row>
    <row r="6791" spans="12:12" x14ac:dyDescent="0.2">
      <c r="L6791" s="50"/>
    </row>
    <row r="6792" spans="12:12" x14ac:dyDescent="0.2">
      <c r="L6792" s="50"/>
    </row>
    <row r="6793" spans="12:12" x14ac:dyDescent="0.2">
      <c r="L6793" s="50"/>
    </row>
    <row r="6794" spans="12:12" x14ac:dyDescent="0.2">
      <c r="L6794" s="50"/>
    </row>
    <row r="6795" spans="12:12" x14ac:dyDescent="0.2">
      <c r="L6795" s="50"/>
    </row>
    <row r="6796" spans="12:12" x14ac:dyDescent="0.2">
      <c r="L6796" s="50"/>
    </row>
    <row r="6797" spans="12:12" x14ac:dyDescent="0.2">
      <c r="L6797" s="50"/>
    </row>
    <row r="6798" spans="12:12" x14ac:dyDescent="0.2">
      <c r="L6798" s="50"/>
    </row>
    <row r="6799" spans="12:12" x14ac:dyDescent="0.2">
      <c r="L6799" s="50"/>
    </row>
    <row r="6800" spans="12:12" x14ac:dyDescent="0.2">
      <c r="L6800" s="50"/>
    </row>
    <row r="6801" spans="12:12" x14ac:dyDescent="0.2">
      <c r="L6801" s="50"/>
    </row>
    <row r="6802" spans="12:12" x14ac:dyDescent="0.2">
      <c r="L6802" s="50"/>
    </row>
    <row r="6803" spans="12:12" x14ac:dyDescent="0.2">
      <c r="L6803" s="50"/>
    </row>
    <row r="6804" spans="12:12" x14ac:dyDescent="0.2">
      <c r="L6804" s="50"/>
    </row>
    <row r="6805" spans="12:12" x14ac:dyDescent="0.2">
      <c r="L6805" s="50"/>
    </row>
    <row r="6806" spans="12:12" x14ac:dyDescent="0.2">
      <c r="L6806" s="50"/>
    </row>
    <row r="6807" spans="12:12" x14ac:dyDescent="0.2">
      <c r="L6807" s="50"/>
    </row>
    <row r="6808" spans="12:12" x14ac:dyDescent="0.2">
      <c r="L6808" s="50"/>
    </row>
    <row r="6809" spans="12:12" x14ac:dyDescent="0.2">
      <c r="L6809" s="50"/>
    </row>
    <row r="6810" spans="12:12" x14ac:dyDescent="0.2">
      <c r="L6810" s="50"/>
    </row>
    <row r="6811" spans="12:12" x14ac:dyDescent="0.2">
      <c r="L6811" s="50"/>
    </row>
    <row r="6812" spans="12:12" x14ac:dyDescent="0.2">
      <c r="L6812" s="50"/>
    </row>
    <row r="6813" spans="12:12" x14ac:dyDescent="0.2">
      <c r="L6813" s="50"/>
    </row>
    <row r="6814" spans="12:12" x14ac:dyDescent="0.2">
      <c r="L6814" s="50"/>
    </row>
    <row r="6815" spans="12:12" x14ac:dyDescent="0.2">
      <c r="L6815" s="50"/>
    </row>
    <row r="6816" spans="12:12" x14ac:dyDescent="0.2">
      <c r="L6816" s="50"/>
    </row>
    <row r="6817" spans="12:12" x14ac:dyDescent="0.2">
      <c r="L6817" s="50"/>
    </row>
    <row r="6818" spans="12:12" x14ac:dyDescent="0.2">
      <c r="L6818" s="50"/>
    </row>
    <row r="6819" spans="12:12" x14ac:dyDescent="0.2">
      <c r="L6819" s="50"/>
    </row>
    <row r="6820" spans="12:12" x14ac:dyDescent="0.2">
      <c r="L6820" s="50"/>
    </row>
    <row r="6821" spans="12:12" x14ac:dyDescent="0.2">
      <c r="L6821" s="50"/>
    </row>
    <row r="6822" spans="12:12" x14ac:dyDescent="0.2">
      <c r="L6822" s="50"/>
    </row>
    <row r="6823" spans="12:12" x14ac:dyDescent="0.2">
      <c r="L6823" s="50"/>
    </row>
    <row r="6824" spans="12:12" x14ac:dyDescent="0.2">
      <c r="L6824" s="50"/>
    </row>
    <row r="6825" spans="12:12" x14ac:dyDescent="0.2">
      <c r="L6825" s="50"/>
    </row>
    <row r="6826" spans="12:12" x14ac:dyDescent="0.2">
      <c r="L6826" s="50"/>
    </row>
    <row r="6827" spans="12:12" x14ac:dyDescent="0.2">
      <c r="L6827" s="50"/>
    </row>
    <row r="6828" spans="12:12" x14ac:dyDescent="0.2">
      <c r="L6828" s="50"/>
    </row>
    <row r="6829" spans="12:12" x14ac:dyDescent="0.2">
      <c r="L6829" s="50"/>
    </row>
    <row r="6830" spans="12:12" x14ac:dyDescent="0.2">
      <c r="L6830" s="50"/>
    </row>
    <row r="6831" spans="12:12" x14ac:dyDescent="0.2">
      <c r="L6831" s="50"/>
    </row>
    <row r="6832" spans="12:12" x14ac:dyDescent="0.2">
      <c r="L6832" s="50"/>
    </row>
    <row r="6833" spans="12:12" x14ac:dyDescent="0.2">
      <c r="L6833" s="50"/>
    </row>
    <row r="6834" spans="12:12" x14ac:dyDescent="0.2">
      <c r="L6834" s="50"/>
    </row>
    <row r="6835" spans="12:12" x14ac:dyDescent="0.2">
      <c r="L6835" s="50"/>
    </row>
    <row r="6836" spans="12:12" x14ac:dyDescent="0.2">
      <c r="L6836" s="50"/>
    </row>
    <row r="6837" spans="12:12" x14ac:dyDescent="0.2">
      <c r="L6837" s="50"/>
    </row>
    <row r="6838" spans="12:12" x14ac:dyDescent="0.2">
      <c r="L6838" s="50"/>
    </row>
    <row r="6839" spans="12:12" x14ac:dyDescent="0.2">
      <c r="L6839" s="50"/>
    </row>
    <row r="6840" spans="12:12" x14ac:dyDescent="0.2">
      <c r="L6840" s="50"/>
    </row>
    <row r="6841" spans="12:12" x14ac:dyDescent="0.2">
      <c r="L6841" s="50"/>
    </row>
    <row r="6842" spans="12:12" x14ac:dyDescent="0.2">
      <c r="L6842" s="50"/>
    </row>
    <row r="6843" spans="12:12" x14ac:dyDescent="0.2">
      <c r="L6843" s="50"/>
    </row>
    <row r="6844" spans="12:12" x14ac:dyDescent="0.2">
      <c r="L6844" s="50"/>
    </row>
    <row r="6845" spans="12:12" x14ac:dyDescent="0.2">
      <c r="L6845" s="50"/>
    </row>
    <row r="6846" spans="12:12" x14ac:dyDescent="0.2">
      <c r="L6846" s="50"/>
    </row>
    <row r="6847" spans="12:12" x14ac:dyDescent="0.2">
      <c r="L6847" s="50"/>
    </row>
    <row r="6848" spans="12:12" x14ac:dyDescent="0.2">
      <c r="L6848" s="50"/>
    </row>
    <row r="6849" spans="12:12" x14ac:dyDescent="0.2">
      <c r="L6849" s="50"/>
    </row>
    <row r="6850" spans="12:12" x14ac:dyDescent="0.2">
      <c r="L6850" s="50"/>
    </row>
    <row r="6851" spans="12:12" x14ac:dyDescent="0.2">
      <c r="L6851" s="50"/>
    </row>
    <row r="6852" spans="12:12" x14ac:dyDescent="0.2">
      <c r="L6852" s="50"/>
    </row>
    <row r="6853" spans="12:12" x14ac:dyDescent="0.2">
      <c r="L6853" s="50"/>
    </row>
    <row r="6854" spans="12:12" x14ac:dyDescent="0.2">
      <c r="L6854" s="50"/>
    </row>
    <row r="6855" spans="12:12" x14ac:dyDescent="0.2">
      <c r="L6855" s="50"/>
    </row>
    <row r="6856" spans="12:12" x14ac:dyDescent="0.2">
      <c r="L6856" s="50"/>
    </row>
    <row r="6857" spans="12:12" x14ac:dyDescent="0.2">
      <c r="L6857" s="50"/>
    </row>
    <row r="6858" spans="12:12" x14ac:dyDescent="0.2">
      <c r="L6858" s="50"/>
    </row>
    <row r="6859" spans="12:12" x14ac:dyDescent="0.2">
      <c r="L6859" s="50"/>
    </row>
    <row r="6860" spans="12:12" x14ac:dyDescent="0.2">
      <c r="L6860" s="50"/>
    </row>
    <row r="6861" spans="12:12" x14ac:dyDescent="0.2">
      <c r="L6861" s="50"/>
    </row>
    <row r="6862" spans="12:12" x14ac:dyDescent="0.2">
      <c r="L6862" s="50"/>
    </row>
    <row r="6863" spans="12:12" x14ac:dyDescent="0.2">
      <c r="L6863" s="50"/>
    </row>
    <row r="6864" spans="12:12" x14ac:dyDescent="0.2">
      <c r="L6864" s="50"/>
    </row>
    <row r="6865" spans="12:12" x14ac:dyDescent="0.2">
      <c r="L6865" s="50"/>
    </row>
    <row r="6866" spans="12:12" x14ac:dyDescent="0.2">
      <c r="L6866" s="50"/>
    </row>
    <row r="6867" spans="12:12" x14ac:dyDescent="0.2">
      <c r="L6867" s="50"/>
    </row>
    <row r="6868" spans="12:12" x14ac:dyDescent="0.2">
      <c r="L6868" s="50"/>
    </row>
    <row r="6869" spans="12:12" x14ac:dyDescent="0.2">
      <c r="L6869" s="50"/>
    </row>
    <row r="6870" spans="12:12" x14ac:dyDescent="0.2">
      <c r="L6870" s="50"/>
    </row>
    <row r="6871" spans="12:12" x14ac:dyDescent="0.2">
      <c r="L6871" s="50"/>
    </row>
    <row r="6872" spans="12:12" x14ac:dyDescent="0.2">
      <c r="L6872" s="50"/>
    </row>
    <row r="6873" spans="12:12" x14ac:dyDescent="0.2">
      <c r="L6873" s="50"/>
    </row>
    <row r="6874" spans="12:12" x14ac:dyDescent="0.2">
      <c r="L6874" s="50"/>
    </row>
    <row r="6875" spans="12:12" x14ac:dyDescent="0.2">
      <c r="L6875" s="50"/>
    </row>
    <row r="6876" spans="12:12" x14ac:dyDescent="0.2">
      <c r="L6876" s="50"/>
    </row>
    <row r="6877" spans="12:12" x14ac:dyDescent="0.2">
      <c r="L6877" s="50"/>
    </row>
    <row r="6878" spans="12:12" x14ac:dyDescent="0.2">
      <c r="L6878" s="50"/>
    </row>
    <row r="6879" spans="12:12" x14ac:dyDescent="0.2">
      <c r="L6879" s="50"/>
    </row>
    <row r="6880" spans="12:12" x14ac:dyDescent="0.2">
      <c r="L6880" s="50"/>
    </row>
    <row r="6881" spans="12:12" x14ac:dyDescent="0.2">
      <c r="L6881" s="50"/>
    </row>
    <row r="6882" spans="12:12" x14ac:dyDescent="0.2">
      <c r="L6882" s="50"/>
    </row>
    <row r="6883" spans="12:12" x14ac:dyDescent="0.2">
      <c r="L6883" s="50"/>
    </row>
    <row r="6884" spans="12:12" x14ac:dyDescent="0.2">
      <c r="L6884" s="50"/>
    </row>
    <row r="6885" spans="12:12" x14ac:dyDescent="0.2">
      <c r="L6885" s="50"/>
    </row>
    <row r="6886" spans="12:12" x14ac:dyDescent="0.2">
      <c r="L6886" s="50"/>
    </row>
    <row r="6887" spans="12:12" x14ac:dyDescent="0.2">
      <c r="L6887" s="50"/>
    </row>
    <row r="6888" spans="12:12" x14ac:dyDescent="0.2">
      <c r="L6888" s="50"/>
    </row>
    <row r="6889" spans="12:12" x14ac:dyDescent="0.2">
      <c r="L6889" s="50"/>
    </row>
    <row r="6890" spans="12:12" x14ac:dyDescent="0.2">
      <c r="L6890" s="50"/>
    </row>
    <row r="6891" spans="12:12" x14ac:dyDescent="0.2">
      <c r="L6891" s="50"/>
    </row>
    <row r="6892" spans="12:12" x14ac:dyDescent="0.2">
      <c r="L6892" s="50"/>
    </row>
    <row r="6893" spans="12:12" x14ac:dyDescent="0.2">
      <c r="L6893" s="50"/>
    </row>
    <row r="6894" spans="12:12" x14ac:dyDescent="0.2">
      <c r="L6894" s="50"/>
    </row>
    <row r="6895" spans="12:12" x14ac:dyDescent="0.2">
      <c r="L6895" s="50"/>
    </row>
    <row r="6896" spans="12:12" x14ac:dyDescent="0.2">
      <c r="L6896" s="50"/>
    </row>
    <row r="6897" spans="12:12" x14ac:dyDescent="0.2">
      <c r="L6897" s="50"/>
    </row>
    <row r="6898" spans="12:12" x14ac:dyDescent="0.2">
      <c r="L6898" s="50"/>
    </row>
    <row r="6899" spans="12:12" x14ac:dyDescent="0.2">
      <c r="L6899" s="50"/>
    </row>
    <row r="6900" spans="12:12" x14ac:dyDescent="0.2">
      <c r="L6900" s="50"/>
    </row>
    <row r="6901" spans="12:12" x14ac:dyDescent="0.2">
      <c r="L6901" s="50"/>
    </row>
    <row r="6902" spans="12:12" x14ac:dyDescent="0.2">
      <c r="L6902" s="50"/>
    </row>
    <row r="6903" spans="12:12" x14ac:dyDescent="0.2">
      <c r="L6903" s="50"/>
    </row>
    <row r="6904" spans="12:12" x14ac:dyDescent="0.2">
      <c r="L6904" s="50"/>
    </row>
    <row r="6905" spans="12:12" x14ac:dyDescent="0.2">
      <c r="L6905" s="50"/>
    </row>
    <row r="6906" spans="12:12" x14ac:dyDescent="0.2">
      <c r="L6906" s="50"/>
    </row>
    <row r="6907" spans="12:12" x14ac:dyDescent="0.2">
      <c r="L6907" s="50"/>
    </row>
    <row r="6908" spans="12:12" x14ac:dyDescent="0.2">
      <c r="L6908" s="50"/>
    </row>
    <row r="6909" spans="12:12" x14ac:dyDescent="0.2">
      <c r="L6909" s="50"/>
    </row>
    <row r="6910" spans="12:12" x14ac:dyDescent="0.2">
      <c r="L6910" s="50"/>
    </row>
    <row r="6911" spans="12:12" x14ac:dyDescent="0.2">
      <c r="L6911" s="50"/>
    </row>
    <row r="6912" spans="12:12" x14ac:dyDescent="0.2">
      <c r="L6912" s="50"/>
    </row>
    <row r="6913" spans="12:12" x14ac:dyDescent="0.2">
      <c r="L6913" s="50"/>
    </row>
    <row r="6914" spans="12:12" x14ac:dyDescent="0.2">
      <c r="L6914" s="50"/>
    </row>
    <row r="6915" spans="12:12" x14ac:dyDescent="0.2">
      <c r="L6915" s="50"/>
    </row>
    <row r="6916" spans="12:12" x14ac:dyDescent="0.2">
      <c r="L6916" s="50"/>
    </row>
    <row r="6917" spans="12:12" x14ac:dyDescent="0.2">
      <c r="L6917" s="50"/>
    </row>
    <row r="6918" spans="12:12" x14ac:dyDescent="0.2">
      <c r="L6918" s="50"/>
    </row>
    <row r="6919" spans="12:12" x14ac:dyDescent="0.2">
      <c r="L6919" s="50"/>
    </row>
    <row r="6920" spans="12:12" x14ac:dyDescent="0.2">
      <c r="L6920" s="50"/>
    </row>
    <row r="6921" spans="12:12" x14ac:dyDescent="0.2">
      <c r="L6921" s="50"/>
    </row>
    <row r="6922" spans="12:12" x14ac:dyDescent="0.2">
      <c r="L6922" s="50"/>
    </row>
    <row r="6923" spans="12:12" x14ac:dyDescent="0.2">
      <c r="L6923" s="50"/>
    </row>
    <row r="6924" spans="12:12" x14ac:dyDescent="0.2">
      <c r="L6924" s="50"/>
    </row>
    <row r="6925" spans="12:12" x14ac:dyDescent="0.2">
      <c r="L6925" s="50"/>
    </row>
    <row r="6926" spans="12:12" x14ac:dyDescent="0.2">
      <c r="L6926" s="50"/>
    </row>
    <row r="6927" spans="12:12" x14ac:dyDescent="0.2">
      <c r="L6927" s="50"/>
    </row>
    <row r="6928" spans="12:12" x14ac:dyDescent="0.2">
      <c r="L6928" s="50"/>
    </row>
    <row r="6929" spans="12:12" x14ac:dyDescent="0.2">
      <c r="L6929" s="50"/>
    </row>
    <row r="6930" spans="12:12" x14ac:dyDescent="0.2">
      <c r="L6930" s="50"/>
    </row>
    <row r="6931" spans="12:12" x14ac:dyDescent="0.2">
      <c r="L6931" s="50"/>
    </row>
    <row r="6932" spans="12:12" x14ac:dyDescent="0.2">
      <c r="L6932" s="50"/>
    </row>
    <row r="6933" spans="12:12" x14ac:dyDescent="0.2">
      <c r="L6933" s="50"/>
    </row>
    <row r="6934" spans="12:12" x14ac:dyDescent="0.2">
      <c r="L6934" s="50"/>
    </row>
    <row r="6935" spans="12:12" x14ac:dyDescent="0.2">
      <c r="L6935" s="50"/>
    </row>
    <row r="6936" spans="12:12" x14ac:dyDescent="0.2">
      <c r="L6936" s="50"/>
    </row>
    <row r="6937" spans="12:12" x14ac:dyDescent="0.2">
      <c r="L6937" s="50"/>
    </row>
    <row r="6938" spans="12:12" x14ac:dyDescent="0.2">
      <c r="L6938" s="50"/>
    </row>
    <row r="6939" spans="12:12" x14ac:dyDescent="0.2">
      <c r="L6939" s="50"/>
    </row>
    <row r="6940" spans="12:12" x14ac:dyDescent="0.2">
      <c r="L6940" s="50"/>
    </row>
    <row r="6941" spans="12:12" x14ac:dyDescent="0.2">
      <c r="L6941" s="50"/>
    </row>
    <row r="6942" spans="12:12" x14ac:dyDescent="0.2">
      <c r="L6942" s="50"/>
    </row>
    <row r="6943" spans="12:12" x14ac:dyDescent="0.2">
      <c r="L6943" s="50"/>
    </row>
    <row r="6944" spans="12:12" x14ac:dyDescent="0.2">
      <c r="L6944" s="50"/>
    </row>
    <row r="6945" spans="12:12" x14ac:dyDescent="0.2">
      <c r="L6945" s="50"/>
    </row>
    <row r="6946" spans="12:12" x14ac:dyDescent="0.2">
      <c r="L6946" s="50"/>
    </row>
    <row r="6947" spans="12:12" x14ac:dyDescent="0.2">
      <c r="L6947" s="50"/>
    </row>
    <row r="6948" spans="12:12" x14ac:dyDescent="0.2">
      <c r="L6948" s="50"/>
    </row>
    <row r="6949" spans="12:12" x14ac:dyDescent="0.2">
      <c r="L6949" s="50"/>
    </row>
    <row r="6950" spans="12:12" x14ac:dyDescent="0.2">
      <c r="L6950" s="50"/>
    </row>
    <row r="6951" spans="12:12" x14ac:dyDescent="0.2">
      <c r="L6951" s="50"/>
    </row>
    <row r="6952" spans="12:12" x14ac:dyDescent="0.2">
      <c r="L6952" s="50"/>
    </row>
    <row r="6953" spans="12:12" x14ac:dyDescent="0.2">
      <c r="L6953" s="50"/>
    </row>
    <row r="6954" spans="12:12" x14ac:dyDescent="0.2">
      <c r="L6954" s="50"/>
    </row>
    <row r="6955" spans="12:12" x14ac:dyDescent="0.2">
      <c r="L6955" s="50"/>
    </row>
    <row r="6956" spans="12:12" x14ac:dyDescent="0.2">
      <c r="L6956" s="50"/>
    </row>
    <row r="6957" spans="12:12" x14ac:dyDescent="0.2">
      <c r="L6957" s="50"/>
    </row>
    <row r="6958" spans="12:12" x14ac:dyDescent="0.2">
      <c r="L6958" s="50"/>
    </row>
    <row r="6959" spans="12:12" x14ac:dyDescent="0.2">
      <c r="L6959" s="50"/>
    </row>
    <row r="6960" spans="12:12" x14ac:dyDescent="0.2">
      <c r="L6960" s="50"/>
    </row>
    <row r="6961" spans="12:12" x14ac:dyDescent="0.2">
      <c r="L6961" s="50"/>
    </row>
    <row r="6962" spans="12:12" x14ac:dyDescent="0.2">
      <c r="L6962" s="50"/>
    </row>
    <row r="6963" spans="12:12" x14ac:dyDescent="0.2">
      <c r="L6963" s="50"/>
    </row>
    <row r="6964" spans="12:12" x14ac:dyDescent="0.2">
      <c r="L6964" s="50"/>
    </row>
    <row r="6965" spans="12:12" x14ac:dyDescent="0.2">
      <c r="L6965" s="50"/>
    </row>
    <row r="6966" spans="12:12" x14ac:dyDescent="0.2">
      <c r="L6966" s="50"/>
    </row>
    <row r="6967" spans="12:12" x14ac:dyDescent="0.2">
      <c r="L6967" s="50"/>
    </row>
    <row r="6968" spans="12:12" x14ac:dyDescent="0.2">
      <c r="L6968" s="50"/>
    </row>
    <row r="6969" spans="12:12" x14ac:dyDescent="0.2">
      <c r="L6969" s="50"/>
    </row>
    <row r="6970" spans="12:12" x14ac:dyDescent="0.2">
      <c r="L6970" s="50"/>
    </row>
    <row r="6971" spans="12:12" x14ac:dyDescent="0.2">
      <c r="L6971" s="50"/>
    </row>
    <row r="6972" spans="12:12" x14ac:dyDescent="0.2">
      <c r="L6972" s="50"/>
    </row>
    <row r="6973" spans="12:12" x14ac:dyDescent="0.2">
      <c r="L6973" s="50"/>
    </row>
    <row r="6974" spans="12:12" x14ac:dyDescent="0.2">
      <c r="L6974" s="50"/>
    </row>
    <row r="6975" spans="12:12" x14ac:dyDescent="0.2">
      <c r="L6975" s="50"/>
    </row>
    <row r="6976" spans="12:12" x14ac:dyDescent="0.2">
      <c r="L6976" s="50"/>
    </row>
    <row r="6977" spans="12:12" x14ac:dyDescent="0.2">
      <c r="L6977" s="50"/>
    </row>
    <row r="6978" spans="12:12" x14ac:dyDescent="0.2">
      <c r="L6978" s="50"/>
    </row>
    <row r="6979" spans="12:12" x14ac:dyDescent="0.2">
      <c r="L6979" s="50"/>
    </row>
    <row r="6980" spans="12:12" x14ac:dyDescent="0.2">
      <c r="L6980" s="50"/>
    </row>
    <row r="6981" spans="12:12" x14ac:dyDescent="0.2">
      <c r="L6981" s="50"/>
    </row>
    <row r="6982" spans="12:12" x14ac:dyDescent="0.2">
      <c r="L6982" s="50"/>
    </row>
    <row r="6983" spans="12:12" x14ac:dyDescent="0.2">
      <c r="L6983" s="50"/>
    </row>
    <row r="6984" spans="12:12" x14ac:dyDescent="0.2">
      <c r="L6984" s="50"/>
    </row>
    <row r="6985" spans="12:12" x14ac:dyDescent="0.2">
      <c r="L6985" s="50"/>
    </row>
    <row r="6986" spans="12:12" x14ac:dyDescent="0.2">
      <c r="L6986" s="50"/>
    </row>
    <row r="6987" spans="12:12" x14ac:dyDescent="0.2">
      <c r="L6987" s="50"/>
    </row>
    <row r="6988" spans="12:12" x14ac:dyDescent="0.2">
      <c r="L6988" s="50"/>
    </row>
    <row r="6989" spans="12:12" x14ac:dyDescent="0.2">
      <c r="L6989" s="50"/>
    </row>
    <row r="6990" spans="12:12" x14ac:dyDescent="0.2">
      <c r="L6990" s="50"/>
    </row>
    <row r="6991" spans="12:12" x14ac:dyDescent="0.2">
      <c r="L6991" s="50"/>
    </row>
    <row r="6992" spans="12:12" x14ac:dyDescent="0.2">
      <c r="L6992" s="50"/>
    </row>
    <row r="6993" spans="12:12" x14ac:dyDescent="0.2">
      <c r="L6993" s="50"/>
    </row>
    <row r="6994" spans="12:12" x14ac:dyDescent="0.2">
      <c r="L6994" s="50"/>
    </row>
    <row r="6995" spans="12:12" x14ac:dyDescent="0.2">
      <c r="L6995" s="50"/>
    </row>
    <row r="6996" spans="12:12" x14ac:dyDescent="0.2">
      <c r="L6996" s="50"/>
    </row>
    <row r="6997" spans="12:12" x14ac:dyDescent="0.2">
      <c r="L6997" s="50"/>
    </row>
    <row r="6998" spans="12:12" x14ac:dyDescent="0.2">
      <c r="L6998" s="50"/>
    </row>
    <row r="6999" spans="12:12" x14ac:dyDescent="0.2">
      <c r="L6999" s="50"/>
    </row>
    <row r="7000" spans="12:12" x14ac:dyDescent="0.2">
      <c r="L7000" s="50"/>
    </row>
    <row r="7001" spans="12:12" x14ac:dyDescent="0.2">
      <c r="L7001" s="50"/>
    </row>
    <row r="7002" spans="12:12" x14ac:dyDescent="0.2">
      <c r="L7002" s="50"/>
    </row>
    <row r="7003" spans="12:12" x14ac:dyDescent="0.2">
      <c r="L7003" s="50"/>
    </row>
    <row r="7004" spans="12:12" x14ac:dyDescent="0.2">
      <c r="L7004" s="50"/>
    </row>
    <row r="7005" spans="12:12" x14ac:dyDescent="0.2">
      <c r="L7005" s="50"/>
    </row>
    <row r="7006" spans="12:12" x14ac:dyDescent="0.2">
      <c r="L7006" s="50"/>
    </row>
    <row r="7007" spans="12:12" x14ac:dyDescent="0.2">
      <c r="L7007" s="50"/>
    </row>
    <row r="7008" spans="12:12" x14ac:dyDescent="0.2">
      <c r="L7008" s="50"/>
    </row>
    <row r="7009" spans="12:12" x14ac:dyDescent="0.2">
      <c r="L7009" s="50"/>
    </row>
    <row r="7010" spans="12:12" x14ac:dyDescent="0.2">
      <c r="L7010" s="50"/>
    </row>
    <row r="7011" spans="12:12" x14ac:dyDescent="0.2">
      <c r="L7011" s="50"/>
    </row>
    <row r="7012" spans="12:12" x14ac:dyDescent="0.2">
      <c r="L7012" s="50"/>
    </row>
    <row r="7013" spans="12:12" x14ac:dyDescent="0.2">
      <c r="L7013" s="50"/>
    </row>
    <row r="7014" spans="12:12" x14ac:dyDescent="0.2">
      <c r="L7014" s="50"/>
    </row>
    <row r="7015" spans="12:12" x14ac:dyDescent="0.2">
      <c r="L7015" s="50"/>
    </row>
    <row r="7016" spans="12:12" x14ac:dyDescent="0.2">
      <c r="L7016" s="50"/>
    </row>
    <row r="7017" spans="12:12" x14ac:dyDescent="0.2">
      <c r="L7017" s="50"/>
    </row>
    <row r="7018" spans="12:12" x14ac:dyDescent="0.2">
      <c r="L7018" s="50"/>
    </row>
    <row r="7019" spans="12:12" x14ac:dyDescent="0.2">
      <c r="L7019" s="50"/>
    </row>
    <row r="7020" spans="12:12" x14ac:dyDescent="0.2">
      <c r="L7020" s="50"/>
    </row>
    <row r="7021" spans="12:12" x14ac:dyDescent="0.2">
      <c r="L7021" s="50"/>
    </row>
    <row r="7022" spans="12:12" x14ac:dyDescent="0.2">
      <c r="L7022" s="50"/>
    </row>
    <row r="7023" spans="12:12" x14ac:dyDescent="0.2">
      <c r="L7023" s="50"/>
    </row>
    <row r="7024" spans="12:12" x14ac:dyDescent="0.2">
      <c r="L7024" s="50"/>
    </row>
    <row r="7025" spans="12:12" x14ac:dyDescent="0.2">
      <c r="L7025" s="50"/>
    </row>
    <row r="7026" spans="12:12" x14ac:dyDescent="0.2">
      <c r="L7026" s="50"/>
    </row>
    <row r="7027" spans="12:12" x14ac:dyDescent="0.2">
      <c r="L7027" s="50"/>
    </row>
    <row r="7028" spans="12:12" x14ac:dyDescent="0.2">
      <c r="L7028" s="50"/>
    </row>
    <row r="7029" spans="12:12" x14ac:dyDescent="0.2">
      <c r="L7029" s="50"/>
    </row>
    <row r="7030" spans="12:12" x14ac:dyDescent="0.2">
      <c r="L7030" s="50"/>
    </row>
    <row r="7031" spans="12:12" x14ac:dyDescent="0.2">
      <c r="L7031" s="50"/>
    </row>
    <row r="7032" spans="12:12" x14ac:dyDescent="0.2">
      <c r="L7032" s="50"/>
    </row>
    <row r="7033" spans="12:12" x14ac:dyDescent="0.2">
      <c r="L7033" s="50"/>
    </row>
    <row r="7034" spans="12:12" x14ac:dyDescent="0.2">
      <c r="L7034" s="50"/>
    </row>
    <row r="7035" spans="12:12" x14ac:dyDescent="0.2">
      <c r="L7035" s="50"/>
    </row>
    <row r="7036" spans="12:12" x14ac:dyDescent="0.2">
      <c r="L7036" s="50"/>
    </row>
    <row r="7037" spans="12:12" x14ac:dyDescent="0.2">
      <c r="L7037" s="50"/>
    </row>
    <row r="7038" spans="12:12" x14ac:dyDescent="0.2">
      <c r="L7038" s="50"/>
    </row>
    <row r="7039" spans="12:12" x14ac:dyDescent="0.2">
      <c r="L7039" s="50"/>
    </row>
    <row r="7040" spans="12:12" x14ac:dyDescent="0.2">
      <c r="L7040" s="50"/>
    </row>
    <row r="7041" spans="12:12" x14ac:dyDescent="0.2">
      <c r="L7041" s="50"/>
    </row>
    <row r="7042" spans="12:12" x14ac:dyDescent="0.2">
      <c r="L7042" s="50"/>
    </row>
    <row r="7043" spans="12:12" x14ac:dyDescent="0.2">
      <c r="L7043" s="50"/>
    </row>
    <row r="7044" spans="12:12" x14ac:dyDescent="0.2">
      <c r="L7044" s="50"/>
    </row>
    <row r="7045" spans="12:12" x14ac:dyDescent="0.2">
      <c r="L7045" s="50"/>
    </row>
    <row r="7046" spans="12:12" x14ac:dyDescent="0.2">
      <c r="L7046" s="50"/>
    </row>
    <row r="7047" spans="12:12" x14ac:dyDescent="0.2">
      <c r="L7047" s="50"/>
    </row>
    <row r="7048" spans="12:12" x14ac:dyDescent="0.2">
      <c r="L7048" s="50"/>
    </row>
    <row r="7049" spans="12:12" x14ac:dyDescent="0.2">
      <c r="L7049" s="50"/>
    </row>
    <row r="7050" spans="12:12" x14ac:dyDescent="0.2">
      <c r="L7050" s="50"/>
    </row>
    <row r="7051" spans="12:12" x14ac:dyDescent="0.2">
      <c r="L7051" s="50"/>
    </row>
    <row r="7052" spans="12:12" x14ac:dyDescent="0.2">
      <c r="L7052" s="50"/>
    </row>
    <row r="7053" spans="12:12" x14ac:dyDescent="0.2">
      <c r="L7053" s="50"/>
    </row>
    <row r="7054" spans="12:12" x14ac:dyDescent="0.2">
      <c r="L7054" s="50"/>
    </row>
    <row r="7055" spans="12:12" x14ac:dyDescent="0.2">
      <c r="L7055" s="50"/>
    </row>
    <row r="7056" spans="12:12" x14ac:dyDescent="0.2">
      <c r="L7056" s="50"/>
    </row>
    <row r="7057" spans="12:12" x14ac:dyDescent="0.2">
      <c r="L7057" s="50"/>
    </row>
    <row r="7058" spans="12:12" x14ac:dyDescent="0.2">
      <c r="L7058" s="50"/>
    </row>
    <row r="7059" spans="12:12" x14ac:dyDescent="0.2">
      <c r="L7059" s="50"/>
    </row>
    <row r="7060" spans="12:12" x14ac:dyDescent="0.2">
      <c r="L7060" s="50"/>
    </row>
    <row r="7061" spans="12:12" x14ac:dyDescent="0.2">
      <c r="L7061" s="50"/>
    </row>
    <row r="7062" spans="12:12" x14ac:dyDescent="0.2">
      <c r="L7062" s="50"/>
    </row>
    <row r="7063" spans="12:12" x14ac:dyDescent="0.2">
      <c r="L7063" s="50"/>
    </row>
    <row r="7064" spans="12:12" x14ac:dyDescent="0.2">
      <c r="L7064" s="50"/>
    </row>
    <row r="7065" spans="12:12" x14ac:dyDescent="0.2">
      <c r="L7065" s="50"/>
    </row>
    <row r="7066" spans="12:12" x14ac:dyDescent="0.2">
      <c r="L7066" s="50"/>
    </row>
    <row r="7067" spans="12:12" x14ac:dyDescent="0.2">
      <c r="L7067" s="50"/>
    </row>
    <row r="7068" spans="12:12" x14ac:dyDescent="0.2">
      <c r="L7068" s="50"/>
    </row>
    <row r="7069" spans="12:12" x14ac:dyDescent="0.2">
      <c r="L7069" s="50"/>
    </row>
    <row r="7070" spans="12:12" x14ac:dyDescent="0.2">
      <c r="L7070" s="50"/>
    </row>
    <row r="7071" spans="12:12" x14ac:dyDescent="0.2">
      <c r="L7071" s="50"/>
    </row>
    <row r="7072" spans="12:12" x14ac:dyDescent="0.2">
      <c r="L7072" s="50"/>
    </row>
    <row r="7073" spans="12:12" x14ac:dyDescent="0.2">
      <c r="L7073" s="50"/>
    </row>
    <row r="7074" spans="12:12" x14ac:dyDescent="0.2">
      <c r="L7074" s="50"/>
    </row>
    <row r="7075" spans="12:12" x14ac:dyDescent="0.2">
      <c r="L7075" s="50"/>
    </row>
    <row r="7076" spans="12:12" x14ac:dyDescent="0.2">
      <c r="L7076" s="50"/>
    </row>
    <row r="7077" spans="12:12" x14ac:dyDescent="0.2">
      <c r="L7077" s="50"/>
    </row>
    <row r="7078" spans="12:12" x14ac:dyDescent="0.2">
      <c r="L7078" s="50"/>
    </row>
    <row r="7079" spans="12:12" x14ac:dyDescent="0.2">
      <c r="L7079" s="50"/>
    </row>
    <row r="7080" spans="12:12" x14ac:dyDescent="0.2">
      <c r="L7080" s="50"/>
    </row>
    <row r="7081" spans="12:12" x14ac:dyDescent="0.2">
      <c r="L7081" s="50"/>
    </row>
    <row r="7082" spans="12:12" x14ac:dyDescent="0.2">
      <c r="L7082" s="50"/>
    </row>
    <row r="7083" spans="12:12" x14ac:dyDescent="0.2">
      <c r="L7083" s="50"/>
    </row>
    <row r="7084" spans="12:12" x14ac:dyDescent="0.2">
      <c r="L7084" s="50"/>
    </row>
    <row r="7085" spans="12:12" x14ac:dyDescent="0.2">
      <c r="L7085" s="50"/>
    </row>
    <row r="7086" spans="12:12" x14ac:dyDescent="0.2">
      <c r="L7086" s="50"/>
    </row>
    <row r="7087" spans="12:12" x14ac:dyDescent="0.2">
      <c r="L7087" s="50"/>
    </row>
    <row r="7088" spans="12:12" x14ac:dyDescent="0.2">
      <c r="L7088" s="50"/>
    </row>
    <row r="7089" spans="12:12" x14ac:dyDescent="0.2">
      <c r="L7089" s="50"/>
    </row>
    <row r="7090" spans="12:12" x14ac:dyDescent="0.2">
      <c r="L7090" s="50"/>
    </row>
    <row r="7091" spans="12:12" x14ac:dyDescent="0.2">
      <c r="L7091" s="50"/>
    </row>
    <row r="7092" spans="12:12" x14ac:dyDescent="0.2">
      <c r="L7092" s="50"/>
    </row>
    <row r="7093" spans="12:12" x14ac:dyDescent="0.2">
      <c r="L7093" s="50"/>
    </row>
    <row r="7094" spans="12:12" x14ac:dyDescent="0.2">
      <c r="L7094" s="50"/>
    </row>
    <row r="7095" spans="12:12" x14ac:dyDescent="0.2">
      <c r="L7095" s="50"/>
    </row>
    <row r="7096" spans="12:12" x14ac:dyDescent="0.2">
      <c r="L7096" s="50"/>
    </row>
    <row r="7097" spans="12:12" x14ac:dyDescent="0.2">
      <c r="L7097" s="50"/>
    </row>
    <row r="7098" spans="12:12" x14ac:dyDescent="0.2">
      <c r="L7098" s="50"/>
    </row>
    <row r="7099" spans="12:12" x14ac:dyDescent="0.2">
      <c r="L7099" s="50"/>
    </row>
    <row r="7100" spans="12:12" x14ac:dyDescent="0.2">
      <c r="L7100" s="50"/>
    </row>
    <row r="7101" spans="12:12" x14ac:dyDescent="0.2">
      <c r="L7101" s="50"/>
    </row>
    <row r="7102" spans="12:12" x14ac:dyDescent="0.2">
      <c r="L7102" s="50"/>
    </row>
    <row r="7103" spans="12:12" x14ac:dyDescent="0.2">
      <c r="L7103" s="50"/>
    </row>
    <row r="7104" spans="12:12" x14ac:dyDescent="0.2">
      <c r="L7104" s="50"/>
    </row>
    <row r="7105" spans="12:12" x14ac:dyDescent="0.2">
      <c r="L7105" s="50"/>
    </row>
    <row r="7106" spans="12:12" x14ac:dyDescent="0.2">
      <c r="L7106" s="50"/>
    </row>
    <row r="7107" spans="12:12" x14ac:dyDescent="0.2">
      <c r="L7107" s="50"/>
    </row>
    <row r="7108" spans="12:12" x14ac:dyDescent="0.2">
      <c r="L7108" s="50"/>
    </row>
    <row r="7109" spans="12:12" x14ac:dyDescent="0.2">
      <c r="L7109" s="50"/>
    </row>
    <row r="7110" spans="12:12" x14ac:dyDescent="0.2">
      <c r="L7110" s="50"/>
    </row>
    <row r="7111" spans="12:12" x14ac:dyDescent="0.2">
      <c r="L7111" s="50"/>
    </row>
    <row r="7112" spans="12:12" x14ac:dyDescent="0.2">
      <c r="L7112" s="50"/>
    </row>
    <row r="7113" spans="12:12" x14ac:dyDescent="0.2">
      <c r="L7113" s="50"/>
    </row>
    <row r="7114" spans="12:12" x14ac:dyDescent="0.2">
      <c r="L7114" s="50"/>
    </row>
    <row r="7115" spans="12:12" x14ac:dyDescent="0.2">
      <c r="L7115" s="50"/>
    </row>
    <row r="7116" spans="12:12" x14ac:dyDescent="0.2">
      <c r="L7116" s="50"/>
    </row>
    <row r="7117" spans="12:12" x14ac:dyDescent="0.2">
      <c r="L7117" s="50"/>
    </row>
    <row r="7118" spans="12:12" x14ac:dyDescent="0.2">
      <c r="L7118" s="50"/>
    </row>
    <row r="7119" spans="12:12" x14ac:dyDescent="0.2">
      <c r="L7119" s="50"/>
    </row>
    <row r="7120" spans="12:12" x14ac:dyDescent="0.2">
      <c r="L7120" s="50"/>
    </row>
    <row r="7121" spans="12:12" x14ac:dyDescent="0.2">
      <c r="L7121" s="50"/>
    </row>
    <row r="7122" spans="12:12" x14ac:dyDescent="0.2">
      <c r="L7122" s="50"/>
    </row>
    <row r="7123" spans="12:12" x14ac:dyDescent="0.2">
      <c r="L7123" s="50"/>
    </row>
    <row r="7124" spans="12:12" x14ac:dyDescent="0.2">
      <c r="L7124" s="50"/>
    </row>
    <row r="7125" spans="12:12" x14ac:dyDescent="0.2">
      <c r="L7125" s="50"/>
    </row>
    <row r="7126" spans="12:12" x14ac:dyDescent="0.2">
      <c r="L7126" s="50"/>
    </row>
    <row r="7127" spans="12:12" x14ac:dyDescent="0.2">
      <c r="L7127" s="50"/>
    </row>
    <row r="7128" spans="12:12" x14ac:dyDescent="0.2">
      <c r="L7128" s="50"/>
    </row>
    <row r="7129" spans="12:12" x14ac:dyDescent="0.2">
      <c r="L7129" s="50"/>
    </row>
    <row r="7130" spans="12:12" x14ac:dyDescent="0.2">
      <c r="L7130" s="50"/>
    </row>
    <row r="7131" spans="12:12" x14ac:dyDescent="0.2">
      <c r="L7131" s="50"/>
    </row>
    <row r="7132" spans="12:12" x14ac:dyDescent="0.2">
      <c r="L7132" s="50"/>
    </row>
    <row r="7133" spans="12:12" x14ac:dyDescent="0.2">
      <c r="L7133" s="50"/>
    </row>
    <row r="7134" spans="12:12" x14ac:dyDescent="0.2">
      <c r="L7134" s="50"/>
    </row>
    <row r="7135" spans="12:12" x14ac:dyDescent="0.2">
      <c r="L7135" s="50"/>
    </row>
    <row r="7136" spans="12:12" x14ac:dyDescent="0.2">
      <c r="L7136" s="50"/>
    </row>
    <row r="7137" spans="12:12" x14ac:dyDescent="0.2">
      <c r="L7137" s="50"/>
    </row>
    <row r="7138" spans="12:12" x14ac:dyDescent="0.2">
      <c r="L7138" s="50"/>
    </row>
    <row r="7139" spans="12:12" x14ac:dyDescent="0.2">
      <c r="L7139" s="50"/>
    </row>
    <row r="7140" spans="12:12" x14ac:dyDescent="0.2">
      <c r="L7140" s="50"/>
    </row>
    <row r="7141" spans="12:12" x14ac:dyDescent="0.2">
      <c r="L7141" s="50"/>
    </row>
    <row r="7142" spans="12:12" x14ac:dyDescent="0.2">
      <c r="L7142" s="50"/>
    </row>
    <row r="7143" spans="12:12" x14ac:dyDescent="0.2">
      <c r="L7143" s="50"/>
    </row>
    <row r="7144" spans="12:12" x14ac:dyDescent="0.2">
      <c r="L7144" s="50"/>
    </row>
    <row r="7145" spans="12:12" x14ac:dyDescent="0.2">
      <c r="L7145" s="50"/>
    </row>
    <row r="7146" spans="12:12" x14ac:dyDescent="0.2">
      <c r="L7146" s="50"/>
    </row>
    <row r="7147" spans="12:12" x14ac:dyDescent="0.2">
      <c r="L7147" s="50"/>
    </row>
    <row r="7148" spans="12:12" x14ac:dyDescent="0.2">
      <c r="L7148" s="50"/>
    </row>
    <row r="7149" spans="12:12" x14ac:dyDescent="0.2">
      <c r="L7149" s="50"/>
    </row>
    <row r="7150" spans="12:12" x14ac:dyDescent="0.2">
      <c r="L7150" s="50"/>
    </row>
    <row r="7151" spans="12:12" x14ac:dyDescent="0.2">
      <c r="L7151" s="50"/>
    </row>
    <row r="7152" spans="12:12" x14ac:dyDescent="0.2">
      <c r="L7152" s="50"/>
    </row>
    <row r="7153" spans="12:12" x14ac:dyDescent="0.2">
      <c r="L7153" s="50"/>
    </row>
    <row r="7154" spans="12:12" x14ac:dyDescent="0.2">
      <c r="L7154" s="50"/>
    </row>
    <row r="7155" spans="12:12" x14ac:dyDescent="0.2">
      <c r="L7155" s="50"/>
    </row>
    <row r="7156" spans="12:12" x14ac:dyDescent="0.2">
      <c r="L7156" s="50"/>
    </row>
    <row r="7157" spans="12:12" x14ac:dyDescent="0.2">
      <c r="L7157" s="50"/>
    </row>
    <row r="7158" spans="12:12" x14ac:dyDescent="0.2">
      <c r="L7158" s="50"/>
    </row>
    <row r="7159" spans="12:12" x14ac:dyDescent="0.2">
      <c r="L7159" s="50"/>
    </row>
    <row r="7160" spans="12:12" x14ac:dyDescent="0.2">
      <c r="L7160" s="50"/>
    </row>
    <row r="7161" spans="12:12" x14ac:dyDescent="0.2">
      <c r="L7161" s="50"/>
    </row>
    <row r="7162" spans="12:12" x14ac:dyDescent="0.2">
      <c r="L7162" s="50"/>
    </row>
    <row r="7163" spans="12:12" x14ac:dyDescent="0.2">
      <c r="L7163" s="50"/>
    </row>
    <row r="7164" spans="12:12" x14ac:dyDescent="0.2">
      <c r="L7164" s="50"/>
    </row>
    <row r="7165" spans="12:12" x14ac:dyDescent="0.2">
      <c r="L7165" s="50"/>
    </row>
    <row r="7166" spans="12:12" x14ac:dyDescent="0.2">
      <c r="L7166" s="50"/>
    </row>
    <row r="7167" spans="12:12" x14ac:dyDescent="0.2">
      <c r="L7167" s="50"/>
    </row>
    <row r="7168" spans="12:12" x14ac:dyDescent="0.2">
      <c r="L7168" s="50"/>
    </row>
    <row r="7169" spans="12:12" x14ac:dyDescent="0.2">
      <c r="L7169" s="50"/>
    </row>
    <row r="7170" spans="12:12" x14ac:dyDescent="0.2">
      <c r="L7170" s="50"/>
    </row>
    <row r="7171" spans="12:12" x14ac:dyDescent="0.2">
      <c r="L7171" s="50"/>
    </row>
    <row r="7172" spans="12:12" x14ac:dyDescent="0.2">
      <c r="L7172" s="50"/>
    </row>
    <row r="7173" spans="12:12" x14ac:dyDescent="0.2">
      <c r="L7173" s="50"/>
    </row>
    <row r="7174" spans="12:12" x14ac:dyDescent="0.2">
      <c r="L7174" s="50"/>
    </row>
    <row r="7175" spans="12:12" x14ac:dyDescent="0.2">
      <c r="L7175" s="50"/>
    </row>
    <row r="7176" spans="12:12" x14ac:dyDescent="0.2">
      <c r="L7176" s="50"/>
    </row>
    <row r="7177" spans="12:12" x14ac:dyDescent="0.2">
      <c r="L7177" s="50"/>
    </row>
    <row r="7178" spans="12:12" x14ac:dyDescent="0.2">
      <c r="L7178" s="50"/>
    </row>
    <row r="7179" spans="12:12" x14ac:dyDescent="0.2">
      <c r="L7179" s="50"/>
    </row>
    <row r="7180" spans="12:12" x14ac:dyDescent="0.2">
      <c r="L7180" s="50"/>
    </row>
    <row r="7181" spans="12:12" x14ac:dyDescent="0.2">
      <c r="L7181" s="50"/>
    </row>
    <row r="7182" spans="12:12" x14ac:dyDescent="0.2">
      <c r="L7182" s="50"/>
    </row>
    <row r="7183" spans="12:12" x14ac:dyDescent="0.2">
      <c r="L7183" s="50"/>
    </row>
    <row r="7184" spans="12:12" x14ac:dyDescent="0.2">
      <c r="L7184" s="50"/>
    </row>
    <row r="7185" spans="12:12" x14ac:dyDescent="0.2">
      <c r="L7185" s="50"/>
    </row>
    <row r="7186" spans="12:12" x14ac:dyDescent="0.2">
      <c r="L7186" s="50"/>
    </row>
    <row r="7187" spans="12:12" x14ac:dyDescent="0.2">
      <c r="L7187" s="50"/>
    </row>
    <row r="7188" spans="12:12" x14ac:dyDescent="0.2">
      <c r="L7188" s="50"/>
    </row>
    <row r="7189" spans="12:12" x14ac:dyDescent="0.2">
      <c r="L7189" s="50"/>
    </row>
    <row r="7190" spans="12:12" x14ac:dyDescent="0.2">
      <c r="L7190" s="50"/>
    </row>
    <row r="7191" spans="12:12" x14ac:dyDescent="0.2">
      <c r="L7191" s="50"/>
    </row>
    <row r="7192" spans="12:12" x14ac:dyDescent="0.2">
      <c r="L7192" s="50"/>
    </row>
    <row r="7193" spans="12:12" x14ac:dyDescent="0.2">
      <c r="L7193" s="50"/>
    </row>
    <row r="7194" spans="12:12" x14ac:dyDescent="0.2">
      <c r="L7194" s="50"/>
    </row>
    <row r="7195" spans="12:12" x14ac:dyDescent="0.2">
      <c r="L7195" s="50"/>
    </row>
    <row r="7196" spans="12:12" x14ac:dyDescent="0.2">
      <c r="L7196" s="50"/>
    </row>
    <row r="7197" spans="12:12" x14ac:dyDescent="0.2">
      <c r="L7197" s="50"/>
    </row>
    <row r="7198" spans="12:12" x14ac:dyDescent="0.2">
      <c r="L7198" s="50"/>
    </row>
    <row r="7199" spans="12:12" x14ac:dyDescent="0.2">
      <c r="L7199" s="50"/>
    </row>
    <row r="7200" spans="12:12" x14ac:dyDescent="0.2">
      <c r="L7200" s="50"/>
    </row>
    <row r="7201" spans="12:12" x14ac:dyDescent="0.2">
      <c r="L7201" s="50"/>
    </row>
    <row r="7202" spans="12:12" x14ac:dyDescent="0.2">
      <c r="L7202" s="50"/>
    </row>
    <row r="7203" spans="12:12" x14ac:dyDescent="0.2">
      <c r="L7203" s="50"/>
    </row>
    <row r="7204" spans="12:12" x14ac:dyDescent="0.2">
      <c r="L7204" s="50"/>
    </row>
    <row r="7205" spans="12:12" x14ac:dyDescent="0.2">
      <c r="L7205" s="50"/>
    </row>
    <row r="7206" spans="12:12" x14ac:dyDescent="0.2">
      <c r="L7206" s="50"/>
    </row>
    <row r="7207" spans="12:12" x14ac:dyDescent="0.2">
      <c r="L7207" s="50"/>
    </row>
    <row r="7208" spans="12:12" x14ac:dyDescent="0.2">
      <c r="L7208" s="50"/>
    </row>
    <row r="7209" spans="12:12" x14ac:dyDescent="0.2">
      <c r="L7209" s="50"/>
    </row>
    <row r="7210" spans="12:12" x14ac:dyDescent="0.2">
      <c r="L7210" s="50"/>
    </row>
    <row r="7211" spans="12:12" x14ac:dyDescent="0.2">
      <c r="L7211" s="50"/>
    </row>
    <row r="7212" spans="12:12" x14ac:dyDescent="0.2">
      <c r="L7212" s="50"/>
    </row>
    <row r="7213" spans="12:12" x14ac:dyDescent="0.2">
      <c r="L7213" s="50"/>
    </row>
    <row r="7214" spans="12:12" x14ac:dyDescent="0.2">
      <c r="L7214" s="50"/>
    </row>
    <row r="7215" spans="12:12" x14ac:dyDescent="0.2">
      <c r="L7215" s="50"/>
    </row>
    <row r="7216" spans="12:12" x14ac:dyDescent="0.2">
      <c r="L7216" s="50"/>
    </row>
    <row r="7217" spans="12:12" x14ac:dyDescent="0.2">
      <c r="L7217" s="50"/>
    </row>
    <row r="7218" spans="12:12" x14ac:dyDescent="0.2">
      <c r="L7218" s="50"/>
    </row>
    <row r="7219" spans="12:12" x14ac:dyDescent="0.2">
      <c r="L7219" s="50"/>
    </row>
    <row r="7220" spans="12:12" x14ac:dyDescent="0.2">
      <c r="L7220" s="50"/>
    </row>
    <row r="7221" spans="12:12" x14ac:dyDescent="0.2">
      <c r="L7221" s="50"/>
    </row>
    <row r="7222" spans="12:12" x14ac:dyDescent="0.2">
      <c r="L7222" s="50"/>
    </row>
    <row r="7223" spans="12:12" x14ac:dyDescent="0.2">
      <c r="L7223" s="50"/>
    </row>
    <row r="7224" spans="12:12" x14ac:dyDescent="0.2">
      <c r="L7224" s="50"/>
    </row>
    <row r="7225" spans="12:12" x14ac:dyDescent="0.2">
      <c r="L7225" s="50"/>
    </row>
    <row r="7226" spans="12:12" x14ac:dyDescent="0.2">
      <c r="L7226" s="50"/>
    </row>
    <row r="7227" spans="12:12" x14ac:dyDescent="0.2">
      <c r="L7227" s="50"/>
    </row>
    <row r="7228" spans="12:12" x14ac:dyDescent="0.2">
      <c r="L7228" s="50"/>
    </row>
    <row r="7229" spans="12:12" x14ac:dyDescent="0.2">
      <c r="L7229" s="50"/>
    </row>
    <row r="7230" spans="12:12" x14ac:dyDescent="0.2">
      <c r="L7230" s="50"/>
    </row>
    <row r="7231" spans="12:12" x14ac:dyDescent="0.2">
      <c r="L7231" s="50"/>
    </row>
    <row r="7232" spans="12:12" x14ac:dyDescent="0.2">
      <c r="L7232" s="50"/>
    </row>
    <row r="7233" spans="12:12" x14ac:dyDescent="0.2">
      <c r="L7233" s="50"/>
    </row>
    <row r="7234" spans="12:12" x14ac:dyDescent="0.2">
      <c r="L7234" s="50"/>
    </row>
    <row r="7235" spans="12:12" x14ac:dyDescent="0.2">
      <c r="L7235" s="50"/>
    </row>
    <row r="7236" spans="12:12" x14ac:dyDescent="0.2">
      <c r="L7236" s="50"/>
    </row>
    <row r="7237" spans="12:12" x14ac:dyDescent="0.2">
      <c r="L7237" s="50"/>
    </row>
    <row r="7238" spans="12:12" x14ac:dyDescent="0.2">
      <c r="L7238" s="50"/>
    </row>
    <row r="7239" spans="12:12" x14ac:dyDescent="0.2">
      <c r="L7239" s="50"/>
    </row>
    <row r="7240" spans="12:12" x14ac:dyDescent="0.2">
      <c r="L7240" s="50"/>
    </row>
    <row r="7241" spans="12:12" x14ac:dyDescent="0.2">
      <c r="L7241" s="50"/>
    </row>
    <row r="7242" spans="12:12" x14ac:dyDescent="0.2">
      <c r="L7242" s="50"/>
    </row>
    <row r="7243" spans="12:12" x14ac:dyDescent="0.2">
      <c r="L7243" s="50"/>
    </row>
    <row r="7244" spans="12:12" x14ac:dyDescent="0.2">
      <c r="L7244" s="50"/>
    </row>
    <row r="7245" spans="12:12" x14ac:dyDescent="0.2">
      <c r="L7245" s="50"/>
    </row>
    <row r="7246" spans="12:12" x14ac:dyDescent="0.2">
      <c r="L7246" s="50"/>
    </row>
    <row r="7247" spans="12:12" x14ac:dyDescent="0.2">
      <c r="L7247" s="50"/>
    </row>
    <row r="7248" spans="12:12" x14ac:dyDescent="0.2">
      <c r="L7248" s="50"/>
    </row>
    <row r="7249" spans="12:12" x14ac:dyDescent="0.2">
      <c r="L7249" s="50"/>
    </row>
    <row r="7250" spans="12:12" x14ac:dyDescent="0.2">
      <c r="L7250" s="50"/>
    </row>
    <row r="7251" spans="12:12" x14ac:dyDescent="0.2">
      <c r="L7251" s="50"/>
    </row>
    <row r="7252" spans="12:12" x14ac:dyDescent="0.2">
      <c r="L7252" s="50"/>
    </row>
    <row r="7253" spans="12:12" x14ac:dyDescent="0.2">
      <c r="L7253" s="50"/>
    </row>
    <row r="7254" spans="12:12" x14ac:dyDescent="0.2">
      <c r="L7254" s="50"/>
    </row>
    <row r="7255" spans="12:12" x14ac:dyDescent="0.2">
      <c r="L7255" s="50"/>
    </row>
    <row r="7256" spans="12:12" x14ac:dyDescent="0.2">
      <c r="L7256" s="50"/>
    </row>
    <row r="7257" spans="12:12" x14ac:dyDescent="0.2">
      <c r="L7257" s="50"/>
    </row>
    <row r="7258" spans="12:12" x14ac:dyDescent="0.2">
      <c r="L7258" s="50"/>
    </row>
    <row r="7259" spans="12:12" x14ac:dyDescent="0.2">
      <c r="L7259" s="50"/>
    </row>
    <row r="7260" spans="12:12" x14ac:dyDescent="0.2">
      <c r="L7260" s="50"/>
    </row>
    <row r="7261" spans="12:12" x14ac:dyDescent="0.2">
      <c r="L7261" s="50"/>
    </row>
    <row r="7262" spans="12:12" x14ac:dyDescent="0.2">
      <c r="L7262" s="50"/>
    </row>
    <row r="7263" spans="12:12" x14ac:dyDescent="0.2">
      <c r="L7263" s="50"/>
    </row>
    <row r="7264" spans="12:12" x14ac:dyDescent="0.2">
      <c r="L7264" s="50"/>
    </row>
    <row r="7265" spans="12:12" x14ac:dyDescent="0.2">
      <c r="L7265" s="50"/>
    </row>
    <row r="7266" spans="12:12" x14ac:dyDescent="0.2">
      <c r="L7266" s="50"/>
    </row>
    <row r="7267" spans="12:12" x14ac:dyDescent="0.2">
      <c r="L7267" s="50"/>
    </row>
    <row r="7268" spans="12:12" x14ac:dyDescent="0.2">
      <c r="L7268" s="50"/>
    </row>
    <row r="7269" spans="12:12" x14ac:dyDescent="0.2">
      <c r="L7269" s="50"/>
    </row>
    <row r="7270" spans="12:12" x14ac:dyDescent="0.2">
      <c r="L7270" s="50"/>
    </row>
    <row r="7271" spans="12:12" x14ac:dyDescent="0.2">
      <c r="L7271" s="50"/>
    </row>
    <row r="7272" spans="12:12" x14ac:dyDescent="0.2">
      <c r="L7272" s="50"/>
    </row>
    <row r="7273" spans="12:12" x14ac:dyDescent="0.2">
      <c r="L7273" s="50"/>
    </row>
    <row r="7274" spans="12:12" x14ac:dyDescent="0.2">
      <c r="L7274" s="50"/>
    </row>
    <row r="7275" spans="12:12" x14ac:dyDescent="0.2">
      <c r="L7275" s="50"/>
    </row>
    <row r="7276" spans="12:12" x14ac:dyDescent="0.2">
      <c r="L7276" s="50"/>
    </row>
    <row r="7277" spans="12:12" x14ac:dyDescent="0.2">
      <c r="L7277" s="50"/>
    </row>
    <row r="7278" spans="12:12" x14ac:dyDescent="0.2">
      <c r="L7278" s="50"/>
    </row>
    <row r="7279" spans="12:12" x14ac:dyDescent="0.2">
      <c r="L7279" s="50"/>
    </row>
    <row r="7280" spans="12:12" x14ac:dyDescent="0.2">
      <c r="L7280" s="50"/>
    </row>
    <row r="7281" spans="12:12" x14ac:dyDescent="0.2">
      <c r="L7281" s="50"/>
    </row>
    <row r="7282" spans="12:12" x14ac:dyDescent="0.2">
      <c r="L7282" s="50"/>
    </row>
    <row r="7283" spans="12:12" x14ac:dyDescent="0.2">
      <c r="L7283" s="50"/>
    </row>
    <row r="7284" spans="12:12" x14ac:dyDescent="0.2">
      <c r="L7284" s="50"/>
    </row>
    <row r="7285" spans="12:12" x14ac:dyDescent="0.2">
      <c r="L7285" s="50"/>
    </row>
    <row r="7286" spans="12:12" x14ac:dyDescent="0.2">
      <c r="L7286" s="50"/>
    </row>
    <row r="7287" spans="12:12" x14ac:dyDescent="0.2">
      <c r="L7287" s="50"/>
    </row>
    <row r="7288" spans="12:12" x14ac:dyDescent="0.2">
      <c r="L7288" s="50"/>
    </row>
    <row r="7289" spans="12:12" x14ac:dyDescent="0.2">
      <c r="L7289" s="50"/>
    </row>
    <row r="7290" spans="12:12" x14ac:dyDescent="0.2">
      <c r="L7290" s="50"/>
    </row>
    <row r="7291" spans="12:12" x14ac:dyDescent="0.2">
      <c r="L7291" s="50"/>
    </row>
    <row r="7292" spans="12:12" x14ac:dyDescent="0.2">
      <c r="L7292" s="50"/>
    </row>
    <row r="7293" spans="12:12" x14ac:dyDescent="0.2">
      <c r="L7293" s="50"/>
    </row>
    <row r="7294" spans="12:12" x14ac:dyDescent="0.2">
      <c r="L7294" s="50"/>
    </row>
    <row r="7295" spans="12:12" x14ac:dyDescent="0.2">
      <c r="L7295" s="50"/>
    </row>
    <row r="7296" spans="12:12" x14ac:dyDescent="0.2">
      <c r="L7296" s="50"/>
    </row>
    <row r="7297" spans="12:12" x14ac:dyDescent="0.2">
      <c r="L7297" s="50"/>
    </row>
    <row r="7298" spans="12:12" x14ac:dyDescent="0.2">
      <c r="L7298" s="50"/>
    </row>
    <row r="7299" spans="12:12" x14ac:dyDescent="0.2">
      <c r="L7299" s="50"/>
    </row>
    <row r="7300" spans="12:12" x14ac:dyDescent="0.2">
      <c r="L7300" s="50"/>
    </row>
    <row r="7301" spans="12:12" x14ac:dyDescent="0.2">
      <c r="L7301" s="50"/>
    </row>
    <row r="7302" spans="12:12" x14ac:dyDescent="0.2">
      <c r="L7302" s="50"/>
    </row>
    <row r="7303" spans="12:12" x14ac:dyDescent="0.2">
      <c r="L7303" s="50"/>
    </row>
    <row r="7304" spans="12:12" x14ac:dyDescent="0.2">
      <c r="L7304" s="50"/>
    </row>
    <row r="7305" spans="12:12" x14ac:dyDescent="0.2">
      <c r="L7305" s="50"/>
    </row>
    <row r="7306" spans="12:12" x14ac:dyDescent="0.2">
      <c r="L7306" s="50"/>
    </row>
    <row r="7307" spans="12:12" x14ac:dyDescent="0.2">
      <c r="L7307" s="50"/>
    </row>
    <row r="7308" spans="12:12" x14ac:dyDescent="0.2">
      <c r="L7308" s="50"/>
    </row>
    <row r="7309" spans="12:12" x14ac:dyDescent="0.2">
      <c r="L7309" s="50"/>
    </row>
    <row r="7310" spans="12:12" x14ac:dyDescent="0.2">
      <c r="L7310" s="50"/>
    </row>
    <row r="7311" spans="12:12" x14ac:dyDescent="0.2">
      <c r="L7311" s="50"/>
    </row>
    <row r="7312" spans="12:12" x14ac:dyDescent="0.2">
      <c r="L7312" s="50"/>
    </row>
    <row r="7313" spans="12:12" x14ac:dyDescent="0.2">
      <c r="L7313" s="50"/>
    </row>
    <row r="7314" spans="12:12" x14ac:dyDescent="0.2">
      <c r="L7314" s="50"/>
    </row>
    <row r="7315" spans="12:12" x14ac:dyDescent="0.2">
      <c r="L7315" s="50"/>
    </row>
    <row r="7316" spans="12:12" x14ac:dyDescent="0.2">
      <c r="L7316" s="50"/>
    </row>
    <row r="7317" spans="12:12" x14ac:dyDescent="0.2">
      <c r="L7317" s="50"/>
    </row>
    <row r="7318" spans="12:12" x14ac:dyDescent="0.2">
      <c r="L7318" s="50"/>
    </row>
    <row r="7319" spans="12:12" x14ac:dyDescent="0.2">
      <c r="L7319" s="50"/>
    </row>
    <row r="7320" spans="12:12" x14ac:dyDescent="0.2">
      <c r="L7320" s="50"/>
    </row>
    <row r="7321" spans="12:12" x14ac:dyDescent="0.2">
      <c r="L7321" s="50"/>
    </row>
    <row r="7322" spans="12:12" x14ac:dyDescent="0.2">
      <c r="L7322" s="50"/>
    </row>
    <row r="7323" spans="12:12" x14ac:dyDescent="0.2">
      <c r="L7323" s="50"/>
    </row>
    <row r="7324" spans="12:12" x14ac:dyDescent="0.2">
      <c r="L7324" s="50"/>
    </row>
    <row r="7325" spans="12:12" x14ac:dyDescent="0.2">
      <c r="L7325" s="50"/>
    </row>
    <row r="7326" spans="12:12" x14ac:dyDescent="0.2">
      <c r="L7326" s="50"/>
    </row>
    <row r="7327" spans="12:12" x14ac:dyDescent="0.2">
      <c r="L7327" s="50"/>
    </row>
    <row r="7328" spans="12:12" x14ac:dyDescent="0.2">
      <c r="L7328" s="50"/>
    </row>
    <row r="7329" spans="12:12" x14ac:dyDescent="0.2">
      <c r="L7329" s="50"/>
    </row>
    <row r="7330" spans="12:12" x14ac:dyDescent="0.2">
      <c r="L7330" s="50"/>
    </row>
    <row r="7331" spans="12:12" x14ac:dyDescent="0.2">
      <c r="L7331" s="50"/>
    </row>
    <row r="7332" spans="12:12" x14ac:dyDescent="0.2">
      <c r="L7332" s="50"/>
    </row>
    <row r="7333" spans="12:12" x14ac:dyDescent="0.2">
      <c r="L7333" s="50"/>
    </row>
    <row r="7334" spans="12:12" x14ac:dyDescent="0.2">
      <c r="L7334" s="50"/>
    </row>
    <row r="7335" spans="12:12" x14ac:dyDescent="0.2">
      <c r="L7335" s="50"/>
    </row>
    <row r="7336" spans="12:12" x14ac:dyDescent="0.2">
      <c r="L7336" s="50"/>
    </row>
    <row r="7337" spans="12:12" x14ac:dyDescent="0.2">
      <c r="L7337" s="50"/>
    </row>
    <row r="7338" spans="12:12" x14ac:dyDescent="0.2">
      <c r="L7338" s="50"/>
    </row>
    <row r="7339" spans="12:12" x14ac:dyDescent="0.2">
      <c r="L7339" s="50"/>
    </row>
    <row r="7340" spans="12:12" x14ac:dyDescent="0.2">
      <c r="L7340" s="50"/>
    </row>
    <row r="7341" spans="12:12" x14ac:dyDescent="0.2">
      <c r="L7341" s="50"/>
    </row>
    <row r="7342" spans="12:12" x14ac:dyDescent="0.2">
      <c r="L7342" s="50"/>
    </row>
    <row r="7343" spans="12:12" x14ac:dyDescent="0.2">
      <c r="L7343" s="50"/>
    </row>
    <row r="7344" spans="12:12" x14ac:dyDescent="0.2">
      <c r="L7344" s="50"/>
    </row>
    <row r="7345" spans="12:12" x14ac:dyDescent="0.2">
      <c r="L7345" s="50"/>
    </row>
    <row r="7346" spans="12:12" x14ac:dyDescent="0.2">
      <c r="L7346" s="50"/>
    </row>
    <row r="7347" spans="12:12" x14ac:dyDescent="0.2">
      <c r="L7347" s="50"/>
    </row>
    <row r="7348" spans="12:12" x14ac:dyDescent="0.2">
      <c r="L7348" s="50"/>
    </row>
    <row r="7349" spans="12:12" x14ac:dyDescent="0.2">
      <c r="L7349" s="50"/>
    </row>
    <row r="7350" spans="12:12" x14ac:dyDescent="0.2">
      <c r="L7350" s="50"/>
    </row>
    <row r="7351" spans="12:12" x14ac:dyDescent="0.2">
      <c r="L7351" s="50"/>
    </row>
    <row r="7352" spans="12:12" x14ac:dyDescent="0.2">
      <c r="L7352" s="50"/>
    </row>
    <row r="7353" spans="12:12" x14ac:dyDescent="0.2">
      <c r="L7353" s="50"/>
    </row>
    <row r="7354" spans="12:12" x14ac:dyDescent="0.2">
      <c r="L7354" s="50"/>
    </row>
    <row r="7355" spans="12:12" x14ac:dyDescent="0.2">
      <c r="L7355" s="50"/>
    </row>
    <row r="7356" spans="12:12" x14ac:dyDescent="0.2">
      <c r="L7356" s="50"/>
    </row>
    <row r="7357" spans="12:12" x14ac:dyDescent="0.2">
      <c r="L7357" s="50"/>
    </row>
    <row r="7358" spans="12:12" x14ac:dyDescent="0.2">
      <c r="L7358" s="50"/>
    </row>
    <row r="7359" spans="12:12" x14ac:dyDescent="0.2">
      <c r="L7359" s="50"/>
    </row>
    <row r="7360" spans="12:12" x14ac:dyDescent="0.2">
      <c r="L7360" s="50"/>
    </row>
    <row r="7361" spans="12:12" x14ac:dyDescent="0.2">
      <c r="L7361" s="50"/>
    </row>
    <row r="7362" spans="12:12" x14ac:dyDescent="0.2">
      <c r="L7362" s="50"/>
    </row>
    <row r="7363" spans="12:12" x14ac:dyDescent="0.2">
      <c r="L7363" s="50"/>
    </row>
    <row r="7364" spans="12:12" x14ac:dyDescent="0.2">
      <c r="L7364" s="50"/>
    </row>
    <row r="7365" spans="12:12" x14ac:dyDescent="0.2">
      <c r="L7365" s="50"/>
    </row>
    <row r="7366" spans="12:12" x14ac:dyDescent="0.2">
      <c r="L7366" s="50"/>
    </row>
    <row r="7367" spans="12:12" x14ac:dyDescent="0.2">
      <c r="L7367" s="50"/>
    </row>
    <row r="7368" spans="12:12" x14ac:dyDescent="0.2">
      <c r="L7368" s="50"/>
    </row>
    <row r="7369" spans="12:12" x14ac:dyDescent="0.2">
      <c r="L7369" s="50"/>
    </row>
    <row r="7370" spans="12:12" x14ac:dyDescent="0.2">
      <c r="L7370" s="50"/>
    </row>
    <row r="7371" spans="12:12" x14ac:dyDescent="0.2">
      <c r="L7371" s="50"/>
    </row>
    <row r="7372" spans="12:12" x14ac:dyDescent="0.2">
      <c r="L7372" s="50"/>
    </row>
    <row r="7373" spans="12:12" x14ac:dyDescent="0.2">
      <c r="L7373" s="50"/>
    </row>
    <row r="7374" spans="12:12" x14ac:dyDescent="0.2">
      <c r="L7374" s="50"/>
    </row>
    <row r="7375" spans="12:12" x14ac:dyDescent="0.2">
      <c r="L7375" s="50"/>
    </row>
    <row r="7376" spans="12:12" x14ac:dyDescent="0.2">
      <c r="L7376" s="50"/>
    </row>
    <row r="7377" spans="12:12" x14ac:dyDescent="0.2">
      <c r="L7377" s="50"/>
    </row>
    <row r="7378" spans="12:12" x14ac:dyDescent="0.2">
      <c r="L7378" s="50"/>
    </row>
    <row r="7379" spans="12:12" x14ac:dyDescent="0.2">
      <c r="L7379" s="50"/>
    </row>
    <row r="7380" spans="12:12" x14ac:dyDescent="0.2">
      <c r="L7380" s="50"/>
    </row>
    <row r="7381" spans="12:12" x14ac:dyDescent="0.2">
      <c r="L7381" s="50"/>
    </row>
    <row r="7382" spans="12:12" x14ac:dyDescent="0.2">
      <c r="L7382" s="50"/>
    </row>
    <row r="7383" spans="12:12" x14ac:dyDescent="0.2">
      <c r="L7383" s="50"/>
    </row>
    <row r="7384" spans="12:12" x14ac:dyDescent="0.2">
      <c r="L7384" s="50"/>
    </row>
    <row r="7385" spans="12:12" x14ac:dyDescent="0.2">
      <c r="L7385" s="50"/>
    </row>
    <row r="7386" spans="12:12" x14ac:dyDescent="0.2">
      <c r="L7386" s="50"/>
    </row>
    <row r="7387" spans="12:12" x14ac:dyDescent="0.2">
      <c r="L7387" s="50"/>
    </row>
    <row r="7388" spans="12:12" x14ac:dyDescent="0.2">
      <c r="L7388" s="50"/>
    </row>
    <row r="7389" spans="12:12" x14ac:dyDescent="0.2">
      <c r="L7389" s="50"/>
    </row>
    <row r="7390" spans="12:12" x14ac:dyDescent="0.2">
      <c r="L7390" s="50"/>
    </row>
    <row r="7391" spans="12:12" x14ac:dyDescent="0.2">
      <c r="L7391" s="50"/>
    </row>
    <row r="7392" spans="12:12" x14ac:dyDescent="0.2">
      <c r="L7392" s="50"/>
    </row>
    <row r="7393" spans="12:12" x14ac:dyDescent="0.2">
      <c r="L7393" s="50"/>
    </row>
    <row r="7394" spans="12:12" x14ac:dyDescent="0.2">
      <c r="L7394" s="50"/>
    </row>
    <row r="7395" spans="12:12" x14ac:dyDescent="0.2">
      <c r="L7395" s="50"/>
    </row>
    <row r="7396" spans="12:12" x14ac:dyDescent="0.2">
      <c r="L7396" s="50"/>
    </row>
    <row r="7397" spans="12:12" x14ac:dyDescent="0.2">
      <c r="L7397" s="50"/>
    </row>
    <row r="7398" spans="12:12" x14ac:dyDescent="0.2">
      <c r="L7398" s="50"/>
    </row>
    <row r="7399" spans="12:12" x14ac:dyDescent="0.2">
      <c r="L7399" s="50"/>
    </row>
    <row r="7400" spans="12:12" x14ac:dyDescent="0.2">
      <c r="L7400" s="50"/>
    </row>
    <row r="7401" spans="12:12" x14ac:dyDescent="0.2">
      <c r="L7401" s="50"/>
    </row>
    <row r="7402" spans="12:12" x14ac:dyDescent="0.2">
      <c r="L7402" s="50"/>
    </row>
    <row r="7403" spans="12:12" x14ac:dyDescent="0.2">
      <c r="L7403" s="50"/>
    </row>
    <row r="7404" spans="12:12" x14ac:dyDescent="0.2">
      <c r="L7404" s="50"/>
    </row>
    <row r="7405" spans="12:12" x14ac:dyDescent="0.2">
      <c r="L7405" s="50"/>
    </row>
    <row r="7406" spans="12:12" x14ac:dyDescent="0.2">
      <c r="L7406" s="50"/>
    </row>
    <row r="7407" spans="12:12" x14ac:dyDescent="0.2">
      <c r="L7407" s="50"/>
    </row>
    <row r="7408" spans="12:12" x14ac:dyDescent="0.2">
      <c r="L7408" s="50"/>
    </row>
    <row r="7409" spans="12:12" x14ac:dyDescent="0.2">
      <c r="L7409" s="50"/>
    </row>
    <row r="7410" spans="12:12" x14ac:dyDescent="0.2">
      <c r="L7410" s="50"/>
    </row>
    <row r="7411" spans="12:12" x14ac:dyDescent="0.2">
      <c r="L7411" s="50"/>
    </row>
    <row r="7412" spans="12:12" x14ac:dyDescent="0.2">
      <c r="L7412" s="50"/>
    </row>
    <row r="7413" spans="12:12" x14ac:dyDescent="0.2">
      <c r="L7413" s="50"/>
    </row>
    <row r="7414" spans="12:12" x14ac:dyDescent="0.2">
      <c r="L7414" s="50"/>
    </row>
    <row r="7415" spans="12:12" x14ac:dyDescent="0.2">
      <c r="L7415" s="50"/>
    </row>
    <row r="7416" spans="12:12" x14ac:dyDescent="0.2">
      <c r="L7416" s="50"/>
    </row>
    <row r="7417" spans="12:12" x14ac:dyDescent="0.2">
      <c r="L7417" s="50"/>
    </row>
    <row r="7418" spans="12:12" x14ac:dyDescent="0.2">
      <c r="L7418" s="50"/>
    </row>
    <row r="7419" spans="12:12" x14ac:dyDescent="0.2">
      <c r="L7419" s="50"/>
    </row>
    <row r="7420" spans="12:12" x14ac:dyDescent="0.2">
      <c r="L7420" s="50"/>
    </row>
    <row r="7421" spans="12:12" x14ac:dyDescent="0.2">
      <c r="L7421" s="50"/>
    </row>
    <row r="7422" spans="12:12" x14ac:dyDescent="0.2">
      <c r="L7422" s="50"/>
    </row>
    <row r="7423" spans="12:12" x14ac:dyDescent="0.2">
      <c r="L7423" s="50"/>
    </row>
    <row r="7424" spans="12:12" x14ac:dyDescent="0.2">
      <c r="L7424" s="50"/>
    </row>
    <row r="7425" spans="12:12" x14ac:dyDescent="0.2">
      <c r="L7425" s="50"/>
    </row>
    <row r="7426" spans="12:12" x14ac:dyDescent="0.2">
      <c r="L7426" s="50"/>
    </row>
    <row r="7427" spans="12:12" x14ac:dyDescent="0.2">
      <c r="L7427" s="50"/>
    </row>
    <row r="7428" spans="12:12" x14ac:dyDescent="0.2">
      <c r="L7428" s="50"/>
    </row>
    <row r="7429" spans="12:12" x14ac:dyDescent="0.2">
      <c r="L7429" s="50"/>
    </row>
    <row r="7430" spans="12:12" x14ac:dyDescent="0.2">
      <c r="L7430" s="50"/>
    </row>
    <row r="7431" spans="12:12" x14ac:dyDescent="0.2">
      <c r="L7431" s="50"/>
    </row>
    <row r="7432" spans="12:12" x14ac:dyDescent="0.2">
      <c r="L7432" s="50"/>
    </row>
    <row r="7433" spans="12:12" x14ac:dyDescent="0.2">
      <c r="L7433" s="50"/>
    </row>
    <row r="7434" spans="12:12" x14ac:dyDescent="0.2">
      <c r="L7434" s="50"/>
    </row>
    <row r="7435" spans="12:12" x14ac:dyDescent="0.2">
      <c r="L7435" s="50"/>
    </row>
    <row r="7436" spans="12:12" x14ac:dyDescent="0.2">
      <c r="L7436" s="50"/>
    </row>
    <row r="7437" spans="12:12" x14ac:dyDescent="0.2">
      <c r="L7437" s="50"/>
    </row>
    <row r="7438" spans="12:12" x14ac:dyDescent="0.2">
      <c r="L7438" s="50"/>
    </row>
    <row r="7439" spans="12:12" x14ac:dyDescent="0.2">
      <c r="L7439" s="50"/>
    </row>
    <row r="7440" spans="12:12" x14ac:dyDescent="0.2">
      <c r="L7440" s="50"/>
    </row>
    <row r="7441" spans="12:12" x14ac:dyDescent="0.2">
      <c r="L7441" s="50"/>
    </row>
    <row r="7442" spans="12:12" x14ac:dyDescent="0.2">
      <c r="L7442" s="50"/>
    </row>
    <row r="7443" spans="12:12" x14ac:dyDescent="0.2">
      <c r="L7443" s="50"/>
    </row>
    <row r="7444" spans="12:12" x14ac:dyDescent="0.2">
      <c r="L7444" s="50"/>
    </row>
    <row r="7445" spans="12:12" x14ac:dyDescent="0.2">
      <c r="L7445" s="50"/>
    </row>
    <row r="7446" spans="12:12" x14ac:dyDescent="0.2">
      <c r="L7446" s="50"/>
    </row>
    <row r="7447" spans="12:12" x14ac:dyDescent="0.2">
      <c r="L7447" s="50"/>
    </row>
    <row r="7448" spans="12:12" x14ac:dyDescent="0.2">
      <c r="L7448" s="50"/>
    </row>
    <row r="7449" spans="12:12" x14ac:dyDescent="0.2">
      <c r="L7449" s="50"/>
    </row>
    <row r="7450" spans="12:12" x14ac:dyDescent="0.2">
      <c r="L7450" s="50"/>
    </row>
    <row r="7451" spans="12:12" x14ac:dyDescent="0.2">
      <c r="L7451" s="50"/>
    </row>
    <row r="7452" spans="12:12" x14ac:dyDescent="0.2">
      <c r="L7452" s="50"/>
    </row>
    <row r="7453" spans="12:12" x14ac:dyDescent="0.2">
      <c r="L7453" s="50"/>
    </row>
    <row r="7454" spans="12:12" x14ac:dyDescent="0.2">
      <c r="L7454" s="50"/>
    </row>
    <row r="7455" spans="12:12" x14ac:dyDescent="0.2">
      <c r="L7455" s="50"/>
    </row>
    <row r="7456" spans="12:12" x14ac:dyDescent="0.2">
      <c r="L7456" s="50"/>
    </row>
    <row r="7457" spans="12:12" x14ac:dyDescent="0.2">
      <c r="L7457" s="50"/>
    </row>
    <row r="7458" spans="12:12" x14ac:dyDescent="0.2">
      <c r="L7458" s="50"/>
    </row>
    <row r="7459" spans="12:12" x14ac:dyDescent="0.2">
      <c r="L7459" s="50"/>
    </row>
    <row r="7460" spans="12:12" x14ac:dyDescent="0.2">
      <c r="L7460" s="50"/>
    </row>
    <row r="7461" spans="12:12" x14ac:dyDescent="0.2">
      <c r="L7461" s="50"/>
    </row>
    <row r="7462" spans="12:12" x14ac:dyDescent="0.2">
      <c r="L7462" s="50"/>
    </row>
    <row r="7463" spans="12:12" x14ac:dyDescent="0.2">
      <c r="L7463" s="50"/>
    </row>
    <row r="7464" spans="12:12" x14ac:dyDescent="0.2">
      <c r="L7464" s="50"/>
    </row>
    <row r="7465" spans="12:12" x14ac:dyDescent="0.2">
      <c r="L7465" s="50"/>
    </row>
    <row r="7466" spans="12:12" x14ac:dyDescent="0.2">
      <c r="L7466" s="50"/>
    </row>
    <row r="7467" spans="12:12" x14ac:dyDescent="0.2">
      <c r="L7467" s="50"/>
    </row>
    <row r="7468" spans="12:12" x14ac:dyDescent="0.2">
      <c r="L7468" s="50"/>
    </row>
    <row r="7469" spans="12:12" x14ac:dyDescent="0.2">
      <c r="L7469" s="50"/>
    </row>
    <row r="7470" spans="12:12" x14ac:dyDescent="0.2">
      <c r="L7470" s="50"/>
    </row>
    <row r="7471" spans="12:12" x14ac:dyDescent="0.2">
      <c r="L7471" s="50"/>
    </row>
    <row r="7472" spans="12:12" x14ac:dyDescent="0.2">
      <c r="L7472" s="50"/>
    </row>
    <row r="7473" spans="12:12" x14ac:dyDescent="0.2">
      <c r="L7473" s="50"/>
    </row>
    <row r="7474" spans="12:12" x14ac:dyDescent="0.2">
      <c r="L7474" s="50"/>
    </row>
    <row r="7475" spans="12:12" x14ac:dyDescent="0.2">
      <c r="L7475" s="50"/>
    </row>
    <row r="7476" spans="12:12" x14ac:dyDescent="0.2">
      <c r="L7476" s="50"/>
    </row>
    <row r="7477" spans="12:12" x14ac:dyDescent="0.2">
      <c r="L7477" s="50"/>
    </row>
    <row r="7478" spans="12:12" x14ac:dyDescent="0.2">
      <c r="L7478" s="50"/>
    </row>
    <row r="7479" spans="12:12" x14ac:dyDescent="0.2">
      <c r="L7479" s="50"/>
    </row>
    <row r="7480" spans="12:12" x14ac:dyDescent="0.2">
      <c r="L7480" s="50"/>
    </row>
    <row r="7481" spans="12:12" x14ac:dyDescent="0.2">
      <c r="L7481" s="50"/>
    </row>
    <row r="7482" spans="12:12" x14ac:dyDescent="0.2">
      <c r="L7482" s="50"/>
    </row>
    <row r="7483" spans="12:12" x14ac:dyDescent="0.2">
      <c r="L7483" s="50"/>
    </row>
    <row r="7484" spans="12:12" x14ac:dyDescent="0.2">
      <c r="L7484" s="50"/>
    </row>
    <row r="7485" spans="12:12" x14ac:dyDescent="0.2">
      <c r="L7485" s="50"/>
    </row>
    <row r="7486" spans="12:12" x14ac:dyDescent="0.2">
      <c r="L7486" s="50"/>
    </row>
    <row r="7487" spans="12:12" x14ac:dyDescent="0.2">
      <c r="L7487" s="50"/>
    </row>
    <row r="7488" spans="12:12" x14ac:dyDescent="0.2">
      <c r="L7488" s="50"/>
    </row>
    <row r="7489" spans="12:12" x14ac:dyDescent="0.2">
      <c r="L7489" s="50"/>
    </row>
    <row r="7490" spans="12:12" x14ac:dyDescent="0.2">
      <c r="L7490" s="50"/>
    </row>
    <row r="7491" spans="12:12" x14ac:dyDescent="0.2">
      <c r="L7491" s="50"/>
    </row>
    <row r="7492" spans="12:12" x14ac:dyDescent="0.2">
      <c r="L7492" s="50"/>
    </row>
    <row r="7493" spans="12:12" x14ac:dyDescent="0.2">
      <c r="L7493" s="50"/>
    </row>
    <row r="7494" spans="12:12" x14ac:dyDescent="0.2">
      <c r="L7494" s="50"/>
    </row>
    <row r="7495" spans="12:12" x14ac:dyDescent="0.2">
      <c r="L7495" s="50"/>
    </row>
    <row r="7496" spans="12:12" x14ac:dyDescent="0.2">
      <c r="L7496" s="50"/>
    </row>
    <row r="7497" spans="12:12" x14ac:dyDescent="0.2">
      <c r="L7497" s="50"/>
    </row>
    <row r="7498" spans="12:12" x14ac:dyDescent="0.2">
      <c r="L7498" s="50"/>
    </row>
    <row r="7499" spans="12:12" x14ac:dyDescent="0.2">
      <c r="L7499" s="50"/>
    </row>
    <row r="7500" spans="12:12" x14ac:dyDescent="0.2">
      <c r="L7500" s="50"/>
    </row>
    <row r="7501" spans="12:12" x14ac:dyDescent="0.2">
      <c r="L7501" s="50"/>
    </row>
    <row r="7502" spans="12:12" x14ac:dyDescent="0.2">
      <c r="L7502" s="50"/>
    </row>
    <row r="7503" spans="12:12" x14ac:dyDescent="0.2">
      <c r="L7503" s="50"/>
    </row>
    <row r="7504" spans="12:12" x14ac:dyDescent="0.2">
      <c r="L7504" s="50"/>
    </row>
    <row r="7505" spans="12:12" x14ac:dyDescent="0.2">
      <c r="L7505" s="50"/>
    </row>
    <row r="7506" spans="12:12" x14ac:dyDescent="0.2">
      <c r="L7506" s="50"/>
    </row>
    <row r="7507" spans="12:12" x14ac:dyDescent="0.2">
      <c r="L7507" s="50"/>
    </row>
    <row r="7508" spans="12:12" x14ac:dyDescent="0.2">
      <c r="L7508" s="50"/>
    </row>
    <row r="7509" spans="12:12" x14ac:dyDescent="0.2">
      <c r="L7509" s="50"/>
    </row>
    <row r="7510" spans="12:12" x14ac:dyDescent="0.2">
      <c r="L7510" s="50"/>
    </row>
    <row r="7511" spans="12:12" x14ac:dyDescent="0.2">
      <c r="L7511" s="50"/>
    </row>
    <row r="7512" spans="12:12" x14ac:dyDescent="0.2">
      <c r="L7512" s="50"/>
    </row>
    <row r="7513" spans="12:12" x14ac:dyDescent="0.2">
      <c r="L7513" s="50"/>
    </row>
    <row r="7514" spans="12:12" x14ac:dyDescent="0.2">
      <c r="L7514" s="50"/>
    </row>
    <row r="7515" spans="12:12" x14ac:dyDescent="0.2">
      <c r="L7515" s="50"/>
    </row>
    <row r="7516" spans="12:12" x14ac:dyDescent="0.2">
      <c r="L7516" s="50"/>
    </row>
    <row r="7517" spans="12:12" x14ac:dyDescent="0.2">
      <c r="L7517" s="50"/>
    </row>
    <row r="7518" spans="12:12" x14ac:dyDescent="0.2">
      <c r="L7518" s="50"/>
    </row>
    <row r="7519" spans="12:12" x14ac:dyDescent="0.2">
      <c r="L7519" s="50"/>
    </row>
    <row r="7520" spans="12:12" x14ac:dyDescent="0.2">
      <c r="L7520" s="50"/>
    </row>
    <row r="7521" spans="12:12" x14ac:dyDescent="0.2">
      <c r="L7521" s="50"/>
    </row>
    <row r="7522" spans="12:12" x14ac:dyDescent="0.2">
      <c r="L7522" s="50"/>
    </row>
    <row r="7523" spans="12:12" x14ac:dyDescent="0.2">
      <c r="L7523" s="50"/>
    </row>
    <row r="7524" spans="12:12" x14ac:dyDescent="0.2">
      <c r="L7524" s="50"/>
    </row>
    <row r="7525" spans="12:12" x14ac:dyDescent="0.2">
      <c r="L7525" s="50"/>
    </row>
    <row r="7526" spans="12:12" x14ac:dyDescent="0.2">
      <c r="L7526" s="50"/>
    </row>
    <row r="7527" spans="12:12" x14ac:dyDescent="0.2">
      <c r="L7527" s="50"/>
    </row>
    <row r="7528" spans="12:12" x14ac:dyDescent="0.2">
      <c r="L7528" s="50"/>
    </row>
    <row r="7529" spans="12:12" x14ac:dyDescent="0.2">
      <c r="L7529" s="50"/>
    </row>
    <row r="7530" spans="12:12" x14ac:dyDescent="0.2">
      <c r="L7530" s="50"/>
    </row>
    <row r="7531" spans="12:12" x14ac:dyDescent="0.2">
      <c r="L7531" s="50"/>
    </row>
    <row r="7532" spans="12:12" x14ac:dyDescent="0.2">
      <c r="L7532" s="50"/>
    </row>
    <row r="7533" spans="12:12" x14ac:dyDescent="0.2">
      <c r="L7533" s="50"/>
    </row>
    <row r="7534" spans="12:12" x14ac:dyDescent="0.2">
      <c r="L7534" s="50"/>
    </row>
    <row r="7535" spans="12:12" x14ac:dyDescent="0.2">
      <c r="L7535" s="50"/>
    </row>
    <row r="7536" spans="12:12" x14ac:dyDescent="0.2">
      <c r="L7536" s="50"/>
    </row>
    <row r="7537" spans="12:12" x14ac:dyDescent="0.2">
      <c r="L7537" s="50"/>
    </row>
    <row r="7538" spans="12:12" x14ac:dyDescent="0.2">
      <c r="L7538" s="50"/>
    </row>
    <row r="7539" spans="12:12" x14ac:dyDescent="0.2">
      <c r="L7539" s="50"/>
    </row>
    <row r="7540" spans="12:12" x14ac:dyDescent="0.2">
      <c r="L7540" s="50"/>
    </row>
    <row r="7541" spans="12:12" x14ac:dyDescent="0.2">
      <c r="L7541" s="50"/>
    </row>
    <row r="7542" spans="12:12" x14ac:dyDescent="0.2">
      <c r="L7542" s="50"/>
    </row>
    <row r="7543" spans="12:12" x14ac:dyDescent="0.2">
      <c r="L7543" s="50"/>
    </row>
    <row r="7544" spans="12:12" x14ac:dyDescent="0.2">
      <c r="L7544" s="50"/>
    </row>
    <row r="7545" spans="12:12" x14ac:dyDescent="0.2">
      <c r="L7545" s="50"/>
    </row>
    <row r="7546" spans="12:12" x14ac:dyDescent="0.2">
      <c r="L7546" s="50"/>
    </row>
    <row r="7547" spans="12:12" x14ac:dyDescent="0.2">
      <c r="L7547" s="50"/>
    </row>
    <row r="7548" spans="12:12" x14ac:dyDescent="0.2">
      <c r="L7548" s="50"/>
    </row>
    <row r="7549" spans="12:12" x14ac:dyDescent="0.2">
      <c r="L7549" s="50"/>
    </row>
    <row r="7550" spans="12:12" x14ac:dyDescent="0.2">
      <c r="L7550" s="50"/>
    </row>
    <row r="7551" spans="12:12" x14ac:dyDescent="0.2">
      <c r="L7551" s="50"/>
    </row>
    <row r="7552" spans="12:12" x14ac:dyDescent="0.2">
      <c r="L7552" s="50"/>
    </row>
    <row r="7553" spans="12:12" x14ac:dyDescent="0.2">
      <c r="L7553" s="50"/>
    </row>
    <row r="7554" spans="12:12" x14ac:dyDescent="0.2">
      <c r="L7554" s="50"/>
    </row>
    <row r="7555" spans="12:12" x14ac:dyDescent="0.2">
      <c r="L7555" s="50"/>
    </row>
    <row r="7556" spans="12:12" x14ac:dyDescent="0.2">
      <c r="L7556" s="50"/>
    </row>
    <row r="7557" spans="12:12" x14ac:dyDescent="0.2">
      <c r="L7557" s="50"/>
    </row>
    <row r="7558" spans="12:12" x14ac:dyDescent="0.2">
      <c r="L7558" s="50"/>
    </row>
    <row r="7559" spans="12:12" x14ac:dyDescent="0.2">
      <c r="L7559" s="50"/>
    </row>
    <row r="7560" spans="12:12" x14ac:dyDescent="0.2">
      <c r="L7560" s="50"/>
    </row>
    <row r="7561" spans="12:12" x14ac:dyDescent="0.2">
      <c r="L7561" s="50"/>
    </row>
    <row r="7562" spans="12:12" x14ac:dyDescent="0.2">
      <c r="L7562" s="50"/>
    </row>
    <row r="7563" spans="12:12" x14ac:dyDescent="0.2">
      <c r="L7563" s="50"/>
    </row>
    <row r="7564" spans="12:12" x14ac:dyDescent="0.2">
      <c r="L7564" s="50"/>
    </row>
    <row r="7565" spans="12:12" x14ac:dyDescent="0.2">
      <c r="L7565" s="50"/>
    </row>
    <row r="7566" spans="12:12" x14ac:dyDescent="0.2">
      <c r="L7566" s="50"/>
    </row>
    <row r="7567" spans="12:12" x14ac:dyDescent="0.2">
      <c r="L7567" s="50"/>
    </row>
    <row r="7568" spans="12:12" x14ac:dyDescent="0.2">
      <c r="L7568" s="50"/>
    </row>
    <row r="7569" spans="12:12" x14ac:dyDescent="0.2">
      <c r="L7569" s="50"/>
    </row>
    <row r="7570" spans="12:12" x14ac:dyDescent="0.2">
      <c r="L7570" s="50"/>
    </row>
    <row r="7571" spans="12:12" x14ac:dyDescent="0.2">
      <c r="L7571" s="50"/>
    </row>
    <row r="7572" spans="12:12" x14ac:dyDescent="0.2">
      <c r="L7572" s="50"/>
    </row>
    <row r="7573" spans="12:12" x14ac:dyDescent="0.2">
      <c r="L7573" s="50"/>
    </row>
    <row r="7574" spans="12:12" x14ac:dyDescent="0.2">
      <c r="L7574" s="50"/>
    </row>
    <row r="7575" spans="12:12" x14ac:dyDescent="0.2">
      <c r="L7575" s="50"/>
    </row>
    <row r="7576" spans="12:12" x14ac:dyDescent="0.2">
      <c r="L7576" s="50"/>
    </row>
    <row r="7577" spans="12:12" x14ac:dyDescent="0.2">
      <c r="L7577" s="50"/>
    </row>
    <row r="7578" spans="12:12" x14ac:dyDescent="0.2">
      <c r="L7578" s="50"/>
    </row>
    <row r="7579" spans="12:12" x14ac:dyDescent="0.2">
      <c r="L7579" s="50"/>
    </row>
    <row r="7580" spans="12:12" x14ac:dyDescent="0.2">
      <c r="L7580" s="50"/>
    </row>
    <row r="7581" spans="12:12" x14ac:dyDescent="0.2">
      <c r="L7581" s="50"/>
    </row>
    <row r="7582" spans="12:12" x14ac:dyDescent="0.2">
      <c r="L7582" s="50"/>
    </row>
    <row r="7583" spans="12:12" x14ac:dyDescent="0.2">
      <c r="L7583" s="50"/>
    </row>
    <row r="7584" spans="12:12" x14ac:dyDescent="0.2">
      <c r="L7584" s="50"/>
    </row>
    <row r="7585" spans="12:12" x14ac:dyDescent="0.2">
      <c r="L7585" s="50"/>
    </row>
    <row r="7586" spans="12:12" x14ac:dyDescent="0.2">
      <c r="L7586" s="50"/>
    </row>
    <row r="7587" spans="12:12" x14ac:dyDescent="0.2">
      <c r="L7587" s="50"/>
    </row>
    <row r="7588" spans="12:12" x14ac:dyDescent="0.2">
      <c r="L7588" s="50"/>
    </row>
    <row r="7589" spans="12:12" x14ac:dyDescent="0.2">
      <c r="L7589" s="50"/>
    </row>
    <row r="7590" spans="12:12" x14ac:dyDescent="0.2">
      <c r="L7590" s="50"/>
    </row>
    <row r="7591" spans="12:12" x14ac:dyDescent="0.2">
      <c r="L7591" s="50"/>
    </row>
    <row r="7592" spans="12:12" x14ac:dyDescent="0.2">
      <c r="L7592" s="50"/>
    </row>
    <row r="7593" spans="12:12" x14ac:dyDescent="0.2">
      <c r="L7593" s="50"/>
    </row>
    <row r="7594" spans="12:12" x14ac:dyDescent="0.2">
      <c r="L7594" s="50"/>
    </row>
    <row r="7595" spans="12:12" x14ac:dyDescent="0.2">
      <c r="L7595" s="50"/>
    </row>
    <row r="7596" spans="12:12" x14ac:dyDescent="0.2">
      <c r="L7596" s="50"/>
    </row>
    <row r="7597" spans="12:12" x14ac:dyDescent="0.2">
      <c r="L7597" s="50"/>
    </row>
    <row r="7598" spans="12:12" x14ac:dyDescent="0.2">
      <c r="L7598" s="50"/>
    </row>
    <row r="7599" spans="12:12" x14ac:dyDescent="0.2">
      <c r="L7599" s="50"/>
    </row>
    <row r="7600" spans="12:12" x14ac:dyDescent="0.2">
      <c r="L7600" s="50"/>
    </row>
    <row r="7601" spans="12:12" x14ac:dyDescent="0.2">
      <c r="L7601" s="50"/>
    </row>
    <row r="7602" spans="12:12" x14ac:dyDescent="0.2">
      <c r="L7602" s="50"/>
    </row>
    <row r="7603" spans="12:12" x14ac:dyDescent="0.2">
      <c r="L7603" s="50"/>
    </row>
    <row r="7604" spans="12:12" x14ac:dyDescent="0.2">
      <c r="L7604" s="50"/>
    </row>
    <row r="7605" spans="12:12" x14ac:dyDescent="0.2">
      <c r="L7605" s="50"/>
    </row>
    <row r="7606" spans="12:12" x14ac:dyDescent="0.2">
      <c r="L7606" s="50"/>
    </row>
    <row r="7607" spans="12:12" x14ac:dyDescent="0.2">
      <c r="L7607" s="50"/>
    </row>
    <row r="7608" spans="12:12" x14ac:dyDescent="0.2">
      <c r="L7608" s="50"/>
    </row>
    <row r="7609" spans="12:12" x14ac:dyDescent="0.2">
      <c r="L7609" s="50"/>
    </row>
    <row r="7610" spans="12:12" x14ac:dyDescent="0.2">
      <c r="L7610" s="50"/>
    </row>
    <row r="7611" spans="12:12" x14ac:dyDescent="0.2">
      <c r="L7611" s="50"/>
    </row>
    <row r="7612" spans="12:12" x14ac:dyDescent="0.2">
      <c r="L7612" s="50"/>
    </row>
    <row r="7613" spans="12:12" x14ac:dyDescent="0.2">
      <c r="L7613" s="50"/>
    </row>
    <row r="7614" spans="12:12" x14ac:dyDescent="0.2">
      <c r="L7614" s="50"/>
    </row>
    <row r="7615" spans="12:12" x14ac:dyDescent="0.2">
      <c r="L7615" s="50"/>
    </row>
    <row r="7616" spans="12:12" x14ac:dyDescent="0.2">
      <c r="L7616" s="50"/>
    </row>
    <row r="7617" spans="12:12" x14ac:dyDescent="0.2">
      <c r="L7617" s="50"/>
    </row>
    <row r="7618" spans="12:12" x14ac:dyDescent="0.2">
      <c r="L7618" s="50"/>
    </row>
    <row r="7619" spans="12:12" x14ac:dyDescent="0.2">
      <c r="L7619" s="50"/>
    </row>
    <row r="7620" spans="12:12" x14ac:dyDescent="0.2">
      <c r="L7620" s="50"/>
    </row>
    <row r="7621" spans="12:12" x14ac:dyDescent="0.2">
      <c r="L7621" s="50"/>
    </row>
    <row r="7622" spans="12:12" x14ac:dyDescent="0.2">
      <c r="L7622" s="50"/>
    </row>
    <row r="7623" spans="12:12" x14ac:dyDescent="0.2">
      <c r="L7623" s="50"/>
    </row>
    <row r="7624" spans="12:12" x14ac:dyDescent="0.2">
      <c r="L7624" s="50"/>
    </row>
    <row r="7625" spans="12:12" x14ac:dyDescent="0.2">
      <c r="L7625" s="50"/>
    </row>
    <row r="7626" spans="12:12" x14ac:dyDescent="0.2">
      <c r="L7626" s="50"/>
    </row>
    <row r="7627" spans="12:12" x14ac:dyDescent="0.2">
      <c r="L7627" s="50"/>
    </row>
    <row r="7628" spans="12:12" x14ac:dyDescent="0.2">
      <c r="L7628" s="50"/>
    </row>
    <row r="7629" spans="12:12" x14ac:dyDescent="0.2">
      <c r="L7629" s="50"/>
    </row>
    <row r="7630" spans="12:12" x14ac:dyDescent="0.2">
      <c r="L7630" s="50"/>
    </row>
    <row r="7631" spans="12:12" x14ac:dyDescent="0.2">
      <c r="L7631" s="50"/>
    </row>
    <row r="7632" spans="12:12" x14ac:dyDescent="0.2">
      <c r="L7632" s="50"/>
    </row>
    <row r="7633" spans="12:12" x14ac:dyDescent="0.2">
      <c r="L7633" s="50"/>
    </row>
    <row r="7634" spans="12:12" x14ac:dyDescent="0.2">
      <c r="L7634" s="50"/>
    </row>
    <row r="7635" spans="12:12" x14ac:dyDescent="0.2">
      <c r="L7635" s="50"/>
    </row>
    <row r="7636" spans="12:12" x14ac:dyDescent="0.2">
      <c r="L7636" s="50"/>
    </row>
    <row r="7637" spans="12:12" x14ac:dyDescent="0.2">
      <c r="L7637" s="50"/>
    </row>
    <row r="7638" spans="12:12" x14ac:dyDescent="0.2">
      <c r="L7638" s="50"/>
    </row>
    <row r="7639" spans="12:12" x14ac:dyDescent="0.2">
      <c r="L7639" s="50"/>
    </row>
    <row r="7640" spans="12:12" x14ac:dyDescent="0.2">
      <c r="L7640" s="50"/>
    </row>
    <row r="7641" spans="12:12" x14ac:dyDescent="0.2">
      <c r="L7641" s="50"/>
    </row>
    <row r="7642" spans="12:12" x14ac:dyDescent="0.2">
      <c r="L7642" s="50"/>
    </row>
    <row r="7643" spans="12:12" x14ac:dyDescent="0.2">
      <c r="L7643" s="50"/>
    </row>
    <row r="7644" spans="12:12" x14ac:dyDescent="0.2">
      <c r="L7644" s="50"/>
    </row>
    <row r="7645" spans="12:12" x14ac:dyDescent="0.2">
      <c r="L7645" s="50"/>
    </row>
    <row r="7646" spans="12:12" x14ac:dyDescent="0.2">
      <c r="L7646" s="50"/>
    </row>
    <row r="7647" spans="12:12" x14ac:dyDescent="0.2">
      <c r="L7647" s="50"/>
    </row>
    <row r="7648" spans="12:12" x14ac:dyDescent="0.2">
      <c r="L7648" s="50"/>
    </row>
    <row r="7649" spans="12:12" x14ac:dyDescent="0.2">
      <c r="L7649" s="50"/>
    </row>
    <row r="7650" spans="12:12" x14ac:dyDescent="0.2">
      <c r="L7650" s="50"/>
    </row>
    <row r="7651" spans="12:12" x14ac:dyDescent="0.2">
      <c r="L7651" s="50"/>
    </row>
    <row r="7652" spans="12:12" x14ac:dyDescent="0.2">
      <c r="L7652" s="50"/>
    </row>
    <row r="7653" spans="12:12" x14ac:dyDescent="0.2">
      <c r="L7653" s="50"/>
    </row>
    <row r="7654" spans="12:12" x14ac:dyDescent="0.2">
      <c r="L7654" s="50"/>
    </row>
    <row r="7655" spans="12:12" x14ac:dyDescent="0.2">
      <c r="L7655" s="50"/>
    </row>
    <row r="7656" spans="12:12" x14ac:dyDescent="0.2">
      <c r="L7656" s="50"/>
    </row>
    <row r="7657" spans="12:12" x14ac:dyDescent="0.2">
      <c r="L7657" s="50"/>
    </row>
    <row r="7658" spans="12:12" x14ac:dyDescent="0.2">
      <c r="L7658" s="50"/>
    </row>
    <row r="7659" spans="12:12" x14ac:dyDescent="0.2">
      <c r="L7659" s="50"/>
    </row>
    <row r="7660" spans="12:12" x14ac:dyDescent="0.2">
      <c r="L7660" s="50"/>
    </row>
    <row r="7661" spans="12:12" x14ac:dyDescent="0.2">
      <c r="L7661" s="50"/>
    </row>
    <row r="7662" spans="12:12" x14ac:dyDescent="0.2">
      <c r="L7662" s="50"/>
    </row>
    <row r="7663" spans="12:12" x14ac:dyDescent="0.2">
      <c r="L7663" s="50"/>
    </row>
    <row r="7664" spans="12:12" x14ac:dyDescent="0.2">
      <c r="L7664" s="50"/>
    </row>
    <row r="7665" spans="12:12" x14ac:dyDescent="0.2">
      <c r="L7665" s="50"/>
    </row>
    <row r="7666" spans="12:12" x14ac:dyDescent="0.2">
      <c r="L7666" s="50"/>
    </row>
    <row r="7667" spans="12:12" x14ac:dyDescent="0.2">
      <c r="L7667" s="50"/>
    </row>
    <row r="7668" spans="12:12" x14ac:dyDescent="0.2">
      <c r="L7668" s="50"/>
    </row>
    <row r="7669" spans="12:12" x14ac:dyDescent="0.2">
      <c r="L7669" s="50"/>
    </row>
    <row r="7670" spans="12:12" x14ac:dyDescent="0.2">
      <c r="L7670" s="50"/>
    </row>
    <row r="7671" spans="12:12" x14ac:dyDescent="0.2">
      <c r="L7671" s="50"/>
    </row>
    <row r="7672" spans="12:12" x14ac:dyDescent="0.2">
      <c r="L7672" s="50"/>
    </row>
    <row r="7673" spans="12:12" x14ac:dyDescent="0.2">
      <c r="L7673" s="50"/>
    </row>
    <row r="7674" spans="12:12" x14ac:dyDescent="0.2">
      <c r="L7674" s="50"/>
    </row>
    <row r="7675" spans="12:12" x14ac:dyDescent="0.2">
      <c r="L7675" s="50"/>
    </row>
    <row r="7676" spans="12:12" x14ac:dyDescent="0.2">
      <c r="L7676" s="50"/>
    </row>
    <row r="7677" spans="12:12" x14ac:dyDescent="0.2">
      <c r="L7677" s="50"/>
    </row>
    <row r="7678" spans="12:12" x14ac:dyDescent="0.2">
      <c r="L7678" s="50"/>
    </row>
    <row r="7679" spans="12:12" x14ac:dyDescent="0.2">
      <c r="L7679" s="50"/>
    </row>
    <row r="7680" spans="12:12" x14ac:dyDescent="0.2">
      <c r="L7680" s="50"/>
    </row>
    <row r="7681" spans="12:12" x14ac:dyDescent="0.2">
      <c r="L7681" s="50"/>
    </row>
    <row r="7682" spans="12:12" x14ac:dyDescent="0.2">
      <c r="L7682" s="50"/>
    </row>
    <row r="7683" spans="12:12" x14ac:dyDescent="0.2">
      <c r="L7683" s="50"/>
    </row>
    <row r="7684" spans="12:12" x14ac:dyDescent="0.2">
      <c r="L7684" s="50"/>
    </row>
    <row r="7685" spans="12:12" x14ac:dyDescent="0.2">
      <c r="L7685" s="50"/>
    </row>
    <row r="7686" spans="12:12" x14ac:dyDescent="0.2">
      <c r="L7686" s="50"/>
    </row>
    <row r="7687" spans="12:12" x14ac:dyDescent="0.2">
      <c r="L7687" s="50"/>
    </row>
    <row r="7688" spans="12:12" x14ac:dyDescent="0.2">
      <c r="L7688" s="50"/>
    </row>
    <row r="7689" spans="12:12" x14ac:dyDescent="0.2">
      <c r="L7689" s="50"/>
    </row>
    <row r="7690" spans="12:12" x14ac:dyDescent="0.2">
      <c r="L7690" s="50"/>
    </row>
    <row r="7691" spans="12:12" x14ac:dyDescent="0.2">
      <c r="L7691" s="50"/>
    </row>
    <row r="7692" spans="12:12" x14ac:dyDescent="0.2">
      <c r="L7692" s="50"/>
    </row>
    <row r="7693" spans="12:12" x14ac:dyDescent="0.2">
      <c r="L7693" s="50"/>
    </row>
    <row r="7694" spans="12:12" x14ac:dyDescent="0.2">
      <c r="L7694" s="50"/>
    </row>
    <row r="7695" spans="12:12" x14ac:dyDescent="0.2">
      <c r="L7695" s="50"/>
    </row>
    <row r="7696" spans="12:12" x14ac:dyDescent="0.2">
      <c r="L7696" s="50"/>
    </row>
    <row r="7697" spans="12:12" x14ac:dyDescent="0.2">
      <c r="L7697" s="50"/>
    </row>
    <row r="7698" spans="12:12" x14ac:dyDescent="0.2">
      <c r="L7698" s="50"/>
    </row>
    <row r="7699" spans="12:12" x14ac:dyDescent="0.2">
      <c r="L7699" s="50"/>
    </row>
    <row r="7700" spans="12:12" x14ac:dyDescent="0.2">
      <c r="L7700" s="50"/>
    </row>
    <row r="7701" spans="12:12" x14ac:dyDescent="0.2">
      <c r="L7701" s="50"/>
    </row>
    <row r="7702" spans="12:12" x14ac:dyDescent="0.2">
      <c r="L7702" s="50"/>
    </row>
    <row r="7703" spans="12:12" x14ac:dyDescent="0.2">
      <c r="L7703" s="50"/>
    </row>
    <row r="7704" spans="12:12" x14ac:dyDescent="0.2">
      <c r="L7704" s="50"/>
    </row>
    <row r="7705" spans="12:12" x14ac:dyDescent="0.2">
      <c r="L7705" s="50"/>
    </row>
    <row r="7706" spans="12:12" x14ac:dyDescent="0.2">
      <c r="L7706" s="50"/>
    </row>
    <row r="7707" spans="12:12" x14ac:dyDescent="0.2">
      <c r="L7707" s="50"/>
    </row>
    <row r="7708" spans="12:12" x14ac:dyDescent="0.2">
      <c r="L7708" s="50"/>
    </row>
    <row r="7709" spans="12:12" x14ac:dyDescent="0.2">
      <c r="L7709" s="50"/>
    </row>
    <row r="7710" spans="12:12" x14ac:dyDescent="0.2">
      <c r="L7710" s="50"/>
    </row>
    <row r="7711" spans="12:12" x14ac:dyDescent="0.2">
      <c r="L7711" s="50"/>
    </row>
    <row r="7712" spans="12:12" x14ac:dyDescent="0.2">
      <c r="L7712" s="50"/>
    </row>
    <row r="7713" spans="12:12" x14ac:dyDescent="0.2">
      <c r="L7713" s="50"/>
    </row>
    <row r="7714" spans="12:12" x14ac:dyDescent="0.2">
      <c r="L7714" s="50"/>
    </row>
    <row r="7715" spans="12:12" x14ac:dyDescent="0.2">
      <c r="L7715" s="50"/>
    </row>
    <row r="7716" spans="12:12" x14ac:dyDescent="0.2">
      <c r="L7716" s="50"/>
    </row>
    <row r="7717" spans="12:12" x14ac:dyDescent="0.2">
      <c r="L7717" s="50"/>
    </row>
    <row r="7718" spans="12:12" x14ac:dyDescent="0.2">
      <c r="L7718" s="50"/>
    </row>
    <row r="7719" spans="12:12" x14ac:dyDescent="0.2">
      <c r="L7719" s="50"/>
    </row>
    <row r="7720" spans="12:12" x14ac:dyDescent="0.2">
      <c r="L7720" s="50"/>
    </row>
    <row r="7721" spans="12:12" x14ac:dyDescent="0.2">
      <c r="L7721" s="50"/>
    </row>
    <row r="7722" spans="12:12" x14ac:dyDescent="0.2">
      <c r="L7722" s="50"/>
    </row>
    <row r="7723" spans="12:12" x14ac:dyDescent="0.2">
      <c r="L7723" s="50"/>
    </row>
    <row r="7724" spans="12:12" x14ac:dyDescent="0.2">
      <c r="L7724" s="50"/>
    </row>
    <row r="7725" spans="12:12" x14ac:dyDescent="0.2">
      <c r="L7725" s="50"/>
    </row>
    <row r="7726" spans="12:12" x14ac:dyDescent="0.2">
      <c r="L7726" s="50"/>
    </row>
    <row r="7727" spans="12:12" x14ac:dyDescent="0.2">
      <c r="L7727" s="50"/>
    </row>
    <row r="7728" spans="12:12" x14ac:dyDescent="0.2">
      <c r="L7728" s="50"/>
    </row>
    <row r="7729" spans="12:12" x14ac:dyDescent="0.2">
      <c r="L7729" s="50"/>
    </row>
    <row r="7730" spans="12:12" x14ac:dyDescent="0.2">
      <c r="L7730" s="50"/>
    </row>
    <row r="7731" spans="12:12" x14ac:dyDescent="0.2">
      <c r="L7731" s="50"/>
    </row>
    <row r="7732" spans="12:12" x14ac:dyDescent="0.2">
      <c r="L7732" s="50"/>
    </row>
    <row r="7733" spans="12:12" x14ac:dyDescent="0.2">
      <c r="L7733" s="50"/>
    </row>
    <row r="7734" spans="12:12" x14ac:dyDescent="0.2">
      <c r="L7734" s="50"/>
    </row>
    <row r="7735" spans="12:12" x14ac:dyDescent="0.2">
      <c r="L7735" s="50"/>
    </row>
    <row r="7736" spans="12:12" x14ac:dyDescent="0.2">
      <c r="L7736" s="50"/>
    </row>
    <row r="7737" spans="12:12" x14ac:dyDescent="0.2">
      <c r="L7737" s="50"/>
    </row>
    <row r="7738" spans="12:12" x14ac:dyDescent="0.2">
      <c r="L7738" s="50"/>
    </row>
    <row r="7739" spans="12:12" x14ac:dyDescent="0.2">
      <c r="L7739" s="50"/>
    </row>
    <row r="7740" spans="12:12" x14ac:dyDescent="0.2">
      <c r="L7740" s="50"/>
    </row>
    <row r="7741" spans="12:12" x14ac:dyDescent="0.2">
      <c r="L7741" s="50"/>
    </row>
    <row r="7742" spans="12:12" x14ac:dyDescent="0.2">
      <c r="L7742" s="50"/>
    </row>
    <row r="7743" spans="12:12" x14ac:dyDescent="0.2">
      <c r="L7743" s="50"/>
    </row>
    <row r="7744" spans="12:12" x14ac:dyDescent="0.2">
      <c r="L7744" s="50"/>
    </row>
    <row r="7745" spans="12:12" x14ac:dyDescent="0.2">
      <c r="L7745" s="50"/>
    </row>
    <row r="7746" spans="12:12" x14ac:dyDescent="0.2">
      <c r="L7746" s="50"/>
    </row>
    <row r="7747" spans="12:12" x14ac:dyDescent="0.2">
      <c r="L7747" s="50"/>
    </row>
    <row r="7748" spans="12:12" x14ac:dyDescent="0.2">
      <c r="L7748" s="50"/>
    </row>
    <row r="7749" spans="12:12" x14ac:dyDescent="0.2">
      <c r="L7749" s="50"/>
    </row>
    <row r="7750" spans="12:12" x14ac:dyDescent="0.2">
      <c r="L7750" s="50"/>
    </row>
    <row r="7751" spans="12:12" x14ac:dyDescent="0.2">
      <c r="L7751" s="50"/>
    </row>
    <row r="7752" spans="12:12" x14ac:dyDescent="0.2">
      <c r="L7752" s="50"/>
    </row>
    <row r="7753" spans="12:12" x14ac:dyDescent="0.2">
      <c r="L7753" s="50"/>
    </row>
    <row r="7754" spans="12:12" x14ac:dyDescent="0.2">
      <c r="L7754" s="50"/>
    </row>
    <row r="7755" spans="12:12" x14ac:dyDescent="0.2">
      <c r="L7755" s="50"/>
    </row>
    <row r="7756" spans="12:12" x14ac:dyDescent="0.2">
      <c r="L7756" s="50"/>
    </row>
    <row r="7757" spans="12:12" x14ac:dyDescent="0.2">
      <c r="L7757" s="50"/>
    </row>
    <row r="7758" spans="12:12" x14ac:dyDescent="0.2">
      <c r="L7758" s="50"/>
    </row>
    <row r="7759" spans="12:12" x14ac:dyDescent="0.2">
      <c r="L7759" s="50"/>
    </row>
    <row r="7760" spans="12:12" x14ac:dyDescent="0.2">
      <c r="L7760" s="50"/>
    </row>
    <row r="7761" spans="12:12" x14ac:dyDescent="0.2">
      <c r="L7761" s="50"/>
    </row>
    <row r="7762" spans="12:12" x14ac:dyDescent="0.2">
      <c r="L7762" s="50"/>
    </row>
    <row r="7763" spans="12:12" x14ac:dyDescent="0.2">
      <c r="L7763" s="50"/>
    </row>
    <row r="7764" spans="12:12" x14ac:dyDescent="0.2">
      <c r="L7764" s="50"/>
    </row>
    <row r="7765" spans="12:12" x14ac:dyDescent="0.2">
      <c r="L7765" s="50"/>
    </row>
    <row r="7766" spans="12:12" x14ac:dyDescent="0.2">
      <c r="L7766" s="50"/>
    </row>
    <row r="7767" spans="12:12" x14ac:dyDescent="0.2">
      <c r="L7767" s="50"/>
    </row>
    <row r="7768" spans="12:12" x14ac:dyDescent="0.2">
      <c r="L7768" s="50"/>
    </row>
    <row r="7769" spans="12:12" x14ac:dyDescent="0.2">
      <c r="L7769" s="50"/>
    </row>
    <row r="7770" spans="12:12" x14ac:dyDescent="0.2">
      <c r="L7770" s="50"/>
    </row>
    <row r="7771" spans="12:12" x14ac:dyDescent="0.2">
      <c r="L7771" s="50"/>
    </row>
    <row r="7772" spans="12:12" x14ac:dyDescent="0.2">
      <c r="L7772" s="50"/>
    </row>
    <row r="7773" spans="12:12" x14ac:dyDescent="0.2">
      <c r="L7773" s="50"/>
    </row>
    <row r="7774" spans="12:12" x14ac:dyDescent="0.2">
      <c r="L7774" s="50"/>
    </row>
    <row r="7775" spans="12:12" x14ac:dyDescent="0.2">
      <c r="L7775" s="50"/>
    </row>
    <row r="7776" spans="12:12" x14ac:dyDescent="0.2">
      <c r="L7776" s="50"/>
    </row>
    <row r="7777" spans="12:12" x14ac:dyDescent="0.2">
      <c r="L7777" s="50"/>
    </row>
    <row r="7778" spans="12:12" x14ac:dyDescent="0.2">
      <c r="L7778" s="50"/>
    </row>
    <row r="7779" spans="12:12" x14ac:dyDescent="0.2">
      <c r="L7779" s="50"/>
    </row>
    <row r="7780" spans="12:12" x14ac:dyDescent="0.2">
      <c r="L7780" s="50"/>
    </row>
    <row r="7781" spans="12:12" x14ac:dyDescent="0.2">
      <c r="L7781" s="50"/>
    </row>
    <row r="7782" spans="12:12" x14ac:dyDescent="0.2">
      <c r="L7782" s="50"/>
    </row>
    <row r="7783" spans="12:12" x14ac:dyDescent="0.2">
      <c r="L7783" s="50"/>
    </row>
    <row r="7784" spans="12:12" x14ac:dyDescent="0.2">
      <c r="L7784" s="50"/>
    </row>
    <row r="7785" spans="12:12" x14ac:dyDescent="0.2">
      <c r="L7785" s="50"/>
    </row>
    <row r="7786" spans="12:12" x14ac:dyDescent="0.2">
      <c r="L7786" s="50"/>
    </row>
    <row r="7787" spans="12:12" x14ac:dyDescent="0.2">
      <c r="L7787" s="50"/>
    </row>
    <row r="7788" spans="12:12" x14ac:dyDescent="0.2">
      <c r="L7788" s="50"/>
    </row>
    <row r="7789" spans="12:12" x14ac:dyDescent="0.2">
      <c r="L7789" s="50"/>
    </row>
    <row r="7790" spans="12:12" x14ac:dyDescent="0.2">
      <c r="L7790" s="50"/>
    </row>
    <row r="7791" spans="12:12" x14ac:dyDescent="0.2">
      <c r="L7791" s="50"/>
    </row>
    <row r="7792" spans="12:12" x14ac:dyDescent="0.2">
      <c r="L7792" s="50"/>
    </row>
    <row r="7793" spans="12:12" x14ac:dyDescent="0.2">
      <c r="L7793" s="50"/>
    </row>
    <row r="7794" spans="12:12" x14ac:dyDescent="0.2">
      <c r="L7794" s="50"/>
    </row>
    <row r="7795" spans="12:12" x14ac:dyDescent="0.2">
      <c r="L7795" s="50"/>
    </row>
    <row r="7796" spans="12:12" x14ac:dyDescent="0.2">
      <c r="L7796" s="50"/>
    </row>
    <row r="7797" spans="12:12" x14ac:dyDescent="0.2">
      <c r="L7797" s="50"/>
    </row>
    <row r="7798" spans="12:12" x14ac:dyDescent="0.2">
      <c r="L7798" s="50"/>
    </row>
    <row r="7799" spans="12:12" x14ac:dyDescent="0.2">
      <c r="L7799" s="50"/>
    </row>
    <row r="7800" spans="12:12" x14ac:dyDescent="0.2">
      <c r="L7800" s="50"/>
    </row>
    <row r="7801" spans="12:12" x14ac:dyDescent="0.2">
      <c r="L7801" s="50"/>
    </row>
    <row r="7802" spans="12:12" x14ac:dyDescent="0.2">
      <c r="L7802" s="50"/>
    </row>
    <row r="7803" spans="12:12" x14ac:dyDescent="0.2">
      <c r="L7803" s="50"/>
    </row>
    <row r="7804" spans="12:12" x14ac:dyDescent="0.2">
      <c r="L7804" s="50"/>
    </row>
    <row r="7805" spans="12:12" x14ac:dyDescent="0.2">
      <c r="L7805" s="50"/>
    </row>
    <row r="7806" spans="12:12" x14ac:dyDescent="0.2">
      <c r="L7806" s="50"/>
    </row>
    <row r="7807" spans="12:12" x14ac:dyDescent="0.2">
      <c r="L7807" s="50"/>
    </row>
    <row r="7808" spans="12:12" x14ac:dyDescent="0.2">
      <c r="L7808" s="50"/>
    </row>
    <row r="7809" spans="12:12" x14ac:dyDescent="0.2">
      <c r="L7809" s="50"/>
    </row>
    <row r="7810" spans="12:12" x14ac:dyDescent="0.2">
      <c r="L7810" s="50"/>
    </row>
    <row r="7811" spans="12:12" x14ac:dyDescent="0.2">
      <c r="L7811" s="50"/>
    </row>
    <row r="7812" spans="12:12" x14ac:dyDescent="0.2">
      <c r="L7812" s="50"/>
    </row>
    <row r="7813" spans="12:12" x14ac:dyDescent="0.2">
      <c r="L7813" s="50"/>
    </row>
    <row r="7814" spans="12:12" x14ac:dyDescent="0.2">
      <c r="L7814" s="50"/>
    </row>
    <row r="7815" spans="12:12" x14ac:dyDescent="0.2">
      <c r="L7815" s="50"/>
    </row>
    <row r="7816" spans="12:12" x14ac:dyDescent="0.2">
      <c r="L7816" s="50"/>
    </row>
    <row r="7817" spans="12:12" x14ac:dyDescent="0.2">
      <c r="L7817" s="50"/>
    </row>
    <row r="7818" spans="12:12" x14ac:dyDescent="0.2">
      <c r="L7818" s="50"/>
    </row>
    <row r="7819" spans="12:12" x14ac:dyDescent="0.2">
      <c r="L7819" s="50"/>
    </row>
    <row r="7820" spans="12:12" x14ac:dyDescent="0.2">
      <c r="L7820" s="50"/>
    </row>
    <row r="7821" spans="12:12" x14ac:dyDescent="0.2">
      <c r="L7821" s="50"/>
    </row>
    <row r="7822" spans="12:12" x14ac:dyDescent="0.2">
      <c r="L7822" s="50"/>
    </row>
    <row r="7823" spans="12:12" x14ac:dyDescent="0.2">
      <c r="L7823" s="50"/>
    </row>
    <row r="7824" spans="12:12" x14ac:dyDescent="0.2">
      <c r="L7824" s="50"/>
    </row>
    <row r="7825" spans="12:12" x14ac:dyDescent="0.2">
      <c r="L7825" s="50"/>
    </row>
    <row r="7826" spans="12:12" x14ac:dyDescent="0.2">
      <c r="L7826" s="50"/>
    </row>
    <row r="7827" spans="12:12" x14ac:dyDescent="0.2">
      <c r="L7827" s="50"/>
    </row>
    <row r="7828" spans="12:12" x14ac:dyDescent="0.2">
      <c r="L7828" s="50"/>
    </row>
    <row r="7829" spans="12:12" x14ac:dyDescent="0.2">
      <c r="L7829" s="50"/>
    </row>
    <row r="7830" spans="12:12" x14ac:dyDescent="0.2">
      <c r="L7830" s="50"/>
    </row>
    <row r="7831" spans="12:12" x14ac:dyDescent="0.2">
      <c r="L7831" s="50"/>
    </row>
    <row r="7832" spans="12:12" x14ac:dyDescent="0.2">
      <c r="L7832" s="50"/>
    </row>
    <row r="7833" spans="12:12" x14ac:dyDescent="0.2">
      <c r="L7833" s="50"/>
    </row>
    <row r="7834" spans="12:12" x14ac:dyDescent="0.2">
      <c r="L7834" s="50"/>
    </row>
    <row r="7835" spans="12:12" x14ac:dyDescent="0.2">
      <c r="L7835" s="50"/>
    </row>
    <row r="7836" spans="12:12" x14ac:dyDescent="0.2">
      <c r="L7836" s="50"/>
    </row>
    <row r="7837" spans="12:12" x14ac:dyDescent="0.2">
      <c r="L7837" s="50"/>
    </row>
    <row r="7838" spans="12:12" x14ac:dyDescent="0.2">
      <c r="L7838" s="50"/>
    </row>
    <row r="7839" spans="12:12" x14ac:dyDescent="0.2">
      <c r="L7839" s="50"/>
    </row>
    <row r="7840" spans="12:12" x14ac:dyDescent="0.2">
      <c r="L7840" s="50"/>
    </row>
    <row r="7841" spans="12:12" x14ac:dyDescent="0.2">
      <c r="L7841" s="50"/>
    </row>
    <row r="7842" spans="12:12" x14ac:dyDescent="0.2">
      <c r="L7842" s="50"/>
    </row>
    <row r="7843" spans="12:12" x14ac:dyDescent="0.2">
      <c r="L7843" s="50"/>
    </row>
    <row r="7844" spans="12:12" x14ac:dyDescent="0.2">
      <c r="L7844" s="50"/>
    </row>
    <row r="7845" spans="12:12" x14ac:dyDescent="0.2">
      <c r="L7845" s="50"/>
    </row>
    <row r="7846" spans="12:12" x14ac:dyDescent="0.2">
      <c r="L7846" s="50"/>
    </row>
    <row r="7847" spans="12:12" x14ac:dyDescent="0.2">
      <c r="L7847" s="50"/>
    </row>
    <row r="7848" spans="12:12" x14ac:dyDescent="0.2">
      <c r="L7848" s="50"/>
    </row>
    <row r="7849" spans="12:12" x14ac:dyDescent="0.2">
      <c r="L7849" s="50"/>
    </row>
    <row r="7850" spans="12:12" x14ac:dyDescent="0.2">
      <c r="L7850" s="50"/>
    </row>
    <row r="7851" spans="12:12" x14ac:dyDescent="0.2">
      <c r="L7851" s="50"/>
    </row>
    <row r="7852" spans="12:12" x14ac:dyDescent="0.2">
      <c r="L7852" s="50"/>
    </row>
    <row r="7853" spans="12:12" x14ac:dyDescent="0.2">
      <c r="L7853" s="50"/>
    </row>
    <row r="7854" spans="12:12" x14ac:dyDescent="0.2">
      <c r="L7854" s="50"/>
    </row>
    <row r="7855" spans="12:12" x14ac:dyDescent="0.2">
      <c r="L7855" s="50"/>
    </row>
    <row r="7856" spans="12:12" x14ac:dyDescent="0.2">
      <c r="L7856" s="50"/>
    </row>
    <row r="7857" spans="12:12" x14ac:dyDescent="0.2">
      <c r="L7857" s="50"/>
    </row>
    <row r="7858" spans="12:12" x14ac:dyDescent="0.2">
      <c r="L7858" s="50"/>
    </row>
    <row r="7859" spans="12:12" x14ac:dyDescent="0.2">
      <c r="L7859" s="50"/>
    </row>
    <row r="7860" spans="12:12" x14ac:dyDescent="0.2">
      <c r="L7860" s="50"/>
    </row>
    <row r="7861" spans="12:12" x14ac:dyDescent="0.2">
      <c r="L7861" s="50"/>
    </row>
    <row r="7862" spans="12:12" x14ac:dyDescent="0.2">
      <c r="L7862" s="50"/>
    </row>
    <row r="7863" spans="12:12" x14ac:dyDescent="0.2">
      <c r="L7863" s="50"/>
    </row>
    <row r="7864" spans="12:12" x14ac:dyDescent="0.2">
      <c r="L7864" s="50"/>
    </row>
    <row r="7865" spans="12:12" x14ac:dyDescent="0.2">
      <c r="L7865" s="50"/>
    </row>
    <row r="7866" spans="12:12" x14ac:dyDescent="0.2">
      <c r="L7866" s="50"/>
    </row>
    <row r="7867" spans="12:12" x14ac:dyDescent="0.2">
      <c r="L7867" s="50"/>
    </row>
    <row r="7868" spans="12:12" x14ac:dyDescent="0.2">
      <c r="L7868" s="50"/>
    </row>
    <row r="7869" spans="12:12" x14ac:dyDescent="0.2">
      <c r="L7869" s="50"/>
    </row>
    <row r="7870" spans="12:12" x14ac:dyDescent="0.2">
      <c r="L7870" s="50"/>
    </row>
    <row r="7871" spans="12:12" x14ac:dyDescent="0.2">
      <c r="L7871" s="50"/>
    </row>
    <row r="7872" spans="12:12" x14ac:dyDescent="0.2">
      <c r="L7872" s="50"/>
    </row>
    <row r="7873" spans="12:12" x14ac:dyDescent="0.2">
      <c r="L7873" s="50"/>
    </row>
    <row r="7874" spans="12:12" x14ac:dyDescent="0.2">
      <c r="L7874" s="50"/>
    </row>
    <row r="7875" spans="12:12" x14ac:dyDescent="0.2">
      <c r="L7875" s="50"/>
    </row>
    <row r="7876" spans="12:12" x14ac:dyDescent="0.2">
      <c r="L7876" s="50"/>
    </row>
    <row r="7877" spans="12:12" x14ac:dyDescent="0.2">
      <c r="L7877" s="50"/>
    </row>
    <row r="7878" spans="12:12" x14ac:dyDescent="0.2">
      <c r="L7878" s="50"/>
    </row>
    <row r="7879" spans="12:12" x14ac:dyDescent="0.2">
      <c r="L7879" s="50"/>
    </row>
    <row r="7880" spans="12:12" x14ac:dyDescent="0.2">
      <c r="L7880" s="50"/>
    </row>
    <row r="7881" spans="12:12" x14ac:dyDescent="0.2">
      <c r="L7881" s="50"/>
    </row>
    <row r="7882" spans="12:12" x14ac:dyDescent="0.2">
      <c r="L7882" s="50"/>
    </row>
    <row r="7883" spans="12:12" x14ac:dyDescent="0.2">
      <c r="L7883" s="50"/>
    </row>
    <row r="7884" spans="12:12" x14ac:dyDescent="0.2">
      <c r="L7884" s="50"/>
    </row>
    <row r="7885" spans="12:12" x14ac:dyDescent="0.2">
      <c r="L7885" s="50"/>
    </row>
    <row r="7886" spans="12:12" x14ac:dyDescent="0.2">
      <c r="L7886" s="50"/>
    </row>
    <row r="7887" spans="12:12" x14ac:dyDescent="0.2">
      <c r="L7887" s="50"/>
    </row>
    <row r="7888" spans="12:12" x14ac:dyDescent="0.2">
      <c r="L7888" s="50"/>
    </row>
    <row r="7889" spans="12:12" x14ac:dyDescent="0.2">
      <c r="L7889" s="50"/>
    </row>
    <row r="7890" spans="12:12" x14ac:dyDescent="0.2">
      <c r="L7890" s="50"/>
    </row>
    <row r="7891" spans="12:12" x14ac:dyDescent="0.2">
      <c r="L7891" s="50"/>
    </row>
    <row r="7892" spans="12:12" x14ac:dyDescent="0.2">
      <c r="L7892" s="50"/>
    </row>
    <row r="7893" spans="12:12" x14ac:dyDescent="0.2">
      <c r="L7893" s="50"/>
    </row>
    <row r="7894" spans="12:12" x14ac:dyDescent="0.2">
      <c r="L7894" s="50"/>
    </row>
    <row r="7895" spans="12:12" x14ac:dyDescent="0.2">
      <c r="L7895" s="50"/>
    </row>
    <row r="7896" spans="12:12" x14ac:dyDescent="0.2">
      <c r="L7896" s="50"/>
    </row>
    <row r="7897" spans="12:12" x14ac:dyDescent="0.2">
      <c r="L7897" s="50"/>
    </row>
    <row r="7898" spans="12:12" x14ac:dyDescent="0.2">
      <c r="L7898" s="50"/>
    </row>
    <row r="7899" spans="12:12" x14ac:dyDescent="0.2">
      <c r="L7899" s="50"/>
    </row>
    <row r="7900" spans="12:12" x14ac:dyDescent="0.2">
      <c r="L7900" s="50"/>
    </row>
    <row r="7901" spans="12:12" x14ac:dyDescent="0.2">
      <c r="L7901" s="50"/>
    </row>
    <row r="7902" spans="12:12" x14ac:dyDescent="0.2">
      <c r="L7902" s="50"/>
    </row>
    <row r="7903" spans="12:12" x14ac:dyDescent="0.2">
      <c r="L7903" s="50"/>
    </row>
    <row r="7904" spans="12:12" x14ac:dyDescent="0.2">
      <c r="L7904" s="50"/>
    </row>
    <row r="7905" spans="12:12" x14ac:dyDescent="0.2">
      <c r="L7905" s="50"/>
    </row>
    <row r="7906" spans="12:12" x14ac:dyDescent="0.2">
      <c r="L7906" s="50"/>
    </row>
    <row r="7907" spans="12:12" x14ac:dyDescent="0.2">
      <c r="L7907" s="50"/>
    </row>
    <row r="7908" spans="12:12" x14ac:dyDescent="0.2">
      <c r="L7908" s="50"/>
    </row>
    <row r="7909" spans="12:12" x14ac:dyDescent="0.2">
      <c r="L7909" s="50"/>
    </row>
    <row r="7910" spans="12:12" x14ac:dyDescent="0.2">
      <c r="L7910" s="50"/>
    </row>
    <row r="7911" spans="12:12" x14ac:dyDescent="0.2">
      <c r="L7911" s="50"/>
    </row>
    <row r="7912" spans="12:12" x14ac:dyDescent="0.2">
      <c r="L7912" s="50"/>
    </row>
    <row r="7913" spans="12:12" x14ac:dyDescent="0.2">
      <c r="L7913" s="50"/>
    </row>
    <row r="7914" spans="12:12" x14ac:dyDescent="0.2">
      <c r="L7914" s="50"/>
    </row>
    <row r="7915" spans="12:12" x14ac:dyDescent="0.2">
      <c r="L7915" s="50"/>
    </row>
    <row r="7916" spans="12:12" x14ac:dyDescent="0.2">
      <c r="L7916" s="50"/>
    </row>
    <row r="7917" spans="12:12" x14ac:dyDescent="0.2">
      <c r="L7917" s="50"/>
    </row>
    <row r="7918" spans="12:12" x14ac:dyDescent="0.2">
      <c r="L7918" s="50"/>
    </row>
    <row r="7919" spans="12:12" x14ac:dyDescent="0.2">
      <c r="L7919" s="50"/>
    </row>
    <row r="7920" spans="12:12" x14ac:dyDescent="0.2">
      <c r="L7920" s="50"/>
    </row>
    <row r="7921" spans="12:12" x14ac:dyDescent="0.2">
      <c r="L7921" s="50"/>
    </row>
    <row r="7922" spans="12:12" x14ac:dyDescent="0.2">
      <c r="L7922" s="50"/>
    </row>
    <row r="7923" spans="12:12" x14ac:dyDescent="0.2">
      <c r="L7923" s="50"/>
    </row>
    <row r="7924" spans="12:12" x14ac:dyDescent="0.2">
      <c r="L7924" s="50"/>
    </row>
    <row r="7925" spans="12:12" x14ac:dyDescent="0.2">
      <c r="L7925" s="50"/>
    </row>
    <row r="7926" spans="12:12" x14ac:dyDescent="0.2">
      <c r="L7926" s="50"/>
    </row>
    <row r="7927" spans="12:12" x14ac:dyDescent="0.2">
      <c r="L7927" s="50"/>
    </row>
    <row r="7928" spans="12:12" x14ac:dyDescent="0.2">
      <c r="L7928" s="50"/>
    </row>
    <row r="7929" spans="12:12" x14ac:dyDescent="0.2">
      <c r="L7929" s="50"/>
    </row>
    <row r="7930" spans="12:12" x14ac:dyDescent="0.2">
      <c r="L7930" s="50"/>
    </row>
    <row r="7931" spans="12:12" x14ac:dyDescent="0.2">
      <c r="L7931" s="50"/>
    </row>
    <row r="7932" spans="12:12" x14ac:dyDescent="0.2">
      <c r="L7932" s="50"/>
    </row>
    <row r="7933" spans="12:12" x14ac:dyDescent="0.2">
      <c r="L7933" s="50"/>
    </row>
    <row r="7934" spans="12:12" x14ac:dyDescent="0.2">
      <c r="L7934" s="50"/>
    </row>
    <row r="7935" spans="12:12" x14ac:dyDescent="0.2">
      <c r="L7935" s="50"/>
    </row>
    <row r="7936" spans="12:12" x14ac:dyDescent="0.2">
      <c r="L7936" s="50"/>
    </row>
    <row r="7937" spans="12:12" x14ac:dyDescent="0.2">
      <c r="L7937" s="50"/>
    </row>
    <row r="7938" spans="12:12" x14ac:dyDescent="0.2">
      <c r="L7938" s="50"/>
    </row>
    <row r="7939" spans="12:12" x14ac:dyDescent="0.2">
      <c r="L7939" s="50"/>
    </row>
    <row r="7940" spans="12:12" x14ac:dyDescent="0.2">
      <c r="L7940" s="50"/>
    </row>
    <row r="7941" spans="12:12" x14ac:dyDescent="0.2">
      <c r="L7941" s="50"/>
    </row>
    <row r="7942" spans="12:12" x14ac:dyDescent="0.2">
      <c r="L7942" s="50"/>
    </row>
    <row r="7943" spans="12:12" x14ac:dyDescent="0.2">
      <c r="L7943" s="50"/>
    </row>
    <row r="7944" spans="12:12" x14ac:dyDescent="0.2">
      <c r="L7944" s="50"/>
    </row>
    <row r="7945" spans="12:12" x14ac:dyDescent="0.2">
      <c r="L7945" s="50"/>
    </row>
    <row r="7946" spans="12:12" x14ac:dyDescent="0.2">
      <c r="L7946" s="50"/>
    </row>
    <row r="7947" spans="12:12" x14ac:dyDescent="0.2">
      <c r="L7947" s="50"/>
    </row>
    <row r="7948" spans="12:12" x14ac:dyDescent="0.2">
      <c r="L7948" s="50"/>
    </row>
    <row r="7949" spans="12:12" x14ac:dyDescent="0.2">
      <c r="L7949" s="50"/>
    </row>
    <row r="7950" spans="12:12" x14ac:dyDescent="0.2">
      <c r="L7950" s="50"/>
    </row>
    <row r="7951" spans="12:12" x14ac:dyDescent="0.2">
      <c r="L7951" s="50"/>
    </row>
    <row r="7952" spans="12:12" x14ac:dyDescent="0.2">
      <c r="L7952" s="50"/>
    </row>
    <row r="7953" spans="12:12" x14ac:dyDescent="0.2">
      <c r="L7953" s="50"/>
    </row>
    <row r="7954" spans="12:12" x14ac:dyDescent="0.2">
      <c r="L7954" s="50"/>
    </row>
    <row r="7955" spans="12:12" x14ac:dyDescent="0.2">
      <c r="L7955" s="50"/>
    </row>
    <row r="7956" spans="12:12" x14ac:dyDescent="0.2">
      <c r="L7956" s="50"/>
    </row>
    <row r="7957" spans="12:12" x14ac:dyDescent="0.2">
      <c r="L7957" s="50"/>
    </row>
    <row r="7958" spans="12:12" x14ac:dyDescent="0.2">
      <c r="L7958" s="50"/>
    </row>
    <row r="7959" spans="12:12" x14ac:dyDescent="0.2">
      <c r="L7959" s="50"/>
    </row>
    <row r="7960" spans="12:12" x14ac:dyDescent="0.2">
      <c r="L7960" s="50"/>
    </row>
    <row r="7961" spans="12:12" x14ac:dyDescent="0.2">
      <c r="L7961" s="50"/>
    </row>
    <row r="7962" spans="12:12" x14ac:dyDescent="0.2">
      <c r="L7962" s="50"/>
    </row>
    <row r="7963" spans="12:12" x14ac:dyDescent="0.2">
      <c r="L7963" s="50"/>
    </row>
    <row r="7964" spans="12:12" x14ac:dyDescent="0.2">
      <c r="L7964" s="50"/>
    </row>
    <row r="7965" spans="12:12" x14ac:dyDescent="0.2">
      <c r="L7965" s="50"/>
    </row>
    <row r="7966" spans="12:12" x14ac:dyDescent="0.2">
      <c r="L7966" s="50"/>
    </row>
    <row r="7967" spans="12:12" x14ac:dyDescent="0.2">
      <c r="L7967" s="50"/>
    </row>
    <row r="7968" spans="12:12" x14ac:dyDescent="0.2">
      <c r="L7968" s="50"/>
    </row>
    <row r="7969" spans="12:12" x14ac:dyDescent="0.2">
      <c r="L7969" s="50"/>
    </row>
    <row r="7970" spans="12:12" x14ac:dyDescent="0.2">
      <c r="L7970" s="50"/>
    </row>
    <row r="7971" spans="12:12" x14ac:dyDescent="0.2">
      <c r="L7971" s="50"/>
    </row>
    <row r="7972" spans="12:12" x14ac:dyDescent="0.2">
      <c r="L7972" s="50"/>
    </row>
    <row r="7973" spans="12:12" x14ac:dyDescent="0.2">
      <c r="L7973" s="50"/>
    </row>
    <row r="7974" spans="12:12" x14ac:dyDescent="0.2">
      <c r="L7974" s="50"/>
    </row>
    <row r="7975" spans="12:12" x14ac:dyDescent="0.2">
      <c r="L7975" s="50"/>
    </row>
    <row r="7976" spans="12:12" x14ac:dyDescent="0.2">
      <c r="L7976" s="50"/>
    </row>
    <row r="7977" spans="12:12" x14ac:dyDescent="0.2">
      <c r="L7977" s="50"/>
    </row>
    <row r="7978" spans="12:12" x14ac:dyDescent="0.2">
      <c r="L7978" s="50"/>
    </row>
    <row r="7979" spans="12:12" x14ac:dyDescent="0.2">
      <c r="L7979" s="50"/>
    </row>
    <row r="7980" spans="12:12" x14ac:dyDescent="0.2">
      <c r="L7980" s="50"/>
    </row>
    <row r="7981" spans="12:12" x14ac:dyDescent="0.2">
      <c r="L7981" s="50"/>
    </row>
    <row r="7982" spans="12:12" x14ac:dyDescent="0.2">
      <c r="L7982" s="50"/>
    </row>
    <row r="7983" spans="12:12" x14ac:dyDescent="0.2">
      <c r="L7983" s="50"/>
    </row>
    <row r="7984" spans="12:12" x14ac:dyDescent="0.2">
      <c r="L7984" s="50"/>
    </row>
    <row r="7985" spans="12:12" x14ac:dyDescent="0.2">
      <c r="L7985" s="50"/>
    </row>
    <row r="7986" spans="12:12" x14ac:dyDescent="0.2">
      <c r="L7986" s="50"/>
    </row>
    <row r="7987" spans="12:12" x14ac:dyDescent="0.2">
      <c r="L7987" s="50"/>
    </row>
    <row r="7988" spans="12:12" x14ac:dyDescent="0.2">
      <c r="L7988" s="50"/>
    </row>
    <row r="7989" spans="12:12" x14ac:dyDescent="0.2">
      <c r="L7989" s="50"/>
    </row>
    <row r="7990" spans="12:12" x14ac:dyDescent="0.2">
      <c r="L7990" s="50"/>
    </row>
    <row r="7991" spans="12:12" x14ac:dyDescent="0.2">
      <c r="L7991" s="50"/>
    </row>
    <row r="7992" spans="12:12" x14ac:dyDescent="0.2">
      <c r="L7992" s="50"/>
    </row>
    <row r="7993" spans="12:12" x14ac:dyDescent="0.2">
      <c r="L7993" s="50"/>
    </row>
    <row r="7994" spans="12:12" x14ac:dyDescent="0.2">
      <c r="L7994" s="50"/>
    </row>
    <row r="7995" spans="12:12" x14ac:dyDescent="0.2">
      <c r="L7995" s="50"/>
    </row>
    <row r="7996" spans="12:12" x14ac:dyDescent="0.2">
      <c r="L7996" s="50"/>
    </row>
    <row r="7997" spans="12:12" x14ac:dyDescent="0.2">
      <c r="L7997" s="50"/>
    </row>
    <row r="7998" spans="12:12" x14ac:dyDescent="0.2">
      <c r="L7998" s="50"/>
    </row>
    <row r="7999" spans="12:12" x14ac:dyDescent="0.2">
      <c r="L7999" s="50"/>
    </row>
    <row r="8000" spans="12:12" x14ac:dyDescent="0.2">
      <c r="L8000" s="50"/>
    </row>
    <row r="8001" spans="12:12" x14ac:dyDescent="0.2">
      <c r="L8001" s="50"/>
    </row>
    <row r="8002" spans="12:12" x14ac:dyDescent="0.2">
      <c r="L8002" s="50"/>
    </row>
    <row r="8003" spans="12:12" x14ac:dyDescent="0.2">
      <c r="L8003" s="50"/>
    </row>
    <row r="8004" spans="12:12" x14ac:dyDescent="0.2">
      <c r="L8004" s="50"/>
    </row>
    <row r="8005" spans="12:12" x14ac:dyDescent="0.2">
      <c r="L8005" s="50"/>
    </row>
    <row r="8006" spans="12:12" x14ac:dyDescent="0.2">
      <c r="L8006" s="50"/>
    </row>
    <row r="8007" spans="12:12" x14ac:dyDescent="0.2">
      <c r="L8007" s="50"/>
    </row>
    <row r="8008" spans="12:12" x14ac:dyDescent="0.2">
      <c r="L8008" s="50"/>
    </row>
    <row r="8009" spans="12:12" x14ac:dyDescent="0.2">
      <c r="L8009" s="50"/>
    </row>
    <row r="8010" spans="12:12" x14ac:dyDescent="0.2">
      <c r="L8010" s="50"/>
    </row>
    <row r="8011" spans="12:12" x14ac:dyDescent="0.2">
      <c r="L8011" s="50"/>
    </row>
    <row r="8012" spans="12:12" x14ac:dyDescent="0.2">
      <c r="L8012" s="50"/>
    </row>
    <row r="8013" spans="12:12" x14ac:dyDescent="0.2">
      <c r="L8013" s="50"/>
    </row>
    <row r="8014" spans="12:12" x14ac:dyDescent="0.2">
      <c r="L8014" s="50"/>
    </row>
    <row r="8015" spans="12:12" x14ac:dyDescent="0.2">
      <c r="L8015" s="50"/>
    </row>
    <row r="8016" spans="12:12" x14ac:dyDescent="0.2">
      <c r="L8016" s="50"/>
    </row>
    <row r="8017" spans="12:12" x14ac:dyDescent="0.2">
      <c r="L8017" s="50"/>
    </row>
    <row r="8018" spans="12:12" x14ac:dyDescent="0.2">
      <c r="L8018" s="50"/>
    </row>
    <row r="8019" spans="12:12" x14ac:dyDescent="0.2">
      <c r="L8019" s="50"/>
    </row>
    <row r="8020" spans="12:12" x14ac:dyDescent="0.2">
      <c r="L8020" s="50"/>
    </row>
    <row r="8021" spans="12:12" x14ac:dyDescent="0.2">
      <c r="L8021" s="50"/>
    </row>
    <row r="8022" spans="12:12" x14ac:dyDescent="0.2">
      <c r="L8022" s="50"/>
    </row>
    <row r="8023" spans="12:12" x14ac:dyDescent="0.2">
      <c r="L8023" s="50"/>
    </row>
    <row r="8024" spans="12:12" x14ac:dyDescent="0.2">
      <c r="L8024" s="50"/>
    </row>
    <row r="8025" spans="12:12" x14ac:dyDescent="0.2">
      <c r="L8025" s="50"/>
    </row>
    <row r="8026" spans="12:12" x14ac:dyDescent="0.2">
      <c r="L8026" s="50"/>
    </row>
    <row r="8027" spans="12:12" x14ac:dyDescent="0.2">
      <c r="L8027" s="50"/>
    </row>
    <row r="8028" spans="12:12" x14ac:dyDescent="0.2">
      <c r="L8028" s="50"/>
    </row>
    <row r="8029" spans="12:12" x14ac:dyDescent="0.2">
      <c r="L8029" s="50"/>
    </row>
    <row r="8030" spans="12:12" x14ac:dyDescent="0.2">
      <c r="L8030" s="50"/>
    </row>
    <row r="8031" spans="12:12" x14ac:dyDescent="0.2">
      <c r="L8031" s="50"/>
    </row>
    <row r="8032" spans="12:12" x14ac:dyDescent="0.2">
      <c r="L8032" s="50"/>
    </row>
    <row r="8033" spans="12:12" x14ac:dyDescent="0.2">
      <c r="L8033" s="50"/>
    </row>
    <row r="8034" spans="12:12" x14ac:dyDescent="0.2">
      <c r="L8034" s="50"/>
    </row>
    <row r="8035" spans="12:12" x14ac:dyDescent="0.2">
      <c r="L8035" s="50"/>
    </row>
    <row r="8036" spans="12:12" x14ac:dyDescent="0.2">
      <c r="L8036" s="50"/>
    </row>
    <row r="8037" spans="12:12" x14ac:dyDescent="0.2">
      <c r="L8037" s="50"/>
    </row>
    <row r="8038" spans="12:12" x14ac:dyDescent="0.2">
      <c r="L8038" s="50"/>
    </row>
    <row r="8039" spans="12:12" x14ac:dyDescent="0.2">
      <c r="L8039" s="50"/>
    </row>
    <row r="8040" spans="12:12" x14ac:dyDescent="0.2">
      <c r="L8040" s="50"/>
    </row>
    <row r="8041" spans="12:12" x14ac:dyDescent="0.2">
      <c r="L8041" s="50"/>
    </row>
    <row r="8042" spans="12:12" x14ac:dyDescent="0.2">
      <c r="L8042" s="50"/>
    </row>
    <row r="8043" spans="12:12" x14ac:dyDescent="0.2">
      <c r="L8043" s="50"/>
    </row>
    <row r="8044" spans="12:12" x14ac:dyDescent="0.2">
      <c r="L8044" s="50"/>
    </row>
    <row r="8045" spans="12:12" x14ac:dyDescent="0.2">
      <c r="L8045" s="50"/>
    </row>
    <row r="8046" spans="12:12" x14ac:dyDescent="0.2">
      <c r="L8046" s="50"/>
    </row>
    <row r="8047" spans="12:12" x14ac:dyDescent="0.2">
      <c r="L8047" s="50"/>
    </row>
    <row r="8048" spans="12:12" x14ac:dyDescent="0.2">
      <c r="L8048" s="50"/>
    </row>
    <row r="8049" spans="12:12" x14ac:dyDescent="0.2">
      <c r="L8049" s="50"/>
    </row>
    <row r="8050" spans="12:12" x14ac:dyDescent="0.2">
      <c r="L8050" s="50"/>
    </row>
    <row r="8051" spans="12:12" x14ac:dyDescent="0.2">
      <c r="L8051" s="50"/>
    </row>
    <row r="8052" spans="12:12" x14ac:dyDescent="0.2">
      <c r="L8052" s="50"/>
    </row>
    <row r="8053" spans="12:12" x14ac:dyDescent="0.2">
      <c r="L8053" s="50"/>
    </row>
    <row r="8054" spans="12:12" x14ac:dyDescent="0.2">
      <c r="L8054" s="50"/>
    </row>
    <row r="8055" spans="12:12" x14ac:dyDescent="0.2">
      <c r="L8055" s="50"/>
    </row>
    <row r="8056" spans="12:12" x14ac:dyDescent="0.2">
      <c r="L8056" s="50"/>
    </row>
    <row r="8057" spans="12:12" x14ac:dyDescent="0.2">
      <c r="L8057" s="50"/>
    </row>
    <row r="8058" spans="12:12" x14ac:dyDescent="0.2">
      <c r="L8058" s="50"/>
    </row>
    <row r="8059" spans="12:12" x14ac:dyDescent="0.2">
      <c r="L8059" s="50"/>
    </row>
    <row r="8060" spans="12:12" x14ac:dyDescent="0.2">
      <c r="L8060" s="50"/>
    </row>
    <row r="8061" spans="12:12" x14ac:dyDescent="0.2">
      <c r="L8061" s="50"/>
    </row>
    <row r="8062" spans="12:12" x14ac:dyDescent="0.2">
      <c r="L8062" s="50"/>
    </row>
    <row r="8063" spans="12:12" x14ac:dyDescent="0.2">
      <c r="L8063" s="50"/>
    </row>
    <row r="8064" spans="12:12" x14ac:dyDescent="0.2">
      <c r="L8064" s="50"/>
    </row>
    <row r="8065" spans="12:12" x14ac:dyDescent="0.2">
      <c r="L8065" s="50"/>
    </row>
    <row r="8066" spans="12:12" x14ac:dyDescent="0.2">
      <c r="L8066" s="50"/>
    </row>
    <row r="8067" spans="12:12" x14ac:dyDescent="0.2">
      <c r="L8067" s="50"/>
    </row>
    <row r="8068" spans="12:12" x14ac:dyDescent="0.2">
      <c r="L8068" s="50"/>
    </row>
    <row r="8069" spans="12:12" x14ac:dyDescent="0.2">
      <c r="L8069" s="50"/>
    </row>
    <row r="8070" spans="12:12" x14ac:dyDescent="0.2">
      <c r="L8070" s="50"/>
    </row>
    <row r="8071" spans="12:12" x14ac:dyDescent="0.2">
      <c r="L8071" s="50"/>
    </row>
    <row r="8072" spans="12:12" x14ac:dyDescent="0.2">
      <c r="L8072" s="50"/>
    </row>
    <row r="8073" spans="12:12" x14ac:dyDescent="0.2">
      <c r="L8073" s="50"/>
    </row>
    <row r="8074" spans="12:12" x14ac:dyDescent="0.2">
      <c r="L8074" s="50"/>
    </row>
    <row r="8075" spans="12:12" x14ac:dyDescent="0.2">
      <c r="L8075" s="50"/>
    </row>
    <row r="8076" spans="12:12" x14ac:dyDescent="0.2">
      <c r="L8076" s="50"/>
    </row>
    <row r="8077" spans="12:12" x14ac:dyDescent="0.2">
      <c r="L8077" s="50"/>
    </row>
    <row r="8078" spans="12:12" x14ac:dyDescent="0.2">
      <c r="L8078" s="50"/>
    </row>
    <row r="8079" spans="12:12" x14ac:dyDescent="0.2">
      <c r="L8079" s="50"/>
    </row>
    <row r="8080" spans="12:12" x14ac:dyDescent="0.2">
      <c r="L8080" s="50"/>
    </row>
    <row r="8081" spans="12:12" x14ac:dyDescent="0.2">
      <c r="L8081" s="50"/>
    </row>
    <row r="8082" spans="12:12" x14ac:dyDescent="0.2">
      <c r="L8082" s="50"/>
    </row>
    <row r="8083" spans="12:12" x14ac:dyDescent="0.2">
      <c r="L8083" s="50"/>
    </row>
    <row r="8084" spans="12:12" x14ac:dyDescent="0.2">
      <c r="L8084" s="50"/>
    </row>
    <row r="8085" spans="12:12" x14ac:dyDescent="0.2">
      <c r="L8085" s="50"/>
    </row>
    <row r="8086" spans="12:12" x14ac:dyDescent="0.2">
      <c r="L8086" s="50"/>
    </row>
    <row r="8087" spans="12:12" x14ac:dyDescent="0.2">
      <c r="L8087" s="50"/>
    </row>
    <row r="8088" spans="12:12" x14ac:dyDescent="0.2">
      <c r="L8088" s="50"/>
    </row>
    <row r="8089" spans="12:12" x14ac:dyDescent="0.2">
      <c r="L8089" s="50"/>
    </row>
    <row r="8090" spans="12:12" x14ac:dyDescent="0.2">
      <c r="L8090" s="50"/>
    </row>
    <row r="8091" spans="12:12" x14ac:dyDescent="0.2">
      <c r="L8091" s="50"/>
    </row>
    <row r="8092" spans="12:12" x14ac:dyDescent="0.2">
      <c r="L8092" s="50"/>
    </row>
    <row r="8093" spans="12:12" x14ac:dyDescent="0.2">
      <c r="L8093" s="50"/>
    </row>
    <row r="8094" spans="12:12" x14ac:dyDescent="0.2">
      <c r="L8094" s="50"/>
    </row>
    <row r="8095" spans="12:12" x14ac:dyDescent="0.2">
      <c r="L8095" s="50"/>
    </row>
    <row r="8096" spans="12:12" x14ac:dyDescent="0.2">
      <c r="L8096" s="50"/>
    </row>
    <row r="8097" spans="12:12" x14ac:dyDescent="0.2">
      <c r="L8097" s="50"/>
    </row>
    <row r="8098" spans="12:12" x14ac:dyDescent="0.2">
      <c r="L8098" s="50"/>
    </row>
    <row r="8099" spans="12:12" x14ac:dyDescent="0.2">
      <c r="L8099" s="50"/>
    </row>
    <row r="8100" spans="12:12" x14ac:dyDescent="0.2">
      <c r="L8100" s="50"/>
    </row>
    <row r="8101" spans="12:12" x14ac:dyDescent="0.2">
      <c r="L8101" s="50"/>
    </row>
    <row r="8102" spans="12:12" x14ac:dyDescent="0.2">
      <c r="L8102" s="50"/>
    </row>
    <row r="8103" spans="12:12" x14ac:dyDescent="0.2">
      <c r="L8103" s="50"/>
    </row>
    <row r="8104" spans="12:12" x14ac:dyDescent="0.2">
      <c r="L8104" s="50"/>
    </row>
    <row r="8105" spans="12:12" x14ac:dyDescent="0.2">
      <c r="L8105" s="50"/>
    </row>
    <row r="8106" spans="12:12" x14ac:dyDescent="0.2">
      <c r="L8106" s="50"/>
    </row>
    <row r="8107" spans="12:12" x14ac:dyDescent="0.2">
      <c r="L8107" s="50"/>
    </row>
    <row r="8108" spans="12:12" x14ac:dyDescent="0.2">
      <c r="L8108" s="50"/>
    </row>
    <row r="8109" spans="12:12" x14ac:dyDescent="0.2">
      <c r="L8109" s="50"/>
    </row>
    <row r="8110" spans="12:12" x14ac:dyDescent="0.2">
      <c r="L8110" s="50"/>
    </row>
    <row r="8111" spans="12:12" x14ac:dyDescent="0.2">
      <c r="L8111" s="50"/>
    </row>
    <row r="8112" spans="12:12" x14ac:dyDescent="0.2">
      <c r="L8112" s="50"/>
    </row>
    <row r="8113" spans="12:12" x14ac:dyDescent="0.2">
      <c r="L8113" s="50"/>
    </row>
    <row r="8114" spans="12:12" x14ac:dyDescent="0.2">
      <c r="L8114" s="50"/>
    </row>
    <row r="8115" spans="12:12" x14ac:dyDescent="0.2">
      <c r="L8115" s="50"/>
    </row>
    <row r="8116" spans="12:12" x14ac:dyDescent="0.2">
      <c r="L8116" s="50"/>
    </row>
    <row r="8117" spans="12:12" x14ac:dyDescent="0.2">
      <c r="L8117" s="50"/>
    </row>
    <row r="8118" spans="12:12" x14ac:dyDescent="0.2">
      <c r="L8118" s="50"/>
    </row>
    <row r="8119" spans="12:12" x14ac:dyDescent="0.2">
      <c r="L8119" s="50"/>
    </row>
    <row r="8120" spans="12:12" x14ac:dyDescent="0.2">
      <c r="L8120" s="50"/>
    </row>
    <row r="8121" spans="12:12" x14ac:dyDescent="0.2">
      <c r="L8121" s="50"/>
    </row>
    <row r="8122" spans="12:12" x14ac:dyDescent="0.2">
      <c r="L8122" s="50"/>
    </row>
    <row r="8123" spans="12:12" x14ac:dyDescent="0.2">
      <c r="L8123" s="50"/>
    </row>
    <row r="8124" spans="12:12" x14ac:dyDescent="0.2">
      <c r="L8124" s="50"/>
    </row>
    <row r="8125" spans="12:12" x14ac:dyDescent="0.2">
      <c r="L8125" s="50"/>
    </row>
    <row r="8126" spans="12:12" x14ac:dyDescent="0.2">
      <c r="L8126" s="50"/>
    </row>
    <row r="8127" spans="12:12" x14ac:dyDescent="0.2">
      <c r="L8127" s="50"/>
    </row>
    <row r="8128" spans="12:12" x14ac:dyDescent="0.2">
      <c r="L8128" s="50"/>
    </row>
    <row r="8129" spans="12:12" x14ac:dyDescent="0.2">
      <c r="L8129" s="50"/>
    </row>
    <row r="8130" spans="12:12" x14ac:dyDescent="0.2">
      <c r="L8130" s="50"/>
    </row>
    <row r="8131" spans="12:12" x14ac:dyDescent="0.2">
      <c r="L8131" s="50"/>
    </row>
    <row r="8132" spans="12:12" x14ac:dyDescent="0.2">
      <c r="L8132" s="50"/>
    </row>
    <row r="8133" spans="12:12" x14ac:dyDescent="0.2">
      <c r="L8133" s="50"/>
    </row>
    <row r="8134" spans="12:12" x14ac:dyDescent="0.2">
      <c r="L8134" s="50"/>
    </row>
    <row r="8135" spans="12:12" x14ac:dyDescent="0.2">
      <c r="L8135" s="50"/>
    </row>
    <row r="8136" spans="12:12" x14ac:dyDescent="0.2">
      <c r="L8136" s="50"/>
    </row>
    <row r="8137" spans="12:12" x14ac:dyDescent="0.2">
      <c r="L8137" s="50"/>
    </row>
    <row r="8138" spans="12:12" x14ac:dyDescent="0.2">
      <c r="L8138" s="50"/>
    </row>
    <row r="8139" spans="12:12" x14ac:dyDescent="0.2">
      <c r="L8139" s="50"/>
    </row>
    <row r="8140" spans="12:12" x14ac:dyDescent="0.2">
      <c r="L8140" s="50"/>
    </row>
    <row r="8141" spans="12:12" x14ac:dyDescent="0.2">
      <c r="L8141" s="50"/>
    </row>
    <row r="8142" spans="12:12" x14ac:dyDescent="0.2">
      <c r="L8142" s="50"/>
    </row>
    <row r="8143" spans="12:12" x14ac:dyDescent="0.2">
      <c r="L8143" s="50"/>
    </row>
    <row r="8144" spans="12:12" x14ac:dyDescent="0.2">
      <c r="L8144" s="50"/>
    </row>
    <row r="8145" spans="12:12" x14ac:dyDescent="0.2">
      <c r="L8145" s="50"/>
    </row>
    <row r="8146" spans="12:12" x14ac:dyDescent="0.2">
      <c r="L8146" s="50"/>
    </row>
    <row r="8147" spans="12:12" x14ac:dyDescent="0.2">
      <c r="L8147" s="50"/>
    </row>
    <row r="8148" spans="12:12" x14ac:dyDescent="0.2">
      <c r="L8148" s="50"/>
    </row>
    <row r="8149" spans="12:12" x14ac:dyDescent="0.2">
      <c r="L8149" s="50"/>
    </row>
    <row r="8150" spans="12:12" x14ac:dyDescent="0.2">
      <c r="L8150" s="50"/>
    </row>
    <row r="8151" spans="12:12" x14ac:dyDescent="0.2">
      <c r="L8151" s="50"/>
    </row>
    <row r="8152" spans="12:12" x14ac:dyDescent="0.2">
      <c r="L8152" s="50"/>
    </row>
    <row r="8153" spans="12:12" x14ac:dyDescent="0.2">
      <c r="L8153" s="50"/>
    </row>
    <row r="8154" spans="12:12" x14ac:dyDescent="0.2">
      <c r="L8154" s="50"/>
    </row>
    <row r="8155" spans="12:12" x14ac:dyDescent="0.2">
      <c r="L8155" s="50"/>
    </row>
    <row r="8156" spans="12:12" x14ac:dyDescent="0.2">
      <c r="L8156" s="50"/>
    </row>
    <row r="8157" spans="12:12" x14ac:dyDescent="0.2">
      <c r="L8157" s="50"/>
    </row>
    <row r="8158" spans="12:12" x14ac:dyDescent="0.2">
      <c r="L8158" s="50"/>
    </row>
    <row r="8159" spans="12:12" x14ac:dyDescent="0.2">
      <c r="L8159" s="50"/>
    </row>
    <row r="8160" spans="12:12" x14ac:dyDescent="0.2">
      <c r="L8160" s="50"/>
    </row>
    <row r="8161" spans="12:12" x14ac:dyDescent="0.2">
      <c r="L8161" s="50"/>
    </row>
    <row r="8162" spans="12:12" x14ac:dyDescent="0.2">
      <c r="L8162" s="50"/>
    </row>
    <row r="8163" spans="12:12" x14ac:dyDescent="0.2">
      <c r="L8163" s="50"/>
    </row>
    <row r="8164" spans="12:12" x14ac:dyDescent="0.2">
      <c r="L8164" s="50"/>
    </row>
    <row r="8165" spans="12:12" x14ac:dyDescent="0.2">
      <c r="L8165" s="50"/>
    </row>
    <row r="8166" spans="12:12" x14ac:dyDescent="0.2">
      <c r="L8166" s="50"/>
    </row>
    <row r="8167" spans="12:12" x14ac:dyDescent="0.2">
      <c r="L8167" s="50"/>
    </row>
    <row r="8168" spans="12:12" x14ac:dyDescent="0.2">
      <c r="L8168" s="50"/>
    </row>
    <row r="8169" spans="12:12" x14ac:dyDescent="0.2">
      <c r="L8169" s="50"/>
    </row>
    <row r="8170" spans="12:12" x14ac:dyDescent="0.2">
      <c r="L8170" s="50"/>
    </row>
    <row r="8171" spans="12:12" x14ac:dyDescent="0.2">
      <c r="L8171" s="50"/>
    </row>
    <row r="8172" spans="12:12" x14ac:dyDescent="0.2">
      <c r="L8172" s="50"/>
    </row>
    <row r="8173" spans="12:12" x14ac:dyDescent="0.2">
      <c r="L8173" s="50"/>
    </row>
    <row r="8174" spans="12:12" x14ac:dyDescent="0.2">
      <c r="L8174" s="50"/>
    </row>
    <row r="8175" spans="12:12" x14ac:dyDescent="0.2">
      <c r="L8175" s="50"/>
    </row>
    <row r="8176" spans="12:12" x14ac:dyDescent="0.2">
      <c r="L8176" s="50"/>
    </row>
    <row r="8177" spans="12:12" x14ac:dyDescent="0.2">
      <c r="L8177" s="50"/>
    </row>
    <row r="8178" spans="12:12" x14ac:dyDescent="0.2">
      <c r="L8178" s="50"/>
    </row>
    <row r="8179" spans="12:12" x14ac:dyDescent="0.2">
      <c r="L8179" s="50"/>
    </row>
    <row r="8180" spans="12:12" x14ac:dyDescent="0.2">
      <c r="L8180" s="50"/>
    </row>
    <row r="8181" spans="12:12" x14ac:dyDescent="0.2">
      <c r="L8181" s="50"/>
    </row>
    <row r="8182" spans="12:12" x14ac:dyDescent="0.2">
      <c r="L8182" s="50"/>
    </row>
    <row r="8183" spans="12:12" x14ac:dyDescent="0.2">
      <c r="L8183" s="50"/>
    </row>
    <row r="8184" spans="12:12" x14ac:dyDescent="0.2">
      <c r="L8184" s="50"/>
    </row>
    <row r="8185" spans="12:12" x14ac:dyDescent="0.2">
      <c r="L8185" s="50"/>
    </row>
    <row r="8186" spans="12:12" x14ac:dyDescent="0.2">
      <c r="L8186" s="50"/>
    </row>
    <row r="8187" spans="12:12" x14ac:dyDescent="0.2">
      <c r="L8187" s="50"/>
    </row>
    <row r="8188" spans="12:12" x14ac:dyDescent="0.2">
      <c r="L8188" s="50"/>
    </row>
    <row r="8189" spans="12:12" x14ac:dyDescent="0.2">
      <c r="L8189" s="50"/>
    </row>
    <row r="8190" spans="12:12" x14ac:dyDescent="0.2">
      <c r="L8190" s="50"/>
    </row>
    <row r="8191" spans="12:12" x14ac:dyDescent="0.2">
      <c r="L8191" s="50"/>
    </row>
    <row r="8192" spans="12:12" x14ac:dyDescent="0.2">
      <c r="L8192" s="50"/>
    </row>
    <row r="8193" spans="12:12" x14ac:dyDescent="0.2">
      <c r="L8193" s="50"/>
    </row>
    <row r="8194" spans="12:12" x14ac:dyDescent="0.2">
      <c r="L8194" s="50"/>
    </row>
    <row r="8195" spans="12:12" x14ac:dyDescent="0.2">
      <c r="L8195" s="50"/>
    </row>
    <row r="8196" spans="12:12" x14ac:dyDescent="0.2">
      <c r="L8196" s="50"/>
    </row>
    <row r="8197" spans="12:12" x14ac:dyDescent="0.2">
      <c r="L8197" s="50"/>
    </row>
    <row r="8198" spans="12:12" x14ac:dyDescent="0.2">
      <c r="L8198" s="50"/>
    </row>
    <row r="8199" spans="12:12" x14ac:dyDescent="0.2">
      <c r="L8199" s="50"/>
    </row>
    <row r="8200" spans="12:12" x14ac:dyDescent="0.2">
      <c r="L8200" s="50"/>
    </row>
    <row r="8201" spans="12:12" x14ac:dyDescent="0.2">
      <c r="L8201" s="50"/>
    </row>
    <row r="8202" spans="12:12" x14ac:dyDescent="0.2">
      <c r="L8202" s="50"/>
    </row>
    <row r="8203" spans="12:12" x14ac:dyDescent="0.2">
      <c r="L8203" s="50"/>
    </row>
    <row r="8204" spans="12:12" x14ac:dyDescent="0.2">
      <c r="L8204" s="50"/>
    </row>
    <row r="8205" spans="12:12" x14ac:dyDescent="0.2">
      <c r="L8205" s="50"/>
    </row>
    <row r="8206" spans="12:12" x14ac:dyDescent="0.2">
      <c r="L8206" s="50"/>
    </row>
    <row r="8207" spans="12:12" x14ac:dyDescent="0.2">
      <c r="L8207" s="50"/>
    </row>
    <row r="8208" spans="12:12" x14ac:dyDescent="0.2">
      <c r="L8208" s="50"/>
    </row>
    <row r="8209" spans="12:12" x14ac:dyDescent="0.2">
      <c r="L8209" s="50"/>
    </row>
    <row r="8210" spans="12:12" x14ac:dyDescent="0.2">
      <c r="L8210" s="50"/>
    </row>
    <row r="8211" spans="12:12" x14ac:dyDescent="0.2">
      <c r="L8211" s="50"/>
    </row>
    <row r="8212" spans="12:12" x14ac:dyDescent="0.2">
      <c r="L8212" s="50"/>
    </row>
    <row r="8213" spans="12:12" x14ac:dyDescent="0.2">
      <c r="L8213" s="50"/>
    </row>
    <row r="8214" spans="12:12" x14ac:dyDescent="0.2">
      <c r="L8214" s="50"/>
    </row>
    <row r="8215" spans="12:12" x14ac:dyDescent="0.2">
      <c r="L8215" s="50"/>
    </row>
    <row r="8216" spans="12:12" x14ac:dyDescent="0.2">
      <c r="L8216" s="50"/>
    </row>
    <row r="8217" spans="12:12" x14ac:dyDescent="0.2">
      <c r="L8217" s="50"/>
    </row>
    <row r="8218" spans="12:12" x14ac:dyDescent="0.2">
      <c r="L8218" s="50"/>
    </row>
    <row r="8219" spans="12:12" x14ac:dyDescent="0.2">
      <c r="L8219" s="50"/>
    </row>
    <row r="8220" spans="12:12" x14ac:dyDescent="0.2">
      <c r="L8220" s="50"/>
    </row>
    <row r="8221" spans="12:12" x14ac:dyDescent="0.2">
      <c r="L8221" s="50"/>
    </row>
    <row r="8222" spans="12:12" x14ac:dyDescent="0.2">
      <c r="L8222" s="50"/>
    </row>
    <row r="8223" spans="12:12" x14ac:dyDescent="0.2">
      <c r="L8223" s="50"/>
    </row>
    <row r="8224" spans="12:12" x14ac:dyDescent="0.2">
      <c r="L8224" s="50"/>
    </row>
    <row r="8225" spans="12:12" x14ac:dyDescent="0.2">
      <c r="L8225" s="50"/>
    </row>
    <row r="8226" spans="12:12" x14ac:dyDescent="0.2">
      <c r="L8226" s="50"/>
    </row>
    <row r="8227" spans="12:12" x14ac:dyDescent="0.2">
      <c r="L8227" s="50"/>
    </row>
    <row r="8228" spans="12:12" x14ac:dyDescent="0.2">
      <c r="L8228" s="50"/>
    </row>
    <row r="8229" spans="12:12" x14ac:dyDescent="0.2">
      <c r="L8229" s="50"/>
    </row>
    <row r="8230" spans="12:12" x14ac:dyDescent="0.2">
      <c r="L8230" s="50"/>
    </row>
    <row r="8231" spans="12:12" x14ac:dyDescent="0.2">
      <c r="L8231" s="50"/>
    </row>
    <row r="8232" spans="12:12" x14ac:dyDescent="0.2">
      <c r="L8232" s="50"/>
    </row>
    <row r="8233" spans="12:12" x14ac:dyDescent="0.2">
      <c r="L8233" s="50"/>
    </row>
    <row r="8234" spans="12:12" x14ac:dyDescent="0.2">
      <c r="L8234" s="50"/>
    </row>
    <row r="8235" spans="12:12" x14ac:dyDescent="0.2">
      <c r="L8235" s="50"/>
    </row>
    <row r="8236" spans="12:12" x14ac:dyDescent="0.2">
      <c r="L8236" s="50"/>
    </row>
    <row r="8237" spans="12:12" x14ac:dyDescent="0.2">
      <c r="L8237" s="50"/>
    </row>
    <row r="8238" spans="12:12" x14ac:dyDescent="0.2">
      <c r="L8238" s="50"/>
    </row>
    <row r="8239" spans="12:12" x14ac:dyDescent="0.2">
      <c r="L8239" s="50"/>
    </row>
    <row r="8240" spans="12:12" x14ac:dyDescent="0.2">
      <c r="L8240" s="50"/>
    </row>
    <row r="8241" spans="12:12" x14ac:dyDescent="0.2">
      <c r="L8241" s="50"/>
    </row>
    <row r="8242" spans="12:12" x14ac:dyDescent="0.2">
      <c r="L8242" s="50"/>
    </row>
    <row r="8243" spans="12:12" x14ac:dyDescent="0.2">
      <c r="L8243" s="50"/>
    </row>
    <row r="8244" spans="12:12" x14ac:dyDescent="0.2">
      <c r="L8244" s="50"/>
    </row>
    <row r="8245" spans="12:12" x14ac:dyDescent="0.2">
      <c r="L8245" s="50"/>
    </row>
    <row r="8246" spans="12:12" x14ac:dyDescent="0.2">
      <c r="L8246" s="50"/>
    </row>
    <row r="8247" spans="12:12" x14ac:dyDescent="0.2">
      <c r="L8247" s="50"/>
    </row>
    <row r="8248" spans="12:12" x14ac:dyDescent="0.2">
      <c r="L8248" s="50"/>
    </row>
    <row r="8249" spans="12:12" x14ac:dyDescent="0.2">
      <c r="L8249" s="50"/>
    </row>
    <row r="8250" spans="12:12" x14ac:dyDescent="0.2">
      <c r="L8250" s="50"/>
    </row>
    <row r="8251" spans="12:12" x14ac:dyDescent="0.2">
      <c r="L8251" s="50"/>
    </row>
    <row r="8252" spans="12:12" x14ac:dyDescent="0.2">
      <c r="L8252" s="50"/>
    </row>
    <row r="8253" spans="12:12" x14ac:dyDescent="0.2">
      <c r="L8253" s="50"/>
    </row>
    <row r="8254" spans="12:12" x14ac:dyDescent="0.2">
      <c r="L8254" s="50"/>
    </row>
    <row r="8255" spans="12:12" x14ac:dyDescent="0.2">
      <c r="L8255" s="50"/>
    </row>
    <row r="8256" spans="12:12" x14ac:dyDescent="0.2">
      <c r="L8256" s="50"/>
    </row>
    <row r="8257" spans="12:12" x14ac:dyDescent="0.2">
      <c r="L8257" s="50"/>
    </row>
    <row r="8258" spans="12:12" x14ac:dyDescent="0.2">
      <c r="L8258" s="50"/>
    </row>
    <row r="8259" spans="12:12" x14ac:dyDescent="0.2">
      <c r="L8259" s="50"/>
    </row>
    <row r="8260" spans="12:12" x14ac:dyDescent="0.2">
      <c r="L8260" s="50"/>
    </row>
    <row r="8261" spans="12:12" x14ac:dyDescent="0.2">
      <c r="L8261" s="50"/>
    </row>
    <row r="8262" spans="12:12" x14ac:dyDescent="0.2">
      <c r="L8262" s="50"/>
    </row>
    <row r="8263" spans="12:12" x14ac:dyDescent="0.2">
      <c r="L8263" s="50"/>
    </row>
    <row r="8264" spans="12:12" x14ac:dyDescent="0.2">
      <c r="L8264" s="50"/>
    </row>
    <row r="8265" spans="12:12" x14ac:dyDescent="0.2">
      <c r="L8265" s="50"/>
    </row>
    <row r="8266" spans="12:12" x14ac:dyDescent="0.2">
      <c r="L8266" s="50"/>
    </row>
    <row r="8267" spans="12:12" x14ac:dyDescent="0.2">
      <c r="L8267" s="50"/>
    </row>
    <row r="8268" spans="12:12" x14ac:dyDescent="0.2">
      <c r="L8268" s="50"/>
    </row>
    <row r="8269" spans="12:12" x14ac:dyDescent="0.2">
      <c r="L8269" s="50"/>
    </row>
    <row r="8270" spans="12:12" x14ac:dyDescent="0.2">
      <c r="L8270" s="50"/>
    </row>
    <row r="8271" spans="12:12" x14ac:dyDescent="0.2">
      <c r="L8271" s="50"/>
    </row>
    <row r="8272" spans="12:12" x14ac:dyDescent="0.2">
      <c r="L8272" s="50"/>
    </row>
    <row r="8273" spans="12:12" x14ac:dyDescent="0.2">
      <c r="L8273" s="50"/>
    </row>
    <row r="8274" spans="12:12" x14ac:dyDescent="0.2">
      <c r="L8274" s="50"/>
    </row>
    <row r="8275" spans="12:12" x14ac:dyDescent="0.2">
      <c r="L8275" s="50"/>
    </row>
    <row r="8276" spans="12:12" x14ac:dyDescent="0.2">
      <c r="L8276" s="50"/>
    </row>
    <row r="8277" spans="12:12" x14ac:dyDescent="0.2">
      <c r="L8277" s="50"/>
    </row>
    <row r="8278" spans="12:12" x14ac:dyDescent="0.2">
      <c r="L8278" s="50"/>
    </row>
    <row r="8279" spans="12:12" x14ac:dyDescent="0.2">
      <c r="L8279" s="50"/>
    </row>
    <row r="8280" spans="12:12" x14ac:dyDescent="0.2">
      <c r="L8280" s="50"/>
    </row>
    <row r="8281" spans="12:12" x14ac:dyDescent="0.2">
      <c r="L8281" s="50"/>
    </row>
    <row r="8282" spans="12:12" x14ac:dyDescent="0.2">
      <c r="L8282" s="50"/>
    </row>
    <row r="8283" spans="12:12" x14ac:dyDescent="0.2">
      <c r="L8283" s="50"/>
    </row>
    <row r="8284" spans="12:12" x14ac:dyDescent="0.2">
      <c r="L8284" s="50"/>
    </row>
    <row r="8285" spans="12:12" x14ac:dyDescent="0.2">
      <c r="L8285" s="50"/>
    </row>
    <row r="8286" spans="12:12" x14ac:dyDescent="0.2">
      <c r="L8286" s="50"/>
    </row>
    <row r="8287" spans="12:12" x14ac:dyDescent="0.2">
      <c r="L8287" s="50"/>
    </row>
    <row r="8288" spans="12:12" x14ac:dyDescent="0.2">
      <c r="L8288" s="50"/>
    </row>
    <row r="8289" spans="12:12" x14ac:dyDescent="0.2">
      <c r="L8289" s="50"/>
    </row>
    <row r="8290" spans="12:12" x14ac:dyDescent="0.2">
      <c r="L8290" s="50"/>
    </row>
    <row r="8291" spans="12:12" x14ac:dyDescent="0.2">
      <c r="L8291" s="50"/>
    </row>
    <row r="8292" spans="12:12" x14ac:dyDescent="0.2">
      <c r="L8292" s="50"/>
    </row>
    <row r="8293" spans="12:12" x14ac:dyDescent="0.2">
      <c r="L8293" s="50"/>
    </row>
    <row r="8294" spans="12:12" x14ac:dyDescent="0.2">
      <c r="L8294" s="50"/>
    </row>
    <row r="8295" spans="12:12" x14ac:dyDescent="0.2">
      <c r="L8295" s="50"/>
    </row>
    <row r="8296" spans="12:12" x14ac:dyDescent="0.2">
      <c r="L8296" s="50"/>
    </row>
    <row r="8297" spans="12:12" x14ac:dyDescent="0.2">
      <c r="L8297" s="50"/>
    </row>
    <row r="8298" spans="12:12" x14ac:dyDescent="0.2">
      <c r="L8298" s="50"/>
    </row>
    <row r="8299" spans="12:12" x14ac:dyDescent="0.2">
      <c r="L8299" s="50"/>
    </row>
    <row r="8300" spans="12:12" x14ac:dyDescent="0.2">
      <c r="L8300" s="50"/>
    </row>
    <row r="8301" spans="12:12" x14ac:dyDescent="0.2">
      <c r="L8301" s="50"/>
    </row>
    <row r="8302" spans="12:12" x14ac:dyDescent="0.2">
      <c r="L8302" s="50"/>
    </row>
    <row r="8303" spans="12:12" x14ac:dyDescent="0.2">
      <c r="L8303" s="50"/>
    </row>
    <row r="8304" spans="12:12" x14ac:dyDescent="0.2">
      <c r="L8304" s="50"/>
    </row>
    <row r="8305" spans="12:12" x14ac:dyDescent="0.2">
      <c r="L8305" s="50"/>
    </row>
    <row r="8306" spans="12:12" x14ac:dyDescent="0.2">
      <c r="L8306" s="50"/>
    </row>
    <row r="8307" spans="12:12" x14ac:dyDescent="0.2">
      <c r="L8307" s="50"/>
    </row>
    <row r="8308" spans="12:12" x14ac:dyDescent="0.2">
      <c r="L8308" s="50"/>
    </row>
    <row r="8309" spans="12:12" x14ac:dyDescent="0.2">
      <c r="L8309" s="50"/>
    </row>
    <row r="8310" spans="12:12" x14ac:dyDescent="0.2">
      <c r="L8310" s="50"/>
    </row>
    <row r="8311" spans="12:12" x14ac:dyDescent="0.2">
      <c r="L8311" s="50"/>
    </row>
    <row r="8312" spans="12:12" x14ac:dyDescent="0.2">
      <c r="L8312" s="50"/>
    </row>
    <row r="8313" spans="12:12" x14ac:dyDescent="0.2">
      <c r="L8313" s="50"/>
    </row>
    <row r="8314" spans="12:12" x14ac:dyDescent="0.2">
      <c r="L8314" s="50"/>
    </row>
    <row r="8315" spans="12:12" x14ac:dyDescent="0.2">
      <c r="L8315" s="50"/>
    </row>
    <row r="8316" spans="12:12" x14ac:dyDescent="0.2">
      <c r="L8316" s="50"/>
    </row>
    <row r="8317" spans="12:12" x14ac:dyDescent="0.2">
      <c r="L8317" s="50"/>
    </row>
    <row r="8318" spans="12:12" x14ac:dyDescent="0.2">
      <c r="L8318" s="50"/>
    </row>
    <row r="8319" spans="12:12" x14ac:dyDescent="0.2">
      <c r="L8319" s="50"/>
    </row>
    <row r="8320" spans="12:12" x14ac:dyDescent="0.2">
      <c r="L8320" s="50"/>
    </row>
    <row r="8321" spans="12:12" x14ac:dyDescent="0.2">
      <c r="L8321" s="50"/>
    </row>
    <row r="8322" spans="12:12" x14ac:dyDescent="0.2">
      <c r="L8322" s="50"/>
    </row>
    <row r="8323" spans="12:12" x14ac:dyDescent="0.2">
      <c r="L8323" s="50"/>
    </row>
    <row r="8324" spans="12:12" x14ac:dyDescent="0.2">
      <c r="L8324" s="50"/>
    </row>
    <row r="8325" spans="12:12" x14ac:dyDescent="0.2">
      <c r="L8325" s="50"/>
    </row>
    <row r="8326" spans="12:12" x14ac:dyDescent="0.2">
      <c r="L8326" s="50"/>
    </row>
    <row r="8327" spans="12:12" x14ac:dyDescent="0.2">
      <c r="L8327" s="50"/>
    </row>
    <row r="8328" spans="12:12" x14ac:dyDescent="0.2">
      <c r="L8328" s="50"/>
    </row>
    <row r="8329" spans="12:12" x14ac:dyDescent="0.2">
      <c r="L8329" s="50"/>
    </row>
    <row r="8330" spans="12:12" x14ac:dyDescent="0.2">
      <c r="L8330" s="50"/>
    </row>
    <row r="8331" spans="12:12" x14ac:dyDescent="0.2">
      <c r="L8331" s="50"/>
    </row>
    <row r="8332" spans="12:12" x14ac:dyDescent="0.2">
      <c r="L8332" s="50"/>
    </row>
    <row r="8333" spans="12:12" x14ac:dyDescent="0.2">
      <c r="L8333" s="50"/>
    </row>
    <row r="8334" spans="12:12" x14ac:dyDescent="0.2">
      <c r="L8334" s="50"/>
    </row>
    <row r="8335" spans="12:12" x14ac:dyDescent="0.2">
      <c r="L8335" s="50"/>
    </row>
    <row r="8336" spans="12:12" x14ac:dyDescent="0.2">
      <c r="L8336" s="50"/>
    </row>
    <row r="8337" spans="12:12" x14ac:dyDescent="0.2">
      <c r="L8337" s="50"/>
    </row>
    <row r="8338" spans="12:12" x14ac:dyDescent="0.2">
      <c r="L8338" s="50"/>
    </row>
    <row r="8339" spans="12:12" x14ac:dyDescent="0.2">
      <c r="L8339" s="50"/>
    </row>
    <row r="8340" spans="12:12" x14ac:dyDescent="0.2">
      <c r="L8340" s="50"/>
    </row>
    <row r="8341" spans="12:12" x14ac:dyDescent="0.2">
      <c r="L8341" s="50"/>
    </row>
    <row r="8342" spans="12:12" x14ac:dyDescent="0.2">
      <c r="L8342" s="50"/>
    </row>
    <row r="8343" spans="12:12" x14ac:dyDescent="0.2">
      <c r="L8343" s="50"/>
    </row>
    <row r="8344" spans="12:12" x14ac:dyDescent="0.2">
      <c r="L8344" s="50"/>
    </row>
    <row r="8345" spans="12:12" x14ac:dyDescent="0.2">
      <c r="L8345" s="50"/>
    </row>
    <row r="8346" spans="12:12" x14ac:dyDescent="0.2">
      <c r="L8346" s="50"/>
    </row>
    <row r="8347" spans="12:12" x14ac:dyDescent="0.2">
      <c r="L8347" s="50"/>
    </row>
    <row r="8348" spans="12:12" x14ac:dyDescent="0.2">
      <c r="L8348" s="50"/>
    </row>
    <row r="8349" spans="12:12" x14ac:dyDescent="0.2">
      <c r="L8349" s="50"/>
    </row>
    <row r="8350" spans="12:12" x14ac:dyDescent="0.2">
      <c r="L8350" s="50"/>
    </row>
    <row r="8351" spans="12:12" x14ac:dyDescent="0.2">
      <c r="L8351" s="50"/>
    </row>
    <row r="8352" spans="12:12" x14ac:dyDescent="0.2">
      <c r="L8352" s="50"/>
    </row>
    <row r="8353" spans="12:12" x14ac:dyDescent="0.2">
      <c r="L8353" s="50"/>
    </row>
    <row r="8354" spans="12:12" x14ac:dyDescent="0.2">
      <c r="L8354" s="50"/>
    </row>
    <row r="8355" spans="12:12" x14ac:dyDescent="0.2">
      <c r="L8355" s="50"/>
    </row>
    <row r="8356" spans="12:12" x14ac:dyDescent="0.2">
      <c r="L8356" s="50"/>
    </row>
    <row r="8357" spans="12:12" x14ac:dyDescent="0.2">
      <c r="L8357" s="50"/>
    </row>
    <row r="8358" spans="12:12" x14ac:dyDescent="0.2">
      <c r="L8358" s="50"/>
    </row>
    <row r="8359" spans="12:12" x14ac:dyDescent="0.2">
      <c r="L8359" s="50"/>
    </row>
    <row r="8360" spans="12:12" x14ac:dyDescent="0.2">
      <c r="L8360" s="50"/>
    </row>
    <row r="8361" spans="12:12" x14ac:dyDescent="0.2">
      <c r="L8361" s="50"/>
    </row>
    <row r="8362" spans="12:12" x14ac:dyDescent="0.2">
      <c r="L8362" s="50"/>
    </row>
    <row r="8363" spans="12:12" x14ac:dyDescent="0.2">
      <c r="L8363" s="50"/>
    </row>
    <row r="8364" spans="12:12" x14ac:dyDescent="0.2">
      <c r="L8364" s="50"/>
    </row>
    <row r="8365" spans="12:12" x14ac:dyDescent="0.2">
      <c r="L8365" s="50"/>
    </row>
    <row r="8366" spans="12:12" x14ac:dyDescent="0.2">
      <c r="L8366" s="50"/>
    </row>
    <row r="8367" spans="12:12" x14ac:dyDescent="0.2">
      <c r="L8367" s="50"/>
    </row>
    <row r="8368" spans="12:12" x14ac:dyDescent="0.2">
      <c r="L8368" s="50"/>
    </row>
    <row r="8369" spans="12:12" x14ac:dyDescent="0.2">
      <c r="L8369" s="50"/>
    </row>
    <row r="8370" spans="12:12" x14ac:dyDescent="0.2">
      <c r="L8370" s="50"/>
    </row>
    <row r="8371" spans="12:12" x14ac:dyDescent="0.2">
      <c r="L8371" s="50"/>
    </row>
    <row r="8372" spans="12:12" x14ac:dyDescent="0.2">
      <c r="L8372" s="50"/>
    </row>
    <row r="8373" spans="12:12" x14ac:dyDescent="0.2">
      <c r="L8373" s="50"/>
    </row>
    <row r="8374" spans="12:12" x14ac:dyDescent="0.2">
      <c r="L8374" s="50"/>
    </row>
    <row r="8375" spans="12:12" x14ac:dyDescent="0.2">
      <c r="L8375" s="50"/>
    </row>
    <row r="8376" spans="12:12" x14ac:dyDescent="0.2">
      <c r="L8376" s="50"/>
    </row>
    <row r="8377" spans="12:12" x14ac:dyDescent="0.2">
      <c r="L8377" s="50"/>
    </row>
    <row r="8378" spans="12:12" x14ac:dyDescent="0.2">
      <c r="L8378" s="50"/>
    </row>
    <row r="8379" spans="12:12" x14ac:dyDescent="0.2">
      <c r="L8379" s="50"/>
    </row>
    <row r="8380" spans="12:12" x14ac:dyDescent="0.2">
      <c r="L8380" s="50"/>
    </row>
    <row r="8381" spans="12:12" x14ac:dyDescent="0.2">
      <c r="L8381" s="50"/>
    </row>
    <row r="8382" spans="12:12" x14ac:dyDescent="0.2">
      <c r="L8382" s="50"/>
    </row>
    <row r="8383" spans="12:12" x14ac:dyDescent="0.2">
      <c r="L8383" s="50"/>
    </row>
    <row r="8384" spans="12:12" x14ac:dyDescent="0.2">
      <c r="L8384" s="50"/>
    </row>
    <row r="8385" spans="12:12" x14ac:dyDescent="0.2">
      <c r="L8385" s="50"/>
    </row>
    <row r="8386" spans="12:12" x14ac:dyDescent="0.2">
      <c r="L8386" s="50"/>
    </row>
    <row r="8387" spans="12:12" x14ac:dyDescent="0.2">
      <c r="L8387" s="50"/>
    </row>
    <row r="8388" spans="12:12" x14ac:dyDescent="0.2">
      <c r="L8388" s="50"/>
    </row>
    <row r="8389" spans="12:12" x14ac:dyDescent="0.2">
      <c r="L8389" s="50"/>
    </row>
    <row r="8390" spans="12:12" x14ac:dyDescent="0.2">
      <c r="L8390" s="50"/>
    </row>
    <row r="8391" spans="12:12" x14ac:dyDescent="0.2">
      <c r="L8391" s="50"/>
    </row>
    <row r="8392" spans="12:12" x14ac:dyDescent="0.2">
      <c r="L8392" s="50"/>
    </row>
    <row r="8393" spans="12:12" x14ac:dyDescent="0.2">
      <c r="L8393" s="50"/>
    </row>
    <row r="8394" spans="12:12" x14ac:dyDescent="0.2">
      <c r="L8394" s="50"/>
    </row>
    <row r="8395" spans="12:12" x14ac:dyDescent="0.2">
      <c r="L8395" s="50"/>
    </row>
    <row r="8396" spans="12:12" x14ac:dyDescent="0.2">
      <c r="L8396" s="50"/>
    </row>
    <row r="8397" spans="12:12" x14ac:dyDescent="0.2">
      <c r="L8397" s="50"/>
    </row>
    <row r="8398" spans="12:12" x14ac:dyDescent="0.2">
      <c r="L8398" s="50"/>
    </row>
    <row r="8399" spans="12:12" x14ac:dyDescent="0.2">
      <c r="L8399" s="50"/>
    </row>
    <row r="8400" spans="12:12" x14ac:dyDescent="0.2">
      <c r="L8400" s="50"/>
    </row>
    <row r="8401" spans="12:12" x14ac:dyDescent="0.2">
      <c r="L8401" s="50"/>
    </row>
    <row r="8402" spans="12:12" x14ac:dyDescent="0.2">
      <c r="L8402" s="50"/>
    </row>
    <row r="8403" spans="12:12" x14ac:dyDescent="0.2">
      <c r="L8403" s="50"/>
    </row>
    <row r="8404" spans="12:12" x14ac:dyDescent="0.2">
      <c r="L8404" s="50"/>
    </row>
    <row r="8405" spans="12:12" x14ac:dyDescent="0.2">
      <c r="L8405" s="50"/>
    </row>
    <row r="8406" spans="12:12" x14ac:dyDescent="0.2">
      <c r="L8406" s="50"/>
    </row>
    <row r="8407" spans="12:12" x14ac:dyDescent="0.2">
      <c r="L8407" s="50"/>
    </row>
    <row r="8408" spans="12:12" x14ac:dyDescent="0.2">
      <c r="L8408" s="50"/>
    </row>
    <row r="8409" spans="12:12" x14ac:dyDescent="0.2">
      <c r="L8409" s="50"/>
    </row>
    <row r="8410" spans="12:12" x14ac:dyDescent="0.2">
      <c r="L8410" s="50"/>
    </row>
    <row r="8411" spans="12:12" x14ac:dyDescent="0.2">
      <c r="L8411" s="50"/>
    </row>
    <row r="8412" spans="12:12" x14ac:dyDescent="0.2">
      <c r="L8412" s="50"/>
    </row>
    <row r="8413" spans="12:12" x14ac:dyDescent="0.2">
      <c r="L8413" s="50"/>
    </row>
    <row r="8414" spans="12:12" x14ac:dyDescent="0.2">
      <c r="L8414" s="50"/>
    </row>
    <row r="8415" spans="12:12" x14ac:dyDescent="0.2">
      <c r="L8415" s="50"/>
    </row>
    <row r="8416" spans="12:12" x14ac:dyDescent="0.2">
      <c r="L8416" s="50"/>
    </row>
    <row r="8417" spans="12:12" x14ac:dyDescent="0.2">
      <c r="L8417" s="50"/>
    </row>
    <row r="8418" spans="12:12" x14ac:dyDescent="0.2">
      <c r="L8418" s="50"/>
    </row>
    <row r="8419" spans="12:12" x14ac:dyDescent="0.2">
      <c r="L8419" s="50"/>
    </row>
    <row r="8420" spans="12:12" x14ac:dyDescent="0.2">
      <c r="L8420" s="50"/>
    </row>
    <row r="8421" spans="12:12" x14ac:dyDescent="0.2">
      <c r="L8421" s="50"/>
    </row>
    <row r="8422" spans="12:12" x14ac:dyDescent="0.2">
      <c r="L8422" s="50"/>
    </row>
    <row r="8423" spans="12:12" x14ac:dyDescent="0.2">
      <c r="L8423" s="50"/>
    </row>
    <row r="8424" spans="12:12" x14ac:dyDescent="0.2">
      <c r="L8424" s="50"/>
    </row>
    <row r="8425" spans="12:12" x14ac:dyDescent="0.2">
      <c r="L8425" s="50"/>
    </row>
    <row r="8426" spans="12:12" x14ac:dyDescent="0.2">
      <c r="L8426" s="50"/>
    </row>
    <row r="8427" spans="12:12" x14ac:dyDescent="0.2">
      <c r="L8427" s="50"/>
    </row>
    <row r="8428" spans="12:12" x14ac:dyDescent="0.2">
      <c r="L8428" s="50"/>
    </row>
    <row r="8429" spans="12:12" x14ac:dyDescent="0.2">
      <c r="L8429" s="50"/>
    </row>
    <row r="8430" spans="12:12" x14ac:dyDescent="0.2">
      <c r="L8430" s="50"/>
    </row>
    <row r="8431" spans="12:12" x14ac:dyDescent="0.2">
      <c r="L8431" s="50"/>
    </row>
    <row r="8432" spans="12:12" x14ac:dyDescent="0.2">
      <c r="L8432" s="50"/>
    </row>
    <row r="8433" spans="12:12" x14ac:dyDescent="0.2">
      <c r="L8433" s="50"/>
    </row>
    <row r="8434" spans="12:12" x14ac:dyDescent="0.2">
      <c r="L8434" s="50"/>
    </row>
    <row r="8435" spans="12:12" x14ac:dyDescent="0.2">
      <c r="L8435" s="50"/>
    </row>
    <row r="8436" spans="12:12" x14ac:dyDescent="0.2">
      <c r="L8436" s="50"/>
    </row>
    <row r="8437" spans="12:12" x14ac:dyDescent="0.2">
      <c r="L8437" s="50"/>
    </row>
    <row r="8438" spans="12:12" x14ac:dyDescent="0.2">
      <c r="L8438" s="50"/>
    </row>
    <row r="8439" spans="12:12" x14ac:dyDescent="0.2">
      <c r="L8439" s="50"/>
    </row>
    <row r="8440" spans="12:12" x14ac:dyDescent="0.2">
      <c r="L8440" s="50"/>
    </row>
    <row r="8441" spans="12:12" x14ac:dyDescent="0.2">
      <c r="L8441" s="50"/>
    </row>
    <row r="8442" spans="12:12" x14ac:dyDescent="0.2">
      <c r="L8442" s="50"/>
    </row>
    <row r="8443" spans="12:12" x14ac:dyDescent="0.2">
      <c r="L8443" s="50"/>
    </row>
    <row r="8444" spans="12:12" x14ac:dyDescent="0.2">
      <c r="L8444" s="50"/>
    </row>
    <row r="8445" spans="12:12" x14ac:dyDescent="0.2">
      <c r="L8445" s="50"/>
    </row>
    <row r="8446" spans="12:12" x14ac:dyDescent="0.2">
      <c r="L8446" s="50"/>
    </row>
    <row r="8447" spans="12:12" x14ac:dyDescent="0.2">
      <c r="L8447" s="50"/>
    </row>
    <row r="8448" spans="12:12" x14ac:dyDescent="0.2">
      <c r="L8448" s="50"/>
    </row>
    <row r="8449" spans="12:12" x14ac:dyDescent="0.2">
      <c r="L8449" s="50"/>
    </row>
    <row r="8450" spans="12:12" x14ac:dyDescent="0.2">
      <c r="L8450" s="50"/>
    </row>
    <row r="8451" spans="12:12" x14ac:dyDescent="0.2">
      <c r="L8451" s="50"/>
    </row>
    <row r="8452" spans="12:12" x14ac:dyDescent="0.2">
      <c r="L8452" s="50"/>
    </row>
    <row r="8453" spans="12:12" x14ac:dyDescent="0.2">
      <c r="L8453" s="50"/>
    </row>
    <row r="8454" spans="12:12" x14ac:dyDescent="0.2">
      <c r="L8454" s="50"/>
    </row>
    <row r="8455" spans="12:12" x14ac:dyDescent="0.2">
      <c r="L8455" s="50"/>
    </row>
    <row r="8456" spans="12:12" x14ac:dyDescent="0.2">
      <c r="L8456" s="50"/>
    </row>
    <row r="8457" spans="12:12" x14ac:dyDescent="0.2">
      <c r="L8457" s="50"/>
    </row>
    <row r="8458" spans="12:12" x14ac:dyDescent="0.2">
      <c r="L8458" s="50"/>
    </row>
    <row r="8459" spans="12:12" x14ac:dyDescent="0.2">
      <c r="L8459" s="50"/>
    </row>
    <row r="8460" spans="12:12" x14ac:dyDescent="0.2">
      <c r="L8460" s="50"/>
    </row>
    <row r="8461" spans="12:12" x14ac:dyDescent="0.2">
      <c r="L8461" s="50"/>
    </row>
    <row r="8462" spans="12:12" x14ac:dyDescent="0.2">
      <c r="L8462" s="50"/>
    </row>
    <row r="8463" spans="12:12" x14ac:dyDescent="0.2">
      <c r="L8463" s="50"/>
    </row>
    <row r="8464" spans="12:12" x14ac:dyDescent="0.2">
      <c r="L8464" s="50"/>
    </row>
    <row r="8465" spans="12:12" x14ac:dyDescent="0.2">
      <c r="L8465" s="50"/>
    </row>
    <row r="8466" spans="12:12" x14ac:dyDescent="0.2">
      <c r="L8466" s="50"/>
    </row>
    <row r="8467" spans="12:12" x14ac:dyDescent="0.2">
      <c r="L8467" s="50"/>
    </row>
    <row r="8468" spans="12:12" x14ac:dyDescent="0.2">
      <c r="L8468" s="50"/>
    </row>
    <row r="8469" spans="12:12" x14ac:dyDescent="0.2">
      <c r="L8469" s="50"/>
    </row>
    <row r="8470" spans="12:12" x14ac:dyDescent="0.2">
      <c r="L8470" s="50"/>
    </row>
    <row r="8471" spans="12:12" x14ac:dyDescent="0.2">
      <c r="L8471" s="50"/>
    </row>
    <row r="8472" spans="12:12" x14ac:dyDescent="0.2">
      <c r="L8472" s="50"/>
    </row>
    <row r="8473" spans="12:12" x14ac:dyDescent="0.2">
      <c r="L8473" s="50"/>
    </row>
    <row r="8474" spans="12:12" x14ac:dyDescent="0.2">
      <c r="L8474" s="50"/>
    </row>
    <row r="8475" spans="12:12" x14ac:dyDescent="0.2">
      <c r="L8475" s="50"/>
    </row>
    <row r="8476" spans="12:12" x14ac:dyDescent="0.2">
      <c r="L8476" s="50"/>
    </row>
    <row r="8477" spans="12:12" x14ac:dyDescent="0.2">
      <c r="L8477" s="50"/>
    </row>
    <row r="8478" spans="12:12" x14ac:dyDescent="0.2">
      <c r="L8478" s="50"/>
    </row>
    <row r="8479" spans="12:12" x14ac:dyDescent="0.2">
      <c r="L8479" s="50"/>
    </row>
    <row r="8480" spans="12:12" x14ac:dyDescent="0.2">
      <c r="L8480" s="50"/>
    </row>
    <row r="8481" spans="12:12" x14ac:dyDescent="0.2">
      <c r="L8481" s="50"/>
    </row>
    <row r="8482" spans="12:12" x14ac:dyDescent="0.2">
      <c r="L8482" s="50"/>
    </row>
    <row r="8483" spans="12:12" x14ac:dyDescent="0.2">
      <c r="L8483" s="50"/>
    </row>
    <row r="8484" spans="12:12" x14ac:dyDescent="0.2">
      <c r="L8484" s="50"/>
    </row>
    <row r="8485" spans="12:12" x14ac:dyDescent="0.2">
      <c r="L8485" s="50"/>
    </row>
    <row r="8486" spans="12:12" x14ac:dyDescent="0.2">
      <c r="L8486" s="50"/>
    </row>
    <row r="8487" spans="12:12" x14ac:dyDescent="0.2">
      <c r="L8487" s="50"/>
    </row>
    <row r="8488" spans="12:12" x14ac:dyDescent="0.2">
      <c r="L8488" s="50"/>
    </row>
    <row r="8489" spans="12:12" x14ac:dyDescent="0.2">
      <c r="L8489" s="50"/>
    </row>
    <row r="8490" spans="12:12" x14ac:dyDescent="0.2">
      <c r="L8490" s="50"/>
    </row>
    <row r="8491" spans="12:12" x14ac:dyDescent="0.2">
      <c r="L8491" s="50"/>
    </row>
    <row r="8492" spans="12:12" x14ac:dyDescent="0.2">
      <c r="L8492" s="50"/>
    </row>
    <row r="8493" spans="12:12" x14ac:dyDescent="0.2">
      <c r="L8493" s="50"/>
    </row>
    <row r="8494" spans="12:12" x14ac:dyDescent="0.2">
      <c r="L8494" s="50"/>
    </row>
    <row r="8495" spans="12:12" x14ac:dyDescent="0.2">
      <c r="L8495" s="50"/>
    </row>
    <row r="8496" spans="12:12" x14ac:dyDescent="0.2">
      <c r="L8496" s="50"/>
    </row>
    <row r="8497" spans="12:12" x14ac:dyDescent="0.2">
      <c r="L8497" s="50"/>
    </row>
    <row r="8498" spans="12:12" x14ac:dyDescent="0.2">
      <c r="L8498" s="50"/>
    </row>
    <row r="8499" spans="12:12" x14ac:dyDescent="0.2">
      <c r="L8499" s="50"/>
    </row>
    <row r="8500" spans="12:12" x14ac:dyDescent="0.2">
      <c r="L8500" s="50"/>
    </row>
    <row r="8501" spans="12:12" x14ac:dyDescent="0.2">
      <c r="L8501" s="50"/>
    </row>
    <row r="8502" spans="12:12" x14ac:dyDescent="0.2">
      <c r="L8502" s="50"/>
    </row>
    <row r="8503" spans="12:12" x14ac:dyDescent="0.2">
      <c r="L8503" s="50"/>
    </row>
    <row r="8504" spans="12:12" x14ac:dyDescent="0.2">
      <c r="L8504" s="50"/>
    </row>
    <row r="8505" spans="12:12" x14ac:dyDescent="0.2">
      <c r="L8505" s="50"/>
    </row>
    <row r="8506" spans="12:12" x14ac:dyDescent="0.2">
      <c r="L8506" s="50"/>
    </row>
    <row r="8507" spans="12:12" x14ac:dyDescent="0.2">
      <c r="L8507" s="50"/>
    </row>
    <row r="8508" spans="12:12" x14ac:dyDescent="0.2">
      <c r="L8508" s="50"/>
    </row>
    <row r="8509" spans="12:12" x14ac:dyDescent="0.2">
      <c r="L8509" s="50"/>
    </row>
    <row r="8510" spans="12:12" x14ac:dyDescent="0.2">
      <c r="L8510" s="50"/>
    </row>
    <row r="8511" spans="12:12" x14ac:dyDescent="0.2">
      <c r="L8511" s="50"/>
    </row>
    <row r="8512" spans="12:12" x14ac:dyDescent="0.2">
      <c r="L8512" s="50"/>
    </row>
    <row r="8513" spans="12:12" x14ac:dyDescent="0.2">
      <c r="L8513" s="50"/>
    </row>
    <row r="8514" spans="12:12" x14ac:dyDescent="0.2">
      <c r="L8514" s="50"/>
    </row>
    <row r="8515" spans="12:12" x14ac:dyDescent="0.2">
      <c r="L8515" s="50"/>
    </row>
    <row r="8516" spans="12:12" x14ac:dyDescent="0.2">
      <c r="L8516" s="50"/>
    </row>
    <row r="8517" spans="12:12" x14ac:dyDescent="0.2">
      <c r="L8517" s="50"/>
    </row>
    <row r="8518" spans="12:12" x14ac:dyDescent="0.2">
      <c r="L8518" s="50"/>
    </row>
    <row r="8519" spans="12:12" x14ac:dyDescent="0.2">
      <c r="L8519" s="50"/>
    </row>
    <row r="8520" spans="12:12" x14ac:dyDescent="0.2">
      <c r="L8520" s="50"/>
    </row>
    <row r="8521" spans="12:12" x14ac:dyDescent="0.2">
      <c r="L8521" s="50"/>
    </row>
    <row r="8522" spans="12:12" x14ac:dyDescent="0.2">
      <c r="L8522" s="50"/>
    </row>
    <row r="8523" spans="12:12" x14ac:dyDescent="0.2">
      <c r="L8523" s="50"/>
    </row>
    <row r="8524" spans="12:12" x14ac:dyDescent="0.2">
      <c r="L8524" s="50"/>
    </row>
    <row r="8525" spans="12:12" x14ac:dyDescent="0.2">
      <c r="L8525" s="50"/>
    </row>
    <row r="8526" spans="12:12" x14ac:dyDescent="0.2">
      <c r="L8526" s="50"/>
    </row>
    <row r="8527" spans="12:12" x14ac:dyDescent="0.2">
      <c r="L8527" s="50"/>
    </row>
    <row r="8528" spans="12:12" x14ac:dyDescent="0.2">
      <c r="L8528" s="50"/>
    </row>
    <row r="8529" spans="12:12" x14ac:dyDescent="0.2">
      <c r="L8529" s="50"/>
    </row>
    <row r="8530" spans="12:12" x14ac:dyDescent="0.2">
      <c r="L8530" s="50"/>
    </row>
    <row r="8531" spans="12:12" x14ac:dyDescent="0.2">
      <c r="L8531" s="50"/>
    </row>
    <row r="8532" spans="12:12" x14ac:dyDescent="0.2">
      <c r="L8532" s="50"/>
    </row>
    <row r="8533" spans="12:12" x14ac:dyDescent="0.2">
      <c r="L8533" s="50"/>
    </row>
    <row r="8534" spans="12:12" x14ac:dyDescent="0.2">
      <c r="L8534" s="50"/>
    </row>
    <row r="8535" spans="12:12" x14ac:dyDescent="0.2">
      <c r="L8535" s="50"/>
    </row>
    <row r="8536" spans="12:12" x14ac:dyDescent="0.2">
      <c r="L8536" s="50"/>
    </row>
    <row r="8537" spans="12:12" x14ac:dyDescent="0.2">
      <c r="L8537" s="50"/>
    </row>
    <row r="8538" spans="12:12" x14ac:dyDescent="0.2">
      <c r="L8538" s="50"/>
    </row>
    <row r="8539" spans="12:12" x14ac:dyDescent="0.2">
      <c r="L8539" s="50"/>
    </row>
    <row r="8540" spans="12:12" x14ac:dyDescent="0.2">
      <c r="L8540" s="50"/>
    </row>
    <row r="8541" spans="12:12" x14ac:dyDescent="0.2">
      <c r="L8541" s="50"/>
    </row>
    <row r="8542" spans="12:12" x14ac:dyDescent="0.2">
      <c r="L8542" s="50"/>
    </row>
    <row r="8543" spans="12:12" x14ac:dyDescent="0.2">
      <c r="L8543" s="50"/>
    </row>
    <row r="8544" spans="12:12" x14ac:dyDescent="0.2">
      <c r="L8544" s="50"/>
    </row>
    <row r="8545" spans="12:12" x14ac:dyDescent="0.2">
      <c r="L8545" s="50"/>
    </row>
    <row r="8546" spans="12:12" x14ac:dyDescent="0.2">
      <c r="L8546" s="50"/>
    </row>
    <row r="8547" spans="12:12" x14ac:dyDescent="0.2">
      <c r="L8547" s="50"/>
    </row>
    <row r="8548" spans="12:12" x14ac:dyDescent="0.2">
      <c r="L8548" s="50"/>
    </row>
    <row r="8549" spans="12:12" x14ac:dyDescent="0.2">
      <c r="L8549" s="50"/>
    </row>
    <row r="8550" spans="12:12" x14ac:dyDescent="0.2">
      <c r="L8550" s="50"/>
    </row>
    <row r="8551" spans="12:12" x14ac:dyDescent="0.2">
      <c r="L8551" s="50"/>
    </row>
    <row r="8552" spans="12:12" x14ac:dyDescent="0.2">
      <c r="L8552" s="50"/>
    </row>
    <row r="8553" spans="12:12" x14ac:dyDescent="0.2">
      <c r="L8553" s="50"/>
    </row>
    <row r="8554" spans="12:12" x14ac:dyDescent="0.2">
      <c r="L8554" s="50"/>
    </row>
    <row r="8555" spans="12:12" x14ac:dyDescent="0.2">
      <c r="L8555" s="50"/>
    </row>
    <row r="8556" spans="12:12" x14ac:dyDescent="0.2">
      <c r="L8556" s="50"/>
    </row>
    <row r="8557" spans="12:12" x14ac:dyDescent="0.2">
      <c r="L8557" s="50"/>
    </row>
    <row r="8558" spans="12:12" x14ac:dyDescent="0.2">
      <c r="L8558" s="50"/>
    </row>
    <row r="8559" spans="12:12" x14ac:dyDescent="0.2">
      <c r="L8559" s="50"/>
    </row>
    <row r="8560" spans="12:12" x14ac:dyDescent="0.2">
      <c r="L8560" s="50"/>
    </row>
    <row r="8561" spans="12:12" x14ac:dyDescent="0.2">
      <c r="L8561" s="50"/>
    </row>
    <row r="8562" spans="12:12" x14ac:dyDescent="0.2">
      <c r="L8562" s="50"/>
    </row>
    <row r="8563" spans="12:12" x14ac:dyDescent="0.2">
      <c r="L8563" s="50"/>
    </row>
    <row r="8564" spans="12:12" x14ac:dyDescent="0.2">
      <c r="L8564" s="50"/>
    </row>
    <row r="8565" spans="12:12" x14ac:dyDescent="0.2">
      <c r="L8565" s="50"/>
    </row>
    <row r="8566" spans="12:12" x14ac:dyDescent="0.2">
      <c r="L8566" s="50"/>
    </row>
    <row r="8567" spans="12:12" x14ac:dyDescent="0.2">
      <c r="L8567" s="50"/>
    </row>
    <row r="8568" spans="12:12" x14ac:dyDescent="0.2">
      <c r="L8568" s="50"/>
    </row>
    <row r="8569" spans="12:12" x14ac:dyDescent="0.2">
      <c r="L8569" s="50"/>
    </row>
    <row r="8570" spans="12:12" x14ac:dyDescent="0.2">
      <c r="L8570" s="50"/>
    </row>
    <row r="8571" spans="12:12" x14ac:dyDescent="0.2">
      <c r="L8571" s="50"/>
    </row>
    <row r="8572" spans="12:12" x14ac:dyDescent="0.2">
      <c r="L8572" s="50"/>
    </row>
    <row r="8573" spans="12:12" x14ac:dyDescent="0.2">
      <c r="L8573" s="50"/>
    </row>
    <row r="8574" spans="12:12" x14ac:dyDescent="0.2">
      <c r="L8574" s="50"/>
    </row>
    <row r="8575" spans="12:12" x14ac:dyDescent="0.2">
      <c r="L8575" s="50"/>
    </row>
    <row r="8576" spans="12:12" x14ac:dyDescent="0.2">
      <c r="L8576" s="50"/>
    </row>
    <row r="8577" spans="12:12" x14ac:dyDescent="0.2">
      <c r="L8577" s="50"/>
    </row>
    <row r="8578" spans="12:12" x14ac:dyDescent="0.2">
      <c r="L8578" s="50"/>
    </row>
    <row r="8579" spans="12:12" x14ac:dyDescent="0.2">
      <c r="L8579" s="50"/>
    </row>
    <row r="8580" spans="12:12" x14ac:dyDescent="0.2">
      <c r="L8580" s="50"/>
    </row>
    <row r="8581" spans="12:12" x14ac:dyDescent="0.2">
      <c r="L8581" s="50"/>
    </row>
    <row r="8582" spans="12:12" x14ac:dyDescent="0.2">
      <c r="L8582" s="50"/>
    </row>
    <row r="8583" spans="12:12" x14ac:dyDescent="0.2">
      <c r="L8583" s="50"/>
    </row>
    <row r="8584" spans="12:12" x14ac:dyDescent="0.2">
      <c r="L8584" s="50"/>
    </row>
    <row r="8585" spans="12:12" x14ac:dyDescent="0.2">
      <c r="L8585" s="50"/>
    </row>
    <row r="8586" spans="12:12" x14ac:dyDescent="0.2">
      <c r="L8586" s="50"/>
    </row>
    <row r="8587" spans="12:12" x14ac:dyDescent="0.2">
      <c r="L8587" s="50"/>
    </row>
    <row r="8588" spans="12:12" x14ac:dyDescent="0.2">
      <c r="L8588" s="50"/>
    </row>
    <row r="8589" spans="12:12" x14ac:dyDescent="0.2">
      <c r="L8589" s="50"/>
    </row>
    <row r="8590" spans="12:12" x14ac:dyDescent="0.2">
      <c r="L8590" s="50"/>
    </row>
    <row r="8591" spans="12:12" x14ac:dyDescent="0.2">
      <c r="L8591" s="50"/>
    </row>
    <row r="8592" spans="12:12" x14ac:dyDescent="0.2">
      <c r="L8592" s="50"/>
    </row>
    <row r="8593" spans="12:12" x14ac:dyDescent="0.2">
      <c r="L8593" s="50"/>
    </row>
    <row r="8594" spans="12:12" x14ac:dyDescent="0.2">
      <c r="L8594" s="50"/>
    </row>
    <row r="8595" spans="12:12" x14ac:dyDescent="0.2">
      <c r="L8595" s="50"/>
    </row>
    <row r="8596" spans="12:12" x14ac:dyDescent="0.2">
      <c r="L8596" s="50"/>
    </row>
    <row r="8597" spans="12:12" x14ac:dyDescent="0.2">
      <c r="L8597" s="50"/>
    </row>
    <row r="8598" spans="12:12" x14ac:dyDescent="0.2">
      <c r="L8598" s="50"/>
    </row>
    <row r="8599" spans="12:12" x14ac:dyDescent="0.2">
      <c r="L8599" s="50"/>
    </row>
    <row r="8600" spans="12:12" x14ac:dyDescent="0.2">
      <c r="L8600" s="50"/>
    </row>
    <row r="8601" spans="12:12" x14ac:dyDescent="0.2">
      <c r="L8601" s="50"/>
    </row>
    <row r="8602" spans="12:12" x14ac:dyDescent="0.2">
      <c r="L8602" s="50"/>
    </row>
    <row r="8603" spans="12:12" x14ac:dyDescent="0.2">
      <c r="L8603" s="50"/>
    </row>
    <row r="8604" spans="12:12" x14ac:dyDescent="0.2">
      <c r="L8604" s="50"/>
    </row>
    <row r="8605" spans="12:12" x14ac:dyDescent="0.2">
      <c r="L8605" s="50"/>
    </row>
    <row r="8606" spans="12:12" x14ac:dyDescent="0.2">
      <c r="L8606" s="50"/>
    </row>
    <row r="8607" spans="12:12" x14ac:dyDescent="0.2">
      <c r="L8607" s="50"/>
    </row>
    <row r="8608" spans="12:12" x14ac:dyDescent="0.2">
      <c r="L8608" s="50"/>
    </row>
    <row r="8609" spans="12:12" x14ac:dyDescent="0.2">
      <c r="L8609" s="50"/>
    </row>
    <row r="8610" spans="12:12" x14ac:dyDescent="0.2">
      <c r="L8610" s="50"/>
    </row>
    <row r="8611" spans="12:12" x14ac:dyDescent="0.2">
      <c r="L8611" s="50"/>
    </row>
    <row r="8612" spans="12:12" x14ac:dyDescent="0.2">
      <c r="L8612" s="50"/>
    </row>
    <row r="8613" spans="12:12" x14ac:dyDescent="0.2">
      <c r="L8613" s="50"/>
    </row>
    <row r="8614" spans="12:12" x14ac:dyDescent="0.2">
      <c r="L8614" s="50"/>
    </row>
    <row r="8615" spans="12:12" x14ac:dyDescent="0.2">
      <c r="L8615" s="50"/>
    </row>
    <row r="8616" spans="12:12" x14ac:dyDescent="0.2">
      <c r="L8616" s="50"/>
    </row>
    <row r="8617" spans="12:12" x14ac:dyDescent="0.2">
      <c r="L8617" s="50"/>
    </row>
    <row r="8618" spans="12:12" x14ac:dyDescent="0.2">
      <c r="L8618" s="50"/>
    </row>
    <row r="8619" spans="12:12" x14ac:dyDescent="0.2">
      <c r="L8619" s="50"/>
    </row>
    <row r="8620" spans="12:12" x14ac:dyDescent="0.2">
      <c r="L8620" s="50"/>
    </row>
    <row r="8621" spans="12:12" x14ac:dyDescent="0.2">
      <c r="L8621" s="50"/>
    </row>
    <row r="8622" spans="12:12" x14ac:dyDescent="0.2">
      <c r="L8622" s="50"/>
    </row>
    <row r="8623" spans="12:12" x14ac:dyDescent="0.2">
      <c r="L8623" s="50"/>
    </row>
    <row r="8624" spans="12:12" x14ac:dyDescent="0.2">
      <c r="L8624" s="50"/>
    </row>
    <row r="8625" spans="12:12" x14ac:dyDescent="0.2">
      <c r="L8625" s="50"/>
    </row>
    <row r="8626" spans="12:12" x14ac:dyDescent="0.2">
      <c r="L8626" s="50"/>
    </row>
    <row r="8627" spans="12:12" x14ac:dyDescent="0.2">
      <c r="L8627" s="50"/>
    </row>
    <row r="8628" spans="12:12" x14ac:dyDescent="0.2">
      <c r="L8628" s="50"/>
    </row>
    <row r="8629" spans="12:12" x14ac:dyDescent="0.2">
      <c r="L8629" s="50"/>
    </row>
    <row r="8630" spans="12:12" x14ac:dyDescent="0.2">
      <c r="L8630" s="50"/>
    </row>
    <row r="8631" spans="12:12" x14ac:dyDescent="0.2">
      <c r="L8631" s="50"/>
    </row>
    <row r="8632" spans="12:12" x14ac:dyDescent="0.2">
      <c r="L8632" s="50"/>
    </row>
    <row r="8633" spans="12:12" x14ac:dyDescent="0.2">
      <c r="L8633" s="50"/>
    </row>
    <row r="8634" spans="12:12" x14ac:dyDescent="0.2">
      <c r="L8634" s="50"/>
    </row>
    <row r="8635" spans="12:12" x14ac:dyDescent="0.2">
      <c r="L8635" s="50"/>
    </row>
    <row r="8636" spans="12:12" x14ac:dyDescent="0.2">
      <c r="L8636" s="50"/>
    </row>
    <row r="8637" spans="12:12" x14ac:dyDescent="0.2">
      <c r="L8637" s="50"/>
    </row>
    <row r="8638" spans="12:12" x14ac:dyDescent="0.2">
      <c r="L8638" s="50"/>
    </row>
    <row r="8639" spans="12:12" x14ac:dyDescent="0.2">
      <c r="L8639" s="50"/>
    </row>
    <row r="8640" spans="12:12" x14ac:dyDescent="0.2">
      <c r="L8640" s="50"/>
    </row>
    <row r="8641" spans="12:12" x14ac:dyDescent="0.2">
      <c r="L8641" s="50"/>
    </row>
    <row r="8642" spans="12:12" x14ac:dyDescent="0.2">
      <c r="L8642" s="50"/>
    </row>
    <row r="8643" spans="12:12" x14ac:dyDescent="0.2">
      <c r="L8643" s="50"/>
    </row>
    <row r="8644" spans="12:12" x14ac:dyDescent="0.2">
      <c r="L8644" s="50"/>
    </row>
    <row r="8645" spans="12:12" x14ac:dyDescent="0.2">
      <c r="L8645" s="50"/>
    </row>
    <row r="8646" spans="12:12" x14ac:dyDescent="0.2">
      <c r="L8646" s="50"/>
    </row>
    <row r="8647" spans="12:12" x14ac:dyDescent="0.2">
      <c r="L8647" s="50"/>
    </row>
    <row r="8648" spans="12:12" x14ac:dyDescent="0.2">
      <c r="L8648" s="50"/>
    </row>
    <row r="8649" spans="12:12" x14ac:dyDescent="0.2">
      <c r="L8649" s="50"/>
    </row>
    <row r="8650" spans="12:12" x14ac:dyDescent="0.2">
      <c r="L8650" s="50"/>
    </row>
    <row r="8651" spans="12:12" x14ac:dyDescent="0.2">
      <c r="L8651" s="50"/>
    </row>
    <row r="8652" spans="12:12" x14ac:dyDescent="0.2">
      <c r="L8652" s="50"/>
    </row>
    <row r="8653" spans="12:12" x14ac:dyDescent="0.2">
      <c r="L8653" s="50"/>
    </row>
    <row r="8654" spans="12:12" x14ac:dyDescent="0.2">
      <c r="L8654" s="50"/>
    </row>
    <row r="8655" spans="12:12" x14ac:dyDescent="0.2">
      <c r="L8655" s="50"/>
    </row>
    <row r="8656" spans="12:12" x14ac:dyDescent="0.2">
      <c r="L8656" s="50"/>
    </row>
    <row r="8657" spans="12:12" x14ac:dyDescent="0.2">
      <c r="L8657" s="50"/>
    </row>
    <row r="8658" spans="12:12" x14ac:dyDescent="0.2">
      <c r="L8658" s="50"/>
    </row>
    <row r="8659" spans="12:12" x14ac:dyDescent="0.2">
      <c r="L8659" s="50"/>
    </row>
    <row r="8660" spans="12:12" x14ac:dyDescent="0.2">
      <c r="L8660" s="50"/>
    </row>
    <row r="8661" spans="12:12" x14ac:dyDescent="0.2">
      <c r="L8661" s="50"/>
    </row>
    <row r="8662" spans="12:12" x14ac:dyDescent="0.2">
      <c r="L8662" s="50"/>
    </row>
    <row r="8663" spans="12:12" x14ac:dyDescent="0.2">
      <c r="L8663" s="50"/>
    </row>
    <row r="8664" spans="12:12" x14ac:dyDescent="0.2">
      <c r="L8664" s="50"/>
    </row>
    <row r="8665" spans="12:12" x14ac:dyDescent="0.2">
      <c r="L8665" s="50"/>
    </row>
    <row r="8666" spans="12:12" x14ac:dyDescent="0.2">
      <c r="L8666" s="50"/>
    </row>
    <row r="8667" spans="12:12" x14ac:dyDescent="0.2">
      <c r="L8667" s="50"/>
    </row>
    <row r="8668" spans="12:12" x14ac:dyDescent="0.2">
      <c r="L8668" s="50"/>
    </row>
    <row r="8669" spans="12:12" x14ac:dyDescent="0.2">
      <c r="L8669" s="50"/>
    </row>
    <row r="8670" spans="12:12" x14ac:dyDescent="0.2">
      <c r="L8670" s="50"/>
    </row>
    <row r="8671" spans="12:12" x14ac:dyDescent="0.2">
      <c r="L8671" s="50"/>
    </row>
    <row r="8672" spans="12:12" x14ac:dyDescent="0.2">
      <c r="L8672" s="50"/>
    </row>
    <row r="8673" spans="12:12" x14ac:dyDescent="0.2">
      <c r="L8673" s="50"/>
    </row>
    <row r="8674" spans="12:12" x14ac:dyDescent="0.2">
      <c r="L8674" s="50"/>
    </row>
    <row r="8675" spans="12:12" x14ac:dyDescent="0.2">
      <c r="L8675" s="50"/>
    </row>
    <row r="8676" spans="12:12" x14ac:dyDescent="0.2">
      <c r="L8676" s="50"/>
    </row>
    <row r="8677" spans="12:12" x14ac:dyDescent="0.2">
      <c r="L8677" s="50"/>
    </row>
    <row r="8678" spans="12:12" x14ac:dyDescent="0.2">
      <c r="L8678" s="50"/>
    </row>
    <row r="8679" spans="12:12" x14ac:dyDescent="0.2">
      <c r="L8679" s="50"/>
    </row>
    <row r="8680" spans="12:12" x14ac:dyDescent="0.2">
      <c r="L8680" s="50"/>
    </row>
    <row r="8681" spans="12:12" x14ac:dyDescent="0.2">
      <c r="L8681" s="50"/>
    </row>
    <row r="8682" spans="12:12" x14ac:dyDescent="0.2">
      <c r="L8682" s="50"/>
    </row>
    <row r="8683" spans="12:12" x14ac:dyDescent="0.2">
      <c r="L8683" s="50"/>
    </row>
    <row r="8684" spans="12:12" x14ac:dyDescent="0.2">
      <c r="L8684" s="50"/>
    </row>
    <row r="8685" spans="12:12" x14ac:dyDescent="0.2">
      <c r="L8685" s="50"/>
    </row>
    <row r="8686" spans="12:12" x14ac:dyDescent="0.2">
      <c r="L8686" s="50"/>
    </row>
    <row r="8687" spans="12:12" x14ac:dyDescent="0.2">
      <c r="L8687" s="50"/>
    </row>
    <row r="8688" spans="12:12" x14ac:dyDescent="0.2">
      <c r="L8688" s="50"/>
    </row>
    <row r="8689" spans="12:12" x14ac:dyDescent="0.2">
      <c r="L8689" s="50"/>
    </row>
    <row r="8690" spans="12:12" x14ac:dyDescent="0.2">
      <c r="L8690" s="50"/>
    </row>
    <row r="8691" spans="12:12" x14ac:dyDescent="0.2">
      <c r="L8691" s="50"/>
    </row>
    <row r="8692" spans="12:12" x14ac:dyDescent="0.2">
      <c r="L8692" s="50"/>
    </row>
    <row r="8693" spans="12:12" x14ac:dyDescent="0.2">
      <c r="L8693" s="50"/>
    </row>
    <row r="8694" spans="12:12" x14ac:dyDescent="0.2">
      <c r="L8694" s="50"/>
    </row>
    <row r="8695" spans="12:12" x14ac:dyDescent="0.2">
      <c r="L8695" s="50"/>
    </row>
    <row r="8696" spans="12:12" x14ac:dyDescent="0.2">
      <c r="L8696" s="50"/>
    </row>
    <row r="8697" spans="12:12" x14ac:dyDescent="0.2">
      <c r="L8697" s="50"/>
    </row>
    <row r="8698" spans="12:12" x14ac:dyDescent="0.2">
      <c r="L8698" s="50"/>
    </row>
    <row r="8699" spans="12:12" x14ac:dyDescent="0.2">
      <c r="L8699" s="50"/>
    </row>
    <row r="8700" spans="12:12" x14ac:dyDescent="0.2">
      <c r="L8700" s="50"/>
    </row>
    <row r="8701" spans="12:12" x14ac:dyDescent="0.2">
      <c r="L8701" s="50"/>
    </row>
    <row r="8702" spans="12:12" x14ac:dyDescent="0.2">
      <c r="L8702" s="50"/>
    </row>
    <row r="8703" spans="12:12" x14ac:dyDescent="0.2">
      <c r="L8703" s="50"/>
    </row>
    <row r="8704" spans="12:12" x14ac:dyDescent="0.2">
      <c r="L8704" s="50"/>
    </row>
    <row r="8705" spans="12:12" x14ac:dyDescent="0.2">
      <c r="L8705" s="50"/>
    </row>
    <row r="8706" spans="12:12" x14ac:dyDescent="0.2">
      <c r="L8706" s="50"/>
    </row>
    <row r="8707" spans="12:12" x14ac:dyDescent="0.2">
      <c r="L8707" s="50"/>
    </row>
    <row r="8708" spans="12:12" x14ac:dyDescent="0.2">
      <c r="L8708" s="50"/>
    </row>
    <row r="8709" spans="12:12" x14ac:dyDescent="0.2">
      <c r="L8709" s="50"/>
    </row>
    <row r="8710" spans="12:12" x14ac:dyDescent="0.2">
      <c r="L8710" s="50"/>
    </row>
    <row r="8711" spans="12:12" x14ac:dyDescent="0.2">
      <c r="L8711" s="50"/>
    </row>
    <row r="8712" spans="12:12" x14ac:dyDescent="0.2">
      <c r="L8712" s="50"/>
    </row>
    <row r="8713" spans="12:12" x14ac:dyDescent="0.2">
      <c r="L8713" s="50"/>
    </row>
    <row r="8714" spans="12:12" x14ac:dyDescent="0.2">
      <c r="L8714" s="50"/>
    </row>
    <row r="8715" spans="12:12" x14ac:dyDescent="0.2">
      <c r="L8715" s="50"/>
    </row>
    <row r="8716" spans="12:12" x14ac:dyDescent="0.2">
      <c r="L8716" s="50"/>
    </row>
    <row r="8717" spans="12:12" x14ac:dyDescent="0.2">
      <c r="L8717" s="50"/>
    </row>
    <row r="8718" spans="12:12" x14ac:dyDescent="0.2">
      <c r="L8718" s="50"/>
    </row>
    <row r="8719" spans="12:12" x14ac:dyDescent="0.2">
      <c r="L8719" s="50"/>
    </row>
    <row r="8720" spans="12:12" x14ac:dyDescent="0.2">
      <c r="L8720" s="50"/>
    </row>
    <row r="8721" spans="12:12" x14ac:dyDescent="0.2">
      <c r="L8721" s="50"/>
    </row>
    <row r="8722" spans="12:12" x14ac:dyDescent="0.2">
      <c r="L8722" s="50"/>
    </row>
    <row r="8723" spans="12:12" x14ac:dyDescent="0.2">
      <c r="L8723" s="50"/>
    </row>
    <row r="8724" spans="12:12" x14ac:dyDescent="0.2">
      <c r="L8724" s="50"/>
    </row>
    <row r="8725" spans="12:12" x14ac:dyDescent="0.2">
      <c r="L8725" s="50"/>
    </row>
    <row r="8726" spans="12:12" x14ac:dyDescent="0.2">
      <c r="L8726" s="50"/>
    </row>
    <row r="8727" spans="12:12" x14ac:dyDescent="0.2">
      <c r="L8727" s="50"/>
    </row>
    <row r="8728" spans="12:12" x14ac:dyDescent="0.2">
      <c r="L8728" s="50"/>
    </row>
    <row r="8729" spans="12:12" x14ac:dyDescent="0.2">
      <c r="L8729" s="50"/>
    </row>
    <row r="8730" spans="12:12" x14ac:dyDescent="0.2">
      <c r="L8730" s="50"/>
    </row>
    <row r="8731" spans="12:12" x14ac:dyDescent="0.2">
      <c r="L8731" s="50"/>
    </row>
    <row r="8732" spans="12:12" x14ac:dyDescent="0.2">
      <c r="L8732" s="50"/>
    </row>
    <row r="8733" spans="12:12" x14ac:dyDescent="0.2">
      <c r="L8733" s="50"/>
    </row>
    <row r="8734" spans="12:12" x14ac:dyDescent="0.2">
      <c r="L8734" s="50"/>
    </row>
    <row r="8735" spans="12:12" x14ac:dyDescent="0.2">
      <c r="L8735" s="50"/>
    </row>
    <row r="8736" spans="12:12" x14ac:dyDescent="0.2">
      <c r="L8736" s="50"/>
    </row>
    <row r="8737" spans="12:12" x14ac:dyDescent="0.2">
      <c r="L8737" s="50"/>
    </row>
    <row r="8738" spans="12:12" x14ac:dyDescent="0.2">
      <c r="L8738" s="50"/>
    </row>
    <row r="8739" spans="12:12" x14ac:dyDescent="0.2">
      <c r="L8739" s="50"/>
    </row>
    <row r="8740" spans="12:12" x14ac:dyDescent="0.2">
      <c r="L8740" s="50"/>
    </row>
    <row r="8741" spans="12:12" x14ac:dyDescent="0.2">
      <c r="L8741" s="50"/>
    </row>
    <row r="8742" spans="12:12" x14ac:dyDescent="0.2">
      <c r="L8742" s="50"/>
    </row>
    <row r="8743" spans="12:12" x14ac:dyDescent="0.2">
      <c r="L8743" s="50"/>
    </row>
    <row r="8744" spans="12:12" x14ac:dyDescent="0.2">
      <c r="L8744" s="50"/>
    </row>
    <row r="8745" spans="12:12" x14ac:dyDescent="0.2">
      <c r="L8745" s="50"/>
    </row>
    <row r="8746" spans="12:12" x14ac:dyDescent="0.2">
      <c r="L8746" s="50"/>
    </row>
    <row r="8747" spans="12:12" x14ac:dyDescent="0.2">
      <c r="L8747" s="50"/>
    </row>
    <row r="8748" spans="12:12" x14ac:dyDescent="0.2">
      <c r="L8748" s="50"/>
    </row>
    <row r="8749" spans="12:12" x14ac:dyDescent="0.2">
      <c r="L8749" s="50"/>
    </row>
    <row r="8750" spans="12:12" x14ac:dyDescent="0.2">
      <c r="L8750" s="50"/>
    </row>
    <row r="8751" spans="12:12" x14ac:dyDescent="0.2">
      <c r="L8751" s="50"/>
    </row>
    <row r="8752" spans="12:12" x14ac:dyDescent="0.2">
      <c r="L8752" s="50"/>
    </row>
    <row r="8753" spans="12:12" x14ac:dyDescent="0.2">
      <c r="L8753" s="50"/>
    </row>
    <row r="8754" spans="12:12" x14ac:dyDescent="0.2">
      <c r="L8754" s="50"/>
    </row>
    <row r="8755" spans="12:12" x14ac:dyDescent="0.2">
      <c r="L8755" s="50"/>
    </row>
    <row r="8756" spans="12:12" x14ac:dyDescent="0.2">
      <c r="L8756" s="50"/>
    </row>
    <row r="8757" spans="12:12" x14ac:dyDescent="0.2">
      <c r="L8757" s="50"/>
    </row>
    <row r="8758" spans="12:12" x14ac:dyDescent="0.2">
      <c r="L8758" s="50"/>
    </row>
    <row r="8759" spans="12:12" x14ac:dyDescent="0.2">
      <c r="L8759" s="50"/>
    </row>
    <row r="8760" spans="12:12" x14ac:dyDescent="0.2">
      <c r="L8760" s="50"/>
    </row>
    <row r="8761" spans="12:12" x14ac:dyDescent="0.2">
      <c r="L8761" s="50"/>
    </row>
    <row r="8762" spans="12:12" x14ac:dyDescent="0.2">
      <c r="L8762" s="50"/>
    </row>
    <row r="8763" spans="12:12" x14ac:dyDescent="0.2">
      <c r="L8763" s="50"/>
    </row>
    <row r="8764" spans="12:12" x14ac:dyDescent="0.2">
      <c r="L8764" s="50"/>
    </row>
    <row r="8765" spans="12:12" x14ac:dyDescent="0.2">
      <c r="L8765" s="50"/>
    </row>
    <row r="8766" spans="12:12" x14ac:dyDescent="0.2">
      <c r="L8766" s="50"/>
    </row>
    <row r="8767" spans="12:12" x14ac:dyDescent="0.2">
      <c r="L8767" s="50"/>
    </row>
    <row r="8768" spans="12:12" x14ac:dyDescent="0.2">
      <c r="L8768" s="50"/>
    </row>
    <row r="8769" spans="12:12" x14ac:dyDescent="0.2">
      <c r="L8769" s="50"/>
    </row>
    <row r="8770" spans="12:12" x14ac:dyDescent="0.2">
      <c r="L8770" s="50"/>
    </row>
    <row r="8771" spans="12:12" x14ac:dyDescent="0.2">
      <c r="L8771" s="50"/>
    </row>
    <row r="8772" spans="12:12" x14ac:dyDescent="0.2">
      <c r="L8772" s="50"/>
    </row>
    <row r="8773" spans="12:12" x14ac:dyDescent="0.2">
      <c r="L8773" s="50"/>
    </row>
    <row r="8774" spans="12:12" x14ac:dyDescent="0.2">
      <c r="L8774" s="50"/>
    </row>
    <row r="8775" spans="12:12" x14ac:dyDescent="0.2">
      <c r="L8775" s="50"/>
    </row>
    <row r="8776" spans="12:12" x14ac:dyDescent="0.2">
      <c r="L8776" s="50"/>
    </row>
    <row r="8777" spans="12:12" x14ac:dyDescent="0.2">
      <c r="L8777" s="50"/>
    </row>
    <row r="8778" spans="12:12" x14ac:dyDescent="0.2">
      <c r="L8778" s="50"/>
    </row>
    <row r="8779" spans="12:12" x14ac:dyDescent="0.2">
      <c r="L8779" s="50"/>
    </row>
    <row r="8780" spans="12:12" x14ac:dyDescent="0.2">
      <c r="L8780" s="50"/>
    </row>
    <row r="8781" spans="12:12" x14ac:dyDescent="0.2">
      <c r="L8781" s="50"/>
    </row>
    <row r="8782" spans="12:12" x14ac:dyDescent="0.2">
      <c r="L8782" s="50"/>
    </row>
    <row r="8783" spans="12:12" x14ac:dyDescent="0.2">
      <c r="L8783" s="50"/>
    </row>
    <row r="8784" spans="12:12" x14ac:dyDescent="0.2">
      <c r="L8784" s="50"/>
    </row>
    <row r="8785" spans="12:12" x14ac:dyDescent="0.2">
      <c r="L8785" s="50"/>
    </row>
    <row r="8786" spans="12:12" x14ac:dyDescent="0.2">
      <c r="L8786" s="50"/>
    </row>
    <row r="8787" spans="12:12" x14ac:dyDescent="0.2">
      <c r="L8787" s="50"/>
    </row>
    <row r="8788" spans="12:12" x14ac:dyDescent="0.2">
      <c r="L8788" s="50"/>
    </row>
    <row r="8789" spans="12:12" x14ac:dyDescent="0.2">
      <c r="L8789" s="50"/>
    </row>
    <row r="8790" spans="12:12" x14ac:dyDescent="0.2">
      <c r="L8790" s="50"/>
    </row>
    <row r="8791" spans="12:12" x14ac:dyDescent="0.2">
      <c r="L8791" s="50"/>
    </row>
    <row r="8792" spans="12:12" x14ac:dyDescent="0.2">
      <c r="L8792" s="50"/>
    </row>
    <row r="8793" spans="12:12" x14ac:dyDescent="0.2">
      <c r="L8793" s="50"/>
    </row>
    <row r="8794" spans="12:12" x14ac:dyDescent="0.2">
      <c r="L8794" s="50"/>
    </row>
    <row r="8795" spans="12:12" x14ac:dyDescent="0.2">
      <c r="L8795" s="50"/>
    </row>
    <row r="8796" spans="12:12" x14ac:dyDescent="0.2">
      <c r="L8796" s="50"/>
    </row>
    <row r="8797" spans="12:12" x14ac:dyDescent="0.2">
      <c r="L8797" s="50"/>
    </row>
    <row r="8798" spans="12:12" x14ac:dyDescent="0.2">
      <c r="L8798" s="50"/>
    </row>
    <row r="8799" spans="12:12" x14ac:dyDescent="0.2">
      <c r="L8799" s="50"/>
    </row>
    <row r="8800" spans="12:12" x14ac:dyDescent="0.2">
      <c r="L8800" s="50"/>
    </row>
    <row r="8801" spans="12:12" x14ac:dyDescent="0.2">
      <c r="L8801" s="50"/>
    </row>
    <row r="8802" spans="12:12" x14ac:dyDescent="0.2">
      <c r="L8802" s="50"/>
    </row>
    <row r="8803" spans="12:12" x14ac:dyDescent="0.2">
      <c r="L8803" s="50"/>
    </row>
    <row r="8804" spans="12:12" x14ac:dyDescent="0.2">
      <c r="L8804" s="50"/>
    </row>
    <row r="8805" spans="12:12" x14ac:dyDescent="0.2">
      <c r="L8805" s="50"/>
    </row>
    <row r="8806" spans="12:12" x14ac:dyDescent="0.2">
      <c r="L8806" s="50"/>
    </row>
    <row r="8807" spans="12:12" x14ac:dyDescent="0.2">
      <c r="L8807" s="50"/>
    </row>
    <row r="8808" spans="12:12" x14ac:dyDescent="0.2">
      <c r="L8808" s="50"/>
    </row>
    <row r="8809" spans="12:12" x14ac:dyDescent="0.2">
      <c r="L8809" s="50"/>
    </row>
    <row r="8810" spans="12:12" x14ac:dyDescent="0.2">
      <c r="L8810" s="50"/>
    </row>
    <row r="8811" spans="12:12" x14ac:dyDescent="0.2">
      <c r="L8811" s="50"/>
    </row>
    <row r="8812" spans="12:12" x14ac:dyDescent="0.2">
      <c r="L8812" s="50"/>
    </row>
    <row r="8813" spans="12:12" x14ac:dyDescent="0.2">
      <c r="L8813" s="50"/>
    </row>
    <row r="8814" spans="12:12" x14ac:dyDescent="0.2">
      <c r="L8814" s="50"/>
    </row>
    <row r="8815" spans="12:12" x14ac:dyDescent="0.2">
      <c r="L8815" s="50"/>
    </row>
    <row r="8816" spans="12:12" x14ac:dyDescent="0.2">
      <c r="L8816" s="50"/>
    </row>
    <row r="8817" spans="12:12" x14ac:dyDescent="0.2">
      <c r="L8817" s="50"/>
    </row>
    <row r="8818" spans="12:12" x14ac:dyDescent="0.2">
      <c r="L8818" s="50"/>
    </row>
    <row r="8819" spans="12:12" x14ac:dyDescent="0.2">
      <c r="L8819" s="50"/>
    </row>
    <row r="8820" spans="12:12" x14ac:dyDescent="0.2">
      <c r="L8820" s="50"/>
    </row>
    <row r="8821" spans="12:12" x14ac:dyDescent="0.2">
      <c r="L8821" s="50"/>
    </row>
    <row r="8822" spans="12:12" x14ac:dyDescent="0.2">
      <c r="L8822" s="50"/>
    </row>
    <row r="8823" spans="12:12" x14ac:dyDescent="0.2">
      <c r="L8823" s="50"/>
    </row>
    <row r="8824" spans="12:12" x14ac:dyDescent="0.2">
      <c r="L8824" s="50"/>
    </row>
    <row r="8825" spans="12:12" x14ac:dyDescent="0.2">
      <c r="L8825" s="50"/>
    </row>
    <row r="8826" spans="12:12" x14ac:dyDescent="0.2">
      <c r="L8826" s="50"/>
    </row>
    <row r="8827" spans="12:12" x14ac:dyDescent="0.2">
      <c r="L8827" s="50"/>
    </row>
    <row r="8828" spans="12:12" x14ac:dyDescent="0.2">
      <c r="L8828" s="50"/>
    </row>
    <row r="8829" spans="12:12" x14ac:dyDescent="0.2">
      <c r="L8829" s="50"/>
    </row>
    <row r="8830" spans="12:12" x14ac:dyDescent="0.2">
      <c r="L8830" s="50"/>
    </row>
    <row r="8831" spans="12:12" x14ac:dyDescent="0.2">
      <c r="L8831" s="50"/>
    </row>
    <row r="8832" spans="12:12" x14ac:dyDescent="0.2">
      <c r="L8832" s="50"/>
    </row>
    <row r="8833" spans="12:12" x14ac:dyDescent="0.2">
      <c r="L8833" s="50"/>
    </row>
    <row r="8834" spans="12:12" x14ac:dyDescent="0.2">
      <c r="L8834" s="50"/>
    </row>
    <row r="8835" spans="12:12" x14ac:dyDescent="0.2">
      <c r="L8835" s="50"/>
    </row>
    <row r="8836" spans="12:12" x14ac:dyDescent="0.2">
      <c r="L8836" s="50"/>
    </row>
    <row r="8837" spans="12:12" x14ac:dyDescent="0.2">
      <c r="L8837" s="50"/>
    </row>
    <row r="8838" spans="12:12" x14ac:dyDescent="0.2">
      <c r="L8838" s="50"/>
    </row>
    <row r="8839" spans="12:12" x14ac:dyDescent="0.2">
      <c r="L8839" s="50"/>
    </row>
    <row r="8840" spans="12:12" x14ac:dyDescent="0.2">
      <c r="L8840" s="50"/>
    </row>
    <row r="8841" spans="12:12" x14ac:dyDescent="0.2">
      <c r="L8841" s="50"/>
    </row>
    <row r="8842" spans="12:12" x14ac:dyDescent="0.2">
      <c r="L8842" s="50"/>
    </row>
    <row r="8843" spans="12:12" x14ac:dyDescent="0.2">
      <c r="L8843" s="50"/>
    </row>
    <row r="8844" spans="12:12" x14ac:dyDescent="0.2">
      <c r="L8844" s="50"/>
    </row>
    <row r="8845" spans="12:12" x14ac:dyDescent="0.2">
      <c r="L8845" s="50"/>
    </row>
    <row r="8846" spans="12:12" x14ac:dyDescent="0.2">
      <c r="L8846" s="50"/>
    </row>
    <row r="8847" spans="12:12" x14ac:dyDescent="0.2">
      <c r="L8847" s="50"/>
    </row>
    <row r="8848" spans="12:12" x14ac:dyDescent="0.2">
      <c r="L8848" s="50"/>
    </row>
    <row r="8849" spans="12:12" x14ac:dyDescent="0.2">
      <c r="L8849" s="50"/>
    </row>
    <row r="8850" spans="12:12" x14ac:dyDescent="0.2">
      <c r="L8850" s="50"/>
    </row>
    <row r="8851" spans="12:12" x14ac:dyDescent="0.2">
      <c r="L8851" s="50"/>
    </row>
    <row r="8852" spans="12:12" x14ac:dyDescent="0.2">
      <c r="L8852" s="50"/>
    </row>
    <row r="8853" spans="12:12" x14ac:dyDescent="0.2">
      <c r="L8853" s="50"/>
    </row>
    <row r="8854" spans="12:12" x14ac:dyDescent="0.2">
      <c r="L8854" s="50"/>
    </row>
    <row r="8855" spans="12:12" x14ac:dyDescent="0.2">
      <c r="L8855" s="50"/>
    </row>
    <row r="8856" spans="12:12" x14ac:dyDescent="0.2">
      <c r="L8856" s="50"/>
    </row>
    <row r="8857" spans="12:12" x14ac:dyDescent="0.2">
      <c r="L8857" s="50"/>
    </row>
    <row r="8858" spans="12:12" x14ac:dyDescent="0.2">
      <c r="L8858" s="50"/>
    </row>
    <row r="8859" spans="12:12" x14ac:dyDescent="0.2">
      <c r="L8859" s="50"/>
    </row>
    <row r="8860" spans="12:12" x14ac:dyDescent="0.2">
      <c r="L8860" s="50"/>
    </row>
    <row r="8861" spans="12:12" x14ac:dyDescent="0.2">
      <c r="L8861" s="50"/>
    </row>
    <row r="8862" spans="12:12" x14ac:dyDescent="0.2">
      <c r="L8862" s="50"/>
    </row>
    <row r="8863" spans="12:12" x14ac:dyDescent="0.2">
      <c r="L8863" s="50"/>
    </row>
    <row r="8864" spans="12:12" x14ac:dyDescent="0.2">
      <c r="L8864" s="50"/>
    </row>
    <row r="8865" spans="12:12" x14ac:dyDescent="0.2">
      <c r="L8865" s="50"/>
    </row>
    <row r="8866" spans="12:12" x14ac:dyDescent="0.2">
      <c r="L8866" s="50"/>
    </row>
    <row r="8867" spans="12:12" x14ac:dyDescent="0.2">
      <c r="L8867" s="50"/>
    </row>
    <row r="8868" spans="12:12" x14ac:dyDescent="0.2">
      <c r="L8868" s="50"/>
    </row>
    <row r="8869" spans="12:12" x14ac:dyDescent="0.2">
      <c r="L8869" s="50"/>
    </row>
    <row r="8870" spans="12:12" x14ac:dyDescent="0.2">
      <c r="L8870" s="50"/>
    </row>
    <row r="8871" spans="12:12" x14ac:dyDescent="0.2">
      <c r="L8871" s="50"/>
    </row>
    <row r="8872" spans="12:12" x14ac:dyDescent="0.2">
      <c r="L8872" s="50"/>
    </row>
    <row r="8873" spans="12:12" x14ac:dyDescent="0.2">
      <c r="L8873" s="50"/>
    </row>
    <row r="8874" spans="12:12" x14ac:dyDescent="0.2">
      <c r="L8874" s="50"/>
    </row>
    <row r="8875" spans="12:12" x14ac:dyDescent="0.2">
      <c r="L8875" s="50"/>
    </row>
    <row r="8876" spans="12:12" x14ac:dyDescent="0.2">
      <c r="L8876" s="50"/>
    </row>
    <row r="8877" spans="12:12" x14ac:dyDescent="0.2">
      <c r="L8877" s="50"/>
    </row>
    <row r="8878" spans="12:12" x14ac:dyDescent="0.2">
      <c r="L8878" s="50"/>
    </row>
    <row r="8879" spans="12:12" x14ac:dyDescent="0.2">
      <c r="L8879" s="50"/>
    </row>
    <row r="8880" spans="12:12" x14ac:dyDescent="0.2">
      <c r="L8880" s="50"/>
    </row>
    <row r="8881" spans="12:12" x14ac:dyDescent="0.2">
      <c r="L8881" s="50"/>
    </row>
    <row r="8882" spans="12:12" x14ac:dyDescent="0.2">
      <c r="L8882" s="50"/>
    </row>
    <row r="8883" spans="12:12" x14ac:dyDescent="0.2">
      <c r="L8883" s="50"/>
    </row>
    <row r="8884" spans="12:12" x14ac:dyDescent="0.2">
      <c r="L8884" s="50"/>
    </row>
    <row r="8885" spans="12:12" x14ac:dyDescent="0.2">
      <c r="L8885" s="50"/>
    </row>
    <row r="8886" spans="12:12" x14ac:dyDescent="0.2">
      <c r="L8886" s="50"/>
    </row>
    <row r="8887" spans="12:12" x14ac:dyDescent="0.2">
      <c r="L8887" s="50"/>
    </row>
    <row r="8888" spans="12:12" x14ac:dyDescent="0.2">
      <c r="L8888" s="50"/>
    </row>
    <row r="8889" spans="12:12" x14ac:dyDescent="0.2">
      <c r="L8889" s="50"/>
    </row>
    <row r="8890" spans="12:12" x14ac:dyDescent="0.2">
      <c r="L8890" s="50"/>
    </row>
    <row r="8891" spans="12:12" x14ac:dyDescent="0.2">
      <c r="L8891" s="50"/>
    </row>
    <row r="8892" spans="12:12" x14ac:dyDescent="0.2">
      <c r="L8892" s="50"/>
    </row>
    <row r="8893" spans="12:12" x14ac:dyDescent="0.2">
      <c r="L8893" s="50"/>
    </row>
    <row r="8894" spans="12:12" x14ac:dyDescent="0.2">
      <c r="L8894" s="50"/>
    </row>
    <row r="8895" spans="12:12" x14ac:dyDescent="0.2">
      <c r="L8895" s="50"/>
    </row>
    <row r="8896" spans="12:12" x14ac:dyDescent="0.2">
      <c r="L8896" s="50"/>
    </row>
    <row r="8897" spans="12:12" x14ac:dyDescent="0.2">
      <c r="L8897" s="50"/>
    </row>
    <row r="8898" spans="12:12" x14ac:dyDescent="0.2">
      <c r="L8898" s="50"/>
    </row>
    <row r="8899" spans="12:12" x14ac:dyDescent="0.2">
      <c r="L8899" s="50"/>
    </row>
    <row r="8900" spans="12:12" x14ac:dyDescent="0.2">
      <c r="L8900" s="50"/>
    </row>
    <row r="8901" spans="12:12" x14ac:dyDescent="0.2">
      <c r="L8901" s="50"/>
    </row>
    <row r="8902" spans="12:12" x14ac:dyDescent="0.2">
      <c r="L8902" s="50"/>
    </row>
    <row r="8903" spans="12:12" x14ac:dyDescent="0.2">
      <c r="L8903" s="50"/>
    </row>
    <row r="8904" spans="12:12" x14ac:dyDescent="0.2">
      <c r="L8904" s="50"/>
    </row>
    <row r="8905" spans="12:12" x14ac:dyDescent="0.2">
      <c r="L8905" s="50"/>
    </row>
    <row r="8906" spans="12:12" x14ac:dyDescent="0.2">
      <c r="L8906" s="50"/>
    </row>
    <row r="8907" spans="12:12" x14ac:dyDescent="0.2">
      <c r="L8907" s="50"/>
    </row>
    <row r="8908" spans="12:12" x14ac:dyDescent="0.2">
      <c r="L8908" s="50"/>
    </row>
    <row r="8909" spans="12:12" x14ac:dyDescent="0.2">
      <c r="L8909" s="50"/>
    </row>
    <row r="8910" spans="12:12" x14ac:dyDescent="0.2">
      <c r="L8910" s="50"/>
    </row>
    <row r="8911" spans="12:12" x14ac:dyDescent="0.2">
      <c r="L8911" s="50"/>
    </row>
    <row r="8912" spans="12:12" x14ac:dyDescent="0.2">
      <c r="L8912" s="50"/>
    </row>
    <row r="8913" spans="12:12" x14ac:dyDescent="0.2">
      <c r="L8913" s="50"/>
    </row>
    <row r="8914" spans="12:12" x14ac:dyDescent="0.2">
      <c r="L8914" s="50"/>
    </row>
    <row r="8915" spans="12:12" x14ac:dyDescent="0.2">
      <c r="L8915" s="50"/>
    </row>
    <row r="8916" spans="12:12" x14ac:dyDescent="0.2">
      <c r="L8916" s="50"/>
    </row>
    <row r="8917" spans="12:12" x14ac:dyDescent="0.2">
      <c r="L8917" s="50"/>
    </row>
    <row r="8918" spans="12:12" x14ac:dyDescent="0.2">
      <c r="L8918" s="50"/>
    </row>
    <row r="8919" spans="12:12" x14ac:dyDescent="0.2">
      <c r="L8919" s="50"/>
    </row>
    <row r="8920" spans="12:12" x14ac:dyDescent="0.2">
      <c r="L8920" s="50"/>
    </row>
    <row r="8921" spans="12:12" x14ac:dyDescent="0.2">
      <c r="L8921" s="50"/>
    </row>
    <row r="8922" spans="12:12" x14ac:dyDescent="0.2">
      <c r="L8922" s="50"/>
    </row>
    <row r="8923" spans="12:12" x14ac:dyDescent="0.2">
      <c r="L8923" s="50"/>
    </row>
    <row r="8924" spans="12:12" x14ac:dyDescent="0.2">
      <c r="L8924" s="50"/>
    </row>
    <row r="8925" spans="12:12" x14ac:dyDescent="0.2">
      <c r="L8925" s="50"/>
    </row>
    <row r="8926" spans="12:12" x14ac:dyDescent="0.2">
      <c r="L8926" s="50"/>
    </row>
    <row r="8927" spans="12:12" x14ac:dyDescent="0.2">
      <c r="L8927" s="50"/>
    </row>
    <row r="8928" spans="12:12" x14ac:dyDescent="0.2">
      <c r="L8928" s="50"/>
    </row>
    <row r="8929" spans="12:12" x14ac:dyDescent="0.2">
      <c r="L8929" s="50"/>
    </row>
    <row r="8930" spans="12:12" x14ac:dyDescent="0.2">
      <c r="L8930" s="50"/>
    </row>
    <row r="8931" spans="12:12" x14ac:dyDescent="0.2">
      <c r="L8931" s="50"/>
    </row>
    <row r="8932" spans="12:12" x14ac:dyDescent="0.2">
      <c r="L8932" s="50"/>
    </row>
    <row r="8933" spans="12:12" x14ac:dyDescent="0.2">
      <c r="L8933" s="50"/>
    </row>
    <row r="8934" spans="12:12" x14ac:dyDescent="0.2">
      <c r="L8934" s="50"/>
    </row>
    <row r="8935" spans="12:12" x14ac:dyDescent="0.2">
      <c r="L8935" s="50"/>
    </row>
    <row r="8936" spans="12:12" x14ac:dyDescent="0.2">
      <c r="L8936" s="50"/>
    </row>
    <row r="8937" spans="12:12" x14ac:dyDescent="0.2">
      <c r="L8937" s="50"/>
    </row>
    <row r="8938" spans="12:12" x14ac:dyDescent="0.2">
      <c r="L8938" s="50"/>
    </row>
    <row r="8939" spans="12:12" x14ac:dyDescent="0.2">
      <c r="L8939" s="50"/>
    </row>
    <row r="8940" spans="12:12" x14ac:dyDescent="0.2">
      <c r="L8940" s="50"/>
    </row>
    <row r="8941" spans="12:12" x14ac:dyDescent="0.2">
      <c r="L8941" s="50"/>
    </row>
    <row r="8942" spans="12:12" x14ac:dyDescent="0.2">
      <c r="L8942" s="50"/>
    </row>
    <row r="8943" spans="12:12" x14ac:dyDescent="0.2">
      <c r="L8943" s="50"/>
    </row>
    <row r="8944" spans="12:12" x14ac:dyDescent="0.2">
      <c r="L8944" s="50"/>
    </row>
    <row r="8945" spans="12:12" x14ac:dyDescent="0.2">
      <c r="L8945" s="50"/>
    </row>
    <row r="8946" spans="12:12" x14ac:dyDescent="0.2">
      <c r="L8946" s="50"/>
    </row>
    <row r="8947" spans="12:12" x14ac:dyDescent="0.2">
      <c r="L8947" s="50"/>
    </row>
    <row r="8948" spans="12:12" x14ac:dyDescent="0.2">
      <c r="L8948" s="50"/>
    </row>
    <row r="8949" spans="12:12" x14ac:dyDescent="0.2">
      <c r="L8949" s="50"/>
    </row>
    <row r="8950" spans="12:12" x14ac:dyDescent="0.2">
      <c r="L8950" s="50"/>
    </row>
    <row r="8951" spans="12:12" x14ac:dyDescent="0.2">
      <c r="L8951" s="50"/>
    </row>
    <row r="8952" spans="12:12" x14ac:dyDescent="0.2">
      <c r="L8952" s="50"/>
    </row>
    <row r="8953" spans="12:12" x14ac:dyDescent="0.2">
      <c r="L8953" s="50"/>
    </row>
    <row r="8954" spans="12:12" x14ac:dyDescent="0.2">
      <c r="L8954" s="50"/>
    </row>
    <row r="8955" spans="12:12" x14ac:dyDescent="0.2">
      <c r="L8955" s="50"/>
    </row>
    <row r="8956" spans="12:12" x14ac:dyDescent="0.2">
      <c r="L8956" s="50"/>
    </row>
    <row r="8957" spans="12:12" x14ac:dyDescent="0.2">
      <c r="L8957" s="50"/>
    </row>
    <row r="8958" spans="12:12" x14ac:dyDescent="0.2">
      <c r="L8958" s="50"/>
    </row>
    <row r="8959" spans="12:12" x14ac:dyDescent="0.2">
      <c r="L8959" s="50"/>
    </row>
    <row r="8960" spans="12:12" x14ac:dyDescent="0.2">
      <c r="L8960" s="50"/>
    </row>
    <row r="8961" spans="12:12" x14ac:dyDescent="0.2">
      <c r="L8961" s="50"/>
    </row>
    <row r="8962" spans="12:12" x14ac:dyDescent="0.2">
      <c r="L8962" s="50"/>
    </row>
    <row r="8963" spans="12:12" x14ac:dyDescent="0.2">
      <c r="L8963" s="50"/>
    </row>
    <row r="8964" spans="12:12" x14ac:dyDescent="0.2">
      <c r="L8964" s="50"/>
    </row>
    <row r="8965" spans="12:12" x14ac:dyDescent="0.2">
      <c r="L8965" s="50"/>
    </row>
    <row r="8966" spans="12:12" x14ac:dyDescent="0.2">
      <c r="L8966" s="50"/>
    </row>
    <row r="8967" spans="12:12" x14ac:dyDescent="0.2">
      <c r="L8967" s="50"/>
    </row>
    <row r="8968" spans="12:12" x14ac:dyDescent="0.2">
      <c r="L8968" s="50"/>
    </row>
    <row r="8969" spans="12:12" x14ac:dyDescent="0.2">
      <c r="L8969" s="50"/>
    </row>
    <row r="8970" spans="12:12" x14ac:dyDescent="0.2">
      <c r="L8970" s="50"/>
    </row>
    <row r="8971" spans="12:12" x14ac:dyDescent="0.2">
      <c r="L8971" s="50"/>
    </row>
    <row r="8972" spans="12:12" x14ac:dyDescent="0.2">
      <c r="L8972" s="50"/>
    </row>
    <row r="8973" spans="12:12" x14ac:dyDescent="0.2">
      <c r="L8973" s="50"/>
    </row>
    <row r="8974" spans="12:12" x14ac:dyDescent="0.2">
      <c r="L8974" s="50"/>
    </row>
    <row r="8975" spans="12:12" x14ac:dyDescent="0.2">
      <c r="L8975" s="50"/>
    </row>
    <row r="8976" spans="12:12" x14ac:dyDescent="0.2">
      <c r="L8976" s="50"/>
    </row>
    <row r="8977" spans="12:12" x14ac:dyDescent="0.2">
      <c r="L8977" s="50"/>
    </row>
    <row r="8978" spans="12:12" x14ac:dyDescent="0.2">
      <c r="L8978" s="50"/>
    </row>
    <row r="8979" spans="12:12" x14ac:dyDescent="0.2">
      <c r="L8979" s="50"/>
    </row>
    <row r="8980" spans="12:12" x14ac:dyDescent="0.2">
      <c r="L8980" s="50"/>
    </row>
    <row r="8981" spans="12:12" x14ac:dyDescent="0.2">
      <c r="L8981" s="50"/>
    </row>
    <row r="8982" spans="12:12" x14ac:dyDescent="0.2">
      <c r="L8982" s="50"/>
    </row>
    <row r="8983" spans="12:12" x14ac:dyDescent="0.2">
      <c r="L8983" s="50"/>
    </row>
    <row r="8984" spans="12:12" x14ac:dyDescent="0.2">
      <c r="L8984" s="50"/>
    </row>
    <row r="8985" spans="12:12" x14ac:dyDescent="0.2">
      <c r="L8985" s="50"/>
    </row>
    <row r="8986" spans="12:12" x14ac:dyDescent="0.2">
      <c r="L8986" s="50"/>
    </row>
    <row r="8987" spans="12:12" x14ac:dyDescent="0.2">
      <c r="L8987" s="50"/>
    </row>
    <row r="8988" spans="12:12" x14ac:dyDescent="0.2">
      <c r="L8988" s="50"/>
    </row>
    <row r="8989" spans="12:12" x14ac:dyDescent="0.2">
      <c r="L8989" s="50"/>
    </row>
    <row r="8990" spans="12:12" x14ac:dyDescent="0.2">
      <c r="L8990" s="50"/>
    </row>
    <row r="8991" spans="12:12" x14ac:dyDescent="0.2">
      <c r="L8991" s="50"/>
    </row>
    <row r="8992" spans="12:12" x14ac:dyDescent="0.2">
      <c r="L8992" s="50"/>
    </row>
    <row r="8993" spans="12:12" x14ac:dyDescent="0.2">
      <c r="L8993" s="50"/>
    </row>
    <row r="8994" spans="12:12" x14ac:dyDescent="0.2">
      <c r="L8994" s="50"/>
    </row>
    <row r="8995" spans="12:12" x14ac:dyDescent="0.2">
      <c r="L8995" s="50"/>
    </row>
    <row r="8996" spans="12:12" x14ac:dyDescent="0.2">
      <c r="L8996" s="50"/>
    </row>
    <row r="8997" spans="12:12" x14ac:dyDescent="0.2">
      <c r="L8997" s="50"/>
    </row>
    <row r="8998" spans="12:12" x14ac:dyDescent="0.2">
      <c r="L8998" s="50"/>
    </row>
    <row r="8999" spans="12:12" x14ac:dyDescent="0.2">
      <c r="L8999" s="50"/>
    </row>
    <row r="9000" spans="12:12" x14ac:dyDescent="0.2">
      <c r="L9000" s="50"/>
    </row>
    <row r="9001" spans="12:12" x14ac:dyDescent="0.2">
      <c r="L9001" s="50"/>
    </row>
    <row r="9002" spans="12:12" x14ac:dyDescent="0.2">
      <c r="L9002" s="50"/>
    </row>
    <row r="9003" spans="12:12" x14ac:dyDescent="0.2">
      <c r="L9003" s="50"/>
    </row>
    <row r="9004" spans="12:12" x14ac:dyDescent="0.2">
      <c r="L9004" s="50"/>
    </row>
    <row r="9005" spans="12:12" x14ac:dyDescent="0.2">
      <c r="L9005" s="50"/>
    </row>
    <row r="9006" spans="12:12" x14ac:dyDescent="0.2">
      <c r="L9006" s="50"/>
    </row>
    <row r="9007" spans="12:12" x14ac:dyDescent="0.2">
      <c r="L9007" s="50"/>
    </row>
    <row r="9008" spans="12:12" x14ac:dyDescent="0.2">
      <c r="L9008" s="50"/>
    </row>
    <row r="9009" spans="12:12" x14ac:dyDescent="0.2">
      <c r="L9009" s="50"/>
    </row>
    <row r="9010" spans="12:12" x14ac:dyDescent="0.2">
      <c r="L9010" s="50"/>
    </row>
    <row r="9011" spans="12:12" x14ac:dyDescent="0.2">
      <c r="L9011" s="50"/>
    </row>
    <row r="9012" spans="12:12" x14ac:dyDescent="0.2">
      <c r="L9012" s="50"/>
    </row>
    <row r="9013" spans="12:12" x14ac:dyDescent="0.2">
      <c r="L9013" s="50"/>
    </row>
    <row r="9014" spans="12:12" x14ac:dyDescent="0.2">
      <c r="L9014" s="50"/>
    </row>
    <row r="9015" spans="12:12" x14ac:dyDescent="0.2">
      <c r="L9015" s="50"/>
    </row>
    <row r="9016" spans="12:12" x14ac:dyDescent="0.2">
      <c r="L9016" s="50"/>
    </row>
    <row r="9017" spans="12:12" x14ac:dyDescent="0.2">
      <c r="L9017" s="50"/>
    </row>
    <row r="9018" spans="12:12" x14ac:dyDescent="0.2">
      <c r="L9018" s="50"/>
    </row>
    <row r="9019" spans="12:12" x14ac:dyDescent="0.2">
      <c r="L9019" s="50"/>
    </row>
    <row r="9020" spans="12:12" x14ac:dyDescent="0.2">
      <c r="L9020" s="50"/>
    </row>
    <row r="9021" spans="12:12" x14ac:dyDescent="0.2">
      <c r="L9021" s="50"/>
    </row>
    <row r="9022" spans="12:12" x14ac:dyDescent="0.2">
      <c r="L9022" s="50"/>
    </row>
    <row r="9023" spans="12:12" x14ac:dyDescent="0.2">
      <c r="L9023" s="50"/>
    </row>
    <row r="9024" spans="12:12" x14ac:dyDescent="0.2">
      <c r="L9024" s="50"/>
    </row>
    <row r="9025" spans="12:12" x14ac:dyDescent="0.2">
      <c r="L9025" s="50"/>
    </row>
    <row r="9026" spans="12:12" x14ac:dyDescent="0.2">
      <c r="L9026" s="50"/>
    </row>
    <row r="9027" spans="12:12" x14ac:dyDescent="0.2">
      <c r="L9027" s="50"/>
    </row>
    <row r="9028" spans="12:12" x14ac:dyDescent="0.2">
      <c r="L9028" s="50"/>
    </row>
    <row r="9029" spans="12:12" x14ac:dyDescent="0.2">
      <c r="L9029" s="50"/>
    </row>
    <row r="9030" spans="12:12" x14ac:dyDescent="0.2">
      <c r="L9030" s="50"/>
    </row>
    <row r="9031" spans="12:12" x14ac:dyDescent="0.2">
      <c r="L9031" s="50"/>
    </row>
    <row r="9032" spans="12:12" x14ac:dyDescent="0.2">
      <c r="L9032" s="50"/>
    </row>
    <row r="9033" spans="12:12" x14ac:dyDescent="0.2">
      <c r="L9033" s="50"/>
    </row>
    <row r="9034" spans="12:12" x14ac:dyDescent="0.2">
      <c r="L9034" s="50"/>
    </row>
    <row r="9035" spans="12:12" x14ac:dyDescent="0.2">
      <c r="L9035" s="50"/>
    </row>
    <row r="9036" spans="12:12" x14ac:dyDescent="0.2">
      <c r="L9036" s="50"/>
    </row>
    <row r="9037" spans="12:12" x14ac:dyDescent="0.2">
      <c r="L9037" s="50"/>
    </row>
    <row r="9038" spans="12:12" x14ac:dyDescent="0.2">
      <c r="L9038" s="50"/>
    </row>
    <row r="9039" spans="12:12" x14ac:dyDescent="0.2">
      <c r="L9039" s="50"/>
    </row>
    <row r="9040" spans="12:12" x14ac:dyDescent="0.2">
      <c r="L9040" s="50"/>
    </row>
    <row r="9041" spans="12:12" x14ac:dyDescent="0.2">
      <c r="L9041" s="50"/>
    </row>
    <row r="9042" spans="12:12" x14ac:dyDescent="0.2">
      <c r="L9042" s="50"/>
    </row>
    <row r="9043" spans="12:12" x14ac:dyDescent="0.2">
      <c r="L9043" s="50"/>
    </row>
    <row r="9044" spans="12:12" x14ac:dyDescent="0.2">
      <c r="L9044" s="50"/>
    </row>
    <row r="9045" spans="12:12" x14ac:dyDescent="0.2">
      <c r="L9045" s="50"/>
    </row>
    <row r="9046" spans="12:12" x14ac:dyDescent="0.2">
      <c r="L9046" s="50"/>
    </row>
    <row r="9047" spans="12:12" x14ac:dyDescent="0.2">
      <c r="L9047" s="50"/>
    </row>
    <row r="9048" spans="12:12" x14ac:dyDescent="0.2">
      <c r="L9048" s="50"/>
    </row>
    <row r="9049" spans="12:12" x14ac:dyDescent="0.2">
      <c r="L9049" s="50"/>
    </row>
    <row r="9050" spans="12:12" x14ac:dyDescent="0.2">
      <c r="L9050" s="50"/>
    </row>
    <row r="9051" spans="12:12" x14ac:dyDescent="0.2">
      <c r="L9051" s="50"/>
    </row>
    <row r="9052" spans="12:12" x14ac:dyDescent="0.2">
      <c r="L9052" s="50"/>
    </row>
    <row r="9053" spans="12:12" x14ac:dyDescent="0.2">
      <c r="L9053" s="50"/>
    </row>
    <row r="9054" spans="12:12" x14ac:dyDescent="0.2">
      <c r="L9054" s="50"/>
    </row>
    <row r="9055" spans="12:12" x14ac:dyDescent="0.2">
      <c r="L9055" s="50"/>
    </row>
    <row r="9056" spans="12:12" x14ac:dyDescent="0.2">
      <c r="L9056" s="50"/>
    </row>
    <row r="9057" spans="12:12" x14ac:dyDescent="0.2">
      <c r="L9057" s="50"/>
    </row>
    <row r="9058" spans="12:12" x14ac:dyDescent="0.2">
      <c r="L9058" s="50"/>
    </row>
    <row r="9059" spans="12:12" x14ac:dyDescent="0.2">
      <c r="L9059" s="50"/>
    </row>
    <row r="9060" spans="12:12" x14ac:dyDescent="0.2">
      <c r="L9060" s="50"/>
    </row>
    <row r="9061" spans="12:12" x14ac:dyDescent="0.2">
      <c r="L9061" s="50"/>
    </row>
    <row r="9062" spans="12:12" x14ac:dyDescent="0.2">
      <c r="L9062" s="50"/>
    </row>
    <row r="9063" spans="12:12" x14ac:dyDescent="0.2">
      <c r="L9063" s="50"/>
    </row>
    <row r="9064" spans="12:12" x14ac:dyDescent="0.2">
      <c r="L9064" s="50"/>
    </row>
    <row r="9065" spans="12:12" x14ac:dyDescent="0.2">
      <c r="L9065" s="50"/>
    </row>
    <row r="9066" spans="12:12" x14ac:dyDescent="0.2">
      <c r="L9066" s="50"/>
    </row>
    <row r="9067" spans="12:12" x14ac:dyDescent="0.2">
      <c r="L9067" s="50"/>
    </row>
    <row r="9068" spans="12:12" x14ac:dyDescent="0.2">
      <c r="L9068" s="50"/>
    </row>
    <row r="9069" spans="12:12" x14ac:dyDescent="0.2">
      <c r="L9069" s="50"/>
    </row>
    <row r="9070" spans="12:12" x14ac:dyDescent="0.2">
      <c r="L9070" s="50"/>
    </row>
    <row r="9071" spans="12:12" x14ac:dyDescent="0.2">
      <c r="L9071" s="50"/>
    </row>
    <row r="9072" spans="12:12" x14ac:dyDescent="0.2">
      <c r="L9072" s="50"/>
    </row>
    <row r="9073" spans="12:12" x14ac:dyDescent="0.2">
      <c r="L9073" s="50"/>
    </row>
    <row r="9074" spans="12:12" x14ac:dyDescent="0.2">
      <c r="L9074" s="50"/>
    </row>
    <row r="9075" spans="12:12" x14ac:dyDescent="0.2">
      <c r="L9075" s="50"/>
    </row>
    <row r="9076" spans="12:12" x14ac:dyDescent="0.2">
      <c r="L9076" s="50"/>
    </row>
    <row r="9077" spans="12:12" x14ac:dyDescent="0.2">
      <c r="L9077" s="50"/>
    </row>
    <row r="9078" spans="12:12" x14ac:dyDescent="0.2">
      <c r="L9078" s="50"/>
    </row>
    <row r="9079" spans="12:12" x14ac:dyDescent="0.2">
      <c r="L9079" s="50"/>
    </row>
    <row r="9080" spans="12:12" x14ac:dyDescent="0.2">
      <c r="L9080" s="50"/>
    </row>
    <row r="9081" spans="12:12" x14ac:dyDescent="0.2">
      <c r="L9081" s="50"/>
    </row>
    <row r="9082" spans="12:12" x14ac:dyDescent="0.2">
      <c r="L9082" s="50"/>
    </row>
    <row r="9083" spans="12:12" x14ac:dyDescent="0.2">
      <c r="L9083" s="50"/>
    </row>
    <row r="9084" spans="12:12" x14ac:dyDescent="0.2">
      <c r="L9084" s="50"/>
    </row>
    <row r="9085" spans="12:12" x14ac:dyDescent="0.2">
      <c r="L9085" s="50"/>
    </row>
    <row r="9086" spans="12:12" x14ac:dyDescent="0.2">
      <c r="L9086" s="50"/>
    </row>
    <row r="9087" spans="12:12" x14ac:dyDescent="0.2">
      <c r="L9087" s="50"/>
    </row>
    <row r="9088" spans="12:12" x14ac:dyDescent="0.2">
      <c r="L9088" s="50"/>
    </row>
    <row r="9089" spans="12:12" x14ac:dyDescent="0.2">
      <c r="L9089" s="50"/>
    </row>
    <row r="9090" spans="12:12" x14ac:dyDescent="0.2">
      <c r="L9090" s="50"/>
    </row>
    <row r="9091" spans="12:12" x14ac:dyDescent="0.2">
      <c r="L9091" s="50"/>
    </row>
    <row r="9092" spans="12:12" x14ac:dyDescent="0.2">
      <c r="L9092" s="50"/>
    </row>
    <row r="9093" spans="12:12" x14ac:dyDescent="0.2">
      <c r="L9093" s="50"/>
    </row>
    <row r="9094" spans="12:12" x14ac:dyDescent="0.2">
      <c r="L9094" s="50"/>
    </row>
    <row r="9095" spans="12:12" x14ac:dyDescent="0.2">
      <c r="L9095" s="50"/>
    </row>
    <row r="9096" spans="12:12" x14ac:dyDescent="0.2">
      <c r="L9096" s="50"/>
    </row>
    <row r="9097" spans="12:12" x14ac:dyDescent="0.2">
      <c r="L9097" s="50"/>
    </row>
    <row r="9098" spans="12:12" x14ac:dyDescent="0.2">
      <c r="L9098" s="50"/>
    </row>
    <row r="9099" spans="12:12" x14ac:dyDescent="0.2">
      <c r="L9099" s="50"/>
    </row>
    <row r="9100" spans="12:12" x14ac:dyDescent="0.2">
      <c r="L9100" s="50"/>
    </row>
    <row r="9101" spans="12:12" x14ac:dyDescent="0.2">
      <c r="L9101" s="50"/>
    </row>
    <row r="9102" spans="12:12" x14ac:dyDescent="0.2">
      <c r="L9102" s="50"/>
    </row>
    <row r="9103" spans="12:12" x14ac:dyDescent="0.2">
      <c r="L9103" s="50"/>
    </row>
    <row r="9104" spans="12:12" x14ac:dyDescent="0.2">
      <c r="L9104" s="50"/>
    </row>
    <row r="9105" spans="12:12" x14ac:dyDescent="0.2">
      <c r="L9105" s="50"/>
    </row>
    <row r="9106" spans="12:12" x14ac:dyDescent="0.2">
      <c r="L9106" s="50"/>
    </row>
    <row r="9107" spans="12:12" x14ac:dyDescent="0.2">
      <c r="L9107" s="50"/>
    </row>
    <row r="9108" spans="12:12" x14ac:dyDescent="0.2">
      <c r="L9108" s="50"/>
    </row>
    <row r="9109" spans="12:12" x14ac:dyDescent="0.2">
      <c r="L9109" s="50"/>
    </row>
    <row r="9110" spans="12:12" x14ac:dyDescent="0.2">
      <c r="L9110" s="50"/>
    </row>
    <row r="9111" spans="12:12" x14ac:dyDescent="0.2">
      <c r="L9111" s="50"/>
    </row>
    <row r="9112" spans="12:12" x14ac:dyDescent="0.2">
      <c r="L9112" s="50"/>
    </row>
    <row r="9113" spans="12:12" x14ac:dyDescent="0.2">
      <c r="L9113" s="50"/>
    </row>
    <row r="9114" spans="12:12" x14ac:dyDescent="0.2">
      <c r="L9114" s="50"/>
    </row>
    <row r="9115" spans="12:12" x14ac:dyDescent="0.2">
      <c r="L9115" s="50"/>
    </row>
    <row r="9116" spans="12:12" x14ac:dyDescent="0.2">
      <c r="L9116" s="50"/>
    </row>
    <row r="9117" spans="12:12" x14ac:dyDescent="0.2">
      <c r="L9117" s="50"/>
    </row>
    <row r="9118" spans="12:12" x14ac:dyDescent="0.2">
      <c r="L9118" s="50"/>
    </row>
    <row r="9119" spans="12:12" x14ac:dyDescent="0.2">
      <c r="L9119" s="50"/>
    </row>
    <row r="9120" spans="12:12" x14ac:dyDescent="0.2">
      <c r="L9120" s="50"/>
    </row>
    <row r="9121" spans="12:12" x14ac:dyDescent="0.2">
      <c r="L9121" s="50"/>
    </row>
    <row r="9122" spans="12:12" x14ac:dyDescent="0.2">
      <c r="L9122" s="50"/>
    </row>
    <row r="9123" spans="12:12" x14ac:dyDescent="0.2">
      <c r="L9123" s="50"/>
    </row>
    <row r="9124" spans="12:12" x14ac:dyDescent="0.2">
      <c r="L9124" s="50"/>
    </row>
    <row r="9125" spans="12:12" x14ac:dyDescent="0.2">
      <c r="L9125" s="50"/>
    </row>
    <row r="9126" spans="12:12" x14ac:dyDescent="0.2">
      <c r="L9126" s="50"/>
    </row>
    <row r="9127" spans="12:12" x14ac:dyDescent="0.2">
      <c r="L9127" s="50"/>
    </row>
    <row r="9128" spans="12:12" x14ac:dyDescent="0.2">
      <c r="L9128" s="50"/>
    </row>
    <row r="9129" spans="12:12" x14ac:dyDescent="0.2">
      <c r="L9129" s="50"/>
    </row>
    <row r="9130" spans="12:12" x14ac:dyDescent="0.2">
      <c r="L9130" s="50"/>
    </row>
    <row r="9131" spans="12:12" x14ac:dyDescent="0.2">
      <c r="L9131" s="50"/>
    </row>
    <row r="9132" spans="12:12" x14ac:dyDescent="0.2">
      <c r="L9132" s="50"/>
    </row>
    <row r="9133" spans="12:12" x14ac:dyDescent="0.2">
      <c r="L9133" s="50"/>
    </row>
    <row r="9134" spans="12:12" x14ac:dyDescent="0.2">
      <c r="L9134" s="50"/>
    </row>
    <row r="9135" spans="12:12" x14ac:dyDescent="0.2">
      <c r="L9135" s="50"/>
    </row>
    <row r="9136" spans="12:12" x14ac:dyDescent="0.2">
      <c r="L9136" s="50"/>
    </row>
    <row r="9137" spans="12:12" x14ac:dyDescent="0.2">
      <c r="L9137" s="50"/>
    </row>
    <row r="9138" spans="12:12" x14ac:dyDescent="0.2">
      <c r="L9138" s="50"/>
    </row>
    <row r="9139" spans="12:12" x14ac:dyDescent="0.2">
      <c r="L9139" s="50"/>
    </row>
    <row r="9140" spans="12:12" x14ac:dyDescent="0.2">
      <c r="L9140" s="50"/>
    </row>
    <row r="9141" spans="12:12" x14ac:dyDescent="0.2">
      <c r="L9141" s="50"/>
    </row>
    <row r="9142" spans="12:12" x14ac:dyDescent="0.2">
      <c r="L9142" s="50"/>
    </row>
    <row r="9143" spans="12:12" x14ac:dyDescent="0.2">
      <c r="L9143" s="50"/>
    </row>
    <row r="9144" spans="12:12" x14ac:dyDescent="0.2">
      <c r="L9144" s="50"/>
    </row>
    <row r="9145" spans="12:12" x14ac:dyDescent="0.2">
      <c r="L9145" s="50"/>
    </row>
    <row r="9146" spans="12:12" x14ac:dyDescent="0.2">
      <c r="L9146" s="50"/>
    </row>
    <row r="9147" spans="12:12" x14ac:dyDescent="0.2">
      <c r="L9147" s="50"/>
    </row>
    <row r="9148" spans="12:12" x14ac:dyDescent="0.2">
      <c r="L9148" s="50"/>
    </row>
    <row r="9149" spans="12:12" x14ac:dyDescent="0.2">
      <c r="L9149" s="50"/>
    </row>
    <row r="9150" spans="12:12" x14ac:dyDescent="0.2">
      <c r="L9150" s="50"/>
    </row>
    <row r="9151" spans="12:12" x14ac:dyDescent="0.2">
      <c r="L9151" s="50"/>
    </row>
    <row r="9152" spans="12:12" x14ac:dyDescent="0.2">
      <c r="L9152" s="50"/>
    </row>
    <row r="9153" spans="12:12" x14ac:dyDescent="0.2">
      <c r="L9153" s="50"/>
    </row>
    <row r="9154" spans="12:12" x14ac:dyDescent="0.2">
      <c r="L9154" s="50"/>
    </row>
    <row r="9155" spans="12:12" x14ac:dyDescent="0.2">
      <c r="L9155" s="50"/>
    </row>
    <row r="9156" spans="12:12" x14ac:dyDescent="0.2">
      <c r="L9156" s="50"/>
    </row>
    <row r="9157" spans="12:12" x14ac:dyDescent="0.2">
      <c r="L9157" s="50"/>
    </row>
    <row r="9158" spans="12:12" x14ac:dyDescent="0.2">
      <c r="L9158" s="50"/>
    </row>
    <row r="9159" spans="12:12" x14ac:dyDescent="0.2">
      <c r="L9159" s="50"/>
    </row>
    <row r="9160" spans="12:12" x14ac:dyDescent="0.2">
      <c r="L9160" s="50"/>
    </row>
    <row r="9161" spans="12:12" x14ac:dyDescent="0.2">
      <c r="L9161" s="50"/>
    </row>
    <row r="9162" spans="12:12" x14ac:dyDescent="0.2">
      <c r="L9162" s="50"/>
    </row>
    <row r="9163" spans="12:12" x14ac:dyDescent="0.2">
      <c r="L9163" s="50"/>
    </row>
    <row r="9164" spans="12:12" x14ac:dyDescent="0.2">
      <c r="L9164" s="50"/>
    </row>
    <row r="9165" spans="12:12" x14ac:dyDescent="0.2">
      <c r="L9165" s="50"/>
    </row>
    <row r="9166" spans="12:12" x14ac:dyDescent="0.2">
      <c r="L9166" s="50"/>
    </row>
    <row r="9167" spans="12:12" x14ac:dyDescent="0.2">
      <c r="L9167" s="50"/>
    </row>
    <row r="9168" spans="12:12" x14ac:dyDescent="0.2">
      <c r="L9168" s="50"/>
    </row>
    <row r="9169" spans="12:12" x14ac:dyDescent="0.2">
      <c r="L9169" s="50"/>
    </row>
    <row r="9170" spans="12:12" x14ac:dyDescent="0.2">
      <c r="L9170" s="50"/>
    </row>
    <row r="9171" spans="12:12" x14ac:dyDescent="0.2">
      <c r="L9171" s="50"/>
    </row>
    <row r="9172" spans="12:12" x14ac:dyDescent="0.2">
      <c r="L9172" s="50"/>
    </row>
    <row r="9173" spans="12:12" x14ac:dyDescent="0.2">
      <c r="L9173" s="50"/>
    </row>
    <row r="9174" spans="12:12" x14ac:dyDescent="0.2">
      <c r="L9174" s="50"/>
    </row>
    <row r="9175" spans="12:12" x14ac:dyDescent="0.2">
      <c r="L9175" s="50"/>
    </row>
    <row r="9176" spans="12:12" x14ac:dyDescent="0.2">
      <c r="L9176" s="50"/>
    </row>
    <row r="9177" spans="12:12" x14ac:dyDescent="0.2">
      <c r="L9177" s="50"/>
    </row>
    <row r="9178" spans="12:12" x14ac:dyDescent="0.2">
      <c r="L9178" s="50"/>
    </row>
    <row r="9179" spans="12:12" x14ac:dyDescent="0.2">
      <c r="L9179" s="50"/>
    </row>
    <row r="9180" spans="12:12" x14ac:dyDescent="0.2">
      <c r="L9180" s="50"/>
    </row>
    <row r="9181" spans="12:12" x14ac:dyDescent="0.2">
      <c r="L9181" s="50"/>
    </row>
    <row r="9182" spans="12:12" x14ac:dyDescent="0.2">
      <c r="L9182" s="50"/>
    </row>
    <row r="9183" spans="12:12" x14ac:dyDescent="0.2">
      <c r="L9183" s="50"/>
    </row>
    <row r="9184" spans="12:12" x14ac:dyDescent="0.2">
      <c r="L9184" s="50"/>
    </row>
    <row r="9185" spans="12:12" x14ac:dyDescent="0.2">
      <c r="L9185" s="50"/>
    </row>
    <row r="9186" spans="12:12" x14ac:dyDescent="0.2">
      <c r="L9186" s="50"/>
    </row>
    <row r="9187" spans="12:12" x14ac:dyDescent="0.2">
      <c r="L9187" s="50"/>
    </row>
    <row r="9188" spans="12:12" x14ac:dyDescent="0.2">
      <c r="L9188" s="50"/>
    </row>
    <row r="9189" spans="12:12" x14ac:dyDescent="0.2">
      <c r="L9189" s="50"/>
    </row>
    <row r="9190" spans="12:12" x14ac:dyDescent="0.2">
      <c r="L9190" s="50"/>
    </row>
    <row r="9191" spans="12:12" x14ac:dyDescent="0.2">
      <c r="L9191" s="50"/>
    </row>
    <row r="9192" spans="12:12" x14ac:dyDescent="0.2">
      <c r="L9192" s="50"/>
    </row>
    <row r="9193" spans="12:12" x14ac:dyDescent="0.2">
      <c r="L9193" s="50"/>
    </row>
    <row r="9194" spans="12:12" x14ac:dyDescent="0.2">
      <c r="L9194" s="50"/>
    </row>
    <row r="9195" spans="12:12" x14ac:dyDescent="0.2">
      <c r="L9195" s="50"/>
    </row>
    <row r="9196" spans="12:12" x14ac:dyDescent="0.2">
      <c r="L9196" s="50"/>
    </row>
    <row r="9197" spans="12:12" x14ac:dyDescent="0.2">
      <c r="L9197" s="50"/>
    </row>
    <row r="9198" spans="12:12" x14ac:dyDescent="0.2">
      <c r="L9198" s="50"/>
    </row>
    <row r="9199" spans="12:12" x14ac:dyDescent="0.2">
      <c r="L9199" s="50"/>
    </row>
    <row r="9200" spans="12:12" x14ac:dyDescent="0.2">
      <c r="L9200" s="50"/>
    </row>
    <row r="9201" spans="12:12" x14ac:dyDescent="0.2">
      <c r="L9201" s="50"/>
    </row>
    <row r="9202" spans="12:12" x14ac:dyDescent="0.2">
      <c r="L9202" s="50"/>
    </row>
    <row r="9203" spans="12:12" x14ac:dyDescent="0.2">
      <c r="L9203" s="50"/>
    </row>
    <row r="9204" spans="12:12" x14ac:dyDescent="0.2">
      <c r="L9204" s="50"/>
    </row>
    <row r="9205" spans="12:12" x14ac:dyDescent="0.2">
      <c r="L9205" s="50"/>
    </row>
    <row r="9206" spans="12:12" x14ac:dyDescent="0.2">
      <c r="L9206" s="50"/>
    </row>
    <row r="9207" spans="12:12" x14ac:dyDescent="0.2">
      <c r="L9207" s="50"/>
    </row>
    <row r="9208" spans="12:12" x14ac:dyDescent="0.2">
      <c r="L9208" s="50"/>
    </row>
    <row r="9209" spans="12:12" x14ac:dyDescent="0.2">
      <c r="L9209" s="50"/>
    </row>
    <row r="9210" spans="12:12" x14ac:dyDescent="0.2">
      <c r="L9210" s="50"/>
    </row>
    <row r="9211" spans="12:12" x14ac:dyDescent="0.2">
      <c r="L9211" s="50"/>
    </row>
    <row r="9212" spans="12:12" x14ac:dyDescent="0.2">
      <c r="L9212" s="50"/>
    </row>
    <row r="9213" spans="12:12" x14ac:dyDescent="0.2">
      <c r="L9213" s="50"/>
    </row>
    <row r="9214" spans="12:12" x14ac:dyDescent="0.2">
      <c r="L9214" s="50"/>
    </row>
    <row r="9215" spans="12:12" x14ac:dyDescent="0.2">
      <c r="L9215" s="50"/>
    </row>
    <row r="9216" spans="12:12" x14ac:dyDescent="0.2">
      <c r="L9216" s="50"/>
    </row>
    <row r="9217" spans="12:12" x14ac:dyDescent="0.2">
      <c r="L9217" s="50"/>
    </row>
    <row r="9218" spans="12:12" x14ac:dyDescent="0.2">
      <c r="L9218" s="50"/>
    </row>
    <row r="9219" spans="12:12" x14ac:dyDescent="0.2">
      <c r="L9219" s="50"/>
    </row>
    <row r="9220" spans="12:12" x14ac:dyDescent="0.2">
      <c r="L9220" s="50"/>
    </row>
    <row r="9221" spans="12:12" x14ac:dyDescent="0.2">
      <c r="L9221" s="50"/>
    </row>
    <row r="9222" spans="12:12" x14ac:dyDescent="0.2">
      <c r="L9222" s="50"/>
    </row>
    <row r="9223" spans="12:12" x14ac:dyDescent="0.2">
      <c r="L9223" s="50"/>
    </row>
    <row r="9224" spans="12:12" x14ac:dyDescent="0.2">
      <c r="L9224" s="50"/>
    </row>
    <row r="9225" spans="12:12" x14ac:dyDescent="0.2">
      <c r="L9225" s="50"/>
    </row>
    <row r="9226" spans="12:12" x14ac:dyDescent="0.2">
      <c r="L9226" s="50"/>
    </row>
    <row r="9227" spans="12:12" x14ac:dyDescent="0.2">
      <c r="L9227" s="50"/>
    </row>
    <row r="9228" spans="12:12" x14ac:dyDescent="0.2">
      <c r="L9228" s="50"/>
    </row>
    <row r="9229" spans="12:12" x14ac:dyDescent="0.2">
      <c r="L9229" s="50"/>
    </row>
    <row r="9230" spans="12:12" x14ac:dyDescent="0.2">
      <c r="L9230" s="50"/>
    </row>
    <row r="9231" spans="12:12" x14ac:dyDescent="0.2">
      <c r="L9231" s="50"/>
    </row>
    <row r="9232" spans="12:12" x14ac:dyDescent="0.2">
      <c r="L9232" s="50"/>
    </row>
    <row r="9233" spans="12:12" x14ac:dyDescent="0.2">
      <c r="L9233" s="50"/>
    </row>
    <row r="9234" spans="12:12" x14ac:dyDescent="0.2">
      <c r="L9234" s="50"/>
    </row>
    <row r="9235" spans="12:12" x14ac:dyDescent="0.2">
      <c r="L9235" s="50"/>
    </row>
    <row r="9236" spans="12:12" x14ac:dyDescent="0.2">
      <c r="L9236" s="50"/>
    </row>
    <row r="9237" spans="12:12" x14ac:dyDescent="0.2">
      <c r="L9237" s="50"/>
    </row>
    <row r="9238" spans="12:12" x14ac:dyDescent="0.2">
      <c r="L9238" s="50"/>
    </row>
    <row r="9239" spans="12:12" x14ac:dyDescent="0.2">
      <c r="L9239" s="50"/>
    </row>
    <row r="9240" spans="12:12" x14ac:dyDescent="0.2">
      <c r="L9240" s="50"/>
    </row>
    <row r="9241" spans="12:12" x14ac:dyDescent="0.2">
      <c r="L9241" s="50"/>
    </row>
    <row r="9242" spans="12:12" x14ac:dyDescent="0.2">
      <c r="L9242" s="50"/>
    </row>
    <row r="9243" spans="12:12" x14ac:dyDescent="0.2">
      <c r="L9243" s="50"/>
    </row>
    <row r="9244" spans="12:12" x14ac:dyDescent="0.2">
      <c r="L9244" s="50"/>
    </row>
    <row r="9245" spans="12:12" x14ac:dyDescent="0.2">
      <c r="L9245" s="50"/>
    </row>
    <row r="9246" spans="12:12" x14ac:dyDescent="0.2">
      <c r="L9246" s="50"/>
    </row>
    <row r="9247" spans="12:12" x14ac:dyDescent="0.2">
      <c r="L9247" s="50"/>
    </row>
    <row r="9248" spans="12:12" x14ac:dyDescent="0.2">
      <c r="L9248" s="50"/>
    </row>
    <row r="9249" spans="12:12" x14ac:dyDescent="0.2">
      <c r="L9249" s="50"/>
    </row>
    <row r="9250" spans="12:12" x14ac:dyDescent="0.2">
      <c r="L9250" s="50"/>
    </row>
    <row r="9251" spans="12:12" x14ac:dyDescent="0.2">
      <c r="L9251" s="50"/>
    </row>
    <row r="9252" spans="12:12" x14ac:dyDescent="0.2">
      <c r="L9252" s="50"/>
    </row>
    <row r="9253" spans="12:12" x14ac:dyDescent="0.2">
      <c r="L9253" s="50"/>
    </row>
    <row r="9254" spans="12:12" x14ac:dyDescent="0.2">
      <c r="L9254" s="50"/>
    </row>
    <row r="9255" spans="12:12" x14ac:dyDescent="0.2">
      <c r="L9255" s="50"/>
    </row>
    <row r="9256" spans="12:12" x14ac:dyDescent="0.2">
      <c r="L9256" s="50"/>
    </row>
    <row r="9257" spans="12:12" x14ac:dyDescent="0.2">
      <c r="L9257" s="50"/>
    </row>
    <row r="9258" spans="12:12" x14ac:dyDescent="0.2">
      <c r="L9258" s="50"/>
    </row>
    <row r="9259" spans="12:12" x14ac:dyDescent="0.2">
      <c r="L9259" s="50"/>
    </row>
    <row r="9260" spans="12:12" x14ac:dyDescent="0.2">
      <c r="L9260" s="50"/>
    </row>
    <row r="9261" spans="12:12" x14ac:dyDescent="0.2">
      <c r="L9261" s="50"/>
    </row>
    <row r="9262" spans="12:12" x14ac:dyDescent="0.2">
      <c r="L9262" s="50"/>
    </row>
    <row r="9263" spans="12:12" x14ac:dyDescent="0.2">
      <c r="L9263" s="50"/>
    </row>
    <row r="9264" spans="12:12" x14ac:dyDescent="0.2">
      <c r="L9264" s="50"/>
    </row>
    <row r="9265" spans="12:12" x14ac:dyDescent="0.2">
      <c r="L9265" s="50"/>
    </row>
    <row r="9266" spans="12:12" x14ac:dyDescent="0.2">
      <c r="L9266" s="50"/>
    </row>
    <row r="9267" spans="12:12" x14ac:dyDescent="0.2">
      <c r="L9267" s="50"/>
    </row>
    <row r="9268" spans="12:12" x14ac:dyDescent="0.2">
      <c r="L9268" s="50"/>
    </row>
    <row r="9269" spans="12:12" x14ac:dyDescent="0.2">
      <c r="L9269" s="50"/>
    </row>
    <row r="9270" spans="12:12" x14ac:dyDescent="0.2">
      <c r="L9270" s="50"/>
    </row>
    <row r="9271" spans="12:12" x14ac:dyDescent="0.2">
      <c r="L9271" s="50"/>
    </row>
    <row r="9272" spans="12:12" x14ac:dyDescent="0.2">
      <c r="L9272" s="50"/>
    </row>
    <row r="9273" spans="12:12" x14ac:dyDescent="0.2">
      <c r="L9273" s="50"/>
    </row>
    <row r="9274" spans="12:12" x14ac:dyDescent="0.2">
      <c r="L9274" s="50"/>
    </row>
    <row r="9275" spans="12:12" x14ac:dyDescent="0.2">
      <c r="L9275" s="50"/>
    </row>
    <row r="9276" spans="12:12" x14ac:dyDescent="0.2">
      <c r="L9276" s="50"/>
    </row>
    <row r="9277" spans="12:12" x14ac:dyDescent="0.2">
      <c r="L9277" s="50"/>
    </row>
    <row r="9278" spans="12:12" x14ac:dyDescent="0.2">
      <c r="L9278" s="50"/>
    </row>
    <row r="9279" spans="12:12" x14ac:dyDescent="0.2">
      <c r="L9279" s="50"/>
    </row>
    <row r="9280" spans="12:12" x14ac:dyDescent="0.2">
      <c r="L9280" s="50"/>
    </row>
    <row r="9281" spans="12:12" x14ac:dyDescent="0.2">
      <c r="L9281" s="50"/>
    </row>
    <row r="9282" spans="12:12" x14ac:dyDescent="0.2">
      <c r="L9282" s="50"/>
    </row>
    <row r="9283" spans="12:12" x14ac:dyDescent="0.2">
      <c r="L9283" s="50"/>
    </row>
    <row r="9284" spans="12:12" x14ac:dyDescent="0.2">
      <c r="L9284" s="50"/>
    </row>
    <row r="9285" spans="12:12" x14ac:dyDescent="0.2">
      <c r="L9285" s="50"/>
    </row>
    <row r="9286" spans="12:12" x14ac:dyDescent="0.2">
      <c r="L9286" s="50"/>
    </row>
    <row r="9287" spans="12:12" x14ac:dyDescent="0.2">
      <c r="L9287" s="50"/>
    </row>
    <row r="9288" spans="12:12" x14ac:dyDescent="0.2">
      <c r="L9288" s="50"/>
    </row>
    <row r="9289" spans="12:12" x14ac:dyDescent="0.2">
      <c r="L9289" s="50"/>
    </row>
    <row r="9290" spans="12:12" x14ac:dyDescent="0.2">
      <c r="L9290" s="50"/>
    </row>
    <row r="9291" spans="12:12" x14ac:dyDescent="0.2">
      <c r="L9291" s="50"/>
    </row>
    <row r="9292" spans="12:12" x14ac:dyDescent="0.2">
      <c r="L9292" s="50"/>
    </row>
    <row r="9293" spans="12:12" x14ac:dyDescent="0.2">
      <c r="L9293" s="50"/>
    </row>
    <row r="9294" spans="12:12" x14ac:dyDescent="0.2">
      <c r="L9294" s="50"/>
    </row>
    <row r="9295" spans="12:12" x14ac:dyDescent="0.2">
      <c r="L9295" s="50"/>
    </row>
    <row r="9296" spans="12:12" x14ac:dyDescent="0.2">
      <c r="L9296" s="50"/>
    </row>
    <row r="9297" spans="12:12" x14ac:dyDescent="0.2">
      <c r="L9297" s="50"/>
    </row>
    <row r="9298" spans="12:12" x14ac:dyDescent="0.2">
      <c r="L9298" s="50"/>
    </row>
    <row r="9299" spans="12:12" x14ac:dyDescent="0.2">
      <c r="L9299" s="50"/>
    </row>
    <row r="9300" spans="12:12" x14ac:dyDescent="0.2">
      <c r="L9300" s="50"/>
    </row>
    <row r="9301" spans="12:12" x14ac:dyDescent="0.2">
      <c r="L9301" s="50"/>
    </row>
    <row r="9302" spans="12:12" x14ac:dyDescent="0.2">
      <c r="L9302" s="50"/>
    </row>
    <row r="9303" spans="12:12" x14ac:dyDescent="0.2">
      <c r="L9303" s="50"/>
    </row>
    <row r="9304" spans="12:12" x14ac:dyDescent="0.2">
      <c r="L9304" s="50"/>
    </row>
    <row r="9305" spans="12:12" x14ac:dyDescent="0.2">
      <c r="L9305" s="50"/>
    </row>
    <row r="9306" spans="12:12" x14ac:dyDescent="0.2">
      <c r="L9306" s="50"/>
    </row>
    <row r="9307" spans="12:12" x14ac:dyDescent="0.2">
      <c r="L9307" s="50"/>
    </row>
    <row r="9308" spans="12:12" x14ac:dyDescent="0.2">
      <c r="L9308" s="50"/>
    </row>
    <row r="9309" spans="12:12" x14ac:dyDescent="0.2">
      <c r="L9309" s="50"/>
    </row>
    <row r="9310" spans="12:12" x14ac:dyDescent="0.2">
      <c r="L9310" s="50"/>
    </row>
    <row r="9311" spans="12:12" x14ac:dyDescent="0.2">
      <c r="L9311" s="50"/>
    </row>
    <row r="9312" spans="12:12" x14ac:dyDescent="0.2">
      <c r="L9312" s="50"/>
    </row>
    <row r="9313" spans="12:12" x14ac:dyDescent="0.2">
      <c r="L9313" s="50"/>
    </row>
    <row r="9314" spans="12:12" x14ac:dyDescent="0.2">
      <c r="L9314" s="50"/>
    </row>
    <row r="9315" spans="12:12" x14ac:dyDescent="0.2">
      <c r="L9315" s="50"/>
    </row>
    <row r="9316" spans="12:12" x14ac:dyDescent="0.2">
      <c r="L9316" s="50"/>
    </row>
    <row r="9317" spans="12:12" x14ac:dyDescent="0.2">
      <c r="L9317" s="50"/>
    </row>
    <row r="9318" spans="12:12" x14ac:dyDescent="0.2">
      <c r="L9318" s="50"/>
    </row>
    <row r="9319" spans="12:12" x14ac:dyDescent="0.2">
      <c r="L9319" s="50"/>
    </row>
    <row r="9320" spans="12:12" x14ac:dyDescent="0.2">
      <c r="L9320" s="50"/>
    </row>
    <row r="9321" spans="12:12" x14ac:dyDescent="0.2">
      <c r="L9321" s="50"/>
    </row>
    <row r="9322" spans="12:12" x14ac:dyDescent="0.2">
      <c r="L9322" s="50"/>
    </row>
    <row r="9323" spans="12:12" x14ac:dyDescent="0.2">
      <c r="L9323" s="50"/>
    </row>
    <row r="9324" spans="12:12" x14ac:dyDescent="0.2">
      <c r="L9324" s="50"/>
    </row>
    <row r="9325" spans="12:12" x14ac:dyDescent="0.2">
      <c r="L9325" s="50"/>
    </row>
    <row r="9326" spans="12:12" x14ac:dyDescent="0.2">
      <c r="L9326" s="50"/>
    </row>
    <row r="9327" spans="12:12" x14ac:dyDescent="0.2">
      <c r="L9327" s="50"/>
    </row>
    <row r="9328" spans="12:12" x14ac:dyDescent="0.2">
      <c r="L9328" s="50"/>
    </row>
    <row r="9329" spans="12:12" x14ac:dyDescent="0.2">
      <c r="L9329" s="50"/>
    </row>
    <row r="9330" spans="12:12" x14ac:dyDescent="0.2">
      <c r="L9330" s="50"/>
    </row>
    <row r="9331" spans="12:12" x14ac:dyDescent="0.2">
      <c r="L9331" s="50"/>
    </row>
    <row r="9332" spans="12:12" x14ac:dyDescent="0.2">
      <c r="L9332" s="50"/>
    </row>
    <row r="9333" spans="12:12" x14ac:dyDescent="0.2">
      <c r="L9333" s="50"/>
    </row>
    <row r="9334" spans="12:12" x14ac:dyDescent="0.2">
      <c r="L9334" s="50"/>
    </row>
    <row r="9335" spans="12:12" x14ac:dyDescent="0.2">
      <c r="L9335" s="50"/>
    </row>
    <row r="9336" spans="12:12" x14ac:dyDescent="0.2">
      <c r="L9336" s="50"/>
    </row>
    <row r="9337" spans="12:12" x14ac:dyDescent="0.2">
      <c r="L9337" s="50"/>
    </row>
    <row r="9338" spans="12:12" x14ac:dyDescent="0.2">
      <c r="L9338" s="50"/>
    </row>
    <row r="9339" spans="12:12" x14ac:dyDescent="0.2">
      <c r="L9339" s="50"/>
    </row>
    <row r="9340" spans="12:12" x14ac:dyDescent="0.2">
      <c r="L9340" s="50"/>
    </row>
    <row r="9341" spans="12:12" x14ac:dyDescent="0.2">
      <c r="L9341" s="50"/>
    </row>
    <row r="9342" spans="12:12" x14ac:dyDescent="0.2">
      <c r="L9342" s="50"/>
    </row>
    <row r="9343" spans="12:12" x14ac:dyDescent="0.2">
      <c r="L9343" s="50"/>
    </row>
    <row r="9344" spans="12:12" x14ac:dyDescent="0.2">
      <c r="L9344" s="50"/>
    </row>
    <row r="9345" spans="12:12" x14ac:dyDescent="0.2">
      <c r="L9345" s="50"/>
    </row>
    <row r="9346" spans="12:12" x14ac:dyDescent="0.2">
      <c r="L9346" s="50"/>
    </row>
    <row r="9347" spans="12:12" x14ac:dyDescent="0.2">
      <c r="L9347" s="50"/>
    </row>
    <row r="9348" spans="12:12" x14ac:dyDescent="0.2">
      <c r="L9348" s="50"/>
    </row>
    <row r="9349" spans="12:12" x14ac:dyDescent="0.2">
      <c r="L9349" s="50"/>
    </row>
    <row r="9350" spans="12:12" x14ac:dyDescent="0.2">
      <c r="L9350" s="50"/>
    </row>
    <row r="9351" spans="12:12" x14ac:dyDescent="0.2">
      <c r="L9351" s="50"/>
    </row>
    <row r="9352" spans="12:12" x14ac:dyDescent="0.2">
      <c r="L9352" s="50"/>
    </row>
    <row r="9353" spans="12:12" x14ac:dyDescent="0.2">
      <c r="L9353" s="50"/>
    </row>
    <row r="9354" spans="12:12" x14ac:dyDescent="0.2">
      <c r="L9354" s="50"/>
    </row>
    <row r="9355" spans="12:12" x14ac:dyDescent="0.2">
      <c r="L9355" s="50"/>
    </row>
    <row r="9356" spans="12:12" x14ac:dyDescent="0.2">
      <c r="L9356" s="50"/>
    </row>
    <row r="9357" spans="12:12" x14ac:dyDescent="0.2">
      <c r="L9357" s="50"/>
    </row>
    <row r="9358" spans="12:12" x14ac:dyDescent="0.2">
      <c r="L9358" s="50"/>
    </row>
    <row r="9359" spans="12:12" x14ac:dyDescent="0.2">
      <c r="L9359" s="50"/>
    </row>
    <row r="9360" spans="12:12" x14ac:dyDescent="0.2">
      <c r="L9360" s="50"/>
    </row>
    <row r="9361" spans="12:12" x14ac:dyDescent="0.2">
      <c r="L9361" s="50"/>
    </row>
    <row r="9362" spans="12:12" x14ac:dyDescent="0.2">
      <c r="L9362" s="50"/>
    </row>
    <row r="9363" spans="12:12" x14ac:dyDescent="0.2">
      <c r="L9363" s="50"/>
    </row>
    <row r="9364" spans="12:12" x14ac:dyDescent="0.2">
      <c r="L9364" s="50"/>
    </row>
    <row r="9365" spans="12:12" x14ac:dyDescent="0.2">
      <c r="L9365" s="50"/>
    </row>
    <row r="9366" spans="12:12" x14ac:dyDescent="0.2">
      <c r="L9366" s="50"/>
    </row>
    <row r="9367" spans="12:12" x14ac:dyDescent="0.2">
      <c r="L9367" s="50"/>
    </row>
    <row r="9368" spans="12:12" x14ac:dyDescent="0.2">
      <c r="L9368" s="50"/>
    </row>
    <row r="9369" spans="12:12" x14ac:dyDescent="0.2">
      <c r="L9369" s="50"/>
    </row>
    <row r="9370" spans="12:12" x14ac:dyDescent="0.2">
      <c r="L9370" s="50"/>
    </row>
    <row r="9371" spans="12:12" x14ac:dyDescent="0.2">
      <c r="L9371" s="50"/>
    </row>
    <row r="9372" spans="12:12" x14ac:dyDescent="0.2">
      <c r="L9372" s="50"/>
    </row>
    <row r="9373" spans="12:12" x14ac:dyDescent="0.2">
      <c r="L9373" s="50"/>
    </row>
    <row r="9374" spans="12:12" x14ac:dyDescent="0.2">
      <c r="L9374" s="50"/>
    </row>
    <row r="9375" spans="12:12" x14ac:dyDescent="0.2">
      <c r="L9375" s="50"/>
    </row>
    <row r="9376" spans="12:12" x14ac:dyDescent="0.2">
      <c r="L9376" s="50"/>
    </row>
    <row r="9377" spans="12:12" x14ac:dyDescent="0.2">
      <c r="L9377" s="50"/>
    </row>
    <row r="9378" spans="12:12" x14ac:dyDescent="0.2">
      <c r="L9378" s="50"/>
    </row>
    <row r="9379" spans="12:12" x14ac:dyDescent="0.2">
      <c r="L9379" s="50"/>
    </row>
    <row r="9380" spans="12:12" x14ac:dyDescent="0.2">
      <c r="L9380" s="50"/>
    </row>
    <row r="9381" spans="12:12" x14ac:dyDescent="0.2">
      <c r="L9381" s="50"/>
    </row>
    <row r="9382" spans="12:12" x14ac:dyDescent="0.2">
      <c r="L9382" s="50"/>
    </row>
    <row r="9383" spans="12:12" x14ac:dyDescent="0.2">
      <c r="L9383" s="50"/>
    </row>
    <row r="9384" spans="12:12" x14ac:dyDescent="0.2">
      <c r="L9384" s="50"/>
    </row>
    <row r="9385" spans="12:12" x14ac:dyDescent="0.2">
      <c r="L9385" s="50"/>
    </row>
    <row r="9386" spans="12:12" x14ac:dyDescent="0.2">
      <c r="L9386" s="50"/>
    </row>
    <row r="9387" spans="12:12" x14ac:dyDescent="0.2">
      <c r="L9387" s="50"/>
    </row>
    <row r="9388" spans="12:12" x14ac:dyDescent="0.2">
      <c r="L9388" s="50"/>
    </row>
    <row r="9389" spans="12:12" x14ac:dyDescent="0.2">
      <c r="L9389" s="50"/>
    </row>
    <row r="9390" spans="12:12" x14ac:dyDescent="0.2">
      <c r="L9390" s="50"/>
    </row>
    <row r="9391" spans="12:12" x14ac:dyDescent="0.2">
      <c r="L9391" s="50"/>
    </row>
    <row r="9392" spans="12:12" x14ac:dyDescent="0.2">
      <c r="L9392" s="50"/>
    </row>
    <row r="9393" spans="12:12" x14ac:dyDescent="0.2">
      <c r="L9393" s="50"/>
    </row>
    <row r="9394" spans="12:12" x14ac:dyDescent="0.2">
      <c r="L9394" s="50"/>
    </row>
    <row r="9395" spans="12:12" x14ac:dyDescent="0.2">
      <c r="L9395" s="50"/>
    </row>
    <row r="9396" spans="12:12" x14ac:dyDescent="0.2">
      <c r="L9396" s="50"/>
    </row>
    <row r="9397" spans="12:12" x14ac:dyDescent="0.2">
      <c r="L9397" s="50"/>
    </row>
    <row r="9398" spans="12:12" x14ac:dyDescent="0.2">
      <c r="L9398" s="50"/>
    </row>
    <row r="9399" spans="12:12" x14ac:dyDescent="0.2">
      <c r="L9399" s="50"/>
    </row>
    <row r="9400" spans="12:12" x14ac:dyDescent="0.2">
      <c r="L9400" s="50"/>
    </row>
    <row r="9401" spans="12:12" x14ac:dyDescent="0.2">
      <c r="L9401" s="50"/>
    </row>
    <row r="9402" spans="12:12" x14ac:dyDescent="0.2">
      <c r="L9402" s="50"/>
    </row>
    <row r="9403" spans="12:12" x14ac:dyDescent="0.2">
      <c r="L9403" s="50"/>
    </row>
    <row r="9404" spans="12:12" x14ac:dyDescent="0.2">
      <c r="L9404" s="50"/>
    </row>
    <row r="9405" spans="12:12" x14ac:dyDescent="0.2">
      <c r="L9405" s="50"/>
    </row>
    <row r="9406" spans="12:12" x14ac:dyDescent="0.2">
      <c r="L9406" s="50"/>
    </row>
    <row r="9407" spans="12:12" x14ac:dyDescent="0.2">
      <c r="L9407" s="50"/>
    </row>
    <row r="9408" spans="12:12" x14ac:dyDescent="0.2">
      <c r="L9408" s="50"/>
    </row>
    <row r="9409" spans="12:12" x14ac:dyDescent="0.2">
      <c r="L9409" s="50"/>
    </row>
    <row r="9410" spans="12:12" x14ac:dyDescent="0.2">
      <c r="L9410" s="50"/>
    </row>
    <row r="9411" spans="12:12" x14ac:dyDescent="0.2">
      <c r="L9411" s="50"/>
    </row>
    <row r="9412" spans="12:12" x14ac:dyDescent="0.2">
      <c r="L9412" s="50"/>
    </row>
    <row r="9413" spans="12:12" x14ac:dyDescent="0.2">
      <c r="L9413" s="50"/>
    </row>
    <row r="9414" spans="12:12" x14ac:dyDescent="0.2">
      <c r="L9414" s="50"/>
    </row>
    <row r="9415" spans="12:12" x14ac:dyDescent="0.2">
      <c r="L9415" s="50"/>
    </row>
    <row r="9416" spans="12:12" x14ac:dyDescent="0.2">
      <c r="L9416" s="50"/>
    </row>
    <row r="9417" spans="12:12" x14ac:dyDescent="0.2">
      <c r="L9417" s="50"/>
    </row>
    <row r="9418" spans="12:12" x14ac:dyDescent="0.2">
      <c r="L9418" s="50"/>
    </row>
    <row r="9419" spans="12:12" x14ac:dyDescent="0.2">
      <c r="L9419" s="50"/>
    </row>
    <row r="9420" spans="12:12" x14ac:dyDescent="0.2">
      <c r="L9420" s="50"/>
    </row>
    <row r="9421" spans="12:12" x14ac:dyDescent="0.2">
      <c r="L9421" s="50"/>
    </row>
    <row r="9422" spans="12:12" x14ac:dyDescent="0.2">
      <c r="L9422" s="50"/>
    </row>
    <row r="9423" spans="12:12" x14ac:dyDescent="0.2">
      <c r="L9423" s="50"/>
    </row>
    <row r="9424" spans="12:12" x14ac:dyDescent="0.2">
      <c r="L9424" s="50"/>
    </row>
    <row r="9425" spans="12:12" x14ac:dyDescent="0.2">
      <c r="L9425" s="50"/>
    </row>
    <row r="9426" spans="12:12" x14ac:dyDescent="0.2">
      <c r="L9426" s="50"/>
    </row>
    <row r="9427" spans="12:12" x14ac:dyDescent="0.2">
      <c r="L9427" s="50"/>
    </row>
    <row r="9428" spans="12:12" x14ac:dyDescent="0.2">
      <c r="L9428" s="50"/>
    </row>
    <row r="9429" spans="12:12" x14ac:dyDescent="0.2">
      <c r="L9429" s="50"/>
    </row>
    <row r="9430" spans="12:12" x14ac:dyDescent="0.2">
      <c r="L9430" s="50"/>
    </row>
    <row r="9431" spans="12:12" x14ac:dyDescent="0.2">
      <c r="L9431" s="50"/>
    </row>
    <row r="9432" spans="12:12" x14ac:dyDescent="0.2">
      <c r="L9432" s="50"/>
    </row>
    <row r="9433" spans="12:12" x14ac:dyDescent="0.2">
      <c r="L9433" s="50"/>
    </row>
    <row r="9434" spans="12:12" x14ac:dyDescent="0.2">
      <c r="L9434" s="50"/>
    </row>
    <row r="9435" spans="12:12" x14ac:dyDescent="0.2">
      <c r="L9435" s="50"/>
    </row>
    <row r="9436" spans="12:12" x14ac:dyDescent="0.2">
      <c r="L9436" s="50"/>
    </row>
    <row r="9437" spans="12:12" x14ac:dyDescent="0.2">
      <c r="L9437" s="50"/>
    </row>
    <row r="9438" spans="12:12" x14ac:dyDescent="0.2">
      <c r="L9438" s="50"/>
    </row>
    <row r="9439" spans="12:12" x14ac:dyDescent="0.2">
      <c r="L9439" s="50"/>
    </row>
    <row r="9440" spans="12:12" x14ac:dyDescent="0.2">
      <c r="L9440" s="50"/>
    </row>
    <row r="9441" spans="12:12" x14ac:dyDescent="0.2">
      <c r="L9441" s="50"/>
    </row>
    <row r="9442" spans="12:12" x14ac:dyDescent="0.2">
      <c r="L9442" s="50"/>
    </row>
    <row r="9443" spans="12:12" x14ac:dyDescent="0.2">
      <c r="L9443" s="50"/>
    </row>
    <row r="9444" spans="12:12" x14ac:dyDescent="0.2">
      <c r="L9444" s="50"/>
    </row>
    <row r="9445" spans="12:12" x14ac:dyDescent="0.2">
      <c r="L9445" s="50"/>
    </row>
    <row r="9446" spans="12:12" x14ac:dyDescent="0.2">
      <c r="L9446" s="50"/>
    </row>
    <row r="9447" spans="12:12" x14ac:dyDescent="0.2">
      <c r="L9447" s="50"/>
    </row>
    <row r="9448" spans="12:12" x14ac:dyDescent="0.2">
      <c r="L9448" s="50"/>
    </row>
    <row r="9449" spans="12:12" x14ac:dyDescent="0.2">
      <c r="L9449" s="50"/>
    </row>
    <row r="9450" spans="12:12" x14ac:dyDescent="0.2">
      <c r="L9450" s="50"/>
    </row>
    <row r="9451" spans="12:12" x14ac:dyDescent="0.2">
      <c r="L9451" s="50"/>
    </row>
    <row r="9452" spans="12:12" x14ac:dyDescent="0.2">
      <c r="L9452" s="50"/>
    </row>
    <row r="9453" spans="12:12" x14ac:dyDescent="0.2">
      <c r="L9453" s="50"/>
    </row>
    <row r="9454" spans="12:12" x14ac:dyDescent="0.2">
      <c r="L9454" s="50"/>
    </row>
    <row r="9455" spans="12:12" x14ac:dyDescent="0.2">
      <c r="L9455" s="50"/>
    </row>
    <row r="9456" spans="12:12" x14ac:dyDescent="0.2">
      <c r="L9456" s="50"/>
    </row>
    <row r="9457" spans="12:12" x14ac:dyDescent="0.2">
      <c r="L9457" s="50"/>
    </row>
    <row r="9458" spans="12:12" x14ac:dyDescent="0.2">
      <c r="L9458" s="50"/>
    </row>
    <row r="9459" spans="12:12" x14ac:dyDescent="0.2">
      <c r="L9459" s="50"/>
    </row>
    <row r="9460" spans="12:12" x14ac:dyDescent="0.2">
      <c r="L9460" s="50"/>
    </row>
    <row r="9461" spans="12:12" x14ac:dyDescent="0.2">
      <c r="L9461" s="50"/>
    </row>
    <row r="9462" spans="12:12" x14ac:dyDescent="0.2">
      <c r="L9462" s="50"/>
    </row>
    <row r="9463" spans="12:12" x14ac:dyDescent="0.2">
      <c r="L9463" s="50"/>
    </row>
    <row r="9464" spans="12:12" x14ac:dyDescent="0.2">
      <c r="L9464" s="50"/>
    </row>
    <row r="9465" spans="12:12" x14ac:dyDescent="0.2">
      <c r="L9465" s="50"/>
    </row>
    <row r="9466" spans="12:12" x14ac:dyDescent="0.2">
      <c r="L9466" s="50"/>
    </row>
    <row r="9467" spans="12:12" x14ac:dyDescent="0.2">
      <c r="L9467" s="50"/>
    </row>
    <row r="9468" spans="12:12" x14ac:dyDescent="0.2">
      <c r="L9468" s="50"/>
    </row>
    <row r="9469" spans="12:12" x14ac:dyDescent="0.2">
      <c r="L9469" s="50"/>
    </row>
    <row r="9470" spans="12:12" x14ac:dyDescent="0.2">
      <c r="L9470" s="50"/>
    </row>
    <row r="9471" spans="12:12" x14ac:dyDescent="0.2">
      <c r="L9471" s="50"/>
    </row>
    <row r="9472" spans="12:12" x14ac:dyDescent="0.2">
      <c r="L9472" s="50"/>
    </row>
    <row r="9473" spans="12:12" x14ac:dyDescent="0.2">
      <c r="L9473" s="50"/>
    </row>
    <row r="9474" spans="12:12" x14ac:dyDescent="0.2">
      <c r="L9474" s="50"/>
    </row>
    <row r="9475" spans="12:12" x14ac:dyDescent="0.2">
      <c r="L9475" s="50"/>
    </row>
    <row r="9476" spans="12:12" x14ac:dyDescent="0.2">
      <c r="L9476" s="50"/>
    </row>
    <row r="9477" spans="12:12" x14ac:dyDescent="0.2">
      <c r="L9477" s="50"/>
    </row>
    <row r="9478" spans="12:12" x14ac:dyDescent="0.2">
      <c r="L9478" s="50"/>
    </row>
    <row r="9479" spans="12:12" x14ac:dyDescent="0.2">
      <c r="L9479" s="50"/>
    </row>
    <row r="9480" spans="12:12" x14ac:dyDescent="0.2">
      <c r="L9480" s="50"/>
    </row>
    <row r="9481" spans="12:12" x14ac:dyDescent="0.2">
      <c r="L9481" s="50"/>
    </row>
    <row r="9482" spans="12:12" x14ac:dyDescent="0.2">
      <c r="L9482" s="50"/>
    </row>
    <row r="9483" spans="12:12" x14ac:dyDescent="0.2">
      <c r="L9483" s="50"/>
    </row>
    <row r="9484" spans="12:12" x14ac:dyDescent="0.2">
      <c r="L9484" s="50"/>
    </row>
    <row r="9485" spans="12:12" x14ac:dyDescent="0.2">
      <c r="L9485" s="50"/>
    </row>
    <row r="9486" spans="12:12" x14ac:dyDescent="0.2">
      <c r="L9486" s="50"/>
    </row>
    <row r="9487" spans="12:12" x14ac:dyDescent="0.2">
      <c r="L9487" s="50"/>
    </row>
    <row r="9488" spans="12:12" x14ac:dyDescent="0.2">
      <c r="L9488" s="50"/>
    </row>
    <row r="9489" spans="12:12" x14ac:dyDescent="0.2">
      <c r="L9489" s="50"/>
    </row>
    <row r="9490" spans="12:12" x14ac:dyDescent="0.2">
      <c r="L9490" s="50"/>
    </row>
    <row r="9491" spans="12:12" x14ac:dyDescent="0.2">
      <c r="L9491" s="50"/>
    </row>
    <row r="9492" spans="12:12" x14ac:dyDescent="0.2">
      <c r="L9492" s="50"/>
    </row>
    <row r="9493" spans="12:12" x14ac:dyDescent="0.2">
      <c r="L9493" s="50"/>
    </row>
    <row r="9494" spans="12:12" x14ac:dyDescent="0.2">
      <c r="L9494" s="50"/>
    </row>
    <row r="9495" spans="12:12" x14ac:dyDescent="0.2">
      <c r="L9495" s="50"/>
    </row>
    <row r="9496" spans="12:12" x14ac:dyDescent="0.2">
      <c r="L9496" s="50"/>
    </row>
    <row r="9497" spans="12:12" x14ac:dyDescent="0.2">
      <c r="L9497" s="50"/>
    </row>
    <row r="9498" spans="12:12" x14ac:dyDescent="0.2">
      <c r="L9498" s="50"/>
    </row>
    <row r="9499" spans="12:12" x14ac:dyDescent="0.2">
      <c r="L9499" s="50"/>
    </row>
    <row r="9500" spans="12:12" x14ac:dyDescent="0.2">
      <c r="L9500" s="50"/>
    </row>
    <row r="9501" spans="12:12" x14ac:dyDescent="0.2">
      <c r="L9501" s="50"/>
    </row>
    <row r="9502" spans="12:12" x14ac:dyDescent="0.2">
      <c r="L9502" s="50"/>
    </row>
    <row r="9503" spans="12:12" x14ac:dyDescent="0.2">
      <c r="L9503" s="50"/>
    </row>
    <row r="9504" spans="12:12" x14ac:dyDescent="0.2">
      <c r="L9504" s="50"/>
    </row>
    <row r="9505" spans="12:12" x14ac:dyDescent="0.2">
      <c r="L9505" s="50"/>
    </row>
    <row r="9506" spans="12:12" x14ac:dyDescent="0.2">
      <c r="L9506" s="50"/>
    </row>
    <row r="9507" spans="12:12" x14ac:dyDescent="0.2">
      <c r="L9507" s="50"/>
    </row>
    <row r="9508" spans="12:12" x14ac:dyDescent="0.2">
      <c r="L9508" s="50"/>
    </row>
    <row r="9509" spans="12:12" x14ac:dyDescent="0.2">
      <c r="L9509" s="50"/>
    </row>
    <row r="9510" spans="12:12" x14ac:dyDescent="0.2">
      <c r="L9510" s="50"/>
    </row>
    <row r="9511" spans="12:12" x14ac:dyDescent="0.2">
      <c r="L9511" s="50"/>
    </row>
    <row r="9512" spans="12:12" x14ac:dyDescent="0.2">
      <c r="L9512" s="50"/>
    </row>
    <row r="9513" spans="12:12" x14ac:dyDescent="0.2">
      <c r="L9513" s="50"/>
    </row>
    <row r="9514" spans="12:12" x14ac:dyDescent="0.2">
      <c r="L9514" s="50"/>
    </row>
    <row r="9515" spans="12:12" x14ac:dyDescent="0.2">
      <c r="L9515" s="50"/>
    </row>
    <row r="9516" spans="12:12" x14ac:dyDescent="0.2">
      <c r="L9516" s="50"/>
    </row>
    <row r="9517" spans="12:12" x14ac:dyDescent="0.2">
      <c r="L9517" s="50"/>
    </row>
    <row r="9518" spans="12:12" x14ac:dyDescent="0.2">
      <c r="L9518" s="50"/>
    </row>
    <row r="9519" spans="12:12" x14ac:dyDescent="0.2">
      <c r="L9519" s="50"/>
    </row>
    <row r="9520" spans="12:12" x14ac:dyDescent="0.2">
      <c r="L9520" s="50"/>
    </row>
    <row r="9521" spans="12:12" x14ac:dyDescent="0.2">
      <c r="L9521" s="50"/>
    </row>
    <row r="9522" spans="12:12" x14ac:dyDescent="0.2">
      <c r="L9522" s="50"/>
    </row>
    <row r="9523" spans="12:12" x14ac:dyDescent="0.2">
      <c r="L9523" s="50"/>
    </row>
    <row r="9524" spans="12:12" x14ac:dyDescent="0.2">
      <c r="L9524" s="50"/>
    </row>
    <row r="9525" spans="12:12" x14ac:dyDescent="0.2">
      <c r="L9525" s="50"/>
    </row>
    <row r="9526" spans="12:12" x14ac:dyDescent="0.2">
      <c r="L9526" s="50"/>
    </row>
    <row r="9527" spans="12:12" x14ac:dyDescent="0.2">
      <c r="L9527" s="50"/>
    </row>
    <row r="9528" spans="12:12" x14ac:dyDescent="0.2">
      <c r="L9528" s="50"/>
    </row>
    <row r="9529" spans="12:12" x14ac:dyDescent="0.2">
      <c r="L9529" s="50"/>
    </row>
    <row r="9530" spans="12:12" x14ac:dyDescent="0.2">
      <c r="L9530" s="50"/>
    </row>
    <row r="9531" spans="12:12" x14ac:dyDescent="0.2">
      <c r="L9531" s="50"/>
    </row>
    <row r="9532" spans="12:12" x14ac:dyDescent="0.2">
      <c r="L9532" s="50"/>
    </row>
    <row r="9533" spans="12:12" x14ac:dyDescent="0.2">
      <c r="L9533" s="50"/>
    </row>
    <row r="9534" spans="12:12" x14ac:dyDescent="0.2">
      <c r="L9534" s="50"/>
    </row>
    <row r="9535" spans="12:12" x14ac:dyDescent="0.2">
      <c r="L9535" s="50"/>
    </row>
    <row r="9536" spans="12:12" x14ac:dyDescent="0.2">
      <c r="L9536" s="50"/>
    </row>
    <row r="9537" spans="12:12" x14ac:dyDescent="0.2">
      <c r="L9537" s="50"/>
    </row>
    <row r="9538" spans="12:12" x14ac:dyDescent="0.2">
      <c r="L9538" s="50"/>
    </row>
    <row r="9539" spans="12:12" x14ac:dyDescent="0.2">
      <c r="L9539" s="50"/>
    </row>
    <row r="9540" spans="12:12" x14ac:dyDescent="0.2">
      <c r="L9540" s="50"/>
    </row>
    <row r="9541" spans="12:12" x14ac:dyDescent="0.2">
      <c r="L9541" s="50"/>
    </row>
    <row r="9542" spans="12:12" x14ac:dyDescent="0.2">
      <c r="L9542" s="50"/>
    </row>
    <row r="9543" spans="12:12" x14ac:dyDescent="0.2">
      <c r="L9543" s="50"/>
    </row>
    <row r="9544" spans="12:12" x14ac:dyDescent="0.2">
      <c r="L9544" s="50"/>
    </row>
    <row r="9545" spans="12:12" x14ac:dyDescent="0.2">
      <c r="L9545" s="50"/>
    </row>
    <row r="9546" spans="12:12" x14ac:dyDescent="0.2">
      <c r="L9546" s="50"/>
    </row>
    <row r="9547" spans="12:12" x14ac:dyDescent="0.2">
      <c r="L9547" s="50"/>
    </row>
    <row r="9548" spans="12:12" x14ac:dyDescent="0.2">
      <c r="L9548" s="50"/>
    </row>
    <row r="9549" spans="12:12" x14ac:dyDescent="0.2">
      <c r="L9549" s="50"/>
    </row>
    <row r="9550" spans="12:12" x14ac:dyDescent="0.2">
      <c r="L9550" s="50"/>
    </row>
    <row r="9551" spans="12:12" x14ac:dyDescent="0.2">
      <c r="L9551" s="50"/>
    </row>
    <row r="9552" spans="12:12" x14ac:dyDescent="0.2">
      <c r="L9552" s="50"/>
    </row>
    <row r="9553" spans="12:12" x14ac:dyDescent="0.2">
      <c r="L9553" s="50"/>
    </row>
    <row r="9554" spans="12:12" x14ac:dyDescent="0.2">
      <c r="L9554" s="50"/>
    </row>
    <row r="9555" spans="12:12" x14ac:dyDescent="0.2">
      <c r="L9555" s="50"/>
    </row>
    <row r="9556" spans="12:12" x14ac:dyDescent="0.2">
      <c r="L9556" s="50"/>
    </row>
    <row r="9557" spans="12:12" x14ac:dyDescent="0.2">
      <c r="L9557" s="50"/>
    </row>
    <row r="9558" spans="12:12" x14ac:dyDescent="0.2">
      <c r="L9558" s="50"/>
    </row>
    <row r="9559" spans="12:12" x14ac:dyDescent="0.2">
      <c r="L9559" s="50"/>
    </row>
    <row r="9560" spans="12:12" x14ac:dyDescent="0.2">
      <c r="L9560" s="50"/>
    </row>
    <row r="9561" spans="12:12" x14ac:dyDescent="0.2">
      <c r="L9561" s="50"/>
    </row>
    <row r="9562" spans="12:12" x14ac:dyDescent="0.2">
      <c r="L9562" s="50"/>
    </row>
    <row r="9563" spans="12:12" x14ac:dyDescent="0.2">
      <c r="L9563" s="50"/>
    </row>
    <row r="9564" spans="12:12" x14ac:dyDescent="0.2">
      <c r="L9564" s="50"/>
    </row>
    <row r="9565" spans="12:12" x14ac:dyDescent="0.2">
      <c r="L9565" s="50"/>
    </row>
    <row r="9566" spans="12:12" x14ac:dyDescent="0.2">
      <c r="L9566" s="50"/>
    </row>
    <row r="9567" spans="12:12" x14ac:dyDescent="0.2">
      <c r="L9567" s="50"/>
    </row>
    <row r="9568" spans="12:12" x14ac:dyDescent="0.2">
      <c r="L9568" s="50"/>
    </row>
    <row r="9569" spans="12:12" x14ac:dyDescent="0.2">
      <c r="L9569" s="50"/>
    </row>
    <row r="9570" spans="12:12" x14ac:dyDescent="0.2">
      <c r="L9570" s="50"/>
    </row>
    <row r="9571" spans="12:12" x14ac:dyDescent="0.2">
      <c r="L9571" s="50"/>
    </row>
    <row r="9572" spans="12:12" x14ac:dyDescent="0.2">
      <c r="L9572" s="50"/>
    </row>
    <row r="9573" spans="12:12" x14ac:dyDescent="0.2">
      <c r="L9573" s="50"/>
    </row>
    <row r="9574" spans="12:12" x14ac:dyDescent="0.2">
      <c r="L9574" s="50"/>
    </row>
    <row r="9575" spans="12:12" x14ac:dyDescent="0.2">
      <c r="L9575" s="50"/>
    </row>
    <row r="9576" spans="12:12" x14ac:dyDescent="0.2">
      <c r="L9576" s="50"/>
    </row>
    <row r="9577" spans="12:12" x14ac:dyDescent="0.2">
      <c r="L9577" s="50"/>
    </row>
    <row r="9578" spans="12:12" x14ac:dyDescent="0.2">
      <c r="L9578" s="50"/>
    </row>
    <row r="9579" spans="12:12" x14ac:dyDescent="0.2">
      <c r="L9579" s="50"/>
    </row>
    <row r="9580" spans="12:12" x14ac:dyDescent="0.2">
      <c r="L9580" s="50"/>
    </row>
    <row r="9581" spans="12:12" x14ac:dyDescent="0.2">
      <c r="L9581" s="50"/>
    </row>
    <row r="9582" spans="12:12" x14ac:dyDescent="0.2">
      <c r="L9582" s="50"/>
    </row>
    <row r="9583" spans="12:12" x14ac:dyDescent="0.2">
      <c r="L9583" s="50"/>
    </row>
    <row r="9584" spans="12:12" x14ac:dyDescent="0.2">
      <c r="L9584" s="50"/>
    </row>
    <row r="9585" spans="12:12" x14ac:dyDescent="0.2">
      <c r="L9585" s="50"/>
    </row>
    <row r="9586" spans="12:12" x14ac:dyDescent="0.2">
      <c r="L9586" s="50"/>
    </row>
    <row r="9587" spans="12:12" x14ac:dyDescent="0.2">
      <c r="L9587" s="50"/>
    </row>
    <row r="9588" spans="12:12" x14ac:dyDescent="0.2">
      <c r="L9588" s="50"/>
    </row>
    <row r="9589" spans="12:12" x14ac:dyDescent="0.2">
      <c r="L9589" s="50"/>
    </row>
    <row r="9590" spans="12:12" x14ac:dyDescent="0.2">
      <c r="L9590" s="50"/>
    </row>
    <row r="9591" spans="12:12" x14ac:dyDescent="0.2">
      <c r="L9591" s="50"/>
    </row>
    <row r="9592" spans="12:12" x14ac:dyDescent="0.2">
      <c r="L9592" s="50"/>
    </row>
    <row r="9593" spans="12:12" x14ac:dyDescent="0.2">
      <c r="L9593" s="50"/>
    </row>
    <row r="9594" spans="12:12" x14ac:dyDescent="0.2">
      <c r="L9594" s="50"/>
    </row>
    <row r="9595" spans="12:12" x14ac:dyDescent="0.2">
      <c r="L9595" s="50"/>
    </row>
    <row r="9596" spans="12:12" x14ac:dyDescent="0.2">
      <c r="L9596" s="50"/>
    </row>
    <row r="9597" spans="12:12" x14ac:dyDescent="0.2">
      <c r="L9597" s="50"/>
    </row>
    <row r="9598" spans="12:12" x14ac:dyDescent="0.2">
      <c r="L9598" s="50"/>
    </row>
    <row r="9599" spans="12:12" x14ac:dyDescent="0.2">
      <c r="L9599" s="50"/>
    </row>
    <row r="9600" spans="12:12" x14ac:dyDescent="0.2">
      <c r="L9600" s="50"/>
    </row>
    <row r="9601" spans="12:12" x14ac:dyDescent="0.2">
      <c r="L9601" s="50"/>
    </row>
    <row r="9602" spans="12:12" x14ac:dyDescent="0.2">
      <c r="L9602" s="50"/>
    </row>
    <row r="9603" spans="12:12" x14ac:dyDescent="0.2">
      <c r="L9603" s="50"/>
    </row>
    <row r="9604" spans="12:12" x14ac:dyDescent="0.2">
      <c r="L9604" s="50"/>
    </row>
    <row r="9605" spans="12:12" x14ac:dyDescent="0.2">
      <c r="L9605" s="50"/>
    </row>
    <row r="9606" spans="12:12" x14ac:dyDescent="0.2">
      <c r="L9606" s="50"/>
    </row>
    <row r="9607" spans="12:12" x14ac:dyDescent="0.2">
      <c r="L9607" s="50"/>
    </row>
    <row r="9608" spans="12:12" x14ac:dyDescent="0.2">
      <c r="L9608" s="50"/>
    </row>
    <row r="9609" spans="12:12" x14ac:dyDescent="0.2">
      <c r="L9609" s="50"/>
    </row>
    <row r="9610" spans="12:12" x14ac:dyDescent="0.2">
      <c r="L9610" s="50"/>
    </row>
    <row r="9611" spans="12:12" x14ac:dyDescent="0.2">
      <c r="L9611" s="50"/>
    </row>
    <row r="9612" spans="12:12" x14ac:dyDescent="0.2">
      <c r="L9612" s="50"/>
    </row>
    <row r="9613" spans="12:12" x14ac:dyDescent="0.2">
      <c r="L9613" s="50"/>
    </row>
    <row r="9614" spans="12:12" x14ac:dyDescent="0.2">
      <c r="L9614" s="50"/>
    </row>
    <row r="9615" spans="12:12" x14ac:dyDescent="0.2">
      <c r="L9615" s="50"/>
    </row>
    <row r="9616" spans="12:12" x14ac:dyDescent="0.2">
      <c r="L9616" s="50"/>
    </row>
    <row r="9617" spans="12:12" x14ac:dyDescent="0.2">
      <c r="L9617" s="50"/>
    </row>
    <row r="9618" spans="12:12" x14ac:dyDescent="0.2">
      <c r="L9618" s="50"/>
    </row>
    <row r="9619" spans="12:12" x14ac:dyDescent="0.2">
      <c r="L9619" s="50"/>
    </row>
    <row r="9620" spans="12:12" x14ac:dyDescent="0.2">
      <c r="L9620" s="50"/>
    </row>
    <row r="9621" spans="12:12" x14ac:dyDescent="0.2">
      <c r="L9621" s="50"/>
    </row>
    <row r="9622" spans="12:12" x14ac:dyDescent="0.2">
      <c r="L9622" s="50"/>
    </row>
    <row r="9623" spans="12:12" x14ac:dyDescent="0.2">
      <c r="L9623" s="50"/>
    </row>
    <row r="9624" spans="12:12" x14ac:dyDescent="0.2">
      <c r="L9624" s="50"/>
    </row>
    <row r="9625" spans="12:12" x14ac:dyDescent="0.2">
      <c r="L9625" s="50"/>
    </row>
    <row r="9626" spans="12:12" x14ac:dyDescent="0.2">
      <c r="L9626" s="50"/>
    </row>
    <row r="9627" spans="12:12" x14ac:dyDescent="0.2">
      <c r="L9627" s="50"/>
    </row>
    <row r="9628" spans="12:12" x14ac:dyDescent="0.2">
      <c r="L9628" s="50"/>
    </row>
    <row r="9629" spans="12:12" x14ac:dyDescent="0.2">
      <c r="L9629" s="50"/>
    </row>
    <row r="9630" spans="12:12" x14ac:dyDescent="0.2">
      <c r="L9630" s="50"/>
    </row>
    <row r="9631" spans="12:12" x14ac:dyDescent="0.2">
      <c r="L9631" s="50"/>
    </row>
    <row r="9632" spans="12:12" x14ac:dyDescent="0.2">
      <c r="L9632" s="50"/>
    </row>
    <row r="9633" spans="12:12" x14ac:dyDescent="0.2">
      <c r="L9633" s="50"/>
    </row>
    <row r="9634" spans="12:12" x14ac:dyDescent="0.2">
      <c r="L9634" s="50"/>
    </row>
    <row r="9635" spans="12:12" x14ac:dyDescent="0.2">
      <c r="L9635" s="50"/>
    </row>
    <row r="9636" spans="12:12" x14ac:dyDescent="0.2">
      <c r="L9636" s="50"/>
    </row>
    <row r="9637" spans="12:12" x14ac:dyDescent="0.2">
      <c r="L9637" s="50"/>
    </row>
    <row r="9638" spans="12:12" x14ac:dyDescent="0.2">
      <c r="L9638" s="50"/>
    </row>
    <row r="9639" spans="12:12" x14ac:dyDescent="0.2">
      <c r="L9639" s="50"/>
    </row>
    <row r="9640" spans="12:12" x14ac:dyDescent="0.2">
      <c r="L9640" s="50"/>
    </row>
    <row r="9641" spans="12:12" x14ac:dyDescent="0.2">
      <c r="L9641" s="50"/>
    </row>
    <row r="9642" spans="12:12" x14ac:dyDescent="0.2">
      <c r="L9642" s="50"/>
    </row>
    <row r="9643" spans="12:12" x14ac:dyDescent="0.2">
      <c r="L9643" s="50"/>
    </row>
    <row r="9644" spans="12:12" x14ac:dyDescent="0.2">
      <c r="L9644" s="50"/>
    </row>
    <row r="9645" spans="12:12" x14ac:dyDescent="0.2">
      <c r="L9645" s="50"/>
    </row>
    <row r="9646" spans="12:12" x14ac:dyDescent="0.2">
      <c r="L9646" s="50"/>
    </row>
    <row r="9647" spans="12:12" x14ac:dyDescent="0.2">
      <c r="L9647" s="50"/>
    </row>
    <row r="9648" spans="12:12" x14ac:dyDescent="0.2">
      <c r="L9648" s="50"/>
    </row>
    <row r="9649" spans="12:12" x14ac:dyDescent="0.2">
      <c r="L9649" s="50"/>
    </row>
    <row r="9650" spans="12:12" x14ac:dyDescent="0.2">
      <c r="L9650" s="50"/>
    </row>
    <row r="9651" spans="12:12" x14ac:dyDescent="0.2">
      <c r="L9651" s="50"/>
    </row>
    <row r="9652" spans="12:12" x14ac:dyDescent="0.2">
      <c r="L9652" s="50"/>
    </row>
    <row r="9653" spans="12:12" x14ac:dyDescent="0.2">
      <c r="L9653" s="50"/>
    </row>
    <row r="9654" spans="12:12" x14ac:dyDescent="0.2">
      <c r="L9654" s="50"/>
    </row>
    <row r="9655" spans="12:12" x14ac:dyDescent="0.2">
      <c r="L9655" s="50"/>
    </row>
    <row r="9656" spans="12:12" x14ac:dyDescent="0.2">
      <c r="L9656" s="50"/>
    </row>
    <row r="9657" spans="12:12" x14ac:dyDescent="0.2">
      <c r="L9657" s="50"/>
    </row>
    <row r="9658" spans="12:12" x14ac:dyDescent="0.2">
      <c r="L9658" s="50"/>
    </row>
    <row r="9659" spans="12:12" x14ac:dyDescent="0.2">
      <c r="L9659" s="50"/>
    </row>
    <row r="9660" spans="12:12" x14ac:dyDescent="0.2">
      <c r="L9660" s="50"/>
    </row>
    <row r="9661" spans="12:12" x14ac:dyDescent="0.2">
      <c r="L9661" s="50"/>
    </row>
    <row r="9662" spans="12:12" x14ac:dyDescent="0.2">
      <c r="L9662" s="50"/>
    </row>
    <row r="9663" spans="12:12" x14ac:dyDescent="0.2">
      <c r="L9663" s="50"/>
    </row>
    <row r="9664" spans="12:12" x14ac:dyDescent="0.2">
      <c r="L9664" s="50"/>
    </row>
    <row r="9665" spans="12:12" x14ac:dyDescent="0.2">
      <c r="L9665" s="50"/>
    </row>
    <row r="9666" spans="12:12" x14ac:dyDescent="0.2">
      <c r="L9666" s="50"/>
    </row>
    <row r="9667" spans="12:12" x14ac:dyDescent="0.2">
      <c r="L9667" s="50"/>
    </row>
    <row r="9668" spans="12:12" x14ac:dyDescent="0.2">
      <c r="L9668" s="50"/>
    </row>
    <row r="9669" spans="12:12" x14ac:dyDescent="0.2">
      <c r="L9669" s="50"/>
    </row>
    <row r="9670" spans="12:12" x14ac:dyDescent="0.2">
      <c r="L9670" s="50"/>
    </row>
    <row r="9671" spans="12:12" x14ac:dyDescent="0.2">
      <c r="L9671" s="50"/>
    </row>
    <row r="9672" spans="12:12" x14ac:dyDescent="0.2">
      <c r="L9672" s="50"/>
    </row>
    <row r="9673" spans="12:12" x14ac:dyDescent="0.2">
      <c r="L9673" s="50"/>
    </row>
    <row r="9674" spans="12:12" x14ac:dyDescent="0.2">
      <c r="L9674" s="50"/>
    </row>
    <row r="9675" spans="12:12" x14ac:dyDescent="0.2">
      <c r="L9675" s="50"/>
    </row>
    <row r="9676" spans="12:12" x14ac:dyDescent="0.2">
      <c r="L9676" s="50"/>
    </row>
    <row r="9677" spans="12:12" x14ac:dyDescent="0.2">
      <c r="L9677" s="50"/>
    </row>
    <row r="9678" spans="12:12" x14ac:dyDescent="0.2">
      <c r="L9678" s="50"/>
    </row>
    <row r="9679" spans="12:12" x14ac:dyDescent="0.2">
      <c r="L9679" s="50"/>
    </row>
    <row r="9680" spans="12:12" x14ac:dyDescent="0.2">
      <c r="L9680" s="50"/>
    </row>
    <row r="9681" spans="12:12" x14ac:dyDescent="0.2">
      <c r="L9681" s="50"/>
    </row>
    <row r="9682" spans="12:12" x14ac:dyDescent="0.2">
      <c r="L9682" s="50"/>
    </row>
    <row r="9683" spans="12:12" x14ac:dyDescent="0.2">
      <c r="L9683" s="50"/>
    </row>
    <row r="9684" spans="12:12" x14ac:dyDescent="0.2">
      <c r="L9684" s="50"/>
    </row>
    <row r="9685" spans="12:12" x14ac:dyDescent="0.2">
      <c r="L9685" s="50"/>
    </row>
    <row r="9686" spans="12:12" x14ac:dyDescent="0.2">
      <c r="L9686" s="50"/>
    </row>
    <row r="9687" spans="12:12" x14ac:dyDescent="0.2">
      <c r="L9687" s="50"/>
    </row>
    <row r="9688" spans="12:12" x14ac:dyDescent="0.2">
      <c r="L9688" s="50"/>
    </row>
    <row r="9689" spans="12:12" x14ac:dyDescent="0.2">
      <c r="L9689" s="50"/>
    </row>
    <row r="9690" spans="12:12" x14ac:dyDescent="0.2">
      <c r="L9690" s="50"/>
    </row>
    <row r="9691" spans="12:12" x14ac:dyDescent="0.2">
      <c r="L9691" s="50"/>
    </row>
    <row r="9692" spans="12:12" x14ac:dyDescent="0.2">
      <c r="L9692" s="50"/>
    </row>
    <row r="9693" spans="12:12" x14ac:dyDescent="0.2">
      <c r="L9693" s="50"/>
    </row>
    <row r="9694" spans="12:12" x14ac:dyDescent="0.2">
      <c r="L9694" s="50"/>
    </row>
    <row r="9695" spans="12:12" x14ac:dyDescent="0.2">
      <c r="L9695" s="50"/>
    </row>
    <row r="9696" spans="12:12" x14ac:dyDescent="0.2">
      <c r="L9696" s="50"/>
    </row>
    <row r="9697" spans="12:12" x14ac:dyDescent="0.2">
      <c r="L9697" s="50"/>
    </row>
    <row r="9698" spans="12:12" x14ac:dyDescent="0.2">
      <c r="L9698" s="50"/>
    </row>
    <row r="9699" spans="12:12" x14ac:dyDescent="0.2">
      <c r="L9699" s="50"/>
    </row>
    <row r="9700" spans="12:12" x14ac:dyDescent="0.2">
      <c r="L9700" s="50"/>
    </row>
    <row r="9701" spans="12:12" x14ac:dyDescent="0.2">
      <c r="L9701" s="50"/>
    </row>
    <row r="9702" spans="12:12" x14ac:dyDescent="0.2">
      <c r="L9702" s="50"/>
    </row>
    <row r="9703" spans="12:12" x14ac:dyDescent="0.2">
      <c r="L9703" s="50"/>
    </row>
    <row r="9704" spans="12:12" x14ac:dyDescent="0.2">
      <c r="L9704" s="50"/>
    </row>
    <row r="9705" spans="12:12" x14ac:dyDescent="0.2">
      <c r="L9705" s="50"/>
    </row>
    <row r="9706" spans="12:12" x14ac:dyDescent="0.2">
      <c r="L9706" s="50"/>
    </row>
    <row r="9707" spans="12:12" x14ac:dyDescent="0.2">
      <c r="L9707" s="50"/>
    </row>
    <row r="9708" spans="12:12" x14ac:dyDescent="0.2">
      <c r="L9708" s="50"/>
    </row>
    <row r="9709" spans="12:12" x14ac:dyDescent="0.2">
      <c r="L9709" s="50"/>
    </row>
    <row r="9710" spans="12:12" x14ac:dyDescent="0.2">
      <c r="L9710" s="50"/>
    </row>
    <row r="9711" spans="12:12" x14ac:dyDescent="0.2">
      <c r="L9711" s="50"/>
    </row>
    <row r="9712" spans="12:12" x14ac:dyDescent="0.2">
      <c r="L9712" s="50"/>
    </row>
    <row r="9713" spans="12:12" x14ac:dyDescent="0.2">
      <c r="L9713" s="50"/>
    </row>
    <row r="9714" spans="12:12" x14ac:dyDescent="0.2">
      <c r="L9714" s="50"/>
    </row>
    <row r="9715" spans="12:12" x14ac:dyDescent="0.2">
      <c r="L9715" s="50"/>
    </row>
    <row r="9716" spans="12:12" x14ac:dyDescent="0.2">
      <c r="L9716" s="50"/>
    </row>
    <row r="9717" spans="12:12" x14ac:dyDescent="0.2">
      <c r="L9717" s="50"/>
    </row>
    <row r="9718" spans="12:12" x14ac:dyDescent="0.2">
      <c r="L9718" s="50"/>
    </row>
    <row r="9719" spans="12:12" x14ac:dyDescent="0.2">
      <c r="L9719" s="50"/>
    </row>
    <row r="9720" spans="12:12" x14ac:dyDescent="0.2">
      <c r="L9720" s="50"/>
    </row>
    <row r="9721" spans="12:12" x14ac:dyDescent="0.2">
      <c r="L9721" s="50"/>
    </row>
    <row r="9722" spans="12:12" x14ac:dyDescent="0.2">
      <c r="L9722" s="50"/>
    </row>
    <row r="9723" spans="12:12" x14ac:dyDescent="0.2">
      <c r="L9723" s="50"/>
    </row>
    <row r="9724" spans="12:12" x14ac:dyDescent="0.2">
      <c r="L9724" s="50"/>
    </row>
    <row r="9725" spans="12:12" x14ac:dyDescent="0.2">
      <c r="L9725" s="50"/>
    </row>
    <row r="9726" spans="12:12" x14ac:dyDescent="0.2">
      <c r="L9726" s="50"/>
    </row>
    <row r="9727" spans="12:12" x14ac:dyDescent="0.2">
      <c r="L9727" s="50"/>
    </row>
    <row r="9728" spans="12:12" x14ac:dyDescent="0.2">
      <c r="L9728" s="50"/>
    </row>
    <row r="9729" spans="12:12" x14ac:dyDescent="0.2">
      <c r="L9729" s="50"/>
    </row>
    <row r="9730" spans="12:12" x14ac:dyDescent="0.2">
      <c r="L9730" s="50"/>
    </row>
    <row r="9731" spans="12:12" x14ac:dyDescent="0.2">
      <c r="L9731" s="50"/>
    </row>
    <row r="9732" spans="12:12" x14ac:dyDescent="0.2">
      <c r="L9732" s="50"/>
    </row>
    <row r="9733" spans="12:12" x14ac:dyDescent="0.2">
      <c r="L9733" s="50"/>
    </row>
    <row r="9734" spans="12:12" x14ac:dyDescent="0.2">
      <c r="L9734" s="50"/>
    </row>
    <row r="9735" spans="12:12" x14ac:dyDescent="0.2">
      <c r="L9735" s="50"/>
    </row>
    <row r="9736" spans="12:12" x14ac:dyDescent="0.2">
      <c r="L9736" s="50"/>
    </row>
    <row r="9737" spans="12:12" x14ac:dyDescent="0.2">
      <c r="L9737" s="50"/>
    </row>
    <row r="9738" spans="12:12" x14ac:dyDescent="0.2">
      <c r="L9738" s="50"/>
    </row>
    <row r="9739" spans="12:12" x14ac:dyDescent="0.2">
      <c r="L9739" s="50"/>
    </row>
    <row r="9740" spans="12:12" x14ac:dyDescent="0.2">
      <c r="L9740" s="50"/>
    </row>
    <row r="9741" spans="12:12" x14ac:dyDescent="0.2">
      <c r="L9741" s="50"/>
    </row>
    <row r="9742" spans="12:12" x14ac:dyDescent="0.2">
      <c r="L9742" s="50"/>
    </row>
    <row r="9743" spans="12:12" x14ac:dyDescent="0.2">
      <c r="L9743" s="50"/>
    </row>
    <row r="9744" spans="12:12" x14ac:dyDescent="0.2">
      <c r="L9744" s="50"/>
    </row>
    <row r="9745" spans="12:12" x14ac:dyDescent="0.2">
      <c r="L9745" s="50"/>
    </row>
    <row r="9746" spans="12:12" x14ac:dyDescent="0.2">
      <c r="L9746" s="50"/>
    </row>
    <row r="9747" spans="12:12" x14ac:dyDescent="0.2">
      <c r="L9747" s="50"/>
    </row>
    <row r="9748" spans="12:12" x14ac:dyDescent="0.2">
      <c r="L9748" s="50"/>
    </row>
    <row r="9749" spans="12:12" x14ac:dyDescent="0.2">
      <c r="L9749" s="50"/>
    </row>
    <row r="9750" spans="12:12" x14ac:dyDescent="0.2">
      <c r="L9750" s="50"/>
    </row>
    <row r="9751" spans="12:12" x14ac:dyDescent="0.2">
      <c r="L9751" s="50"/>
    </row>
    <row r="9752" spans="12:12" x14ac:dyDescent="0.2">
      <c r="L9752" s="50"/>
    </row>
    <row r="9753" spans="12:12" x14ac:dyDescent="0.2">
      <c r="L9753" s="50"/>
    </row>
    <row r="9754" spans="12:12" x14ac:dyDescent="0.2">
      <c r="L9754" s="50"/>
    </row>
    <row r="9755" spans="12:12" x14ac:dyDescent="0.2">
      <c r="L9755" s="50"/>
    </row>
    <row r="9756" spans="12:12" x14ac:dyDescent="0.2">
      <c r="L9756" s="50"/>
    </row>
    <row r="9757" spans="12:12" x14ac:dyDescent="0.2">
      <c r="L9757" s="50"/>
    </row>
    <row r="9758" spans="12:12" x14ac:dyDescent="0.2">
      <c r="L9758" s="50"/>
    </row>
    <row r="9759" spans="12:12" x14ac:dyDescent="0.2">
      <c r="L9759" s="50"/>
    </row>
    <row r="9760" spans="12:12" x14ac:dyDescent="0.2">
      <c r="L9760" s="50"/>
    </row>
    <row r="9761" spans="12:12" x14ac:dyDescent="0.2">
      <c r="L9761" s="50"/>
    </row>
    <row r="9762" spans="12:12" x14ac:dyDescent="0.2">
      <c r="L9762" s="50"/>
    </row>
    <row r="9763" spans="12:12" x14ac:dyDescent="0.2">
      <c r="L9763" s="50"/>
    </row>
    <row r="9764" spans="12:12" x14ac:dyDescent="0.2">
      <c r="L9764" s="50"/>
    </row>
    <row r="9765" spans="12:12" x14ac:dyDescent="0.2">
      <c r="L9765" s="50"/>
    </row>
    <row r="9766" spans="12:12" x14ac:dyDescent="0.2">
      <c r="L9766" s="50"/>
    </row>
    <row r="9767" spans="12:12" x14ac:dyDescent="0.2">
      <c r="L9767" s="50"/>
    </row>
    <row r="9768" spans="12:12" x14ac:dyDescent="0.2">
      <c r="L9768" s="50"/>
    </row>
    <row r="9769" spans="12:12" x14ac:dyDescent="0.2">
      <c r="L9769" s="50"/>
    </row>
    <row r="9770" spans="12:12" x14ac:dyDescent="0.2">
      <c r="L9770" s="50"/>
    </row>
    <row r="9771" spans="12:12" x14ac:dyDescent="0.2">
      <c r="L9771" s="50"/>
    </row>
    <row r="9772" spans="12:12" x14ac:dyDescent="0.2">
      <c r="L9772" s="50"/>
    </row>
    <row r="9773" spans="12:12" x14ac:dyDescent="0.2">
      <c r="L9773" s="50"/>
    </row>
    <row r="9774" spans="12:12" x14ac:dyDescent="0.2">
      <c r="L9774" s="50"/>
    </row>
    <row r="9775" spans="12:12" x14ac:dyDescent="0.2">
      <c r="L9775" s="50"/>
    </row>
    <row r="9776" spans="12:12" x14ac:dyDescent="0.2">
      <c r="L9776" s="50"/>
    </row>
    <row r="9777" spans="12:12" x14ac:dyDescent="0.2">
      <c r="L9777" s="50"/>
    </row>
    <row r="9778" spans="12:12" x14ac:dyDescent="0.2">
      <c r="L9778" s="50"/>
    </row>
    <row r="9779" spans="12:12" x14ac:dyDescent="0.2">
      <c r="L9779" s="50"/>
    </row>
    <row r="9780" spans="12:12" x14ac:dyDescent="0.2">
      <c r="L9780" s="50"/>
    </row>
    <row r="9781" spans="12:12" x14ac:dyDescent="0.2">
      <c r="L9781" s="50"/>
    </row>
    <row r="9782" spans="12:12" x14ac:dyDescent="0.2">
      <c r="L9782" s="50"/>
    </row>
    <row r="9783" spans="12:12" x14ac:dyDescent="0.2">
      <c r="L9783" s="50"/>
    </row>
    <row r="9784" spans="12:12" x14ac:dyDescent="0.2">
      <c r="L9784" s="50"/>
    </row>
    <row r="9785" spans="12:12" x14ac:dyDescent="0.2">
      <c r="L9785" s="50"/>
    </row>
    <row r="9786" spans="12:12" x14ac:dyDescent="0.2">
      <c r="L9786" s="50"/>
    </row>
    <row r="9787" spans="12:12" x14ac:dyDescent="0.2">
      <c r="L9787" s="50"/>
    </row>
    <row r="9788" spans="12:12" x14ac:dyDescent="0.2">
      <c r="L9788" s="50"/>
    </row>
    <row r="9789" spans="12:12" x14ac:dyDescent="0.2">
      <c r="L9789" s="50"/>
    </row>
    <row r="9790" spans="12:12" x14ac:dyDescent="0.2">
      <c r="L9790" s="50"/>
    </row>
    <row r="9791" spans="12:12" x14ac:dyDescent="0.2">
      <c r="L9791" s="50"/>
    </row>
    <row r="9792" spans="12:12" x14ac:dyDescent="0.2">
      <c r="L9792" s="50"/>
    </row>
    <row r="9793" spans="12:12" x14ac:dyDescent="0.2">
      <c r="L9793" s="50"/>
    </row>
    <row r="9794" spans="12:12" x14ac:dyDescent="0.2">
      <c r="L9794" s="50"/>
    </row>
    <row r="9795" spans="12:12" x14ac:dyDescent="0.2">
      <c r="L9795" s="50"/>
    </row>
    <row r="9796" spans="12:12" x14ac:dyDescent="0.2">
      <c r="L9796" s="50"/>
    </row>
    <row r="9797" spans="12:12" x14ac:dyDescent="0.2">
      <c r="L9797" s="50"/>
    </row>
    <row r="9798" spans="12:12" x14ac:dyDescent="0.2">
      <c r="L9798" s="50"/>
    </row>
    <row r="9799" spans="12:12" x14ac:dyDescent="0.2">
      <c r="L9799" s="50"/>
    </row>
    <row r="9800" spans="12:12" x14ac:dyDescent="0.2">
      <c r="L9800" s="50"/>
    </row>
    <row r="9801" spans="12:12" x14ac:dyDescent="0.2">
      <c r="L9801" s="50"/>
    </row>
    <row r="9802" spans="12:12" x14ac:dyDescent="0.2">
      <c r="L9802" s="50"/>
    </row>
    <row r="9803" spans="12:12" x14ac:dyDescent="0.2">
      <c r="L9803" s="50"/>
    </row>
    <row r="9804" spans="12:12" x14ac:dyDescent="0.2">
      <c r="L9804" s="50"/>
    </row>
    <row r="9805" spans="12:12" x14ac:dyDescent="0.2">
      <c r="L9805" s="50"/>
    </row>
    <row r="9806" spans="12:12" x14ac:dyDescent="0.2">
      <c r="L9806" s="50"/>
    </row>
    <row r="9807" spans="12:12" x14ac:dyDescent="0.2">
      <c r="L9807" s="50"/>
    </row>
    <row r="9808" spans="12:12" x14ac:dyDescent="0.2">
      <c r="L9808" s="50"/>
    </row>
    <row r="9809" spans="12:12" x14ac:dyDescent="0.2">
      <c r="L9809" s="50"/>
    </row>
    <row r="9810" spans="12:12" x14ac:dyDescent="0.2">
      <c r="L9810" s="50"/>
    </row>
    <row r="9811" spans="12:12" x14ac:dyDescent="0.2">
      <c r="L9811" s="50"/>
    </row>
    <row r="9812" spans="12:12" x14ac:dyDescent="0.2">
      <c r="L9812" s="50"/>
    </row>
    <row r="9813" spans="12:12" x14ac:dyDescent="0.2">
      <c r="L9813" s="50"/>
    </row>
    <row r="9814" spans="12:12" x14ac:dyDescent="0.2">
      <c r="L9814" s="50"/>
    </row>
    <row r="9815" spans="12:12" x14ac:dyDescent="0.2">
      <c r="L9815" s="50"/>
    </row>
    <row r="9816" spans="12:12" x14ac:dyDescent="0.2">
      <c r="L9816" s="50"/>
    </row>
    <row r="9817" spans="12:12" x14ac:dyDescent="0.2">
      <c r="L9817" s="50"/>
    </row>
    <row r="9818" spans="12:12" x14ac:dyDescent="0.2">
      <c r="L9818" s="50"/>
    </row>
    <row r="9819" spans="12:12" x14ac:dyDescent="0.2">
      <c r="L9819" s="50"/>
    </row>
    <row r="9820" spans="12:12" x14ac:dyDescent="0.2">
      <c r="L9820" s="50"/>
    </row>
    <row r="9821" spans="12:12" x14ac:dyDescent="0.2">
      <c r="L9821" s="50"/>
    </row>
    <row r="9822" spans="12:12" x14ac:dyDescent="0.2">
      <c r="L9822" s="50"/>
    </row>
    <row r="9823" spans="12:12" x14ac:dyDescent="0.2">
      <c r="L9823" s="50"/>
    </row>
    <row r="9824" spans="12:12" x14ac:dyDescent="0.2">
      <c r="L9824" s="50"/>
    </row>
    <row r="9825" spans="12:12" x14ac:dyDescent="0.2">
      <c r="L9825" s="50"/>
    </row>
    <row r="9826" spans="12:12" x14ac:dyDescent="0.2">
      <c r="L9826" s="50"/>
    </row>
    <row r="9827" spans="12:12" x14ac:dyDescent="0.2">
      <c r="L9827" s="50"/>
    </row>
    <row r="9828" spans="12:12" x14ac:dyDescent="0.2">
      <c r="L9828" s="50"/>
    </row>
    <row r="9829" spans="12:12" x14ac:dyDescent="0.2">
      <c r="L9829" s="50"/>
    </row>
    <row r="9830" spans="12:12" x14ac:dyDescent="0.2">
      <c r="L9830" s="50"/>
    </row>
    <row r="9831" spans="12:12" x14ac:dyDescent="0.2">
      <c r="L9831" s="50"/>
    </row>
    <row r="9832" spans="12:12" x14ac:dyDescent="0.2">
      <c r="L9832" s="50"/>
    </row>
    <row r="9833" spans="12:12" x14ac:dyDescent="0.2">
      <c r="L9833" s="50"/>
    </row>
    <row r="9834" spans="12:12" x14ac:dyDescent="0.2">
      <c r="L9834" s="50"/>
    </row>
    <row r="9835" spans="12:12" x14ac:dyDescent="0.2">
      <c r="L9835" s="50"/>
    </row>
    <row r="9836" spans="12:12" x14ac:dyDescent="0.2">
      <c r="L9836" s="50"/>
    </row>
    <row r="9837" spans="12:12" x14ac:dyDescent="0.2">
      <c r="L9837" s="50"/>
    </row>
    <row r="9838" spans="12:12" x14ac:dyDescent="0.2">
      <c r="L9838" s="50"/>
    </row>
    <row r="9839" spans="12:12" x14ac:dyDescent="0.2">
      <c r="L9839" s="50"/>
    </row>
    <row r="9840" spans="12:12" x14ac:dyDescent="0.2">
      <c r="L9840" s="50"/>
    </row>
    <row r="9841" spans="12:12" x14ac:dyDescent="0.2">
      <c r="L9841" s="50"/>
    </row>
    <row r="9842" spans="12:12" x14ac:dyDescent="0.2">
      <c r="L9842" s="50"/>
    </row>
    <row r="9843" spans="12:12" x14ac:dyDescent="0.2">
      <c r="L9843" s="50"/>
    </row>
    <row r="9844" spans="12:12" x14ac:dyDescent="0.2">
      <c r="L9844" s="50"/>
    </row>
    <row r="9845" spans="12:12" x14ac:dyDescent="0.2">
      <c r="L9845" s="50"/>
    </row>
    <row r="9846" spans="12:12" x14ac:dyDescent="0.2">
      <c r="L9846" s="50"/>
    </row>
    <row r="9847" spans="12:12" x14ac:dyDescent="0.2">
      <c r="L9847" s="50"/>
    </row>
    <row r="9848" spans="12:12" x14ac:dyDescent="0.2">
      <c r="L9848" s="50"/>
    </row>
    <row r="9849" spans="12:12" x14ac:dyDescent="0.2">
      <c r="L9849" s="50"/>
    </row>
    <row r="9850" spans="12:12" x14ac:dyDescent="0.2">
      <c r="L9850" s="50"/>
    </row>
    <row r="9851" spans="12:12" x14ac:dyDescent="0.2">
      <c r="L9851" s="50"/>
    </row>
    <row r="9852" spans="12:12" x14ac:dyDescent="0.2">
      <c r="L9852" s="50"/>
    </row>
    <row r="9853" spans="12:12" x14ac:dyDescent="0.2">
      <c r="L9853" s="50"/>
    </row>
    <row r="9854" spans="12:12" x14ac:dyDescent="0.2">
      <c r="L9854" s="50"/>
    </row>
    <row r="9855" spans="12:12" x14ac:dyDescent="0.2">
      <c r="L9855" s="50"/>
    </row>
    <row r="9856" spans="12:12" x14ac:dyDescent="0.2">
      <c r="L9856" s="50"/>
    </row>
    <row r="9857" spans="12:12" x14ac:dyDescent="0.2">
      <c r="L9857" s="50"/>
    </row>
    <row r="9858" spans="12:12" x14ac:dyDescent="0.2">
      <c r="L9858" s="50"/>
    </row>
    <row r="9859" spans="12:12" x14ac:dyDescent="0.2">
      <c r="L9859" s="50"/>
    </row>
    <row r="9860" spans="12:12" x14ac:dyDescent="0.2">
      <c r="L9860" s="50"/>
    </row>
    <row r="9861" spans="12:12" x14ac:dyDescent="0.2">
      <c r="L9861" s="50"/>
    </row>
    <row r="9862" spans="12:12" x14ac:dyDescent="0.2">
      <c r="L9862" s="50"/>
    </row>
    <row r="9863" spans="12:12" x14ac:dyDescent="0.2">
      <c r="L9863" s="50"/>
    </row>
    <row r="9864" spans="12:12" x14ac:dyDescent="0.2">
      <c r="L9864" s="50"/>
    </row>
    <row r="9865" spans="12:12" x14ac:dyDescent="0.2">
      <c r="L9865" s="50"/>
    </row>
    <row r="9866" spans="12:12" x14ac:dyDescent="0.2">
      <c r="L9866" s="50"/>
    </row>
    <row r="9867" spans="12:12" x14ac:dyDescent="0.2">
      <c r="L9867" s="50"/>
    </row>
    <row r="9868" spans="12:12" x14ac:dyDescent="0.2">
      <c r="L9868" s="50"/>
    </row>
    <row r="9869" spans="12:12" x14ac:dyDescent="0.2">
      <c r="L9869" s="50"/>
    </row>
    <row r="9870" spans="12:12" x14ac:dyDescent="0.2">
      <c r="L9870" s="50"/>
    </row>
    <row r="9871" spans="12:12" x14ac:dyDescent="0.2">
      <c r="L9871" s="50"/>
    </row>
    <row r="9872" spans="12:12" x14ac:dyDescent="0.2">
      <c r="L9872" s="50"/>
    </row>
    <row r="9873" spans="12:12" x14ac:dyDescent="0.2">
      <c r="L9873" s="50"/>
    </row>
    <row r="9874" spans="12:12" x14ac:dyDescent="0.2">
      <c r="L9874" s="50"/>
    </row>
    <row r="9875" spans="12:12" x14ac:dyDescent="0.2">
      <c r="L9875" s="50"/>
    </row>
    <row r="9876" spans="12:12" x14ac:dyDescent="0.2">
      <c r="L9876" s="50"/>
    </row>
    <row r="9877" spans="12:12" x14ac:dyDescent="0.2">
      <c r="L9877" s="50"/>
    </row>
    <row r="9878" spans="12:12" x14ac:dyDescent="0.2">
      <c r="L9878" s="50"/>
    </row>
    <row r="9879" spans="12:12" x14ac:dyDescent="0.2">
      <c r="L9879" s="50"/>
    </row>
    <row r="9880" spans="12:12" x14ac:dyDescent="0.2">
      <c r="L9880" s="50"/>
    </row>
    <row r="9881" spans="12:12" x14ac:dyDescent="0.2">
      <c r="L9881" s="50"/>
    </row>
    <row r="9882" spans="12:12" x14ac:dyDescent="0.2">
      <c r="L9882" s="50"/>
    </row>
    <row r="9883" spans="12:12" x14ac:dyDescent="0.2">
      <c r="L9883" s="50"/>
    </row>
    <row r="9884" spans="12:12" x14ac:dyDescent="0.2">
      <c r="L9884" s="50"/>
    </row>
    <row r="9885" spans="12:12" x14ac:dyDescent="0.2">
      <c r="L9885" s="50"/>
    </row>
    <row r="9886" spans="12:12" x14ac:dyDescent="0.2">
      <c r="L9886" s="50"/>
    </row>
    <row r="9887" spans="12:12" x14ac:dyDescent="0.2">
      <c r="L9887" s="50"/>
    </row>
    <row r="9888" spans="12:12" x14ac:dyDescent="0.2">
      <c r="L9888" s="50"/>
    </row>
    <row r="9889" spans="12:12" x14ac:dyDescent="0.2">
      <c r="L9889" s="50"/>
    </row>
    <row r="9890" spans="12:12" x14ac:dyDescent="0.2">
      <c r="L9890" s="50"/>
    </row>
    <row r="9891" spans="12:12" x14ac:dyDescent="0.2">
      <c r="L9891" s="50"/>
    </row>
    <row r="9892" spans="12:12" x14ac:dyDescent="0.2">
      <c r="L9892" s="50"/>
    </row>
    <row r="9893" spans="12:12" x14ac:dyDescent="0.2">
      <c r="L9893" s="50"/>
    </row>
    <row r="9894" spans="12:12" x14ac:dyDescent="0.2">
      <c r="L9894" s="50"/>
    </row>
    <row r="9895" spans="12:12" x14ac:dyDescent="0.2">
      <c r="L9895" s="50"/>
    </row>
    <row r="9896" spans="12:12" x14ac:dyDescent="0.2">
      <c r="L9896" s="50"/>
    </row>
    <row r="9897" spans="12:12" x14ac:dyDescent="0.2">
      <c r="L9897" s="50"/>
    </row>
    <row r="9898" spans="12:12" x14ac:dyDescent="0.2">
      <c r="L9898" s="50"/>
    </row>
    <row r="9899" spans="12:12" x14ac:dyDescent="0.2">
      <c r="L9899" s="50"/>
    </row>
    <row r="9900" spans="12:12" x14ac:dyDescent="0.2">
      <c r="L9900" s="50"/>
    </row>
    <row r="9901" spans="12:12" x14ac:dyDescent="0.2">
      <c r="L9901" s="50"/>
    </row>
    <row r="9902" spans="12:12" x14ac:dyDescent="0.2">
      <c r="L9902" s="50"/>
    </row>
    <row r="9903" spans="12:12" x14ac:dyDescent="0.2">
      <c r="L9903" s="50"/>
    </row>
    <row r="9904" spans="12:12" x14ac:dyDescent="0.2">
      <c r="L9904" s="50"/>
    </row>
    <row r="9905" spans="12:12" x14ac:dyDescent="0.2">
      <c r="L9905" s="50"/>
    </row>
    <row r="9906" spans="12:12" x14ac:dyDescent="0.2">
      <c r="L9906" s="50"/>
    </row>
    <row r="9907" spans="12:12" x14ac:dyDescent="0.2">
      <c r="L9907" s="50"/>
    </row>
    <row r="9908" spans="12:12" x14ac:dyDescent="0.2">
      <c r="L9908" s="50"/>
    </row>
    <row r="9909" spans="12:12" x14ac:dyDescent="0.2">
      <c r="L9909" s="50"/>
    </row>
    <row r="9910" spans="12:12" x14ac:dyDescent="0.2">
      <c r="L9910" s="50"/>
    </row>
    <row r="9911" spans="12:12" x14ac:dyDescent="0.2">
      <c r="L9911" s="50"/>
    </row>
    <row r="9912" spans="12:12" x14ac:dyDescent="0.2">
      <c r="L9912" s="50"/>
    </row>
    <row r="9913" spans="12:12" x14ac:dyDescent="0.2">
      <c r="L9913" s="50"/>
    </row>
    <row r="9914" spans="12:12" x14ac:dyDescent="0.2">
      <c r="L9914" s="50"/>
    </row>
    <row r="9915" spans="12:12" x14ac:dyDescent="0.2">
      <c r="L9915" s="50"/>
    </row>
    <row r="9916" spans="12:12" x14ac:dyDescent="0.2">
      <c r="L9916" s="50"/>
    </row>
    <row r="9917" spans="12:12" x14ac:dyDescent="0.2">
      <c r="L9917" s="50"/>
    </row>
    <row r="9918" spans="12:12" x14ac:dyDescent="0.2">
      <c r="L9918" s="50"/>
    </row>
    <row r="9919" spans="12:12" x14ac:dyDescent="0.2">
      <c r="L9919" s="50"/>
    </row>
    <row r="9920" spans="12:12" x14ac:dyDescent="0.2">
      <c r="L9920" s="50"/>
    </row>
    <row r="9921" spans="12:12" x14ac:dyDescent="0.2">
      <c r="L9921" s="50"/>
    </row>
    <row r="9922" spans="12:12" x14ac:dyDescent="0.2">
      <c r="L9922" s="50"/>
    </row>
    <row r="9923" spans="12:12" x14ac:dyDescent="0.2">
      <c r="L9923" s="50"/>
    </row>
    <row r="9924" spans="12:12" x14ac:dyDescent="0.2">
      <c r="L9924" s="50"/>
    </row>
    <row r="9925" spans="12:12" x14ac:dyDescent="0.2">
      <c r="L9925" s="50"/>
    </row>
    <row r="9926" spans="12:12" x14ac:dyDescent="0.2">
      <c r="L9926" s="50"/>
    </row>
    <row r="9927" spans="12:12" x14ac:dyDescent="0.2">
      <c r="L9927" s="50"/>
    </row>
    <row r="9928" spans="12:12" x14ac:dyDescent="0.2">
      <c r="L9928" s="50"/>
    </row>
    <row r="9929" spans="12:12" x14ac:dyDescent="0.2">
      <c r="L9929" s="50"/>
    </row>
    <row r="9930" spans="12:12" x14ac:dyDescent="0.2">
      <c r="L9930" s="50"/>
    </row>
    <row r="9931" spans="12:12" x14ac:dyDescent="0.2">
      <c r="L9931" s="50"/>
    </row>
    <row r="9932" spans="12:12" x14ac:dyDescent="0.2">
      <c r="L9932" s="50"/>
    </row>
    <row r="9933" spans="12:12" x14ac:dyDescent="0.2">
      <c r="L9933" s="50"/>
    </row>
    <row r="9934" spans="12:12" x14ac:dyDescent="0.2">
      <c r="L9934" s="50"/>
    </row>
    <row r="9935" spans="12:12" x14ac:dyDescent="0.2">
      <c r="L9935" s="50"/>
    </row>
    <row r="9936" spans="12:12" x14ac:dyDescent="0.2">
      <c r="L9936" s="50"/>
    </row>
    <row r="9937" spans="12:12" x14ac:dyDescent="0.2">
      <c r="L9937" s="50"/>
    </row>
    <row r="9938" spans="12:12" x14ac:dyDescent="0.2">
      <c r="L9938" s="50"/>
    </row>
    <row r="9939" spans="12:12" x14ac:dyDescent="0.2">
      <c r="L9939" s="50"/>
    </row>
    <row r="9940" spans="12:12" x14ac:dyDescent="0.2">
      <c r="L9940" s="50"/>
    </row>
    <row r="9941" spans="12:12" x14ac:dyDescent="0.2">
      <c r="L9941" s="50"/>
    </row>
    <row r="9942" spans="12:12" x14ac:dyDescent="0.2">
      <c r="L9942" s="50"/>
    </row>
    <row r="9943" spans="12:12" x14ac:dyDescent="0.2">
      <c r="L9943" s="50"/>
    </row>
    <row r="9944" spans="12:12" x14ac:dyDescent="0.2">
      <c r="L9944" s="50"/>
    </row>
    <row r="9945" spans="12:12" x14ac:dyDescent="0.2">
      <c r="L9945" s="50"/>
    </row>
    <row r="9946" spans="12:12" x14ac:dyDescent="0.2">
      <c r="L9946" s="50"/>
    </row>
    <row r="9947" spans="12:12" x14ac:dyDescent="0.2">
      <c r="L9947" s="50"/>
    </row>
    <row r="9948" spans="12:12" x14ac:dyDescent="0.2">
      <c r="L9948" s="50"/>
    </row>
    <row r="9949" spans="12:12" x14ac:dyDescent="0.2">
      <c r="L9949" s="50"/>
    </row>
    <row r="9950" spans="12:12" x14ac:dyDescent="0.2">
      <c r="L9950" s="50"/>
    </row>
    <row r="9951" spans="12:12" x14ac:dyDescent="0.2">
      <c r="L9951" s="50"/>
    </row>
    <row r="9952" spans="12:12" x14ac:dyDescent="0.2">
      <c r="L9952" s="50"/>
    </row>
    <row r="9953" spans="12:12" x14ac:dyDescent="0.2">
      <c r="L9953" s="50"/>
    </row>
    <row r="9954" spans="12:12" x14ac:dyDescent="0.2">
      <c r="L9954" s="50"/>
    </row>
    <row r="9955" spans="12:12" x14ac:dyDescent="0.2">
      <c r="L9955" s="50"/>
    </row>
    <row r="9956" spans="12:12" x14ac:dyDescent="0.2">
      <c r="L9956" s="50"/>
    </row>
    <row r="9957" spans="12:12" x14ac:dyDescent="0.2">
      <c r="L9957" s="50"/>
    </row>
    <row r="9958" spans="12:12" x14ac:dyDescent="0.2">
      <c r="L9958" s="50"/>
    </row>
    <row r="9959" spans="12:12" x14ac:dyDescent="0.2">
      <c r="L9959" s="50"/>
    </row>
    <row r="9960" spans="12:12" x14ac:dyDescent="0.2">
      <c r="L9960" s="50"/>
    </row>
    <row r="9961" spans="12:12" x14ac:dyDescent="0.2">
      <c r="L9961" s="50"/>
    </row>
    <row r="9962" spans="12:12" x14ac:dyDescent="0.2">
      <c r="L9962" s="50"/>
    </row>
    <row r="9963" spans="12:12" x14ac:dyDescent="0.2">
      <c r="L9963" s="50"/>
    </row>
    <row r="9964" spans="12:12" x14ac:dyDescent="0.2">
      <c r="L9964" s="50"/>
    </row>
    <row r="9965" spans="12:12" x14ac:dyDescent="0.2">
      <c r="L9965" s="50"/>
    </row>
    <row r="9966" spans="12:12" x14ac:dyDescent="0.2">
      <c r="L9966" s="50"/>
    </row>
    <row r="9967" spans="12:12" x14ac:dyDescent="0.2">
      <c r="L9967" s="50"/>
    </row>
    <row r="9968" spans="12:12" x14ac:dyDescent="0.2">
      <c r="L9968" s="50"/>
    </row>
    <row r="9969" spans="12:12" x14ac:dyDescent="0.2">
      <c r="L9969" s="50"/>
    </row>
    <row r="9970" spans="12:12" x14ac:dyDescent="0.2">
      <c r="L9970" s="50"/>
    </row>
    <row r="9971" spans="12:12" x14ac:dyDescent="0.2">
      <c r="L9971" s="50"/>
    </row>
    <row r="9972" spans="12:12" x14ac:dyDescent="0.2">
      <c r="L9972" s="50"/>
    </row>
    <row r="9973" spans="12:12" x14ac:dyDescent="0.2">
      <c r="L9973" s="50"/>
    </row>
    <row r="9974" spans="12:12" x14ac:dyDescent="0.2">
      <c r="L9974" s="50"/>
    </row>
    <row r="9975" spans="12:12" x14ac:dyDescent="0.2">
      <c r="L9975" s="50"/>
    </row>
    <row r="9976" spans="12:12" x14ac:dyDescent="0.2">
      <c r="L9976" s="50"/>
    </row>
    <row r="9977" spans="12:12" x14ac:dyDescent="0.2">
      <c r="L9977" s="50"/>
    </row>
    <row r="9978" spans="12:12" x14ac:dyDescent="0.2">
      <c r="L9978" s="50"/>
    </row>
    <row r="9979" spans="12:12" x14ac:dyDescent="0.2">
      <c r="L9979" s="50"/>
    </row>
    <row r="9980" spans="12:12" x14ac:dyDescent="0.2">
      <c r="L9980" s="50"/>
    </row>
    <row r="9981" spans="12:12" x14ac:dyDescent="0.2">
      <c r="L9981" s="50"/>
    </row>
    <row r="9982" spans="12:12" x14ac:dyDescent="0.2">
      <c r="L9982" s="50"/>
    </row>
    <row r="9983" spans="12:12" x14ac:dyDescent="0.2">
      <c r="L9983" s="50"/>
    </row>
    <row r="9984" spans="12:12" x14ac:dyDescent="0.2">
      <c r="L9984" s="50"/>
    </row>
    <row r="9985" spans="12:12" x14ac:dyDescent="0.2">
      <c r="L9985" s="50"/>
    </row>
    <row r="9986" spans="12:12" x14ac:dyDescent="0.2">
      <c r="L9986" s="50"/>
    </row>
    <row r="9987" spans="12:12" x14ac:dyDescent="0.2">
      <c r="L9987" s="50"/>
    </row>
    <row r="9988" spans="12:12" x14ac:dyDescent="0.2">
      <c r="L9988" s="50"/>
    </row>
    <row r="9989" spans="12:12" x14ac:dyDescent="0.2">
      <c r="L9989" s="50"/>
    </row>
    <row r="9990" spans="12:12" x14ac:dyDescent="0.2">
      <c r="L9990" s="50"/>
    </row>
    <row r="9991" spans="12:12" x14ac:dyDescent="0.2">
      <c r="L9991" s="50"/>
    </row>
    <row r="9992" spans="12:12" x14ac:dyDescent="0.2">
      <c r="L9992" s="50"/>
    </row>
    <row r="9993" spans="12:12" x14ac:dyDescent="0.2">
      <c r="L9993" s="50"/>
    </row>
    <row r="9994" spans="12:12" x14ac:dyDescent="0.2">
      <c r="L9994" s="50"/>
    </row>
    <row r="9995" spans="12:12" x14ac:dyDescent="0.2">
      <c r="L9995" s="50"/>
    </row>
    <row r="9996" spans="12:12" x14ac:dyDescent="0.2">
      <c r="L9996" s="50"/>
    </row>
    <row r="9997" spans="12:12" x14ac:dyDescent="0.2">
      <c r="L9997" s="50"/>
    </row>
    <row r="9998" spans="12:12" x14ac:dyDescent="0.2">
      <c r="L9998" s="50"/>
    </row>
    <row r="9999" spans="12:12" x14ac:dyDescent="0.2">
      <c r="L9999" s="50"/>
    </row>
    <row r="10000" spans="12:12" x14ac:dyDescent="0.2">
      <c r="L10000" s="50"/>
    </row>
    <row r="10001" spans="12:12" x14ac:dyDescent="0.2">
      <c r="L10001" s="50"/>
    </row>
    <row r="10002" spans="12:12" x14ac:dyDescent="0.2">
      <c r="L10002" s="50"/>
    </row>
    <row r="10003" spans="12:12" x14ac:dyDescent="0.2">
      <c r="L10003" s="50"/>
    </row>
    <row r="10004" spans="12:12" x14ac:dyDescent="0.2">
      <c r="L10004" s="50"/>
    </row>
    <row r="10005" spans="12:12" x14ac:dyDescent="0.2">
      <c r="L10005" s="50"/>
    </row>
    <row r="10006" spans="12:12" x14ac:dyDescent="0.2">
      <c r="L10006" s="50"/>
    </row>
    <row r="10007" spans="12:12" x14ac:dyDescent="0.2">
      <c r="L10007" s="50"/>
    </row>
    <row r="10008" spans="12:12" x14ac:dyDescent="0.2">
      <c r="L10008" s="50"/>
    </row>
    <row r="10009" spans="12:12" x14ac:dyDescent="0.2">
      <c r="L10009" s="50"/>
    </row>
    <row r="10010" spans="12:12" x14ac:dyDescent="0.2">
      <c r="L10010" s="50"/>
    </row>
    <row r="10011" spans="12:12" x14ac:dyDescent="0.2">
      <c r="L10011" s="50"/>
    </row>
    <row r="10012" spans="12:12" x14ac:dyDescent="0.2">
      <c r="L10012" s="50"/>
    </row>
    <row r="10013" spans="12:12" x14ac:dyDescent="0.2">
      <c r="L10013" s="50"/>
    </row>
    <row r="10014" spans="12:12" x14ac:dyDescent="0.2">
      <c r="L10014" s="50"/>
    </row>
    <row r="10015" spans="12:12" x14ac:dyDescent="0.2">
      <c r="L10015" s="50"/>
    </row>
    <row r="10016" spans="12:12" x14ac:dyDescent="0.2">
      <c r="L10016" s="50"/>
    </row>
    <row r="10017" spans="12:12" x14ac:dyDescent="0.2">
      <c r="L10017" s="50"/>
    </row>
    <row r="10018" spans="12:12" x14ac:dyDescent="0.2">
      <c r="L10018" s="50"/>
    </row>
    <row r="10019" spans="12:12" x14ac:dyDescent="0.2">
      <c r="L10019" s="50"/>
    </row>
    <row r="10020" spans="12:12" x14ac:dyDescent="0.2">
      <c r="L10020" s="50"/>
    </row>
    <row r="10021" spans="12:12" x14ac:dyDescent="0.2">
      <c r="L10021" s="50"/>
    </row>
    <row r="10022" spans="12:12" x14ac:dyDescent="0.2">
      <c r="L10022" s="50"/>
    </row>
    <row r="10023" spans="12:12" x14ac:dyDescent="0.2">
      <c r="L10023" s="50"/>
    </row>
    <row r="10024" spans="12:12" x14ac:dyDescent="0.2">
      <c r="L10024" s="50"/>
    </row>
    <row r="10025" spans="12:12" x14ac:dyDescent="0.2">
      <c r="L10025" s="50"/>
    </row>
    <row r="10026" spans="12:12" x14ac:dyDescent="0.2">
      <c r="L10026" s="50"/>
    </row>
    <row r="10027" spans="12:12" x14ac:dyDescent="0.2">
      <c r="L10027" s="50"/>
    </row>
    <row r="10028" spans="12:12" x14ac:dyDescent="0.2">
      <c r="L10028" s="50"/>
    </row>
    <row r="10029" spans="12:12" x14ac:dyDescent="0.2">
      <c r="L10029" s="50"/>
    </row>
    <row r="10030" spans="12:12" x14ac:dyDescent="0.2">
      <c r="L10030" s="50"/>
    </row>
    <row r="10031" spans="12:12" x14ac:dyDescent="0.2">
      <c r="L10031" s="50"/>
    </row>
    <row r="10032" spans="12:12" x14ac:dyDescent="0.2">
      <c r="L10032" s="50"/>
    </row>
    <row r="10033" spans="12:12" x14ac:dyDescent="0.2">
      <c r="L10033" s="50"/>
    </row>
    <row r="10034" spans="12:12" x14ac:dyDescent="0.2">
      <c r="L10034" s="50"/>
    </row>
    <row r="10035" spans="12:12" x14ac:dyDescent="0.2">
      <c r="L10035" s="50"/>
    </row>
    <row r="10036" spans="12:12" x14ac:dyDescent="0.2">
      <c r="L10036" s="50"/>
    </row>
    <row r="10037" spans="12:12" x14ac:dyDescent="0.2">
      <c r="L10037" s="50"/>
    </row>
    <row r="10038" spans="12:12" x14ac:dyDescent="0.2">
      <c r="L10038" s="50"/>
    </row>
    <row r="10039" spans="12:12" x14ac:dyDescent="0.2">
      <c r="L10039" s="50"/>
    </row>
    <row r="10040" spans="12:12" x14ac:dyDescent="0.2">
      <c r="L10040" s="50"/>
    </row>
    <row r="10041" spans="12:12" x14ac:dyDescent="0.2">
      <c r="L10041" s="50"/>
    </row>
    <row r="10042" spans="12:12" x14ac:dyDescent="0.2">
      <c r="L10042" s="50"/>
    </row>
    <row r="10043" spans="12:12" x14ac:dyDescent="0.2">
      <c r="L10043" s="50"/>
    </row>
    <row r="10044" spans="12:12" x14ac:dyDescent="0.2">
      <c r="L10044" s="50"/>
    </row>
    <row r="10045" spans="12:12" x14ac:dyDescent="0.2">
      <c r="L10045" s="50"/>
    </row>
    <row r="10046" spans="12:12" x14ac:dyDescent="0.2">
      <c r="L10046" s="50"/>
    </row>
    <row r="10047" spans="12:12" x14ac:dyDescent="0.2">
      <c r="L10047" s="50"/>
    </row>
    <row r="10048" spans="12:12" x14ac:dyDescent="0.2">
      <c r="L10048" s="50"/>
    </row>
    <row r="10049" spans="12:12" x14ac:dyDescent="0.2">
      <c r="L10049" s="50"/>
    </row>
    <row r="10050" spans="12:12" x14ac:dyDescent="0.2">
      <c r="L10050" s="50"/>
    </row>
    <row r="10051" spans="12:12" x14ac:dyDescent="0.2">
      <c r="L10051" s="50"/>
    </row>
    <row r="10052" spans="12:12" x14ac:dyDescent="0.2">
      <c r="L10052" s="50"/>
    </row>
    <row r="10053" spans="12:12" x14ac:dyDescent="0.2">
      <c r="L10053" s="50"/>
    </row>
    <row r="10054" spans="12:12" x14ac:dyDescent="0.2">
      <c r="L10054" s="50"/>
    </row>
    <row r="10055" spans="12:12" x14ac:dyDescent="0.2">
      <c r="L10055" s="50"/>
    </row>
    <row r="10056" spans="12:12" x14ac:dyDescent="0.2">
      <c r="L10056" s="50"/>
    </row>
    <row r="10057" spans="12:12" x14ac:dyDescent="0.2">
      <c r="L10057" s="50"/>
    </row>
    <row r="10058" spans="12:12" x14ac:dyDescent="0.2">
      <c r="L10058" s="50"/>
    </row>
    <row r="10059" spans="12:12" x14ac:dyDescent="0.2">
      <c r="L10059" s="50"/>
    </row>
    <row r="10060" spans="12:12" x14ac:dyDescent="0.2">
      <c r="L10060" s="50"/>
    </row>
    <row r="10061" spans="12:12" x14ac:dyDescent="0.2">
      <c r="L10061" s="50"/>
    </row>
    <row r="10062" spans="12:12" x14ac:dyDescent="0.2">
      <c r="L10062" s="50"/>
    </row>
    <row r="10063" spans="12:12" x14ac:dyDescent="0.2">
      <c r="L10063" s="50"/>
    </row>
    <row r="10064" spans="12:12" x14ac:dyDescent="0.2">
      <c r="L10064" s="50"/>
    </row>
    <row r="10065" spans="12:12" x14ac:dyDescent="0.2">
      <c r="L10065" s="50"/>
    </row>
    <row r="10066" spans="12:12" x14ac:dyDescent="0.2">
      <c r="L10066" s="50"/>
    </row>
    <row r="10067" spans="12:12" x14ac:dyDescent="0.2">
      <c r="L10067" s="50"/>
    </row>
    <row r="10068" spans="12:12" x14ac:dyDescent="0.2">
      <c r="L10068" s="50"/>
    </row>
    <row r="10069" spans="12:12" x14ac:dyDescent="0.2">
      <c r="L10069" s="50"/>
    </row>
    <row r="10070" spans="12:12" x14ac:dyDescent="0.2">
      <c r="L10070" s="50"/>
    </row>
    <row r="10071" spans="12:12" x14ac:dyDescent="0.2">
      <c r="L10071" s="50"/>
    </row>
    <row r="10072" spans="12:12" x14ac:dyDescent="0.2">
      <c r="L10072" s="50"/>
    </row>
    <row r="10073" spans="12:12" x14ac:dyDescent="0.2">
      <c r="L10073" s="50"/>
    </row>
    <row r="10074" spans="12:12" x14ac:dyDescent="0.2">
      <c r="L10074" s="50"/>
    </row>
    <row r="10075" spans="12:12" x14ac:dyDescent="0.2">
      <c r="L10075" s="50"/>
    </row>
    <row r="10076" spans="12:12" x14ac:dyDescent="0.2">
      <c r="L10076" s="50"/>
    </row>
    <row r="10077" spans="12:12" x14ac:dyDescent="0.2">
      <c r="L10077" s="50"/>
    </row>
    <row r="10078" spans="12:12" x14ac:dyDescent="0.2">
      <c r="L10078" s="50"/>
    </row>
    <row r="10079" spans="12:12" x14ac:dyDescent="0.2">
      <c r="L10079" s="50"/>
    </row>
    <row r="10080" spans="12:12" x14ac:dyDescent="0.2">
      <c r="L10080" s="50"/>
    </row>
    <row r="10081" spans="12:12" x14ac:dyDescent="0.2">
      <c r="L10081" s="50"/>
    </row>
    <row r="10082" spans="12:12" x14ac:dyDescent="0.2">
      <c r="L10082" s="50"/>
    </row>
    <row r="10083" spans="12:12" x14ac:dyDescent="0.2">
      <c r="L10083" s="50"/>
    </row>
    <row r="10084" spans="12:12" x14ac:dyDescent="0.2">
      <c r="L10084" s="50"/>
    </row>
    <row r="10085" spans="12:12" x14ac:dyDescent="0.2">
      <c r="L10085" s="50"/>
    </row>
    <row r="10086" spans="12:12" x14ac:dyDescent="0.2">
      <c r="L10086" s="50"/>
    </row>
    <row r="10087" spans="12:12" x14ac:dyDescent="0.2">
      <c r="L10087" s="50"/>
    </row>
    <row r="10088" spans="12:12" x14ac:dyDescent="0.2">
      <c r="L10088" s="50"/>
    </row>
    <row r="10089" spans="12:12" x14ac:dyDescent="0.2">
      <c r="L10089" s="50"/>
    </row>
    <row r="10090" spans="12:12" x14ac:dyDescent="0.2">
      <c r="L10090" s="50"/>
    </row>
    <row r="10091" spans="12:12" x14ac:dyDescent="0.2">
      <c r="L10091" s="50"/>
    </row>
    <row r="10092" spans="12:12" x14ac:dyDescent="0.2">
      <c r="L10092" s="50"/>
    </row>
    <row r="10093" spans="12:12" x14ac:dyDescent="0.2">
      <c r="L10093" s="50"/>
    </row>
    <row r="10094" spans="12:12" x14ac:dyDescent="0.2">
      <c r="L10094" s="50"/>
    </row>
    <row r="10095" spans="12:12" x14ac:dyDescent="0.2">
      <c r="L10095" s="50"/>
    </row>
    <row r="10096" spans="12:12" x14ac:dyDescent="0.2">
      <c r="L10096" s="50"/>
    </row>
    <row r="10097" spans="12:12" x14ac:dyDescent="0.2">
      <c r="L10097" s="50"/>
    </row>
    <row r="10098" spans="12:12" x14ac:dyDescent="0.2">
      <c r="L10098" s="50"/>
    </row>
    <row r="10099" spans="12:12" x14ac:dyDescent="0.2">
      <c r="L10099" s="50"/>
    </row>
    <row r="10100" spans="12:12" x14ac:dyDescent="0.2">
      <c r="L10100" s="50"/>
    </row>
    <row r="10101" spans="12:12" x14ac:dyDescent="0.2">
      <c r="L10101" s="50"/>
    </row>
    <row r="10102" spans="12:12" x14ac:dyDescent="0.2">
      <c r="L10102" s="50"/>
    </row>
    <row r="10103" spans="12:12" x14ac:dyDescent="0.2">
      <c r="L10103" s="50"/>
    </row>
    <row r="10104" spans="12:12" x14ac:dyDescent="0.2">
      <c r="L10104" s="50"/>
    </row>
    <row r="10105" spans="12:12" x14ac:dyDescent="0.2">
      <c r="L10105" s="50"/>
    </row>
    <row r="10106" spans="12:12" x14ac:dyDescent="0.2">
      <c r="L10106" s="50"/>
    </row>
    <row r="10107" spans="12:12" x14ac:dyDescent="0.2">
      <c r="L10107" s="50"/>
    </row>
    <row r="10108" spans="12:12" x14ac:dyDescent="0.2">
      <c r="L10108" s="50"/>
    </row>
    <row r="10109" spans="12:12" x14ac:dyDescent="0.2">
      <c r="L10109" s="50"/>
    </row>
    <row r="10110" spans="12:12" x14ac:dyDescent="0.2">
      <c r="L10110" s="50"/>
    </row>
    <row r="10111" spans="12:12" x14ac:dyDescent="0.2">
      <c r="L10111" s="50"/>
    </row>
    <row r="10112" spans="12:12" x14ac:dyDescent="0.2">
      <c r="L10112" s="50"/>
    </row>
    <row r="10113" spans="12:12" x14ac:dyDescent="0.2">
      <c r="L10113" s="50"/>
    </row>
    <row r="10114" spans="12:12" x14ac:dyDescent="0.2">
      <c r="L10114" s="50"/>
    </row>
    <row r="10115" spans="12:12" x14ac:dyDescent="0.2">
      <c r="L10115" s="50"/>
    </row>
    <row r="10116" spans="12:12" x14ac:dyDescent="0.2">
      <c r="L10116" s="50"/>
    </row>
    <row r="10117" spans="12:12" x14ac:dyDescent="0.2">
      <c r="L10117" s="50"/>
    </row>
    <row r="10118" spans="12:12" x14ac:dyDescent="0.2">
      <c r="L10118" s="50"/>
    </row>
    <row r="10119" spans="12:12" x14ac:dyDescent="0.2">
      <c r="L10119" s="50"/>
    </row>
    <row r="10120" spans="12:12" x14ac:dyDescent="0.2">
      <c r="L10120" s="50"/>
    </row>
    <row r="10121" spans="12:12" x14ac:dyDescent="0.2">
      <c r="L10121" s="50"/>
    </row>
    <row r="10122" spans="12:12" x14ac:dyDescent="0.2">
      <c r="L10122" s="50"/>
    </row>
    <row r="10123" spans="12:12" x14ac:dyDescent="0.2">
      <c r="L10123" s="50"/>
    </row>
    <row r="10124" spans="12:12" x14ac:dyDescent="0.2">
      <c r="L10124" s="50"/>
    </row>
    <row r="10125" spans="12:12" x14ac:dyDescent="0.2">
      <c r="L10125" s="50"/>
    </row>
    <row r="10126" spans="12:12" x14ac:dyDescent="0.2">
      <c r="L10126" s="50"/>
    </row>
    <row r="10127" spans="12:12" x14ac:dyDescent="0.2">
      <c r="L10127" s="50"/>
    </row>
    <row r="10128" spans="12:12" x14ac:dyDescent="0.2">
      <c r="L10128" s="50"/>
    </row>
    <row r="10129" spans="12:12" x14ac:dyDescent="0.2">
      <c r="L10129" s="50"/>
    </row>
    <row r="10130" spans="12:12" x14ac:dyDescent="0.2">
      <c r="L10130" s="50"/>
    </row>
    <row r="10131" spans="12:12" x14ac:dyDescent="0.2">
      <c r="L10131" s="50"/>
    </row>
    <row r="10132" spans="12:12" x14ac:dyDescent="0.2">
      <c r="L10132" s="50"/>
    </row>
    <row r="10133" spans="12:12" x14ac:dyDescent="0.2">
      <c r="L10133" s="50"/>
    </row>
    <row r="10134" spans="12:12" x14ac:dyDescent="0.2">
      <c r="L10134" s="50"/>
    </row>
    <row r="10135" spans="12:12" x14ac:dyDescent="0.2">
      <c r="L10135" s="50"/>
    </row>
    <row r="10136" spans="12:12" x14ac:dyDescent="0.2">
      <c r="L10136" s="50"/>
    </row>
    <row r="10137" spans="12:12" x14ac:dyDescent="0.2">
      <c r="L10137" s="50"/>
    </row>
    <row r="10138" spans="12:12" x14ac:dyDescent="0.2">
      <c r="L10138" s="50"/>
    </row>
    <row r="10139" spans="12:12" x14ac:dyDescent="0.2">
      <c r="L10139" s="50"/>
    </row>
    <row r="10140" spans="12:12" x14ac:dyDescent="0.2">
      <c r="L10140" s="50"/>
    </row>
    <row r="10141" spans="12:12" x14ac:dyDescent="0.2">
      <c r="L10141" s="50"/>
    </row>
    <row r="10142" spans="12:12" x14ac:dyDescent="0.2">
      <c r="L10142" s="50"/>
    </row>
    <row r="10143" spans="12:12" x14ac:dyDescent="0.2">
      <c r="L10143" s="50"/>
    </row>
    <row r="10144" spans="12:12" x14ac:dyDescent="0.2">
      <c r="L10144" s="50"/>
    </row>
    <row r="10145" spans="12:12" x14ac:dyDescent="0.2">
      <c r="L10145" s="50"/>
    </row>
    <row r="10146" spans="12:12" x14ac:dyDescent="0.2">
      <c r="L10146" s="50"/>
    </row>
    <row r="10147" spans="12:12" x14ac:dyDescent="0.2">
      <c r="L10147" s="50"/>
    </row>
    <row r="10148" spans="12:12" x14ac:dyDescent="0.2">
      <c r="L10148" s="50"/>
    </row>
    <row r="10149" spans="12:12" x14ac:dyDescent="0.2">
      <c r="L10149" s="50"/>
    </row>
    <row r="10150" spans="12:12" x14ac:dyDescent="0.2">
      <c r="L10150" s="50"/>
    </row>
    <row r="10151" spans="12:12" x14ac:dyDescent="0.2">
      <c r="L10151" s="50"/>
    </row>
    <row r="10152" spans="12:12" x14ac:dyDescent="0.2">
      <c r="L10152" s="50"/>
    </row>
    <row r="10153" spans="12:12" x14ac:dyDescent="0.2">
      <c r="L10153" s="50"/>
    </row>
    <row r="10154" spans="12:12" x14ac:dyDescent="0.2">
      <c r="L10154" s="50"/>
    </row>
    <row r="10155" spans="12:12" x14ac:dyDescent="0.2">
      <c r="L10155" s="50"/>
    </row>
    <row r="10156" spans="12:12" x14ac:dyDescent="0.2">
      <c r="L10156" s="50"/>
    </row>
    <row r="10157" spans="12:12" x14ac:dyDescent="0.2">
      <c r="L10157" s="50"/>
    </row>
    <row r="10158" spans="12:12" x14ac:dyDescent="0.2">
      <c r="L10158" s="50"/>
    </row>
    <row r="10159" spans="12:12" x14ac:dyDescent="0.2">
      <c r="L10159" s="50"/>
    </row>
    <row r="10160" spans="12:12" x14ac:dyDescent="0.2">
      <c r="L10160" s="50"/>
    </row>
    <row r="10161" spans="12:12" x14ac:dyDescent="0.2">
      <c r="L10161" s="50"/>
    </row>
    <row r="10162" spans="12:12" x14ac:dyDescent="0.2">
      <c r="L10162" s="50"/>
    </row>
    <row r="10163" spans="12:12" x14ac:dyDescent="0.2">
      <c r="L10163" s="50"/>
    </row>
    <row r="10164" spans="12:12" x14ac:dyDescent="0.2">
      <c r="L10164" s="50"/>
    </row>
    <row r="10165" spans="12:12" x14ac:dyDescent="0.2">
      <c r="L10165" s="50"/>
    </row>
    <row r="10166" spans="12:12" x14ac:dyDescent="0.2">
      <c r="L10166" s="50"/>
    </row>
    <row r="10167" spans="12:12" x14ac:dyDescent="0.2">
      <c r="L10167" s="50"/>
    </row>
    <row r="10168" spans="12:12" x14ac:dyDescent="0.2">
      <c r="L10168" s="50"/>
    </row>
    <row r="10169" spans="12:12" x14ac:dyDescent="0.2">
      <c r="L10169" s="50"/>
    </row>
    <row r="10170" spans="12:12" x14ac:dyDescent="0.2">
      <c r="L10170" s="50"/>
    </row>
    <row r="10171" spans="12:12" x14ac:dyDescent="0.2">
      <c r="L10171" s="50"/>
    </row>
    <row r="10172" spans="12:12" x14ac:dyDescent="0.2">
      <c r="L10172" s="50"/>
    </row>
    <row r="10173" spans="12:12" x14ac:dyDescent="0.2">
      <c r="L10173" s="50"/>
    </row>
    <row r="10174" spans="12:12" x14ac:dyDescent="0.2">
      <c r="L10174" s="50"/>
    </row>
    <row r="10175" spans="12:12" x14ac:dyDescent="0.2">
      <c r="L10175" s="50"/>
    </row>
    <row r="10176" spans="12:12" x14ac:dyDescent="0.2">
      <c r="L10176" s="50"/>
    </row>
    <row r="10177" spans="12:12" x14ac:dyDescent="0.2">
      <c r="L10177" s="50"/>
    </row>
    <row r="10178" spans="12:12" x14ac:dyDescent="0.2">
      <c r="L10178" s="50"/>
    </row>
    <row r="10179" spans="12:12" x14ac:dyDescent="0.2">
      <c r="L10179" s="50"/>
    </row>
    <row r="10180" spans="12:12" x14ac:dyDescent="0.2">
      <c r="L10180" s="50"/>
    </row>
    <row r="10181" spans="12:12" x14ac:dyDescent="0.2">
      <c r="L10181" s="50"/>
    </row>
    <row r="10182" spans="12:12" x14ac:dyDescent="0.2">
      <c r="L10182" s="50"/>
    </row>
    <row r="10183" spans="12:12" x14ac:dyDescent="0.2">
      <c r="L10183" s="50"/>
    </row>
    <row r="10184" spans="12:12" x14ac:dyDescent="0.2">
      <c r="L10184" s="50"/>
    </row>
    <row r="10185" spans="12:12" x14ac:dyDescent="0.2">
      <c r="L10185" s="50"/>
    </row>
    <row r="10186" spans="12:12" x14ac:dyDescent="0.2">
      <c r="L10186" s="50"/>
    </row>
    <row r="10187" spans="12:12" x14ac:dyDescent="0.2">
      <c r="L10187" s="50"/>
    </row>
    <row r="10188" spans="12:12" x14ac:dyDescent="0.2">
      <c r="L10188" s="50"/>
    </row>
    <row r="10189" spans="12:12" x14ac:dyDescent="0.2">
      <c r="L10189" s="50"/>
    </row>
    <row r="10190" spans="12:12" x14ac:dyDescent="0.2">
      <c r="L10190" s="50"/>
    </row>
    <row r="10191" spans="12:12" x14ac:dyDescent="0.2">
      <c r="L10191" s="50"/>
    </row>
    <row r="10192" spans="12:12" x14ac:dyDescent="0.2">
      <c r="L10192" s="50"/>
    </row>
    <row r="10193" spans="12:12" x14ac:dyDescent="0.2">
      <c r="L10193" s="50"/>
    </row>
    <row r="10194" spans="12:12" x14ac:dyDescent="0.2">
      <c r="L10194" s="50"/>
    </row>
    <row r="10195" spans="12:12" x14ac:dyDescent="0.2">
      <c r="L10195" s="50"/>
    </row>
    <row r="10196" spans="12:12" x14ac:dyDescent="0.2">
      <c r="L10196" s="50"/>
    </row>
    <row r="10197" spans="12:12" x14ac:dyDescent="0.2">
      <c r="L10197" s="50"/>
    </row>
    <row r="10198" spans="12:12" x14ac:dyDescent="0.2">
      <c r="L10198" s="50"/>
    </row>
    <row r="10199" spans="12:12" x14ac:dyDescent="0.2">
      <c r="L10199" s="50"/>
    </row>
    <row r="10200" spans="12:12" x14ac:dyDescent="0.2">
      <c r="L10200" s="50"/>
    </row>
    <row r="10201" spans="12:12" x14ac:dyDescent="0.2">
      <c r="L10201" s="50"/>
    </row>
    <row r="10202" spans="12:12" x14ac:dyDescent="0.2">
      <c r="L10202" s="50"/>
    </row>
    <row r="10203" spans="12:12" x14ac:dyDescent="0.2">
      <c r="L10203" s="50"/>
    </row>
    <row r="10204" spans="12:12" x14ac:dyDescent="0.2">
      <c r="L10204" s="50"/>
    </row>
    <row r="10205" spans="12:12" x14ac:dyDescent="0.2">
      <c r="L10205" s="50"/>
    </row>
    <row r="10206" spans="12:12" x14ac:dyDescent="0.2">
      <c r="L10206" s="50"/>
    </row>
    <row r="10207" spans="12:12" x14ac:dyDescent="0.2">
      <c r="L10207" s="50"/>
    </row>
    <row r="10208" spans="12:12" x14ac:dyDescent="0.2">
      <c r="L10208" s="50"/>
    </row>
    <row r="10209" spans="12:12" x14ac:dyDescent="0.2">
      <c r="L10209" s="50"/>
    </row>
    <row r="10210" spans="12:12" x14ac:dyDescent="0.2">
      <c r="L10210" s="50"/>
    </row>
    <row r="10211" spans="12:12" x14ac:dyDescent="0.2">
      <c r="L10211" s="50"/>
    </row>
    <row r="10212" spans="12:12" x14ac:dyDescent="0.2">
      <c r="L10212" s="50"/>
    </row>
    <row r="10213" spans="12:12" x14ac:dyDescent="0.2">
      <c r="L10213" s="50"/>
    </row>
    <row r="10214" spans="12:12" x14ac:dyDescent="0.2">
      <c r="L10214" s="50"/>
    </row>
    <row r="10215" spans="12:12" x14ac:dyDescent="0.2">
      <c r="L10215" s="50"/>
    </row>
    <row r="10216" spans="12:12" x14ac:dyDescent="0.2">
      <c r="L10216" s="50"/>
    </row>
    <row r="10217" spans="12:12" x14ac:dyDescent="0.2">
      <c r="L10217" s="50"/>
    </row>
    <row r="10218" spans="12:12" x14ac:dyDescent="0.2">
      <c r="L10218" s="50"/>
    </row>
    <row r="10219" spans="12:12" x14ac:dyDescent="0.2">
      <c r="L10219" s="50"/>
    </row>
    <row r="10220" spans="12:12" x14ac:dyDescent="0.2">
      <c r="L10220" s="50"/>
    </row>
    <row r="10221" spans="12:12" x14ac:dyDescent="0.2">
      <c r="L10221" s="50"/>
    </row>
    <row r="10222" spans="12:12" x14ac:dyDescent="0.2">
      <c r="L10222" s="50"/>
    </row>
    <row r="10223" spans="12:12" x14ac:dyDescent="0.2">
      <c r="L10223" s="50"/>
    </row>
    <row r="10224" spans="12:12" x14ac:dyDescent="0.2">
      <c r="L10224" s="50"/>
    </row>
    <row r="10225" spans="12:12" x14ac:dyDescent="0.2">
      <c r="L10225" s="50"/>
    </row>
    <row r="10226" spans="12:12" x14ac:dyDescent="0.2">
      <c r="L10226" s="50"/>
    </row>
    <row r="10227" spans="12:12" x14ac:dyDescent="0.2">
      <c r="L10227" s="50"/>
    </row>
    <row r="10228" spans="12:12" x14ac:dyDescent="0.2">
      <c r="L10228" s="50"/>
    </row>
    <row r="10229" spans="12:12" x14ac:dyDescent="0.2">
      <c r="L10229" s="50"/>
    </row>
    <row r="10230" spans="12:12" x14ac:dyDescent="0.2">
      <c r="L10230" s="50"/>
    </row>
    <row r="10231" spans="12:12" x14ac:dyDescent="0.2">
      <c r="L10231" s="50"/>
    </row>
    <row r="10232" spans="12:12" x14ac:dyDescent="0.2">
      <c r="L10232" s="50"/>
    </row>
    <row r="10233" spans="12:12" x14ac:dyDescent="0.2">
      <c r="L10233" s="50"/>
    </row>
    <row r="10234" spans="12:12" x14ac:dyDescent="0.2">
      <c r="L10234" s="50"/>
    </row>
    <row r="10235" spans="12:12" x14ac:dyDescent="0.2">
      <c r="L10235" s="50"/>
    </row>
    <row r="10236" spans="12:12" x14ac:dyDescent="0.2">
      <c r="L10236" s="50"/>
    </row>
    <row r="10237" spans="12:12" x14ac:dyDescent="0.2">
      <c r="L10237" s="50"/>
    </row>
    <row r="10238" spans="12:12" x14ac:dyDescent="0.2">
      <c r="L10238" s="50"/>
    </row>
    <row r="10239" spans="12:12" x14ac:dyDescent="0.2">
      <c r="L10239" s="50"/>
    </row>
    <row r="10240" spans="12:12" x14ac:dyDescent="0.2">
      <c r="L10240" s="50"/>
    </row>
    <row r="10241" spans="12:12" x14ac:dyDescent="0.2">
      <c r="L10241" s="50"/>
    </row>
    <row r="10242" spans="12:12" x14ac:dyDescent="0.2">
      <c r="L10242" s="50"/>
    </row>
    <row r="10243" spans="12:12" x14ac:dyDescent="0.2">
      <c r="L10243" s="50"/>
    </row>
    <row r="10244" spans="12:12" x14ac:dyDescent="0.2">
      <c r="L10244" s="50"/>
    </row>
    <row r="10245" spans="12:12" x14ac:dyDescent="0.2">
      <c r="L10245" s="50"/>
    </row>
    <row r="10246" spans="12:12" x14ac:dyDescent="0.2">
      <c r="L10246" s="50"/>
    </row>
    <row r="10247" spans="12:12" x14ac:dyDescent="0.2">
      <c r="L10247" s="50"/>
    </row>
    <row r="10248" spans="12:12" x14ac:dyDescent="0.2">
      <c r="L10248" s="50"/>
    </row>
    <row r="10249" spans="12:12" x14ac:dyDescent="0.2">
      <c r="L10249" s="50"/>
    </row>
    <row r="10250" spans="12:12" x14ac:dyDescent="0.2">
      <c r="L10250" s="50"/>
    </row>
    <row r="10251" spans="12:12" x14ac:dyDescent="0.2">
      <c r="L10251" s="50"/>
    </row>
    <row r="10252" spans="12:12" x14ac:dyDescent="0.2">
      <c r="L10252" s="50"/>
    </row>
    <row r="10253" spans="12:12" x14ac:dyDescent="0.2">
      <c r="L10253" s="50"/>
    </row>
    <row r="10254" spans="12:12" x14ac:dyDescent="0.2">
      <c r="L10254" s="50"/>
    </row>
    <row r="10255" spans="12:12" x14ac:dyDescent="0.2">
      <c r="L10255" s="50"/>
    </row>
    <row r="10256" spans="12:12" x14ac:dyDescent="0.2">
      <c r="L10256" s="50"/>
    </row>
    <row r="10257" spans="12:12" x14ac:dyDescent="0.2">
      <c r="L10257" s="50"/>
    </row>
    <row r="10258" spans="12:12" x14ac:dyDescent="0.2">
      <c r="L10258" s="50"/>
    </row>
    <row r="10259" spans="12:12" x14ac:dyDescent="0.2">
      <c r="L10259" s="50"/>
    </row>
    <row r="10260" spans="12:12" x14ac:dyDescent="0.2">
      <c r="L10260" s="50"/>
    </row>
    <row r="10261" spans="12:12" x14ac:dyDescent="0.2">
      <c r="L10261" s="50"/>
    </row>
    <row r="10262" spans="12:12" x14ac:dyDescent="0.2">
      <c r="L10262" s="50"/>
    </row>
    <row r="10263" spans="12:12" x14ac:dyDescent="0.2">
      <c r="L10263" s="50"/>
    </row>
    <row r="10264" spans="12:12" x14ac:dyDescent="0.2">
      <c r="L10264" s="50"/>
    </row>
    <row r="10265" spans="12:12" x14ac:dyDescent="0.2">
      <c r="L10265" s="50"/>
    </row>
    <row r="10266" spans="12:12" x14ac:dyDescent="0.2">
      <c r="L10266" s="50"/>
    </row>
    <row r="10267" spans="12:12" x14ac:dyDescent="0.2">
      <c r="L10267" s="50"/>
    </row>
    <row r="10268" spans="12:12" x14ac:dyDescent="0.2">
      <c r="L10268" s="50"/>
    </row>
    <row r="10269" spans="12:12" x14ac:dyDescent="0.2">
      <c r="L10269" s="50"/>
    </row>
    <row r="10270" spans="12:12" x14ac:dyDescent="0.2">
      <c r="L10270" s="50"/>
    </row>
    <row r="10271" spans="12:12" x14ac:dyDescent="0.2">
      <c r="L10271" s="50"/>
    </row>
    <row r="10272" spans="12:12" x14ac:dyDescent="0.2">
      <c r="L10272" s="50"/>
    </row>
    <row r="10273" spans="12:12" x14ac:dyDescent="0.2">
      <c r="L10273" s="50"/>
    </row>
    <row r="10274" spans="12:12" x14ac:dyDescent="0.2">
      <c r="L10274" s="50"/>
    </row>
    <row r="10275" spans="12:12" x14ac:dyDescent="0.2">
      <c r="L10275" s="50"/>
    </row>
    <row r="10276" spans="12:12" x14ac:dyDescent="0.2">
      <c r="L10276" s="50"/>
    </row>
    <row r="10277" spans="12:12" x14ac:dyDescent="0.2">
      <c r="L10277" s="50"/>
    </row>
    <row r="10278" spans="12:12" x14ac:dyDescent="0.2">
      <c r="L10278" s="50"/>
    </row>
    <row r="10279" spans="12:12" x14ac:dyDescent="0.2">
      <c r="L10279" s="50"/>
    </row>
    <row r="10280" spans="12:12" x14ac:dyDescent="0.2">
      <c r="L10280" s="50"/>
    </row>
    <row r="10281" spans="12:12" x14ac:dyDescent="0.2">
      <c r="L10281" s="50"/>
    </row>
    <row r="10282" spans="12:12" x14ac:dyDescent="0.2">
      <c r="L10282" s="50"/>
    </row>
    <row r="10283" spans="12:12" x14ac:dyDescent="0.2">
      <c r="L10283" s="50"/>
    </row>
    <row r="10284" spans="12:12" x14ac:dyDescent="0.2">
      <c r="L10284" s="50"/>
    </row>
    <row r="10285" spans="12:12" x14ac:dyDescent="0.2">
      <c r="L10285" s="50"/>
    </row>
    <row r="10286" spans="12:12" x14ac:dyDescent="0.2">
      <c r="L10286" s="50"/>
    </row>
    <row r="10287" spans="12:12" x14ac:dyDescent="0.2">
      <c r="L10287" s="50"/>
    </row>
    <row r="10288" spans="12:12" x14ac:dyDescent="0.2">
      <c r="L10288" s="50"/>
    </row>
    <row r="10289" spans="12:12" x14ac:dyDescent="0.2">
      <c r="L10289" s="50"/>
    </row>
    <row r="10290" spans="12:12" x14ac:dyDescent="0.2">
      <c r="L10290" s="50"/>
    </row>
    <row r="10291" spans="12:12" x14ac:dyDescent="0.2">
      <c r="L10291" s="50"/>
    </row>
    <row r="10292" spans="12:12" x14ac:dyDescent="0.2">
      <c r="L10292" s="50"/>
    </row>
    <row r="10293" spans="12:12" x14ac:dyDescent="0.2">
      <c r="L10293" s="50"/>
    </row>
    <row r="10294" spans="12:12" x14ac:dyDescent="0.2">
      <c r="L10294" s="50"/>
    </row>
    <row r="10295" spans="12:12" x14ac:dyDescent="0.2">
      <c r="L10295" s="50"/>
    </row>
    <row r="10296" spans="12:12" x14ac:dyDescent="0.2">
      <c r="L10296" s="50"/>
    </row>
    <row r="10297" spans="12:12" x14ac:dyDescent="0.2">
      <c r="L10297" s="50"/>
    </row>
    <row r="10298" spans="12:12" x14ac:dyDescent="0.2">
      <c r="L10298" s="50"/>
    </row>
    <row r="10299" spans="12:12" x14ac:dyDescent="0.2">
      <c r="L10299" s="50"/>
    </row>
    <row r="10300" spans="12:12" x14ac:dyDescent="0.2">
      <c r="L10300" s="50"/>
    </row>
    <row r="10301" spans="12:12" x14ac:dyDescent="0.2">
      <c r="L10301" s="50"/>
    </row>
    <row r="10302" spans="12:12" x14ac:dyDescent="0.2">
      <c r="L10302" s="50"/>
    </row>
    <row r="10303" spans="12:12" x14ac:dyDescent="0.2">
      <c r="L10303" s="50"/>
    </row>
    <row r="10304" spans="12:12" x14ac:dyDescent="0.2">
      <c r="L10304" s="50"/>
    </row>
    <row r="10305" spans="12:12" x14ac:dyDescent="0.2">
      <c r="L10305" s="50"/>
    </row>
    <row r="10306" spans="12:12" x14ac:dyDescent="0.2">
      <c r="L10306" s="50"/>
    </row>
    <row r="10307" spans="12:12" x14ac:dyDescent="0.2">
      <c r="L10307" s="50"/>
    </row>
    <row r="10308" spans="12:12" x14ac:dyDescent="0.2">
      <c r="L10308" s="50"/>
    </row>
    <row r="10309" spans="12:12" x14ac:dyDescent="0.2">
      <c r="L10309" s="50"/>
    </row>
    <row r="10310" spans="12:12" x14ac:dyDescent="0.2">
      <c r="L10310" s="50"/>
    </row>
    <row r="10311" spans="12:12" x14ac:dyDescent="0.2">
      <c r="L10311" s="50"/>
    </row>
    <row r="10312" spans="12:12" x14ac:dyDescent="0.2">
      <c r="L10312" s="50"/>
    </row>
    <row r="10313" spans="12:12" x14ac:dyDescent="0.2">
      <c r="L10313" s="50"/>
    </row>
    <row r="10314" spans="12:12" x14ac:dyDescent="0.2">
      <c r="L10314" s="50"/>
    </row>
    <row r="10315" spans="12:12" x14ac:dyDescent="0.2">
      <c r="L10315" s="50"/>
    </row>
    <row r="10316" spans="12:12" x14ac:dyDescent="0.2">
      <c r="L10316" s="50"/>
    </row>
    <row r="10317" spans="12:12" x14ac:dyDescent="0.2">
      <c r="L10317" s="50"/>
    </row>
    <row r="10318" spans="12:12" x14ac:dyDescent="0.2">
      <c r="L10318" s="50"/>
    </row>
    <row r="10319" spans="12:12" x14ac:dyDescent="0.2">
      <c r="L10319" s="50"/>
    </row>
    <row r="10320" spans="12:12" x14ac:dyDescent="0.2">
      <c r="L10320" s="50"/>
    </row>
    <row r="10321" spans="12:12" x14ac:dyDescent="0.2">
      <c r="L10321" s="50"/>
    </row>
    <row r="10322" spans="12:12" x14ac:dyDescent="0.2">
      <c r="L10322" s="50"/>
    </row>
    <row r="10323" spans="12:12" x14ac:dyDescent="0.2">
      <c r="L10323" s="50"/>
    </row>
    <row r="10324" spans="12:12" x14ac:dyDescent="0.2">
      <c r="L10324" s="50"/>
    </row>
    <row r="10325" spans="12:12" x14ac:dyDescent="0.2">
      <c r="L10325" s="50"/>
    </row>
    <row r="10326" spans="12:12" x14ac:dyDescent="0.2">
      <c r="L10326" s="50"/>
    </row>
    <row r="10327" spans="12:12" x14ac:dyDescent="0.2">
      <c r="L10327" s="50"/>
    </row>
    <row r="10328" spans="12:12" x14ac:dyDescent="0.2">
      <c r="L10328" s="50"/>
    </row>
    <row r="10329" spans="12:12" x14ac:dyDescent="0.2">
      <c r="L10329" s="50"/>
    </row>
    <row r="10330" spans="12:12" x14ac:dyDescent="0.2">
      <c r="L10330" s="50"/>
    </row>
    <row r="10331" spans="12:12" x14ac:dyDescent="0.2">
      <c r="L10331" s="50"/>
    </row>
    <row r="10332" spans="12:12" x14ac:dyDescent="0.2">
      <c r="L10332" s="50"/>
    </row>
    <row r="10333" spans="12:12" x14ac:dyDescent="0.2">
      <c r="L10333" s="50"/>
    </row>
    <row r="10334" spans="12:12" x14ac:dyDescent="0.2">
      <c r="L10334" s="50"/>
    </row>
    <row r="10335" spans="12:12" x14ac:dyDescent="0.2">
      <c r="L10335" s="50"/>
    </row>
    <row r="10336" spans="12:12" x14ac:dyDescent="0.2">
      <c r="L10336" s="50"/>
    </row>
    <row r="10337" spans="12:12" x14ac:dyDescent="0.2">
      <c r="L10337" s="50"/>
    </row>
    <row r="10338" spans="12:12" x14ac:dyDescent="0.2">
      <c r="L10338" s="50"/>
    </row>
    <row r="10339" spans="12:12" x14ac:dyDescent="0.2">
      <c r="L10339" s="50"/>
    </row>
    <row r="10340" spans="12:12" x14ac:dyDescent="0.2">
      <c r="L10340" s="50"/>
    </row>
    <row r="10341" spans="12:12" x14ac:dyDescent="0.2">
      <c r="L10341" s="50"/>
    </row>
    <row r="10342" spans="12:12" x14ac:dyDescent="0.2">
      <c r="L10342" s="50"/>
    </row>
    <row r="10343" spans="12:12" x14ac:dyDescent="0.2">
      <c r="L10343" s="50"/>
    </row>
    <row r="10344" spans="12:12" x14ac:dyDescent="0.2">
      <c r="L10344" s="50"/>
    </row>
    <row r="10345" spans="12:12" x14ac:dyDescent="0.2">
      <c r="L10345" s="50"/>
    </row>
    <row r="10346" spans="12:12" x14ac:dyDescent="0.2">
      <c r="L10346" s="50"/>
    </row>
    <row r="10347" spans="12:12" x14ac:dyDescent="0.2">
      <c r="L10347" s="50"/>
    </row>
    <row r="10348" spans="12:12" x14ac:dyDescent="0.2">
      <c r="L10348" s="50"/>
    </row>
    <row r="10349" spans="12:12" x14ac:dyDescent="0.2">
      <c r="L10349" s="50"/>
    </row>
    <row r="10350" spans="12:12" x14ac:dyDescent="0.2">
      <c r="L10350" s="50"/>
    </row>
    <row r="10351" spans="12:12" x14ac:dyDescent="0.2">
      <c r="L10351" s="50"/>
    </row>
    <row r="10352" spans="12:12" x14ac:dyDescent="0.2">
      <c r="L10352" s="50"/>
    </row>
    <row r="10353" spans="12:12" x14ac:dyDescent="0.2">
      <c r="L10353" s="50"/>
    </row>
    <row r="10354" spans="12:12" x14ac:dyDescent="0.2">
      <c r="L10354" s="50"/>
    </row>
    <row r="10355" spans="12:12" x14ac:dyDescent="0.2">
      <c r="L10355" s="50"/>
    </row>
    <row r="10356" spans="12:12" x14ac:dyDescent="0.2">
      <c r="L10356" s="50"/>
    </row>
    <row r="10357" spans="12:12" x14ac:dyDescent="0.2">
      <c r="L10357" s="50"/>
    </row>
    <row r="10358" spans="12:12" x14ac:dyDescent="0.2">
      <c r="L10358" s="50"/>
    </row>
    <row r="10359" spans="12:12" x14ac:dyDescent="0.2">
      <c r="L10359" s="50"/>
    </row>
    <row r="10360" spans="12:12" x14ac:dyDescent="0.2">
      <c r="L10360" s="50"/>
    </row>
    <row r="10361" spans="12:12" x14ac:dyDescent="0.2">
      <c r="L10361" s="50"/>
    </row>
    <row r="10362" spans="12:12" x14ac:dyDescent="0.2">
      <c r="L10362" s="50"/>
    </row>
    <row r="10363" spans="12:12" x14ac:dyDescent="0.2">
      <c r="L10363" s="50"/>
    </row>
    <row r="10364" spans="12:12" x14ac:dyDescent="0.2">
      <c r="L10364" s="50"/>
    </row>
    <row r="10365" spans="12:12" x14ac:dyDescent="0.2">
      <c r="L10365" s="50"/>
    </row>
    <row r="10366" spans="12:12" x14ac:dyDescent="0.2">
      <c r="L10366" s="50"/>
    </row>
    <row r="10367" spans="12:12" x14ac:dyDescent="0.2">
      <c r="L10367" s="50"/>
    </row>
    <row r="10368" spans="12:12" x14ac:dyDescent="0.2">
      <c r="L10368" s="50"/>
    </row>
    <row r="10369" spans="12:12" x14ac:dyDescent="0.2">
      <c r="L10369" s="50"/>
    </row>
    <row r="10370" spans="12:12" x14ac:dyDescent="0.2">
      <c r="L10370" s="50"/>
    </row>
    <row r="10371" spans="12:12" x14ac:dyDescent="0.2">
      <c r="L10371" s="50"/>
    </row>
    <row r="10372" spans="12:12" x14ac:dyDescent="0.2">
      <c r="L10372" s="50"/>
    </row>
    <row r="10373" spans="12:12" x14ac:dyDescent="0.2">
      <c r="L10373" s="50"/>
    </row>
    <row r="10374" spans="12:12" x14ac:dyDescent="0.2">
      <c r="L10374" s="50"/>
    </row>
    <row r="10375" spans="12:12" x14ac:dyDescent="0.2">
      <c r="L10375" s="50"/>
    </row>
    <row r="10376" spans="12:12" x14ac:dyDescent="0.2">
      <c r="L10376" s="50"/>
    </row>
    <row r="10377" spans="12:12" x14ac:dyDescent="0.2">
      <c r="L10377" s="50"/>
    </row>
    <row r="10378" spans="12:12" x14ac:dyDescent="0.2">
      <c r="L10378" s="50"/>
    </row>
    <row r="10379" spans="12:12" x14ac:dyDescent="0.2">
      <c r="L10379" s="50"/>
    </row>
    <row r="10380" spans="12:12" x14ac:dyDescent="0.2">
      <c r="L10380" s="50"/>
    </row>
    <row r="10381" spans="12:12" x14ac:dyDescent="0.2">
      <c r="L10381" s="50"/>
    </row>
    <row r="10382" spans="12:12" x14ac:dyDescent="0.2">
      <c r="L10382" s="50"/>
    </row>
    <row r="10383" spans="12:12" x14ac:dyDescent="0.2">
      <c r="L10383" s="50"/>
    </row>
    <row r="10384" spans="12:12" x14ac:dyDescent="0.2">
      <c r="L10384" s="50"/>
    </row>
    <row r="10385" spans="12:12" x14ac:dyDescent="0.2">
      <c r="L10385" s="50"/>
    </row>
    <row r="10386" spans="12:12" x14ac:dyDescent="0.2">
      <c r="L10386" s="50"/>
    </row>
    <row r="10387" spans="12:12" x14ac:dyDescent="0.2">
      <c r="L10387" s="50"/>
    </row>
    <row r="10388" spans="12:12" x14ac:dyDescent="0.2">
      <c r="L10388" s="50"/>
    </row>
    <row r="10389" spans="12:12" x14ac:dyDescent="0.2">
      <c r="L10389" s="50"/>
    </row>
    <row r="10390" spans="12:12" x14ac:dyDescent="0.2">
      <c r="L10390" s="50"/>
    </row>
    <row r="10391" spans="12:12" x14ac:dyDescent="0.2">
      <c r="L10391" s="50"/>
    </row>
    <row r="10392" spans="12:12" x14ac:dyDescent="0.2">
      <c r="L10392" s="50"/>
    </row>
    <row r="10393" spans="12:12" x14ac:dyDescent="0.2">
      <c r="L10393" s="50"/>
    </row>
    <row r="10394" spans="12:12" x14ac:dyDescent="0.2">
      <c r="L10394" s="50"/>
    </row>
    <row r="10395" spans="12:12" x14ac:dyDescent="0.2">
      <c r="L10395" s="50"/>
    </row>
    <row r="10396" spans="12:12" x14ac:dyDescent="0.2">
      <c r="L10396" s="50"/>
    </row>
    <row r="10397" spans="12:12" x14ac:dyDescent="0.2">
      <c r="L10397" s="50"/>
    </row>
    <row r="10398" spans="12:12" x14ac:dyDescent="0.2">
      <c r="L10398" s="50"/>
    </row>
    <row r="10399" spans="12:12" x14ac:dyDescent="0.2">
      <c r="L10399" s="50"/>
    </row>
    <row r="10400" spans="12:12" x14ac:dyDescent="0.2">
      <c r="L10400" s="50"/>
    </row>
    <row r="10401" spans="12:12" x14ac:dyDescent="0.2">
      <c r="L10401" s="50"/>
    </row>
    <row r="10402" spans="12:12" x14ac:dyDescent="0.2">
      <c r="L10402" s="50"/>
    </row>
    <row r="10403" spans="12:12" x14ac:dyDescent="0.2">
      <c r="L10403" s="50"/>
    </row>
    <row r="10404" spans="12:12" x14ac:dyDescent="0.2">
      <c r="L10404" s="50"/>
    </row>
    <row r="10405" spans="12:12" x14ac:dyDescent="0.2">
      <c r="L10405" s="50"/>
    </row>
    <row r="10406" spans="12:12" x14ac:dyDescent="0.2">
      <c r="L10406" s="50"/>
    </row>
    <row r="10407" spans="12:12" x14ac:dyDescent="0.2">
      <c r="L10407" s="50"/>
    </row>
    <row r="10408" spans="12:12" x14ac:dyDescent="0.2">
      <c r="L10408" s="50"/>
    </row>
    <row r="10409" spans="12:12" x14ac:dyDescent="0.2">
      <c r="L10409" s="50"/>
    </row>
    <row r="10410" spans="12:12" x14ac:dyDescent="0.2">
      <c r="L10410" s="50"/>
    </row>
    <row r="10411" spans="12:12" x14ac:dyDescent="0.2">
      <c r="L10411" s="50"/>
    </row>
    <row r="10412" spans="12:12" x14ac:dyDescent="0.2">
      <c r="L10412" s="50"/>
    </row>
    <row r="10413" spans="12:12" x14ac:dyDescent="0.2">
      <c r="L10413" s="50"/>
    </row>
    <row r="10414" spans="12:12" x14ac:dyDescent="0.2">
      <c r="L10414" s="50"/>
    </row>
    <row r="10415" spans="12:12" x14ac:dyDescent="0.2">
      <c r="L10415" s="50"/>
    </row>
    <row r="10416" spans="12:12" x14ac:dyDescent="0.2">
      <c r="L10416" s="50"/>
    </row>
    <row r="10417" spans="12:12" x14ac:dyDescent="0.2">
      <c r="L10417" s="50"/>
    </row>
    <row r="10418" spans="12:12" x14ac:dyDescent="0.2">
      <c r="L10418" s="50"/>
    </row>
    <row r="10419" spans="12:12" x14ac:dyDescent="0.2">
      <c r="L10419" s="50"/>
    </row>
    <row r="10420" spans="12:12" x14ac:dyDescent="0.2">
      <c r="L10420" s="50"/>
    </row>
    <row r="10421" spans="12:12" x14ac:dyDescent="0.2">
      <c r="L10421" s="50"/>
    </row>
    <row r="10422" spans="12:12" x14ac:dyDescent="0.2">
      <c r="L10422" s="50"/>
    </row>
    <row r="10423" spans="12:12" x14ac:dyDescent="0.2">
      <c r="L10423" s="50"/>
    </row>
    <row r="10424" spans="12:12" x14ac:dyDescent="0.2">
      <c r="L10424" s="50"/>
    </row>
    <row r="10425" spans="12:12" x14ac:dyDescent="0.2">
      <c r="L10425" s="50"/>
    </row>
    <row r="10426" spans="12:12" x14ac:dyDescent="0.2">
      <c r="L10426" s="50"/>
    </row>
    <row r="10427" spans="12:12" x14ac:dyDescent="0.2">
      <c r="L10427" s="50"/>
    </row>
    <row r="10428" spans="12:12" x14ac:dyDescent="0.2">
      <c r="L10428" s="50"/>
    </row>
    <row r="10429" spans="12:12" x14ac:dyDescent="0.2">
      <c r="L10429" s="50"/>
    </row>
    <row r="10430" spans="12:12" x14ac:dyDescent="0.2">
      <c r="L10430" s="50"/>
    </row>
    <row r="10431" spans="12:12" x14ac:dyDescent="0.2">
      <c r="L10431" s="50"/>
    </row>
    <row r="10432" spans="12:12" x14ac:dyDescent="0.2">
      <c r="L10432" s="50"/>
    </row>
    <row r="10433" spans="12:12" x14ac:dyDescent="0.2">
      <c r="L10433" s="50"/>
    </row>
    <row r="10434" spans="12:12" x14ac:dyDescent="0.2">
      <c r="L10434" s="50"/>
    </row>
    <row r="10435" spans="12:12" x14ac:dyDescent="0.2">
      <c r="L10435" s="50"/>
    </row>
    <row r="10436" spans="12:12" x14ac:dyDescent="0.2">
      <c r="L10436" s="50"/>
    </row>
    <row r="10437" spans="12:12" x14ac:dyDescent="0.2">
      <c r="L10437" s="50"/>
    </row>
    <row r="10438" spans="12:12" x14ac:dyDescent="0.2">
      <c r="L10438" s="50"/>
    </row>
    <row r="10439" spans="12:12" x14ac:dyDescent="0.2">
      <c r="L10439" s="50"/>
    </row>
    <row r="10440" spans="12:12" x14ac:dyDescent="0.2">
      <c r="L10440" s="50"/>
    </row>
    <row r="10441" spans="12:12" x14ac:dyDescent="0.2">
      <c r="L10441" s="50"/>
    </row>
    <row r="10442" spans="12:12" x14ac:dyDescent="0.2">
      <c r="L10442" s="50"/>
    </row>
    <row r="10443" spans="12:12" x14ac:dyDescent="0.2">
      <c r="L10443" s="50"/>
    </row>
    <row r="10444" spans="12:12" x14ac:dyDescent="0.2">
      <c r="L10444" s="50"/>
    </row>
    <row r="10445" spans="12:12" x14ac:dyDescent="0.2">
      <c r="L10445" s="50"/>
    </row>
    <row r="10446" spans="12:12" x14ac:dyDescent="0.2">
      <c r="L10446" s="50"/>
    </row>
    <row r="10447" spans="12:12" x14ac:dyDescent="0.2">
      <c r="L10447" s="50"/>
    </row>
    <row r="10448" spans="12:12" x14ac:dyDescent="0.2">
      <c r="L10448" s="50"/>
    </row>
    <row r="10449" spans="12:12" x14ac:dyDescent="0.2">
      <c r="L10449" s="50"/>
    </row>
    <row r="10450" spans="12:12" x14ac:dyDescent="0.2">
      <c r="L10450" s="50"/>
    </row>
    <row r="10451" spans="12:12" x14ac:dyDescent="0.2">
      <c r="L10451" s="50"/>
    </row>
    <row r="10452" spans="12:12" x14ac:dyDescent="0.2">
      <c r="L10452" s="50"/>
    </row>
    <row r="10453" spans="12:12" x14ac:dyDescent="0.2">
      <c r="L10453" s="50"/>
    </row>
    <row r="10454" spans="12:12" x14ac:dyDescent="0.2">
      <c r="L10454" s="50"/>
    </row>
    <row r="10455" spans="12:12" x14ac:dyDescent="0.2">
      <c r="L10455" s="50"/>
    </row>
    <row r="10456" spans="12:12" x14ac:dyDescent="0.2">
      <c r="L10456" s="50"/>
    </row>
    <row r="10457" spans="12:12" x14ac:dyDescent="0.2">
      <c r="L10457" s="50"/>
    </row>
    <row r="10458" spans="12:12" x14ac:dyDescent="0.2">
      <c r="L10458" s="50"/>
    </row>
    <row r="10459" spans="12:12" x14ac:dyDescent="0.2">
      <c r="L10459" s="50"/>
    </row>
    <row r="10460" spans="12:12" x14ac:dyDescent="0.2">
      <c r="L10460" s="50"/>
    </row>
    <row r="10461" spans="12:12" x14ac:dyDescent="0.2">
      <c r="L10461" s="50"/>
    </row>
    <row r="10462" spans="12:12" x14ac:dyDescent="0.2">
      <c r="L10462" s="50"/>
    </row>
    <row r="10463" spans="12:12" x14ac:dyDescent="0.2">
      <c r="L10463" s="50"/>
    </row>
    <row r="10464" spans="12:12" x14ac:dyDescent="0.2">
      <c r="L10464" s="50"/>
    </row>
    <row r="10465" spans="12:12" x14ac:dyDescent="0.2">
      <c r="L10465" s="50"/>
    </row>
    <row r="10466" spans="12:12" x14ac:dyDescent="0.2">
      <c r="L10466" s="50"/>
    </row>
    <row r="10467" spans="12:12" x14ac:dyDescent="0.2">
      <c r="L10467" s="50"/>
    </row>
    <row r="10468" spans="12:12" x14ac:dyDescent="0.2">
      <c r="L10468" s="50"/>
    </row>
    <row r="10469" spans="12:12" x14ac:dyDescent="0.2">
      <c r="L10469" s="50"/>
    </row>
    <row r="10470" spans="12:12" x14ac:dyDescent="0.2">
      <c r="L10470" s="50"/>
    </row>
    <row r="10471" spans="12:12" x14ac:dyDescent="0.2">
      <c r="L10471" s="50"/>
    </row>
    <row r="10472" spans="12:12" x14ac:dyDescent="0.2">
      <c r="L10472" s="50"/>
    </row>
    <row r="10473" spans="12:12" x14ac:dyDescent="0.2">
      <c r="L10473" s="50"/>
    </row>
    <row r="10474" spans="12:12" x14ac:dyDescent="0.2">
      <c r="L10474" s="50"/>
    </row>
    <row r="10475" spans="12:12" x14ac:dyDescent="0.2">
      <c r="L10475" s="50"/>
    </row>
    <row r="10476" spans="12:12" x14ac:dyDescent="0.2">
      <c r="L10476" s="50"/>
    </row>
    <row r="10477" spans="12:12" x14ac:dyDescent="0.2">
      <c r="L10477" s="50"/>
    </row>
    <row r="10478" spans="12:12" x14ac:dyDescent="0.2">
      <c r="L10478" s="50"/>
    </row>
    <row r="10479" spans="12:12" x14ac:dyDescent="0.2">
      <c r="L10479" s="50"/>
    </row>
    <row r="10480" spans="12:12" x14ac:dyDescent="0.2">
      <c r="L10480" s="50"/>
    </row>
    <row r="10481" spans="12:12" x14ac:dyDescent="0.2">
      <c r="L10481" s="50"/>
    </row>
    <row r="10482" spans="12:12" x14ac:dyDescent="0.2">
      <c r="L10482" s="50"/>
    </row>
    <row r="10483" spans="12:12" x14ac:dyDescent="0.2">
      <c r="L10483" s="50"/>
    </row>
    <row r="10484" spans="12:12" x14ac:dyDescent="0.2">
      <c r="L10484" s="50"/>
    </row>
    <row r="10485" spans="12:12" x14ac:dyDescent="0.2">
      <c r="L10485" s="50"/>
    </row>
    <row r="10486" spans="12:12" x14ac:dyDescent="0.2">
      <c r="L10486" s="50"/>
    </row>
    <row r="10487" spans="12:12" x14ac:dyDescent="0.2">
      <c r="L10487" s="50"/>
    </row>
    <row r="10488" spans="12:12" x14ac:dyDescent="0.2">
      <c r="L10488" s="50"/>
    </row>
    <row r="10489" spans="12:12" x14ac:dyDescent="0.2">
      <c r="L10489" s="50"/>
    </row>
    <row r="10490" spans="12:12" x14ac:dyDescent="0.2">
      <c r="L10490" s="50"/>
    </row>
    <row r="10491" spans="12:12" x14ac:dyDescent="0.2">
      <c r="L10491" s="50"/>
    </row>
    <row r="10492" spans="12:12" x14ac:dyDescent="0.2">
      <c r="L10492" s="50"/>
    </row>
    <row r="10493" spans="12:12" x14ac:dyDescent="0.2">
      <c r="L10493" s="50"/>
    </row>
    <row r="10494" spans="12:12" x14ac:dyDescent="0.2">
      <c r="L10494" s="50"/>
    </row>
    <row r="10495" spans="12:12" x14ac:dyDescent="0.2">
      <c r="L10495" s="50"/>
    </row>
    <row r="10496" spans="12:12" x14ac:dyDescent="0.2">
      <c r="L10496" s="50"/>
    </row>
    <row r="10497" spans="12:12" x14ac:dyDescent="0.2">
      <c r="L10497" s="50"/>
    </row>
    <row r="10498" spans="12:12" x14ac:dyDescent="0.2">
      <c r="L10498" s="50"/>
    </row>
    <row r="10499" spans="12:12" x14ac:dyDescent="0.2">
      <c r="L10499" s="50"/>
    </row>
    <row r="10500" spans="12:12" x14ac:dyDescent="0.2">
      <c r="L10500" s="50"/>
    </row>
    <row r="10501" spans="12:12" x14ac:dyDescent="0.2">
      <c r="L10501" s="50"/>
    </row>
    <row r="10502" spans="12:12" x14ac:dyDescent="0.2">
      <c r="L10502" s="50"/>
    </row>
    <row r="10503" spans="12:12" x14ac:dyDescent="0.2">
      <c r="L10503" s="50"/>
    </row>
    <row r="10504" spans="12:12" x14ac:dyDescent="0.2">
      <c r="L10504" s="50"/>
    </row>
    <row r="10505" spans="12:12" x14ac:dyDescent="0.2">
      <c r="L10505" s="50"/>
    </row>
    <row r="10506" spans="12:12" x14ac:dyDescent="0.2">
      <c r="L10506" s="50"/>
    </row>
    <row r="10507" spans="12:12" x14ac:dyDescent="0.2">
      <c r="L10507" s="50"/>
    </row>
    <row r="10508" spans="12:12" x14ac:dyDescent="0.2">
      <c r="L10508" s="50"/>
    </row>
    <row r="10509" spans="12:12" x14ac:dyDescent="0.2">
      <c r="L10509" s="50"/>
    </row>
    <row r="10510" spans="12:12" x14ac:dyDescent="0.2">
      <c r="L10510" s="50"/>
    </row>
    <row r="10511" spans="12:12" x14ac:dyDescent="0.2">
      <c r="L10511" s="50"/>
    </row>
    <row r="10512" spans="12:12" x14ac:dyDescent="0.2">
      <c r="L10512" s="50"/>
    </row>
    <row r="10513" spans="12:12" x14ac:dyDescent="0.2">
      <c r="L10513" s="50"/>
    </row>
    <row r="10514" spans="12:12" x14ac:dyDescent="0.2">
      <c r="L10514" s="50"/>
    </row>
    <row r="10515" spans="12:12" x14ac:dyDescent="0.2">
      <c r="L10515" s="50"/>
    </row>
    <row r="10516" spans="12:12" x14ac:dyDescent="0.2">
      <c r="L10516" s="50"/>
    </row>
    <row r="10517" spans="12:12" x14ac:dyDescent="0.2">
      <c r="L10517" s="50"/>
    </row>
    <row r="10518" spans="12:12" x14ac:dyDescent="0.2">
      <c r="L10518" s="50"/>
    </row>
    <row r="10519" spans="12:12" x14ac:dyDescent="0.2">
      <c r="L10519" s="50"/>
    </row>
    <row r="10520" spans="12:12" x14ac:dyDescent="0.2">
      <c r="L10520" s="50"/>
    </row>
    <row r="10521" spans="12:12" x14ac:dyDescent="0.2">
      <c r="L10521" s="50"/>
    </row>
    <row r="10522" spans="12:12" x14ac:dyDescent="0.2">
      <c r="L10522" s="50"/>
    </row>
    <row r="10523" spans="12:12" x14ac:dyDescent="0.2">
      <c r="L10523" s="50"/>
    </row>
    <row r="10524" spans="12:12" x14ac:dyDescent="0.2">
      <c r="L10524" s="50"/>
    </row>
    <row r="10525" spans="12:12" x14ac:dyDescent="0.2">
      <c r="L10525" s="50"/>
    </row>
    <row r="10526" spans="12:12" x14ac:dyDescent="0.2">
      <c r="L10526" s="50"/>
    </row>
    <row r="10527" spans="12:12" x14ac:dyDescent="0.2">
      <c r="L10527" s="50"/>
    </row>
    <row r="10528" spans="12:12" x14ac:dyDescent="0.2">
      <c r="L10528" s="50"/>
    </row>
    <row r="10529" spans="12:12" x14ac:dyDescent="0.2">
      <c r="L10529" s="50"/>
    </row>
    <row r="10530" spans="12:12" x14ac:dyDescent="0.2">
      <c r="L10530" s="50"/>
    </row>
    <row r="10531" spans="12:12" x14ac:dyDescent="0.2">
      <c r="L10531" s="50"/>
    </row>
    <row r="10532" spans="12:12" x14ac:dyDescent="0.2">
      <c r="L10532" s="50"/>
    </row>
    <row r="10533" spans="12:12" x14ac:dyDescent="0.2">
      <c r="L10533" s="50"/>
    </row>
    <row r="10534" spans="12:12" x14ac:dyDescent="0.2">
      <c r="L10534" s="50"/>
    </row>
    <row r="10535" spans="12:12" x14ac:dyDescent="0.2">
      <c r="L10535" s="50"/>
    </row>
    <row r="10536" spans="12:12" x14ac:dyDescent="0.2">
      <c r="L10536" s="50"/>
    </row>
    <row r="10537" spans="12:12" x14ac:dyDescent="0.2">
      <c r="L10537" s="50"/>
    </row>
    <row r="10538" spans="12:12" x14ac:dyDescent="0.2">
      <c r="L10538" s="50"/>
    </row>
    <row r="10539" spans="12:12" x14ac:dyDescent="0.2">
      <c r="L10539" s="50"/>
    </row>
    <row r="10540" spans="12:12" x14ac:dyDescent="0.2">
      <c r="L10540" s="50"/>
    </row>
    <row r="10541" spans="12:12" x14ac:dyDescent="0.2">
      <c r="L10541" s="50"/>
    </row>
    <row r="10542" spans="12:12" x14ac:dyDescent="0.2">
      <c r="L10542" s="50"/>
    </row>
    <row r="10543" spans="12:12" x14ac:dyDescent="0.2">
      <c r="L10543" s="50"/>
    </row>
    <row r="10544" spans="12:12" x14ac:dyDescent="0.2">
      <c r="L10544" s="50"/>
    </row>
    <row r="10545" spans="12:12" x14ac:dyDescent="0.2">
      <c r="L10545" s="50"/>
    </row>
    <row r="10546" spans="12:12" x14ac:dyDescent="0.2">
      <c r="L10546" s="50"/>
    </row>
    <row r="10547" spans="12:12" x14ac:dyDescent="0.2">
      <c r="L10547" s="50"/>
    </row>
    <row r="10548" spans="12:12" x14ac:dyDescent="0.2">
      <c r="L10548" s="50"/>
    </row>
    <row r="10549" spans="12:12" x14ac:dyDescent="0.2">
      <c r="L10549" s="50"/>
    </row>
    <row r="10550" spans="12:12" x14ac:dyDescent="0.2">
      <c r="L10550" s="50"/>
    </row>
    <row r="10551" spans="12:12" x14ac:dyDescent="0.2">
      <c r="L10551" s="50"/>
    </row>
    <row r="10552" spans="12:12" x14ac:dyDescent="0.2">
      <c r="L10552" s="50"/>
    </row>
    <row r="10553" spans="12:12" x14ac:dyDescent="0.2">
      <c r="L10553" s="50"/>
    </row>
    <row r="10554" spans="12:12" x14ac:dyDescent="0.2">
      <c r="L10554" s="50"/>
    </row>
    <row r="10555" spans="12:12" x14ac:dyDescent="0.2">
      <c r="L10555" s="50"/>
    </row>
    <row r="10556" spans="12:12" x14ac:dyDescent="0.2">
      <c r="L10556" s="50"/>
    </row>
    <row r="10557" spans="12:12" x14ac:dyDescent="0.2">
      <c r="L10557" s="50"/>
    </row>
    <row r="10558" spans="12:12" x14ac:dyDescent="0.2">
      <c r="L10558" s="50"/>
    </row>
    <row r="10559" spans="12:12" x14ac:dyDescent="0.2">
      <c r="L10559" s="50"/>
    </row>
    <row r="10560" spans="12:12" x14ac:dyDescent="0.2">
      <c r="L10560" s="50"/>
    </row>
    <row r="10561" spans="12:12" x14ac:dyDescent="0.2">
      <c r="L10561" s="50"/>
    </row>
    <row r="10562" spans="12:12" x14ac:dyDescent="0.2">
      <c r="L10562" s="50"/>
    </row>
    <row r="10563" spans="12:12" x14ac:dyDescent="0.2">
      <c r="L10563" s="50"/>
    </row>
    <row r="10564" spans="12:12" x14ac:dyDescent="0.2">
      <c r="L10564" s="50"/>
    </row>
    <row r="10565" spans="12:12" x14ac:dyDescent="0.2">
      <c r="L10565" s="50"/>
    </row>
    <row r="10566" spans="12:12" x14ac:dyDescent="0.2">
      <c r="L10566" s="50"/>
    </row>
    <row r="10567" spans="12:12" x14ac:dyDescent="0.2">
      <c r="L10567" s="50"/>
    </row>
    <row r="10568" spans="12:12" x14ac:dyDescent="0.2">
      <c r="L10568" s="50"/>
    </row>
    <row r="10569" spans="12:12" x14ac:dyDescent="0.2">
      <c r="L10569" s="50"/>
    </row>
    <row r="10570" spans="12:12" x14ac:dyDescent="0.2">
      <c r="L10570" s="50"/>
    </row>
    <row r="10571" spans="12:12" x14ac:dyDescent="0.2">
      <c r="L10571" s="50"/>
    </row>
    <row r="10572" spans="12:12" x14ac:dyDescent="0.2">
      <c r="L10572" s="50"/>
    </row>
    <row r="10573" spans="12:12" x14ac:dyDescent="0.2">
      <c r="L10573" s="50"/>
    </row>
    <row r="10574" spans="12:12" x14ac:dyDescent="0.2">
      <c r="L10574" s="50"/>
    </row>
    <row r="10575" spans="12:12" x14ac:dyDescent="0.2">
      <c r="L10575" s="50"/>
    </row>
    <row r="10576" spans="12:12" x14ac:dyDescent="0.2">
      <c r="L10576" s="50"/>
    </row>
    <row r="10577" spans="12:12" x14ac:dyDescent="0.2">
      <c r="L10577" s="50"/>
    </row>
    <row r="10578" spans="12:12" x14ac:dyDescent="0.2">
      <c r="L10578" s="50"/>
    </row>
    <row r="10579" spans="12:12" x14ac:dyDescent="0.2">
      <c r="L10579" s="50"/>
    </row>
    <row r="10580" spans="12:12" x14ac:dyDescent="0.2">
      <c r="L10580" s="50"/>
    </row>
    <row r="10581" spans="12:12" x14ac:dyDescent="0.2">
      <c r="L10581" s="50"/>
    </row>
    <row r="10582" spans="12:12" x14ac:dyDescent="0.2">
      <c r="L10582" s="50"/>
    </row>
    <row r="10583" spans="12:12" x14ac:dyDescent="0.2">
      <c r="L10583" s="50"/>
    </row>
    <row r="10584" spans="12:12" x14ac:dyDescent="0.2">
      <c r="L10584" s="50"/>
    </row>
    <row r="10585" spans="12:12" x14ac:dyDescent="0.2">
      <c r="L10585" s="50"/>
    </row>
    <row r="10586" spans="12:12" x14ac:dyDescent="0.2">
      <c r="L10586" s="50"/>
    </row>
    <row r="10587" spans="12:12" x14ac:dyDescent="0.2">
      <c r="L10587" s="50"/>
    </row>
    <row r="10588" spans="12:12" x14ac:dyDescent="0.2">
      <c r="L10588" s="50"/>
    </row>
    <row r="10589" spans="12:12" x14ac:dyDescent="0.2">
      <c r="L10589" s="50"/>
    </row>
    <row r="10590" spans="12:12" x14ac:dyDescent="0.2">
      <c r="L10590" s="50"/>
    </row>
    <row r="10591" spans="12:12" x14ac:dyDescent="0.2">
      <c r="L10591" s="50"/>
    </row>
    <row r="10592" spans="12:12" x14ac:dyDescent="0.2">
      <c r="L10592" s="50"/>
    </row>
    <row r="10593" spans="12:12" x14ac:dyDescent="0.2">
      <c r="L10593" s="50"/>
    </row>
    <row r="10594" spans="12:12" x14ac:dyDescent="0.2">
      <c r="L10594" s="50"/>
    </row>
    <row r="10595" spans="12:12" x14ac:dyDescent="0.2">
      <c r="L10595" s="50"/>
    </row>
    <row r="10596" spans="12:12" x14ac:dyDescent="0.2">
      <c r="L10596" s="50"/>
    </row>
    <row r="10597" spans="12:12" x14ac:dyDescent="0.2">
      <c r="L10597" s="50"/>
    </row>
    <row r="10598" spans="12:12" x14ac:dyDescent="0.2">
      <c r="L10598" s="50"/>
    </row>
    <row r="10599" spans="12:12" x14ac:dyDescent="0.2">
      <c r="L10599" s="50"/>
    </row>
    <row r="10600" spans="12:12" x14ac:dyDescent="0.2">
      <c r="L10600" s="50"/>
    </row>
    <row r="10601" spans="12:12" x14ac:dyDescent="0.2">
      <c r="L10601" s="50"/>
    </row>
    <row r="10602" spans="12:12" x14ac:dyDescent="0.2">
      <c r="L10602" s="50"/>
    </row>
    <row r="10603" spans="12:12" x14ac:dyDescent="0.2">
      <c r="L10603" s="50"/>
    </row>
    <row r="10604" spans="12:12" x14ac:dyDescent="0.2">
      <c r="L10604" s="50"/>
    </row>
    <row r="10605" spans="12:12" x14ac:dyDescent="0.2">
      <c r="L10605" s="50"/>
    </row>
    <row r="10606" spans="12:12" x14ac:dyDescent="0.2">
      <c r="L10606" s="50"/>
    </row>
    <row r="10607" spans="12:12" x14ac:dyDescent="0.2">
      <c r="L10607" s="50"/>
    </row>
    <row r="10608" spans="12:12" x14ac:dyDescent="0.2">
      <c r="L10608" s="50"/>
    </row>
    <row r="10609" spans="12:12" x14ac:dyDescent="0.2">
      <c r="L10609" s="50"/>
    </row>
    <row r="10610" spans="12:12" x14ac:dyDescent="0.2">
      <c r="L10610" s="50"/>
    </row>
    <row r="10611" spans="12:12" x14ac:dyDescent="0.2">
      <c r="L10611" s="50"/>
    </row>
    <row r="10612" spans="12:12" x14ac:dyDescent="0.2">
      <c r="L10612" s="50"/>
    </row>
    <row r="10613" spans="12:12" x14ac:dyDescent="0.2">
      <c r="L10613" s="50"/>
    </row>
    <row r="10614" spans="12:12" x14ac:dyDescent="0.2">
      <c r="L10614" s="50"/>
    </row>
    <row r="10615" spans="12:12" x14ac:dyDescent="0.2">
      <c r="L10615" s="50"/>
    </row>
    <row r="10616" spans="12:12" x14ac:dyDescent="0.2">
      <c r="L10616" s="50"/>
    </row>
    <row r="10617" spans="12:12" x14ac:dyDescent="0.2">
      <c r="L10617" s="50"/>
    </row>
    <row r="10618" spans="12:12" x14ac:dyDescent="0.2">
      <c r="L10618" s="50"/>
    </row>
    <row r="10619" spans="12:12" x14ac:dyDescent="0.2">
      <c r="L10619" s="50"/>
    </row>
    <row r="10620" spans="12:12" x14ac:dyDescent="0.2">
      <c r="L10620" s="50"/>
    </row>
    <row r="10621" spans="12:12" x14ac:dyDescent="0.2">
      <c r="L10621" s="50"/>
    </row>
    <row r="10622" spans="12:12" x14ac:dyDescent="0.2">
      <c r="L10622" s="50"/>
    </row>
    <row r="10623" spans="12:12" x14ac:dyDescent="0.2">
      <c r="L10623" s="50"/>
    </row>
    <row r="10624" spans="12:12" x14ac:dyDescent="0.2">
      <c r="L10624" s="50"/>
    </row>
    <row r="10625" spans="12:12" x14ac:dyDescent="0.2">
      <c r="L10625" s="50"/>
    </row>
    <row r="10626" spans="12:12" x14ac:dyDescent="0.2">
      <c r="L10626" s="50"/>
    </row>
    <row r="10627" spans="12:12" x14ac:dyDescent="0.2">
      <c r="L10627" s="50"/>
    </row>
    <row r="10628" spans="12:12" x14ac:dyDescent="0.2">
      <c r="L10628" s="50"/>
    </row>
    <row r="10629" spans="12:12" x14ac:dyDescent="0.2">
      <c r="L10629" s="50"/>
    </row>
    <row r="10630" spans="12:12" x14ac:dyDescent="0.2">
      <c r="L10630" s="50"/>
    </row>
    <row r="10631" spans="12:12" x14ac:dyDescent="0.2">
      <c r="L10631" s="50"/>
    </row>
    <row r="10632" spans="12:12" x14ac:dyDescent="0.2">
      <c r="L10632" s="50"/>
    </row>
    <row r="10633" spans="12:12" x14ac:dyDescent="0.2">
      <c r="L10633" s="50"/>
    </row>
    <row r="10634" spans="12:12" x14ac:dyDescent="0.2">
      <c r="L10634" s="50"/>
    </row>
    <row r="10635" spans="12:12" x14ac:dyDescent="0.2">
      <c r="L10635" s="50"/>
    </row>
    <row r="10636" spans="12:12" x14ac:dyDescent="0.2">
      <c r="L10636" s="50"/>
    </row>
    <row r="10637" spans="12:12" x14ac:dyDescent="0.2">
      <c r="L10637" s="50"/>
    </row>
    <row r="10638" spans="12:12" x14ac:dyDescent="0.2">
      <c r="L10638" s="50"/>
    </row>
    <row r="10639" spans="12:12" x14ac:dyDescent="0.2">
      <c r="L10639" s="50"/>
    </row>
    <row r="10640" spans="12:12" x14ac:dyDescent="0.2">
      <c r="L10640" s="50"/>
    </row>
    <row r="10641" spans="12:12" x14ac:dyDescent="0.2">
      <c r="L10641" s="50"/>
    </row>
    <row r="10642" spans="12:12" x14ac:dyDescent="0.2">
      <c r="L10642" s="50"/>
    </row>
    <row r="10643" spans="12:12" x14ac:dyDescent="0.2">
      <c r="L10643" s="50"/>
    </row>
    <row r="10644" spans="12:12" x14ac:dyDescent="0.2">
      <c r="L10644" s="50"/>
    </row>
    <row r="10645" spans="12:12" x14ac:dyDescent="0.2">
      <c r="L10645" s="50"/>
    </row>
    <row r="10646" spans="12:12" x14ac:dyDescent="0.2">
      <c r="L10646" s="50"/>
    </row>
    <row r="10647" spans="12:12" x14ac:dyDescent="0.2">
      <c r="L10647" s="50"/>
    </row>
    <row r="10648" spans="12:12" x14ac:dyDescent="0.2">
      <c r="L10648" s="50"/>
    </row>
    <row r="10649" spans="12:12" x14ac:dyDescent="0.2">
      <c r="L10649" s="50"/>
    </row>
    <row r="10650" spans="12:12" x14ac:dyDescent="0.2">
      <c r="L10650" s="50"/>
    </row>
    <row r="10651" spans="12:12" x14ac:dyDescent="0.2">
      <c r="L10651" s="50"/>
    </row>
    <row r="10652" spans="12:12" x14ac:dyDescent="0.2">
      <c r="L10652" s="50"/>
    </row>
    <row r="10653" spans="12:12" x14ac:dyDescent="0.2">
      <c r="L10653" s="50"/>
    </row>
    <row r="10654" spans="12:12" x14ac:dyDescent="0.2">
      <c r="L10654" s="50"/>
    </row>
    <row r="10655" spans="12:12" x14ac:dyDescent="0.2">
      <c r="L10655" s="50"/>
    </row>
    <row r="10656" spans="12:12" x14ac:dyDescent="0.2">
      <c r="L10656" s="50"/>
    </row>
    <row r="10657" spans="12:12" x14ac:dyDescent="0.2">
      <c r="L10657" s="50"/>
    </row>
    <row r="10658" spans="12:12" x14ac:dyDescent="0.2">
      <c r="L10658" s="50"/>
    </row>
    <row r="10659" spans="12:12" x14ac:dyDescent="0.2">
      <c r="L10659" s="50"/>
    </row>
    <row r="10660" spans="12:12" x14ac:dyDescent="0.2">
      <c r="L10660" s="50"/>
    </row>
    <row r="10661" spans="12:12" x14ac:dyDescent="0.2">
      <c r="L10661" s="50"/>
    </row>
    <row r="10662" spans="12:12" x14ac:dyDescent="0.2">
      <c r="L10662" s="50"/>
    </row>
    <row r="10663" spans="12:12" x14ac:dyDescent="0.2">
      <c r="L10663" s="50"/>
    </row>
    <row r="10664" spans="12:12" x14ac:dyDescent="0.2">
      <c r="L10664" s="50"/>
    </row>
    <row r="10665" spans="12:12" x14ac:dyDescent="0.2">
      <c r="L10665" s="50"/>
    </row>
    <row r="10666" spans="12:12" x14ac:dyDescent="0.2">
      <c r="L10666" s="50"/>
    </row>
    <row r="10667" spans="12:12" x14ac:dyDescent="0.2">
      <c r="L10667" s="50"/>
    </row>
    <row r="10668" spans="12:12" x14ac:dyDescent="0.2">
      <c r="L10668" s="50"/>
    </row>
    <row r="10669" spans="12:12" x14ac:dyDescent="0.2">
      <c r="L10669" s="50"/>
    </row>
    <row r="10670" spans="12:12" x14ac:dyDescent="0.2">
      <c r="L10670" s="50"/>
    </row>
    <row r="10671" spans="12:12" x14ac:dyDescent="0.2">
      <c r="L10671" s="50"/>
    </row>
    <row r="10672" spans="12:12" x14ac:dyDescent="0.2">
      <c r="L10672" s="50"/>
    </row>
    <row r="10673" spans="12:12" x14ac:dyDescent="0.2">
      <c r="L10673" s="50"/>
    </row>
    <row r="10674" spans="12:12" x14ac:dyDescent="0.2">
      <c r="L10674" s="50"/>
    </row>
    <row r="10675" spans="12:12" x14ac:dyDescent="0.2">
      <c r="L10675" s="50"/>
    </row>
    <row r="10676" spans="12:12" x14ac:dyDescent="0.2">
      <c r="L10676" s="50"/>
    </row>
    <row r="10677" spans="12:12" x14ac:dyDescent="0.2">
      <c r="L10677" s="50"/>
    </row>
    <row r="10678" spans="12:12" x14ac:dyDescent="0.2">
      <c r="L10678" s="50"/>
    </row>
    <row r="10679" spans="12:12" x14ac:dyDescent="0.2">
      <c r="L10679" s="50"/>
    </row>
    <row r="10680" spans="12:12" x14ac:dyDescent="0.2">
      <c r="L10680" s="50"/>
    </row>
    <row r="10681" spans="12:12" x14ac:dyDescent="0.2">
      <c r="L10681" s="50"/>
    </row>
    <row r="10682" spans="12:12" x14ac:dyDescent="0.2">
      <c r="L10682" s="50"/>
    </row>
    <row r="10683" spans="12:12" x14ac:dyDescent="0.2">
      <c r="L10683" s="50"/>
    </row>
    <row r="10684" spans="12:12" x14ac:dyDescent="0.2">
      <c r="L10684" s="50"/>
    </row>
    <row r="10685" spans="12:12" x14ac:dyDescent="0.2">
      <c r="L10685" s="50"/>
    </row>
    <row r="10686" spans="12:12" x14ac:dyDescent="0.2">
      <c r="L10686" s="50"/>
    </row>
    <row r="10687" spans="12:12" x14ac:dyDescent="0.2">
      <c r="L10687" s="50"/>
    </row>
    <row r="10688" spans="12:12" x14ac:dyDescent="0.2">
      <c r="L10688" s="50"/>
    </row>
    <row r="10689" spans="12:12" x14ac:dyDescent="0.2">
      <c r="L10689" s="50"/>
    </row>
    <row r="10690" spans="12:12" x14ac:dyDescent="0.2">
      <c r="L10690" s="50"/>
    </row>
    <row r="10691" spans="12:12" x14ac:dyDescent="0.2">
      <c r="L10691" s="50"/>
    </row>
    <row r="10692" spans="12:12" x14ac:dyDescent="0.2">
      <c r="L10692" s="50"/>
    </row>
    <row r="10693" spans="12:12" x14ac:dyDescent="0.2">
      <c r="L10693" s="50"/>
    </row>
    <row r="10694" spans="12:12" x14ac:dyDescent="0.2">
      <c r="L10694" s="50"/>
    </row>
    <row r="10695" spans="12:12" x14ac:dyDescent="0.2">
      <c r="L10695" s="50"/>
    </row>
    <row r="10696" spans="12:12" x14ac:dyDescent="0.2">
      <c r="L10696" s="50"/>
    </row>
    <row r="10697" spans="12:12" x14ac:dyDescent="0.2">
      <c r="L10697" s="50"/>
    </row>
    <row r="10698" spans="12:12" x14ac:dyDescent="0.2">
      <c r="L10698" s="50"/>
    </row>
    <row r="10699" spans="12:12" x14ac:dyDescent="0.2">
      <c r="L10699" s="50"/>
    </row>
    <row r="10700" spans="12:12" x14ac:dyDescent="0.2">
      <c r="L10700" s="50"/>
    </row>
    <row r="10701" spans="12:12" x14ac:dyDescent="0.2">
      <c r="L10701" s="50"/>
    </row>
    <row r="10702" spans="12:12" x14ac:dyDescent="0.2">
      <c r="L10702" s="50"/>
    </row>
    <row r="10703" spans="12:12" x14ac:dyDescent="0.2">
      <c r="L10703" s="50"/>
    </row>
    <row r="10704" spans="12:12" x14ac:dyDescent="0.2">
      <c r="L10704" s="50"/>
    </row>
    <row r="10705" spans="12:12" x14ac:dyDescent="0.2">
      <c r="L10705" s="50"/>
    </row>
    <row r="10706" spans="12:12" x14ac:dyDescent="0.2">
      <c r="L10706" s="50"/>
    </row>
    <row r="10707" spans="12:12" x14ac:dyDescent="0.2">
      <c r="L10707" s="50"/>
    </row>
    <row r="10708" spans="12:12" x14ac:dyDescent="0.2">
      <c r="L10708" s="50"/>
    </row>
    <row r="10709" spans="12:12" x14ac:dyDescent="0.2">
      <c r="L10709" s="50"/>
    </row>
    <row r="10710" spans="12:12" x14ac:dyDescent="0.2">
      <c r="L10710" s="50"/>
    </row>
    <row r="10711" spans="12:12" x14ac:dyDescent="0.2">
      <c r="L10711" s="50"/>
    </row>
    <row r="10712" spans="12:12" x14ac:dyDescent="0.2">
      <c r="L10712" s="50"/>
    </row>
    <row r="10713" spans="12:12" x14ac:dyDescent="0.2">
      <c r="L10713" s="50"/>
    </row>
    <row r="10714" spans="12:12" x14ac:dyDescent="0.2">
      <c r="L10714" s="50"/>
    </row>
    <row r="10715" spans="12:12" x14ac:dyDescent="0.2">
      <c r="L10715" s="50"/>
    </row>
    <row r="10716" spans="12:12" x14ac:dyDescent="0.2">
      <c r="L10716" s="50"/>
    </row>
    <row r="10717" spans="12:12" x14ac:dyDescent="0.2">
      <c r="L10717" s="50"/>
    </row>
    <row r="10718" spans="12:12" x14ac:dyDescent="0.2">
      <c r="L10718" s="50"/>
    </row>
    <row r="10719" spans="12:12" x14ac:dyDescent="0.2">
      <c r="L10719" s="50"/>
    </row>
    <row r="10720" spans="12:12" x14ac:dyDescent="0.2">
      <c r="L10720" s="50"/>
    </row>
    <row r="10721" spans="12:12" x14ac:dyDescent="0.2">
      <c r="L10721" s="50"/>
    </row>
    <row r="10722" spans="12:12" x14ac:dyDescent="0.2">
      <c r="L10722" s="50"/>
    </row>
    <row r="10723" spans="12:12" x14ac:dyDescent="0.2">
      <c r="L10723" s="50"/>
    </row>
    <row r="10724" spans="12:12" x14ac:dyDescent="0.2">
      <c r="L10724" s="50"/>
    </row>
    <row r="10725" spans="12:12" x14ac:dyDescent="0.2">
      <c r="L10725" s="50"/>
    </row>
    <row r="10726" spans="12:12" x14ac:dyDescent="0.2">
      <c r="L10726" s="50"/>
    </row>
    <row r="10727" spans="12:12" x14ac:dyDescent="0.2">
      <c r="L10727" s="50"/>
    </row>
    <row r="10728" spans="12:12" x14ac:dyDescent="0.2">
      <c r="L10728" s="50"/>
    </row>
    <row r="10729" spans="12:12" x14ac:dyDescent="0.2">
      <c r="L10729" s="50"/>
    </row>
    <row r="10730" spans="12:12" x14ac:dyDescent="0.2">
      <c r="L10730" s="50"/>
    </row>
    <row r="10731" spans="12:12" x14ac:dyDescent="0.2">
      <c r="L10731" s="50"/>
    </row>
    <row r="10732" spans="12:12" x14ac:dyDescent="0.2">
      <c r="L10732" s="50"/>
    </row>
    <row r="10733" spans="12:12" x14ac:dyDescent="0.2">
      <c r="L10733" s="50"/>
    </row>
    <row r="10734" spans="12:12" x14ac:dyDescent="0.2">
      <c r="L10734" s="50"/>
    </row>
    <row r="10735" spans="12:12" x14ac:dyDescent="0.2">
      <c r="L10735" s="50"/>
    </row>
    <row r="10736" spans="12:12" x14ac:dyDescent="0.2">
      <c r="L10736" s="50"/>
    </row>
    <row r="10737" spans="12:12" x14ac:dyDescent="0.2">
      <c r="L10737" s="50"/>
    </row>
    <row r="10738" spans="12:12" x14ac:dyDescent="0.2">
      <c r="L10738" s="50"/>
    </row>
    <row r="10739" spans="12:12" x14ac:dyDescent="0.2">
      <c r="L10739" s="50"/>
    </row>
    <row r="10740" spans="12:12" x14ac:dyDescent="0.2">
      <c r="L10740" s="50"/>
    </row>
    <row r="10741" spans="12:12" x14ac:dyDescent="0.2">
      <c r="L10741" s="50"/>
    </row>
    <row r="10742" spans="12:12" x14ac:dyDescent="0.2">
      <c r="L10742" s="50"/>
    </row>
    <row r="10743" spans="12:12" x14ac:dyDescent="0.2">
      <c r="L10743" s="50"/>
    </row>
    <row r="10744" spans="12:12" x14ac:dyDescent="0.2">
      <c r="L10744" s="50"/>
    </row>
    <row r="10745" spans="12:12" x14ac:dyDescent="0.2">
      <c r="L10745" s="50"/>
    </row>
    <row r="10746" spans="12:12" x14ac:dyDescent="0.2">
      <c r="L10746" s="50"/>
    </row>
    <row r="10747" spans="12:12" x14ac:dyDescent="0.2">
      <c r="L10747" s="50"/>
    </row>
    <row r="10748" spans="12:12" x14ac:dyDescent="0.2">
      <c r="L10748" s="50"/>
    </row>
    <row r="10749" spans="12:12" x14ac:dyDescent="0.2">
      <c r="L10749" s="50"/>
    </row>
    <row r="10750" spans="12:12" x14ac:dyDescent="0.2">
      <c r="L10750" s="50"/>
    </row>
    <row r="10751" spans="12:12" x14ac:dyDescent="0.2">
      <c r="L10751" s="50"/>
    </row>
    <row r="10752" spans="12:12" x14ac:dyDescent="0.2">
      <c r="L10752" s="50"/>
    </row>
    <row r="10753" spans="12:12" x14ac:dyDescent="0.2">
      <c r="L10753" s="50"/>
    </row>
    <row r="10754" spans="12:12" x14ac:dyDescent="0.2">
      <c r="L10754" s="50"/>
    </row>
    <row r="10755" spans="12:12" x14ac:dyDescent="0.2">
      <c r="L10755" s="50"/>
    </row>
    <row r="10756" spans="12:12" x14ac:dyDescent="0.2">
      <c r="L10756" s="50"/>
    </row>
    <row r="10757" spans="12:12" x14ac:dyDescent="0.2">
      <c r="L10757" s="50"/>
    </row>
    <row r="10758" spans="12:12" x14ac:dyDescent="0.2">
      <c r="L10758" s="50"/>
    </row>
    <row r="10759" spans="12:12" x14ac:dyDescent="0.2">
      <c r="L10759" s="50"/>
    </row>
    <row r="10760" spans="12:12" x14ac:dyDescent="0.2">
      <c r="L10760" s="50"/>
    </row>
    <row r="10761" spans="12:12" x14ac:dyDescent="0.2">
      <c r="L10761" s="50"/>
    </row>
    <row r="10762" spans="12:12" x14ac:dyDescent="0.2">
      <c r="L10762" s="50"/>
    </row>
    <row r="10763" spans="12:12" x14ac:dyDescent="0.2">
      <c r="L10763" s="50"/>
    </row>
    <row r="10764" spans="12:12" x14ac:dyDescent="0.2">
      <c r="L10764" s="50"/>
    </row>
    <row r="10765" spans="12:12" x14ac:dyDescent="0.2">
      <c r="L10765" s="50"/>
    </row>
    <row r="10766" spans="12:12" x14ac:dyDescent="0.2">
      <c r="L10766" s="50"/>
    </row>
    <row r="10767" spans="12:12" x14ac:dyDescent="0.2">
      <c r="L10767" s="50"/>
    </row>
    <row r="10768" spans="12:12" x14ac:dyDescent="0.2">
      <c r="L10768" s="50"/>
    </row>
    <row r="10769" spans="12:12" x14ac:dyDescent="0.2">
      <c r="L10769" s="50"/>
    </row>
    <row r="10770" spans="12:12" x14ac:dyDescent="0.2">
      <c r="L10770" s="50"/>
    </row>
    <row r="10771" spans="12:12" x14ac:dyDescent="0.2">
      <c r="L10771" s="50"/>
    </row>
    <row r="10772" spans="12:12" x14ac:dyDescent="0.2">
      <c r="L10772" s="50"/>
    </row>
    <row r="10773" spans="12:12" x14ac:dyDescent="0.2">
      <c r="L10773" s="50"/>
    </row>
    <row r="10774" spans="12:12" x14ac:dyDescent="0.2">
      <c r="L10774" s="50"/>
    </row>
    <row r="10775" spans="12:12" x14ac:dyDescent="0.2">
      <c r="L10775" s="50"/>
    </row>
    <row r="10776" spans="12:12" x14ac:dyDescent="0.2">
      <c r="L10776" s="50"/>
    </row>
    <row r="10777" spans="12:12" x14ac:dyDescent="0.2">
      <c r="L10777" s="50"/>
    </row>
    <row r="10778" spans="12:12" x14ac:dyDescent="0.2">
      <c r="L10778" s="50"/>
    </row>
    <row r="10779" spans="12:12" x14ac:dyDescent="0.2">
      <c r="L10779" s="50"/>
    </row>
    <row r="10780" spans="12:12" x14ac:dyDescent="0.2">
      <c r="L10780" s="50"/>
    </row>
    <row r="10781" spans="12:12" x14ac:dyDescent="0.2">
      <c r="L10781" s="50"/>
    </row>
    <row r="10782" spans="12:12" x14ac:dyDescent="0.2">
      <c r="L10782" s="50"/>
    </row>
    <row r="10783" spans="12:12" x14ac:dyDescent="0.2">
      <c r="L10783" s="50"/>
    </row>
    <row r="10784" spans="12:12" x14ac:dyDescent="0.2">
      <c r="L10784" s="50"/>
    </row>
    <row r="10785" spans="12:12" x14ac:dyDescent="0.2">
      <c r="L10785" s="50"/>
    </row>
    <row r="10786" spans="12:12" x14ac:dyDescent="0.2">
      <c r="L10786" s="50"/>
    </row>
    <row r="10787" spans="12:12" x14ac:dyDescent="0.2">
      <c r="L10787" s="50"/>
    </row>
    <row r="10788" spans="12:12" x14ac:dyDescent="0.2">
      <c r="L10788" s="50"/>
    </row>
    <row r="10789" spans="12:12" x14ac:dyDescent="0.2">
      <c r="L10789" s="50"/>
    </row>
    <row r="10790" spans="12:12" x14ac:dyDescent="0.2">
      <c r="L10790" s="50"/>
    </row>
    <row r="10791" spans="12:12" x14ac:dyDescent="0.2">
      <c r="L10791" s="50"/>
    </row>
    <row r="10792" spans="12:12" x14ac:dyDescent="0.2">
      <c r="L10792" s="50"/>
    </row>
    <row r="10793" spans="12:12" x14ac:dyDescent="0.2">
      <c r="L10793" s="50"/>
    </row>
    <row r="10794" spans="12:12" x14ac:dyDescent="0.2">
      <c r="L10794" s="50"/>
    </row>
    <row r="10795" spans="12:12" x14ac:dyDescent="0.2">
      <c r="L10795" s="50"/>
    </row>
    <row r="10796" spans="12:12" x14ac:dyDescent="0.2">
      <c r="L10796" s="50"/>
    </row>
    <row r="10797" spans="12:12" x14ac:dyDescent="0.2">
      <c r="L10797" s="50"/>
    </row>
    <row r="10798" spans="12:12" x14ac:dyDescent="0.2">
      <c r="L10798" s="50"/>
    </row>
    <row r="10799" spans="12:12" x14ac:dyDescent="0.2">
      <c r="L10799" s="50"/>
    </row>
    <row r="10800" spans="12:12" x14ac:dyDescent="0.2">
      <c r="L10800" s="50"/>
    </row>
    <row r="10801" spans="12:12" x14ac:dyDescent="0.2">
      <c r="L10801" s="50"/>
    </row>
    <row r="10802" spans="12:12" x14ac:dyDescent="0.2">
      <c r="L10802" s="50"/>
    </row>
    <row r="10803" spans="12:12" x14ac:dyDescent="0.2">
      <c r="L10803" s="50"/>
    </row>
    <row r="10804" spans="12:12" x14ac:dyDescent="0.2">
      <c r="L10804" s="50"/>
    </row>
    <row r="10805" spans="12:12" x14ac:dyDescent="0.2">
      <c r="L10805" s="50"/>
    </row>
    <row r="10806" spans="12:12" x14ac:dyDescent="0.2">
      <c r="L10806" s="50"/>
    </row>
    <row r="10807" spans="12:12" x14ac:dyDescent="0.2">
      <c r="L10807" s="50"/>
    </row>
    <row r="10808" spans="12:12" x14ac:dyDescent="0.2">
      <c r="L10808" s="50"/>
    </row>
    <row r="10809" spans="12:12" x14ac:dyDescent="0.2">
      <c r="L10809" s="50"/>
    </row>
    <row r="10810" spans="12:12" x14ac:dyDescent="0.2">
      <c r="L10810" s="50"/>
    </row>
    <row r="10811" spans="12:12" x14ac:dyDescent="0.2">
      <c r="L10811" s="50"/>
    </row>
    <row r="10812" spans="12:12" x14ac:dyDescent="0.2">
      <c r="L10812" s="50"/>
    </row>
    <row r="10813" spans="12:12" x14ac:dyDescent="0.2">
      <c r="L10813" s="50"/>
    </row>
    <row r="10814" spans="12:12" x14ac:dyDescent="0.2">
      <c r="L10814" s="50"/>
    </row>
    <row r="10815" spans="12:12" x14ac:dyDescent="0.2">
      <c r="L10815" s="50"/>
    </row>
    <row r="10816" spans="12:12" x14ac:dyDescent="0.2">
      <c r="L10816" s="50"/>
    </row>
    <row r="10817" spans="12:12" x14ac:dyDescent="0.2">
      <c r="L10817" s="50"/>
    </row>
    <row r="10818" spans="12:12" x14ac:dyDescent="0.2">
      <c r="L10818" s="50"/>
    </row>
    <row r="10819" spans="12:12" x14ac:dyDescent="0.2">
      <c r="L10819" s="50"/>
    </row>
    <row r="10820" spans="12:12" x14ac:dyDescent="0.2">
      <c r="L10820" s="50"/>
    </row>
    <row r="10821" spans="12:12" x14ac:dyDescent="0.2">
      <c r="L10821" s="50"/>
    </row>
    <row r="10822" spans="12:12" x14ac:dyDescent="0.2">
      <c r="L10822" s="50"/>
    </row>
    <row r="10823" spans="12:12" x14ac:dyDescent="0.2">
      <c r="L10823" s="50"/>
    </row>
    <row r="10824" spans="12:12" x14ac:dyDescent="0.2">
      <c r="L10824" s="50"/>
    </row>
    <row r="10825" spans="12:12" x14ac:dyDescent="0.2">
      <c r="L10825" s="50"/>
    </row>
    <row r="10826" spans="12:12" x14ac:dyDescent="0.2">
      <c r="L10826" s="50"/>
    </row>
    <row r="10827" spans="12:12" x14ac:dyDescent="0.2">
      <c r="L10827" s="50"/>
    </row>
    <row r="10828" spans="12:12" x14ac:dyDescent="0.2">
      <c r="L10828" s="50"/>
    </row>
    <row r="10829" spans="12:12" x14ac:dyDescent="0.2">
      <c r="L10829" s="50"/>
    </row>
    <row r="10830" spans="12:12" x14ac:dyDescent="0.2">
      <c r="L10830" s="50"/>
    </row>
    <row r="10831" spans="12:12" x14ac:dyDescent="0.2">
      <c r="L10831" s="50"/>
    </row>
    <row r="10832" spans="12:12" x14ac:dyDescent="0.2">
      <c r="L10832" s="50"/>
    </row>
    <row r="10833" spans="12:12" x14ac:dyDescent="0.2">
      <c r="L10833" s="50"/>
    </row>
    <row r="10834" spans="12:12" x14ac:dyDescent="0.2">
      <c r="L10834" s="50"/>
    </row>
    <row r="10835" spans="12:12" x14ac:dyDescent="0.2">
      <c r="L10835" s="50"/>
    </row>
    <row r="10836" spans="12:12" x14ac:dyDescent="0.2">
      <c r="L10836" s="50"/>
    </row>
    <row r="10837" spans="12:12" x14ac:dyDescent="0.2">
      <c r="L10837" s="50"/>
    </row>
    <row r="10838" spans="12:12" x14ac:dyDescent="0.2">
      <c r="L10838" s="50"/>
    </row>
    <row r="10839" spans="12:12" x14ac:dyDescent="0.2">
      <c r="L10839" s="50"/>
    </row>
    <row r="10840" spans="12:12" x14ac:dyDescent="0.2">
      <c r="L10840" s="50"/>
    </row>
    <row r="10841" spans="12:12" x14ac:dyDescent="0.2">
      <c r="L10841" s="50"/>
    </row>
    <row r="10842" spans="12:12" x14ac:dyDescent="0.2">
      <c r="L10842" s="50"/>
    </row>
    <row r="10843" spans="12:12" x14ac:dyDescent="0.2">
      <c r="L10843" s="50"/>
    </row>
    <row r="10844" spans="12:12" x14ac:dyDescent="0.2">
      <c r="L10844" s="50"/>
    </row>
    <row r="10845" spans="12:12" x14ac:dyDescent="0.2">
      <c r="L10845" s="50"/>
    </row>
    <row r="10846" spans="12:12" x14ac:dyDescent="0.2">
      <c r="L10846" s="50"/>
    </row>
    <row r="10847" spans="12:12" x14ac:dyDescent="0.2">
      <c r="L10847" s="50"/>
    </row>
    <row r="10848" spans="12:12" x14ac:dyDescent="0.2">
      <c r="L10848" s="50"/>
    </row>
    <row r="10849" spans="12:12" x14ac:dyDescent="0.2">
      <c r="L10849" s="50"/>
    </row>
    <row r="10850" spans="12:12" x14ac:dyDescent="0.2">
      <c r="L10850" s="50"/>
    </row>
    <row r="10851" spans="12:12" x14ac:dyDescent="0.2">
      <c r="L10851" s="50"/>
    </row>
    <row r="10852" spans="12:12" x14ac:dyDescent="0.2">
      <c r="L10852" s="50"/>
    </row>
    <row r="10853" spans="12:12" x14ac:dyDescent="0.2">
      <c r="L10853" s="50"/>
    </row>
    <row r="10854" spans="12:12" x14ac:dyDescent="0.2">
      <c r="L10854" s="50"/>
    </row>
    <row r="10855" spans="12:12" x14ac:dyDescent="0.2">
      <c r="L10855" s="50"/>
    </row>
    <row r="10856" spans="12:12" x14ac:dyDescent="0.2">
      <c r="L10856" s="50"/>
    </row>
    <row r="10857" spans="12:12" x14ac:dyDescent="0.2">
      <c r="L10857" s="50"/>
    </row>
    <row r="10858" spans="12:12" x14ac:dyDescent="0.2">
      <c r="L10858" s="50"/>
    </row>
    <row r="10859" spans="12:12" x14ac:dyDescent="0.2">
      <c r="L10859" s="50"/>
    </row>
    <row r="10860" spans="12:12" x14ac:dyDescent="0.2">
      <c r="L10860" s="50"/>
    </row>
    <row r="10861" spans="12:12" x14ac:dyDescent="0.2">
      <c r="L10861" s="50"/>
    </row>
    <row r="10862" spans="12:12" x14ac:dyDescent="0.2">
      <c r="L10862" s="50"/>
    </row>
    <row r="10863" spans="12:12" x14ac:dyDescent="0.2">
      <c r="L10863" s="50"/>
    </row>
    <row r="10864" spans="12:12" x14ac:dyDescent="0.2">
      <c r="L10864" s="50"/>
    </row>
    <row r="10865" spans="12:12" x14ac:dyDescent="0.2">
      <c r="L10865" s="50"/>
    </row>
    <row r="10866" spans="12:12" x14ac:dyDescent="0.2">
      <c r="L10866" s="50"/>
    </row>
    <row r="10867" spans="12:12" x14ac:dyDescent="0.2">
      <c r="L10867" s="50"/>
    </row>
    <row r="10868" spans="12:12" x14ac:dyDescent="0.2">
      <c r="L10868" s="50"/>
    </row>
    <row r="10869" spans="12:12" x14ac:dyDescent="0.2">
      <c r="L10869" s="50"/>
    </row>
    <row r="10870" spans="12:12" x14ac:dyDescent="0.2">
      <c r="L10870" s="50"/>
    </row>
    <row r="10871" spans="12:12" x14ac:dyDescent="0.2">
      <c r="L10871" s="50"/>
    </row>
    <row r="10872" spans="12:12" x14ac:dyDescent="0.2">
      <c r="L10872" s="50"/>
    </row>
    <row r="10873" spans="12:12" x14ac:dyDescent="0.2">
      <c r="L10873" s="50"/>
    </row>
    <row r="10874" spans="12:12" x14ac:dyDescent="0.2">
      <c r="L10874" s="50"/>
    </row>
    <row r="10875" spans="12:12" x14ac:dyDescent="0.2">
      <c r="L10875" s="50"/>
    </row>
    <row r="10876" spans="12:12" x14ac:dyDescent="0.2">
      <c r="L10876" s="50"/>
    </row>
    <row r="10877" spans="12:12" x14ac:dyDescent="0.2">
      <c r="L10877" s="50"/>
    </row>
    <row r="10878" spans="12:12" x14ac:dyDescent="0.2">
      <c r="L10878" s="50"/>
    </row>
    <row r="10879" spans="12:12" x14ac:dyDescent="0.2">
      <c r="L10879" s="50"/>
    </row>
    <row r="10880" spans="12:12" x14ac:dyDescent="0.2">
      <c r="L10880" s="50"/>
    </row>
    <row r="10881" spans="12:12" x14ac:dyDescent="0.2">
      <c r="L10881" s="50"/>
    </row>
    <row r="10882" spans="12:12" x14ac:dyDescent="0.2">
      <c r="L10882" s="50"/>
    </row>
    <row r="10883" spans="12:12" x14ac:dyDescent="0.2">
      <c r="L10883" s="50"/>
    </row>
    <row r="10884" spans="12:12" x14ac:dyDescent="0.2">
      <c r="L10884" s="50"/>
    </row>
    <row r="10885" spans="12:12" x14ac:dyDescent="0.2">
      <c r="L10885" s="50"/>
    </row>
    <row r="10886" spans="12:12" x14ac:dyDescent="0.2">
      <c r="L10886" s="50"/>
    </row>
    <row r="10887" spans="12:12" x14ac:dyDescent="0.2">
      <c r="L10887" s="50"/>
    </row>
    <row r="10888" spans="12:12" x14ac:dyDescent="0.2">
      <c r="L10888" s="50"/>
    </row>
    <row r="10889" spans="12:12" x14ac:dyDescent="0.2">
      <c r="L10889" s="50"/>
    </row>
    <row r="10890" spans="12:12" x14ac:dyDescent="0.2">
      <c r="L10890" s="50"/>
    </row>
    <row r="10891" spans="12:12" x14ac:dyDescent="0.2">
      <c r="L10891" s="50"/>
    </row>
    <row r="10892" spans="12:12" x14ac:dyDescent="0.2">
      <c r="L10892" s="50"/>
    </row>
    <row r="10893" spans="12:12" x14ac:dyDescent="0.2">
      <c r="L10893" s="50"/>
    </row>
    <row r="10894" spans="12:12" x14ac:dyDescent="0.2">
      <c r="L10894" s="50"/>
    </row>
    <row r="10895" spans="12:12" x14ac:dyDescent="0.2">
      <c r="L10895" s="50"/>
    </row>
    <row r="10896" spans="12:12" x14ac:dyDescent="0.2">
      <c r="L10896" s="50"/>
    </row>
    <row r="10897" spans="12:12" x14ac:dyDescent="0.2">
      <c r="L10897" s="50"/>
    </row>
    <row r="10898" spans="12:12" x14ac:dyDescent="0.2">
      <c r="L10898" s="50"/>
    </row>
    <row r="10899" spans="12:12" x14ac:dyDescent="0.2">
      <c r="L10899" s="50"/>
    </row>
    <row r="10900" spans="12:12" x14ac:dyDescent="0.2">
      <c r="L10900" s="50"/>
    </row>
    <row r="10901" spans="12:12" x14ac:dyDescent="0.2">
      <c r="L10901" s="50"/>
    </row>
    <row r="10902" spans="12:12" x14ac:dyDescent="0.2">
      <c r="L10902" s="50"/>
    </row>
    <row r="10903" spans="12:12" x14ac:dyDescent="0.2">
      <c r="L10903" s="50"/>
    </row>
    <row r="10904" spans="12:12" x14ac:dyDescent="0.2">
      <c r="L10904" s="50"/>
    </row>
    <row r="10905" spans="12:12" x14ac:dyDescent="0.2">
      <c r="L10905" s="50"/>
    </row>
    <row r="10906" spans="12:12" x14ac:dyDescent="0.2">
      <c r="L10906" s="50"/>
    </row>
    <row r="10907" spans="12:12" x14ac:dyDescent="0.2">
      <c r="L10907" s="50"/>
    </row>
    <row r="10908" spans="12:12" x14ac:dyDescent="0.2">
      <c r="L10908" s="50"/>
    </row>
    <row r="10909" spans="12:12" x14ac:dyDescent="0.2">
      <c r="L10909" s="50"/>
    </row>
    <row r="10910" spans="12:12" x14ac:dyDescent="0.2">
      <c r="L10910" s="50"/>
    </row>
    <row r="10911" spans="12:12" x14ac:dyDescent="0.2">
      <c r="L10911" s="50"/>
    </row>
    <row r="10912" spans="12:12" x14ac:dyDescent="0.2">
      <c r="L10912" s="50"/>
    </row>
    <row r="10913" spans="12:12" x14ac:dyDescent="0.2">
      <c r="L10913" s="50"/>
    </row>
    <row r="10914" spans="12:12" x14ac:dyDescent="0.2">
      <c r="L10914" s="50"/>
    </row>
    <row r="10915" spans="12:12" x14ac:dyDescent="0.2">
      <c r="L10915" s="50"/>
    </row>
    <row r="10916" spans="12:12" x14ac:dyDescent="0.2">
      <c r="L10916" s="50"/>
    </row>
    <row r="10917" spans="12:12" x14ac:dyDescent="0.2">
      <c r="L10917" s="50"/>
    </row>
    <row r="10918" spans="12:12" x14ac:dyDescent="0.2">
      <c r="L10918" s="50"/>
    </row>
    <row r="10919" spans="12:12" x14ac:dyDescent="0.2">
      <c r="L10919" s="50"/>
    </row>
    <row r="10920" spans="12:12" x14ac:dyDescent="0.2">
      <c r="L10920" s="50"/>
    </row>
    <row r="10921" spans="12:12" x14ac:dyDescent="0.2">
      <c r="L10921" s="50"/>
    </row>
    <row r="10922" spans="12:12" x14ac:dyDescent="0.2">
      <c r="L10922" s="50"/>
    </row>
    <row r="10923" spans="12:12" x14ac:dyDescent="0.2">
      <c r="L10923" s="50"/>
    </row>
    <row r="10924" spans="12:12" x14ac:dyDescent="0.2">
      <c r="L10924" s="50"/>
    </row>
    <row r="10925" spans="12:12" x14ac:dyDescent="0.2">
      <c r="L10925" s="50"/>
    </row>
    <row r="10926" spans="12:12" x14ac:dyDescent="0.2">
      <c r="L10926" s="50"/>
    </row>
    <row r="10927" spans="12:12" x14ac:dyDescent="0.2">
      <c r="L10927" s="50"/>
    </row>
    <row r="10928" spans="12:12" x14ac:dyDescent="0.2">
      <c r="L10928" s="50"/>
    </row>
    <row r="10929" spans="12:12" x14ac:dyDescent="0.2">
      <c r="L10929" s="50"/>
    </row>
    <row r="10930" spans="12:12" x14ac:dyDescent="0.2">
      <c r="L10930" s="50"/>
    </row>
    <row r="10931" spans="12:12" x14ac:dyDescent="0.2">
      <c r="L10931" s="50"/>
    </row>
    <row r="10932" spans="12:12" x14ac:dyDescent="0.2">
      <c r="L10932" s="50"/>
    </row>
    <row r="10933" spans="12:12" x14ac:dyDescent="0.2">
      <c r="L10933" s="50"/>
    </row>
    <row r="10934" spans="12:12" x14ac:dyDescent="0.2">
      <c r="L10934" s="50"/>
    </row>
    <row r="10935" spans="12:12" x14ac:dyDescent="0.2">
      <c r="L10935" s="50"/>
    </row>
    <row r="10936" spans="12:12" x14ac:dyDescent="0.2">
      <c r="L10936" s="50"/>
    </row>
    <row r="10937" spans="12:12" x14ac:dyDescent="0.2">
      <c r="L10937" s="50"/>
    </row>
    <row r="10938" spans="12:12" x14ac:dyDescent="0.2">
      <c r="L10938" s="50"/>
    </row>
    <row r="10939" spans="12:12" x14ac:dyDescent="0.2">
      <c r="L10939" s="50"/>
    </row>
    <row r="10940" spans="12:12" x14ac:dyDescent="0.2">
      <c r="L10940" s="50"/>
    </row>
    <row r="10941" spans="12:12" x14ac:dyDescent="0.2">
      <c r="L10941" s="50"/>
    </row>
    <row r="10942" spans="12:12" x14ac:dyDescent="0.2">
      <c r="L10942" s="50"/>
    </row>
    <row r="10943" spans="12:12" x14ac:dyDescent="0.2">
      <c r="L10943" s="50"/>
    </row>
    <row r="10944" spans="12:12" x14ac:dyDescent="0.2">
      <c r="L10944" s="50"/>
    </row>
    <row r="10945" spans="12:12" x14ac:dyDescent="0.2">
      <c r="L10945" s="50"/>
    </row>
    <row r="10946" spans="12:12" x14ac:dyDescent="0.2">
      <c r="L10946" s="50"/>
    </row>
    <row r="10947" spans="12:12" x14ac:dyDescent="0.2">
      <c r="L10947" s="50"/>
    </row>
    <row r="10948" spans="12:12" x14ac:dyDescent="0.2">
      <c r="L10948" s="50"/>
    </row>
    <row r="10949" spans="12:12" x14ac:dyDescent="0.2">
      <c r="L10949" s="50"/>
    </row>
    <row r="10950" spans="12:12" x14ac:dyDescent="0.2">
      <c r="L10950" s="50"/>
    </row>
    <row r="10951" spans="12:12" x14ac:dyDescent="0.2">
      <c r="L10951" s="50"/>
    </row>
    <row r="10952" spans="12:12" x14ac:dyDescent="0.2">
      <c r="L10952" s="50"/>
    </row>
    <row r="10953" spans="12:12" x14ac:dyDescent="0.2">
      <c r="L10953" s="50"/>
    </row>
    <row r="10954" spans="12:12" x14ac:dyDescent="0.2">
      <c r="L10954" s="50"/>
    </row>
    <row r="10955" spans="12:12" x14ac:dyDescent="0.2">
      <c r="L10955" s="50"/>
    </row>
    <row r="10956" spans="12:12" x14ac:dyDescent="0.2">
      <c r="L10956" s="50"/>
    </row>
    <row r="10957" spans="12:12" x14ac:dyDescent="0.2">
      <c r="L10957" s="50"/>
    </row>
    <row r="10958" spans="12:12" x14ac:dyDescent="0.2">
      <c r="L10958" s="50"/>
    </row>
    <row r="10959" spans="12:12" x14ac:dyDescent="0.2">
      <c r="L10959" s="50"/>
    </row>
    <row r="10960" spans="12:12" x14ac:dyDescent="0.2">
      <c r="L10960" s="50"/>
    </row>
    <row r="10961" spans="12:12" x14ac:dyDescent="0.2">
      <c r="L10961" s="50"/>
    </row>
    <row r="10962" spans="12:12" x14ac:dyDescent="0.2">
      <c r="L10962" s="50"/>
    </row>
    <row r="10963" spans="12:12" x14ac:dyDescent="0.2">
      <c r="L10963" s="50"/>
    </row>
    <row r="10964" spans="12:12" x14ac:dyDescent="0.2">
      <c r="L10964" s="50"/>
    </row>
    <row r="10965" spans="12:12" x14ac:dyDescent="0.2">
      <c r="L10965" s="50"/>
    </row>
    <row r="10966" spans="12:12" x14ac:dyDescent="0.2">
      <c r="L10966" s="50"/>
    </row>
    <row r="10967" spans="12:12" x14ac:dyDescent="0.2">
      <c r="L10967" s="50"/>
    </row>
    <row r="10968" spans="12:12" x14ac:dyDescent="0.2">
      <c r="L10968" s="50"/>
    </row>
    <row r="10969" spans="12:12" x14ac:dyDescent="0.2">
      <c r="L10969" s="50"/>
    </row>
    <row r="10970" spans="12:12" x14ac:dyDescent="0.2">
      <c r="L10970" s="50"/>
    </row>
    <row r="10971" spans="12:12" x14ac:dyDescent="0.2">
      <c r="L10971" s="50"/>
    </row>
    <row r="10972" spans="12:12" x14ac:dyDescent="0.2">
      <c r="L10972" s="50"/>
    </row>
    <row r="10973" spans="12:12" x14ac:dyDescent="0.2">
      <c r="L10973" s="50"/>
    </row>
    <row r="10974" spans="12:12" x14ac:dyDescent="0.2">
      <c r="L10974" s="50"/>
    </row>
    <row r="10975" spans="12:12" x14ac:dyDescent="0.2">
      <c r="L10975" s="50"/>
    </row>
    <row r="10976" spans="12:12" x14ac:dyDescent="0.2">
      <c r="L10976" s="50"/>
    </row>
    <row r="10977" spans="12:12" x14ac:dyDescent="0.2">
      <c r="L10977" s="50"/>
    </row>
    <row r="10978" spans="12:12" x14ac:dyDescent="0.2">
      <c r="L10978" s="50"/>
    </row>
    <row r="10979" spans="12:12" x14ac:dyDescent="0.2">
      <c r="L10979" s="50"/>
    </row>
    <row r="10980" spans="12:12" x14ac:dyDescent="0.2">
      <c r="L10980" s="50"/>
    </row>
    <row r="10981" spans="12:12" x14ac:dyDescent="0.2">
      <c r="L10981" s="50"/>
    </row>
    <row r="10982" spans="12:12" x14ac:dyDescent="0.2">
      <c r="L10982" s="50"/>
    </row>
    <row r="10983" spans="12:12" x14ac:dyDescent="0.2">
      <c r="L10983" s="50"/>
    </row>
    <row r="10984" spans="12:12" x14ac:dyDescent="0.2">
      <c r="L10984" s="50"/>
    </row>
    <row r="10985" spans="12:12" x14ac:dyDescent="0.2">
      <c r="L10985" s="50"/>
    </row>
    <row r="10986" spans="12:12" x14ac:dyDescent="0.2">
      <c r="L10986" s="50"/>
    </row>
    <row r="10987" spans="12:12" x14ac:dyDescent="0.2">
      <c r="L10987" s="50"/>
    </row>
    <row r="10988" spans="12:12" x14ac:dyDescent="0.2">
      <c r="L10988" s="50"/>
    </row>
    <row r="10989" spans="12:12" x14ac:dyDescent="0.2">
      <c r="L10989" s="50"/>
    </row>
    <row r="10990" spans="12:12" x14ac:dyDescent="0.2">
      <c r="L10990" s="50"/>
    </row>
    <row r="10991" spans="12:12" x14ac:dyDescent="0.2">
      <c r="L10991" s="50"/>
    </row>
    <row r="10992" spans="12:12" x14ac:dyDescent="0.2">
      <c r="L10992" s="50"/>
    </row>
    <row r="10993" spans="12:12" x14ac:dyDescent="0.2">
      <c r="L10993" s="50"/>
    </row>
    <row r="10994" spans="12:12" x14ac:dyDescent="0.2">
      <c r="L10994" s="50"/>
    </row>
    <row r="10995" spans="12:12" x14ac:dyDescent="0.2">
      <c r="L10995" s="50"/>
    </row>
    <row r="10996" spans="12:12" x14ac:dyDescent="0.2">
      <c r="L10996" s="50"/>
    </row>
    <row r="10997" spans="12:12" x14ac:dyDescent="0.2">
      <c r="L10997" s="50"/>
    </row>
    <row r="10998" spans="12:12" x14ac:dyDescent="0.2">
      <c r="L10998" s="50"/>
    </row>
    <row r="10999" spans="12:12" x14ac:dyDescent="0.2">
      <c r="L10999" s="50"/>
    </row>
    <row r="11000" spans="12:12" x14ac:dyDescent="0.2">
      <c r="L11000" s="50"/>
    </row>
    <row r="11001" spans="12:12" x14ac:dyDescent="0.2">
      <c r="L11001" s="50"/>
    </row>
    <row r="11002" spans="12:12" x14ac:dyDescent="0.2">
      <c r="L11002" s="50"/>
    </row>
    <row r="11003" spans="12:12" x14ac:dyDescent="0.2">
      <c r="L11003" s="50"/>
    </row>
    <row r="11004" spans="12:12" x14ac:dyDescent="0.2">
      <c r="L11004" s="50"/>
    </row>
    <row r="11005" spans="12:12" x14ac:dyDescent="0.2">
      <c r="L11005" s="50"/>
    </row>
    <row r="11006" spans="12:12" x14ac:dyDescent="0.2">
      <c r="L11006" s="50"/>
    </row>
    <row r="11007" spans="12:12" x14ac:dyDescent="0.2">
      <c r="L11007" s="50"/>
    </row>
    <row r="11008" spans="12:12" x14ac:dyDescent="0.2">
      <c r="L11008" s="50"/>
    </row>
    <row r="11009" spans="12:12" x14ac:dyDescent="0.2">
      <c r="L11009" s="50"/>
    </row>
    <row r="11010" spans="12:12" x14ac:dyDescent="0.2">
      <c r="L11010" s="50"/>
    </row>
    <row r="11011" spans="12:12" x14ac:dyDescent="0.2">
      <c r="L11011" s="50"/>
    </row>
    <row r="11012" spans="12:12" x14ac:dyDescent="0.2">
      <c r="L11012" s="50"/>
    </row>
    <row r="11013" spans="12:12" x14ac:dyDescent="0.2">
      <c r="L11013" s="50"/>
    </row>
    <row r="11014" spans="12:12" x14ac:dyDescent="0.2">
      <c r="L11014" s="50"/>
    </row>
    <row r="11015" spans="12:12" x14ac:dyDescent="0.2">
      <c r="L11015" s="50"/>
    </row>
    <row r="11016" spans="12:12" x14ac:dyDescent="0.2">
      <c r="L11016" s="50"/>
    </row>
    <row r="11017" spans="12:12" x14ac:dyDescent="0.2">
      <c r="L11017" s="50"/>
    </row>
    <row r="11018" spans="12:12" x14ac:dyDescent="0.2">
      <c r="L11018" s="50"/>
    </row>
    <row r="11019" spans="12:12" x14ac:dyDescent="0.2">
      <c r="L11019" s="50"/>
    </row>
    <row r="11020" spans="12:12" x14ac:dyDescent="0.2">
      <c r="L11020" s="50"/>
    </row>
    <row r="11021" spans="12:12" x14ac:dyDescent="0.2">
      <c r="L11021" s="50"/>
    </row>
    <row r="11022" spans="12:12" x14ac:dyDescent="0.2">
      <c r="L11022" s="50"/>
    </row>
    <row r="11023" spans="12:12" x14ac:dyDescent="0.2">
      <c r="L11023" s="50"/>
    </row>
    <row r="11024" spans="12:12" x14ac:dyDescent="0.2">
      <c r="L11024" s="50"/>
    </row>
    <row r="11025" spans="12:12" x14ac:dyDescent="0.2">
      <c r="L11025" s="50"/>
    </row>
    <row r="11026" spans="12:12" x14ac:dyDescent="0.2">
      <c r="L11026" s="50"/>
    </row>
    <row r="11027" spans="12:12" x14ac:dyDescent="0.2">
      <c r="L11027" s="50"/>
    </row>
    <row r="11028" spans="12:12" x14ac:dyDescent="0.2">
      <c r="L11028" s="50"/>
    </row>
    <row r="11029" spans="12:12" x14ac:dyDescent="0.2">
      <c r="L11029" s="50"/>
    </row>
    <row r="11030" spans="12:12" x14ac:dyDescent="0.2">
      <c r="L11030" s="50"/>
    </row>
    <row r="11031" spans="12:12" x14ac:dyDescent="0.2">
      <c r="L11031" s="50"/>
    </row>
    <row r="11032" spans="12:12" x14ac:dyDescent="0.2">
      <c r="L11032" s="50"/>
    </row>
    <row r="11033" spans="12:12" x14ac:dyDescent="0.2">
      <c r="L11033" s="50"/>
    </row>
    <row r="11034" spans="12:12" x14ac:dyDescent="0.2">
      <c r="L11034" s="50"/>
    </row>
    <row r="11035" spans="12:12" x14ac:dyDescent="0.2">
      <c r="L11035" s="50"/>
    </row>
    <row r="11036" spans="12:12" x14ac:dyDescent="0.2">
      <c r="L11036" s="50"/>
    </row>
    <row r="11037" spans="12:12" x14ac:dyDescent="0.2">
      <c r="L11037" s="50"/>
    </row>
    <row r="11038" spans="12:12" x14ac:dyDescent="0.2">
      <c r="L11038" s="50"/>
    </row>
    <row r="11039" spans="12:12" x14ac:dyDescent="0.2">
      <c r="L11039" s="50"/>
    </row>
    <row r="11040" spans="12:12" x14ac:dyDescent="0.2">
      <c r="L11040" s="50"/>
    </row>
    <row r="11041" spans="12:12" x14ac:dyDescent="0.2">
      <c r="L11041" s="50"/>
    </row>
    <row r="11042" spans="12:12" x14ac:dyDescent="0.2">
      <c r="L11042" s="50"/>
    </row>
    <row r="11043" spans="12:12" x14ac:dyDescent="0.2">
      <c r="L11043" s="50"/>
    </row>
    <row r="11044" spans="12:12" x14ac:dyDescent="0.2">
      <c r="L11044" s="50"/>
    </row>
    <row r="11045" spans="12:12" x14ac:dyDescent="0.2">
      <c r="L11045" s="50"/>
    </row>
    <row r="11046" spans="12:12" x14ac:dyDescent="0.2">
      <c r="L11046" s="50"/>
    </row>
    <row r="11047" spans="12:12" x14ac:dyDescent="0.2">
      <c r="L11047" s="50"/>
    </row>
    <row r="11048" spans="12:12" x14ac:dyDescent="0.2">
      <c r="L11048" s="50"/>
    </row>
    <row r="11049" spans="12:12" x14ac:dyDescent="0.2">
      <c r="L11049" s="50"/>
    </row>
    <row r="11050" spans="12:12" x14ac:dyDescent="0.2">
      <c r="L11050" s="50"/>
    </row>
    <row r="11051" spans="12:12" x14ac:dyDescent="0.2">
      <c r="L11051" s="50"/>
    </row>
    <row r="11052" spans="12:12" x14ac:dyDescent="0.2">
      <c r="L11052" s="50"/>
    </row>
    <row r="11053" spans="12:12" x14ac:dyDescent="0.2">
      <c r="L11053" s="50"/>
    </row>
    <row r="11054" spans="12:12" x14ac:dyDescent="0.2">
      <c r="L11054" s="50"/>
    </row>
    <row r="11055" spans="12:12" x14ac:dyDescent="0.2">
      <c r="L11055" s="50"/>
    </row>
    <row r="11056" spans="12:12" x14ac:dyDescent="0.2">
      <c r="L11056" s="50"/>
    </row>
    <row r="11057" spans="12:12" x14ac:dyDescent="0.2">
      <c r="L11057" s="50"/>
    </row>
    <row r="11058" spans="12:12" x14ac:dyDescent="0.2">
      <c r="L11058" s="50"/>
    </row>
    <row r="11059" spans="12:12" x14ac:dyDescent="0.2">
      <c r="L11059" s="50"/>
    </row>
    <row r="11060" spans="12:12" x14ac:dyDescent="0.2">
      <c r="L11060" s="50"/>
    </row>
    <row r="11061" spans="12:12" x14ac:dyDescent="0.2">
      <c r="L11061" s="50"/>
    </row>
    <row r="11062" spans="12:12" x14ac:dyDescent="0.2">
      <c r="L11062" s="50"/>
    </row>
    <row r="11063" spans="12:12" x14ac:dyDescent="0.2">
      <c r="L11063" s="50"/>
    </row>
    <row r="11064" spans="12:12" x14ac:dyDescent="0.2">
      <c r="L11064" s="50"/>
    </row>
    <row r="11065" spans="12:12" x14ac:dyDescent="0.2">
      <c r="L11065" s="50"/>
    </row>
    <row r="11066" spans="12:12" x14ac:dyDescent="0.2">
      <c r="L11066" s="50"/>
    </row>
    <row r="11067" spans="12:12" x14ac:dyDescent="0.2">
      <c r="L11067" s="50"/>
    </row>
    <row r="11068" spans="12:12" x14ac:dyDescent="0.2">
      <c r="L11068" s="50"/>
    </row>
    <row r="11069" spans="12:12" x14ac:dyDescent="0.2">
      <c r="L11069" s="50"/>
    </row>
    <row r="11070" spans="12:12" x14ac:dyDescent="0.2">
      <c r="L11070" s="50"/>
    </row>
    <row r="11071" spans="12:12" x14ac:dyDescent="0.2">
      <c r="L11071" s="50"/>
    </row>
    <row r="11072" spans="12:12" x14ac:dyDescent="0.2">
      <c r="L11072" s="50"/>
    </row>
    <row r="11073" spans="12:12" x14ac:dyDescent="0.2">
      <c r="L11073" s="50"/>
    </row>
    <row r="11074" spans="12:12" x14ac:dyDescent="0.2">
      <c r="L11074" s="50"/>
    </row>
    <row r="11075" spans="12:12" x14ac:dyDescent="0.2">
      <c r="L11075" s="50"/>
    </row>
    <row r="11076" spans="12:12" x14ac:dyDescent="0.2">
      <c r="L11076" s="50"/>
    </row>
    <row r="11077" spans="12:12" x14ac:dyDescent="0.2">
      <c r="L11077" s="50"/>
    </row>
    <row r="11078" spans="12:12" x14ac:dyDescent="0.2">
      <c r="L11078" s="50"/>
    </row>
    <row r="11079" spans="12:12" x14ac:dyDescent="0.2">
      <c r="L11079" s="50"/>
    </row>
    <row r="11080" spans="12:12" x14ac:dyDescent="0.2">
      <c r="L11080" s="50"/>
    </row>
    <row r="11081" spans="12:12" x14ac:dyDescent="0.2">
      <c r="L11081" s="50"/>
    </row>
    <row r="11082" spans="12:12" x14ac:dyDescent="0.2">
      <c r="L11082" s="50"/>
    </row>
    <row r="11083" spans="12:12" x14ac:dyDescent="0.2">
      <c r="L11083" s="50"/>
    </row>
    <row r="11084" spans="12:12" x14ac:dyDescent="0.2">
      <c r="L11084" s="50"/>
    </row>
    <row r="11085" spans="12:12" x14ac:dyDescent="0.2">
      <c r="L11085" s="50"/>
    </row>
    <row r="11086" spans="12:12" x14ac:dyDescent="0.2">
      <c r="L11086" s="50"/>
    </row>
    <row r="11087" spans="12:12" x14ac:dyDescent="0.2">
      <c r="L11087" s="50"/>
    </row>
    <row r="11088" spans="12:12" x14ac:dyDescent="0.2">
      <c r="L11088" s="50"/>
    </row>
    <row r="11089" spans="12:12" x14ac:dyDescent="0.2">
      <c r="L11089" s="50"/>
    </row>
    <row r="11090" spans="12:12" x14ac:dyDescent="0.2">
      <c r="L11090" s="50"/>
    </row>
    <row r="11091" spans="12:12" x14ac:dyDescent="0.2">
      <c r="L11091" s="50"/>
    </row>
    <row r="11092" spans="12:12" x14ac:dyDescent="0.2">
      <c r="L11092" s="50"/>
    </row>
    <row r="11093" spans="12:12" x14ac:dyDescent="0.2">
      <c r="L11093" s="50"/>
    </row>
    <row r="11094" spans="12:12" x14ac:dyDescent="0.2">
      <c r="L11094" s="50"/>
    </row>
    <row r="11095" spans="12:12" x14ac:dyDescent="0.2">
      <c r="L11095" s="50"/>
    </row>
    <row r="11096" spans="12:12" x14ac:dyDescent="0.2">
      <c r="L11096" s="50"/>
    </row>
    <row r="11097" spans="12:12" x14ac:dyDescent="0.2">
      <c r="L11097" s="50"/>
    </row>
    <row r="11098" spans="12:12" x14ac:dyDescent="0.2">
      <c r="L11098" s="50"/>
    </row>
    <row r="11099" spans="12:12" x14ac:dyDescent="0.2">
      <c r="L11099" s="50"/>
    </row>
    <row r="11100" spans="12:12" x14ac:dyDescent="0.2">
      <c r="L11100" s="50"/>
    </row>
    <row r="11101" spans="12:12" x14ac:dyDescent="0.2">
      <c r="L11101" s="50"/>
    </row>
    <row r="11102" spans="12:12" x14ac:dyDescent="0.2">
      <c r="L11102" s="50"/>
    </row>
    <row r="11103" spans="12:12" x14ac:dyDescent="0.2">
      <c r="L11103" s="50"/>
    </row>
    <row r="11104" spans="12:12" x14ac:dyDescent="0.2">
      <c r="L11104" s="50"/>
    </row>
    <row r="11105" spans="12:12" x14ac:dyDescent="0.2">
      <c r="L11105" s="50"/>
    </row>
    <row r="11106" spans="12:12" x14ac:dyDescent="0.2">
      <c r="L11106" s="50"/>
    </row>
    <row r="11107" spans="12:12" x14ac:dyDescent="0.2">
      <c r="L11107" s="50"/>
    </row>
    <row r="11108" spans="12:12" x14ac:dyDescent="0.2">
      <c r="L11108" s="50"/>
    </row>
    <row r="11109" spans="12:12" x14ac:dyDescent="0.2">
      <c r="L11109" s="50"/>
    </row>
    <row r="11110" spans="12:12" x14ac:dyDescent="0.2">
      <c r="L11110" s="50"/>
    </row>
    <row r="11111" spans="12:12" x14ac:dyDescent="0.2">
      <c r="L11111" s="50"/>
    </row>
    <row r="11112" spans="12:12" x14ac:dyDescent="0.2">
      <c r="L11112" s="50"/>
    </row>
    <row r="11113" spans="12:12" x14ac:dyDescent="0.2">
      <c r="L11113" s="50"/>
    </row>
    <row r="11114" spans="12:12" x14ac:dyDescent="0.2">
      <c r="L11114" s="50"/>
    </row>
    <row r="11115" spans="12:12" x14ac:dyDescent="0.2">
      <c r="L11115" s="50"/>
    </row>
    <row r="11116" spans="12:12" x14ac:dyDescent="0.2">
      <c r="L11116" s="50"/>
    </row>
    <row r="11117" spans="12:12" x14ac:dyDescent="0.2">
      <c r="L11117" s="50"/>
    </row>
    <row r="11118" spans="12:12" x14ac:dyDescent="0.2">
      <c r="L11118" s="50"/>
    </row>
    <row r="11119" spans="12:12" x14ac:dyDescent="0.2">
      <c r="L11119" s="50"/>
    </row>
    <row r="11120" spans="12:12" x14ac:dyDescent="0.2">
      <c r="L11120" s="50"/>
    </row>
    <row r="11121" spans="12:12" x14ac:dyDescent="0.2">
      <c r="L11121" s="50"/>
    </row>
    <row r="11122" spans="12:12" x14ac:dyDescent="0.2">
      <c r="L11122" s="50"/>
    </row>
    <row r="11123" spans="12:12" x14ac:dyDescent="0.2">
      <c r="L11123" s="50"/>
    </row>
    <row r="11124" spans="12:12" x14ac:dyDescent="0.2">
      <c r="L11124" s="50"/>
    </row>
    <row r="11125" spans="12:12" x14ac:dyDescent="0.2">
      <c r="L11125" s="50"/>
    </row>
    <row r="11126" spans="12:12" x14ac:dyDescent="0.2">
      <c r="L11126" s="50"/>
    </row>
    <row r="11127" spans="12:12" x14ac:dyDescent="0.2">
      <c r="L11127" s="50"/>
    </row>
    <row r="11128" spans="12:12" x14ac:dyDescent="0.2">
      <c r="L11128" s="50"/>
    </row>
    <row r="11129" spans="12:12" x14ac:dyDescent="0.2">
      <c r="L11129" s="50"/>
    </row>
    <row r="11130" spans="12:12" x14ac:dyDescent="0.2">
      <c r="L11130" s="50"/>
    </row>
    <row r="11131" spans="12:12" x14ac:dyDescent="0.2">
      <c r="L11131" s="50"/>
    </row>
    <row r="11132" spans="12:12" x14ac:dyDescent="0.2">
      <c r="L11132" s="50"/>
    </row>
    <row r="11133" spans="12:12" x14ac:dyDescent="0.2">
      <c r="L11133" s="50"/>
    </row>
    <row r="11134" spans="12:12" x14ac:dyDescent="0.2">
      <c r="L11134" s="50"/>
    </row>
    <row r="11135" spans="12:12" x14ac:dyDescent="0.2">
      <c r="L11135" s="50"/>
    </row>
    <row r="11136" spans="12:12" x14ac:dyDescent="0.2">
      <c r="L11136" s="50"/>
    </row>
    <row r="11137" spans="12:12" x14ac:dyDescent="0.2">
      <c r="L11137" s="50"/>
    </row>
    <row r="11138" spans="12:12" x14ac:dyDescent="0.2">
      <c r="L11138" s="50"/>
    </row>
    <row r="11139" spans="12:12" x14ac:dyDescent="0.2">
      <c r="L11139" s="50"/>
    </row>
    <row r="11140" spans="12:12" x14ac:dyDescent="0.2">
      <c r="L11140" s="50"/>
    </row>
    <row r="11141" spans="12:12" x14ac:dyDescent="0.2">
      <c r="L11141" s="50"/>
    </row>
    <row r="11142" spans="12:12" x14ac:dyDescent="0.2">
      <c r="L11142" s="50"/>
    </row>
    <row r="11143" spans="12:12" x14ac:dyDescent="0.2">
      <c r="L11143" s="50"/>
    </row>
    <row r="11144" spans="12:12" x14ac:dyDescent="0.2">
      <c r="L11144" s="50"/>
    </row>
    <row r="11145" spans="12:12" x14ac:dyDescent="0.2">
      <c r="L11145" s="50"/>
    </row>
    <row r="11146" spans="12:12" x14ac:dyDescent="0.2">
      <c r="L11146" s="50"/>
    </row>
    <row r="11147" spans="12:12" x14ac:dyDescent="0.2">
      <c r="L11147" s="50"/>
    </row>
    <row r="11148" spans="12:12" x14ac:dyDescent="0.2">
      <c r="L11148" s="50"/>
    </row>
    <row r="11149" spans="12:12" x14ac:dyDescent="0.2">
      <c r="L11149" s="50"/>
    </row>
    <row r="11150" spans="12:12" x14ac:dyDescent="0.2">
      <c r="L11150" s="50"/>
    </row>
    <row r="11151" spans="12:12" x14ac:dyDescent="0.2">
      <c r="L11151" s="50"/>
    </row>
    <row r="11152" spans="12:12" x14ac:dyDescent="0.2">
      <c r="L11152" s="50"/>
    </row>
    <row r="11153" spans="12:12" x14ac:dyDescent="0.2">
      <c r="L11153" s="50"/>
    </row>
    <row r="11154" spans="12:12" x14ac:dyDescent="0.2">
      <c r="L11154" s="50"/>
    </row>
    <row r="11155" spans="12:12" x14ac:dyDescent="0.2">
      <c r="L11155" s="50"/>
    </row>
    <row r="11156" spans="12:12" x14ac:dyDescent="0.2">
      <c r="L11156" s="50"/>
    </row>
    <row r="11157" spans="12:12" x14ac:dyDescent="0.2">
      <c r="L11157" s="50"/>
    </row>
    <row r="11158" spans="12:12" x14ac:dyDescent="0.2">
      <c r="L11158" s="50"/>
    </row>
    <row r="11159" spans="12:12" x14ac:dyDescent="0.2">
      <c r="L11159" s="50"/>
    </row>
    <row r="11160" spans="12:12" x14ac:dyDescent="0.2">
      <c r="L11160" s="50"/>
    </row>
    <row r="11161" spans="12:12" x14ac:dyDescent="0.2">
      <c r="L11161" s="50"/>
    </row>
    <row r="11162" spans="12:12" x14ac:dyDescent="0.2">
      <c r="L11162" s="50"/>
    </row>
    <row r="11163" spans="12:12" x14ac:dyDescent="0.2">
      <c r="L11163" s="50"/>
    </row>
    <row r="11164" spans="12:12" x14ac:dyDescent="0.2">
      <c r="L11164" s="50"/>
    </row>
    <row r="11165" spans="12:12" x14ac:dyDescent="0.2">
      <c r="L11165" s="50"/>
    </row>
    <row r="11166" spans="12:12" x14ac:dyDescent="0.2">
      <c r="L11166" s="50"/>
    </row>
    <row r="11167" spans="12:12" x14ac:dyDescent="0.2">
      <c r="L11167" s="50"/>
    </row>
    <row r="11168" spans="12:12" x14ac:dyDescent="0.2">
      <c r="L11168" s="50"/>
    </row>
    <row r="11169" spans="12:12" x14ac:dyDescent="0.2">
      <c r="L11169" s="50"/>
    </row>
    <row r="11170" spans="12:12" x14ac:dyDescent="0.2">
      <c r="L11170" s="50"/>
    </row>
    <row r="11171" spans="12:12" x14ac:dyDescent="0.2">
      <c r="L11171" s="50"/>
    </row>
    <row r="11172" spans="12:12" x14ac:dyDescent="0.2">
      <c r="L11172" s="50"/>
    </row>
    <row r="11173" spans="12:12" x14ac:dyDescent="0.2">
      <c r="L11173" s="50"/>
    </row>
    <row r="11174" spans="12:12" x14ac:dyDescent="0.2">
      <c r="L11174" s="50"/>
    </row>
    <row r="11175" spans="12:12" x14ac:dyDescent="0.2">
      <c r="L11175" s="50"/>
    </row>
    <row r="11176" spans="12:12" x14ac:dyDescent="0.2">
      <c r="L11176" s="50"/>
    </row>
    <row r="11177" spans="12:12" x14ac:dyDescent="0.2">
      <c r="L11177" s="50"/>
    </row>
    <row r="11178" spans="12:12" x14ac:dyDescent="0.2">
      <c r="L11178" s="50"/>
    </row>
    <row r="11179" spans="12:12" x14ac:dyDescent="0.2">
      <c r="L11179" s="50"/>
    </row>
    <row r="11180" spans="12:12" x14ac:dyDescent="0.2">
      <c r="L11180" s="50"/>
    </row>
    <row r="11181" spans="12:12" x14ac:dyDescent="0.2">
      <c r="L11181" s="50"/>
    </row>
    <row r="11182" spans="12:12" x14ac:dyDescent="0.2">
      <c r="L11182" s="50"/>
    </row>
    <row r="11183" spans="12:12" x14ac:dyDescent="0.2">
      <c r="L11183" s="50"/>
    </row>
    <row r="11184" spans="12:12" x14ac:dyDescent="0.2">
      <c r="L11184" s="50"/>
    </row>
    <row r="11185" spans="12:12" x14ac:dyDescent="0.2">
      <c r="L11185" s="50"/>
    </row>
    <row r="11186" spans="12:12" x14ac:dyDescent="0.2">
      <c r="L11186" s="50"/>
    </row>
    <row r="11187" spans="12:12" x14ac:dyDescent="0.2">
      <c r="L11187" s="50"/>
    </row>
    <row r="11188" spans="12:12" x14ac:dyDescent="0.2">
      <c r="L11188" s="50"/>
    </row>
    <row r="11189" spans="12:12" x14ac:dyDescent="0.2">
      <c r="L11189" s="50"/>
    </row>
    <row r="11190" spans="12:12" x14ac:dyDescent="0.2">
      <c r="L11190" s="50"/>
    </row>
    <row r="11191" spans="12:12" x14ac:dyDescent="0.2">
      <c r="L11191" s="50"/>
    </row>
    <row r="11192" spans="12:12" x14ac:dyDescent="0.2">
      <c r="L11192" s="50"/>
    </row>
    <row r="11193" spans="12:12" x14ac:dyDescent="0.2">
      <c r="L11193" s="50"/>
    </row>
    <row r="11194" spans="12:12" x14ac:dyDescent="0.2">
      <c r="L11194" s="50"/>
    </row>
    <row r="11195" spans="12:12" x14ac:dyDescent="0.2">
      <c r="L11195" s="50"/>
    </row>
    <row r="11196" spans="12:12" x14ac:dyDescent="0.2">
      <c r="L11196" s="50"/>
    </row>
    <row r="11197" spans="12:12" x14ac:dyDescent="0.2">
      <c r="L11197" s="50"/>
    </row>
    <row r="11198" spans="12:12" x14ac:dyDescent="0.2">
      <c r="L11198" s="50"/>
    </row>
    <row r="11199" spans="12:12" x14ac:dyDescent="0.2">
      <c r="L11199" s="50"/>
    </row>
    <row r="11200" spans="12:12" x14ac:dyDescent="0.2">
      <c r="L11200" s="50"/>
    </row>
    <row r="11201" spans="12:12" x14ac:dyDescent="0.2">
      <c r="L11201" s="50"/>
    </row>
    <row r="11202" spans="12:12" x14ac:dyDescent="0.2">
      <c r="L11202" s="50"/>
    </row>
    <row r="11203" spans="12:12" x14ac:dyDescent="0.2">
      <c r="L11203" s="50"/>
    </row>
    <row r="11204" spans="12:12" x14ac:dyDescent="0.2">
      <c r="L11204" s="50"/>
    </row>
    <row r="11205" spans="12:12" x14ac:dyDescent="0.2">
      <c r="L11205" s="50"/>
    </row>
    <row r="11206" spans="12:12" x14ac:dyDescent="0.2">
      <c r="L11206" s="50"/>
    </row>
    <row r="11207" spans="12:12" x14ac:dyDescent="0.2">
      <c r="L11207" s="50"/>
    </row>
    <row r="11208" spans="12:12" x14ac:dyDescent="0.2">
      <c r="L11208" s="50"/>
    </row>
    <row r="11209" spans="12:12" x14ac:dyDescent="0.2">
      <c r="L11209" s="50"/>
    </row>
    <row r="11210" spans="12:12" x14ac:dyDescent="0.2">
      <c r="L11210" s="50"/>
    </row>
    <row r="11211" spans="12:12" x14ac:dyDescent="0.2">
      <c r="L11211" s="50"/>
    </row>
    <row r="11212" spans="12:12" x14ac:dyDescent="0.2">
      <c r="L11212" s="50"/>
    </row>
    <row r="11213" spans="12:12" x14ac:dyDescent="0.2">
      <c r="L11213" s="50"/>
    </row>
    <row r="11214" spans="12:12" x14ac:dyDescent="0.2">
      <c r="L11214" s="50"/>
    </row>
    <row r="11215" spans="12:12" x14ac:dyDescent="0.2">
      <c r="L11215" s="50"/>
    </row>
    <row r="11216" spans="12:12" x14ac:dyDescent="0.2">
      <c r="L11216" s="50"/>
    </row>
    <row r="11217" spans="12:12" x14ac:dyDescent="0.2">
      <c r="L11217" s="50"/>
    </row>
    <row r="11218" spans="12:12" x14ac:dyDescent="0.2">
      <c r="L11218" s="50"/>
    </row>
    <row r="11219" spans="12:12" x14ac:dyDescent="0.2">
      <c r="L11219" s="50"/>
    </row>
    <row r="11220" spans="12:12" x14ac:dyDescent="0.2">
      <c r="L11220" s="50"/>
    </row>
    <row r="11221" spans="12:12" x14ac:dyDescent="0.2">
      <c r="L11221" s="50"/>
    </row>
    <row r="11222" spans="12:12" x14ac:dyDescent="0.2">
      <c r="L11222" s="50"/>
    </row>
    <row r="11223" spans="12:12" x14ac:dyDescent="0.2">
      <c r="L11223" s="50"/>
    </row>
    <row r="11224" spans="12:12" x14ac:dyDescent="0.2">
      <c r="L11224" s="50"/>
    </row>
    <row r="11225" spans="12:12" x14ac:dyDescent="0.2">
      <c r="L11225" s="50"/>
    </row>
    <row r="11226" spans="12:12" x14ac:dyDescent="0.2">
      <c r="L11226" s="50"/>
    </row>
    <row r="11227" spans="12:12" x14ac:dyDescent="0.2">
      <c r="L11227" s="50"/>
    </row>
    <row r="11228" spans="12:12" x14ac:dyDescent="0.2">
      <c r="L11228" s="50"/>
    </row>
    <row r="11229" spans="12:12" x14ac:dyDescent="0.2">
      <c r="L11229" s="50"/>
    </row>
    <row r="11230" spans="12:12" x14ac:dyDescent="0.2">
      <c r="L11230" s="50"/>
    </row>
    <row r="11231" spans="12:12" x14ac:dyDescent="0.2">
      <c r="L11231" s="50"/>
    </row>
    <row r="11232" spans="12:12" x14ac:dyDescent="0.2">
      <c r="L11232" s="50"/>
    </row>
    <row r="11233" spans="12:12" x14ac:dyDescent="0.2">
      <c r="L11233" s="50"/>
    </row>
    <row r="11234" spans="12:12" x14ac:dyDescent="0.2">
      <c r="L11234" s="50"/>
    </row>
    <row r="11235" spans="12:12" x14ac:dyDescent="0.2">
      <c r="L11235" s="50"/>
    </row>
    <row r="11236" spans="12:12" x14ac:dyDescent="0.2">
      <c r="L11236" s="50"/>
    </row>
    <row r="11237" spans="12:12" x14ac:dyDescent="0.2">
      <c r="L11237" s="50"/>
    </row>
    <row r="11238" spans="12:12" x14ac:dyDescent="0.2">
      <c r="L11238" s="50"/>
    </row>
    <row r="11239" spans="12:12" x14ac:dyDescent="0.2">
      <c r="L11239" s="50"/>
    </row>
    <row r="11240" spans="12:12" x14ac:dyDescent="0.2">
      <c r="L11240" s="50"/>
    </row>
    <row r="11241" spans="12:12" x14ac:dyDescent="0.2">
      <c r="L11241" s="50"/>
    </row>
    <row r="11242" spans="12:12" x14ac:dyDescent="0.2">
      <c r="L11242" s="50"/>
    </row>
    <row r="11243" spans="12:12" x14ac:dyDescent="0.2">
      <c r="L11243" s="50"/>
    </row>
    <row r="11244" spans="12:12" x14ac:dyDescent="0.2">
      <c r="L11244" s="50"/>
    </row>
    <row r="11245" spans="12:12" x14ac:dyDescent="0.2">
      <c r="L11245" s="50"/>
    </row>
    <row r="11246" spans="12:12" x14ac:dyDescent="0.2">
      <c r="L11246" s="50"/>
    </row>
    <row r="11247" spans="12:12" x14ac:dyDescent="0.2">
      <c r="L11247" s="50"/>
    </row>
    <row r="11248" spans="12:12" x14ac:dyDescent="0.2">
      <c r="L11248" s="50"/>
    </row>
    <row r="11249" spans="12:12" x14ac:dyDescent="0.2">
      <c r="L11249" s="50"/>
    </row>
    <row r="11250" spans="12:12" x14ac:dyDescent="0.2">
      <c r="L11250" s="50"/>
    </row>
    <row r="11251" spans="12:12" x14ac:dyDescent="0.2">
      <c r="L11251" s="50"/>
    </row>
    <row r="11252" spans="12:12" x14ac:dyDescent="0.2">
      <c r="L11252" s="50"/>
    </row>
    <row r="11253" spans="12:12" x14ac:dyDescent="0.2">
      <c r="L11253" s="50"/>
    </row>
    <row r="11254" spans="12:12" x14ac:dyDescent="0.2">
      <c r="L11254" s="50"/>
    </row>
    <row r="11255" spans="12:12" x14ac:dyDescent="0.2">
      <c r="L11255" s="50"/>
    </row>
    <row r="11256" spans="12:12" x14ac:dyDescent="0.2">
      <c r="L11256" s="50"/>
    </row>
    <row r="11257" spans="12:12" x14ac:dyDescent="0.2">
      <c r="L11257" s="50"/>
    </row>
    <row r="11258" spans="12:12" x14ac:dyDescent="0.2">
      <c r="L11258" s="50"/>
    </row>
    <row r="11259" spans="12:12" x14ac:dyDescent="0.2">
      <c r="L11259" s="50"/>
    </row>
    <row r="11260" spans="12:12" x14ac:dyDescent="0.2">
      <c r="L11260" s="50"/>
    </row>
    <row r="11261" spans="12:12" x14ac:dyDescent="0.2">
      <c r="L11261" s="50"/>
    </row>
    <row r="11262" spans="12:12" x14ac:dyDescent="0.2">
      <c r="L11262" s="50"/>
    </row>
    <row r="11263" spans="12:12" x14ac:dyDescent="0.2">
      <c r="L11263" s="50"/>
    </row>
    <row r="11264" spans="12:12" x14ac:dyDescent="0.2">
      <c r="L11264" s="50"/>
    </row>
    <row r="11265" spans="12:12" x14ac:dyDescent="0.2">
      <c r="L11265" s="50"/>
    </row>
    <row r="11266" spans="12:12" x14ac:dyDescent="0.2">
      <c r="L11266" s="50"/>
    </row>
    <row r="11267" spans="12:12" x14ac:dyDescent="0.2">
      <c r="L11267" s="50"/>
    </row>
    <row r="11268" spans="12:12" x14ac:dyDescent="0.2">
      <c r="L11268" s="50"/>
    </row>
    <row r="11269" spans="12:12" x14ac:dyDescent="0.2">
      <c r="L11269" s="50"/>
    </row>
    <row r="11270" spans="12:12" x14ac:dyDescent="0.2">
      <c r="L11270" s="50"/>
    </row>
    <row r="11271" spans="12:12" x14ac:dyDescent="0.2">
      <c r="L11271" s="50"/>
    </row>
    <row r="11272" spans="12:12" x14ac:dyDescent="0.2">
      <c r="L11272" s="50"/>
    </row>
    <row r="11273" spans="12:12" x14ac:dyDescent="0.2">
      <c r="L11273" s="50"/>
    </row>
    <row r="11274" spans="12:12" x14ac:dyDescent="0.2">
      <c r="L11274" s="50"/>
    </row>
    <row r="11275" spans="12:12" x14ac:dyDescent="0.2">
      <c r="L11275" s="50"/>
    </row>
    <row r="11276" spans="12:12" x14ac:dyDescent="0.2">
      <c r="L11276" s="50"/>
    </row>
    <row r="11277" spans="12:12" x14ac:dyDescent="0.2">
      <c r="L11277" s="50"/>
    </row>
    <row r="11278" spans="12:12" x14ac:dyDescent="0.2">
      <c r="L11278" s="50"/>
    </row>
    <row r="11279" spans="12:12" x14ac:dyDescent="0.2">
      <c r="L11279" s="50"/>
    </row>
    <row r="11280" spans="12:12" x14ac:dyDescent="0.2">
      <c r="L11280" s="50"/>
    </row>
    <row r="11281" spans="12:12" x14ac:dyDescent="0.2">
      <c r="L11281" s="50"/>
    </row>
    <row r="11282" spans="12:12" x14ac:dyDescent="0.2">
      <c r="L11282" s="50"/>
    </row>
    <row r="11283" spans="12:12" x14ac:dyDescent="0.2">
      <c r="L11283" s="50"/>
    </row>
    <row r="11284" spans="12:12" x14ac:dyDescent="0.2">
      <c r="L11284" s="50"/>
    </row>
    <row r="11285" spans="12:12" x14ac:dyDescent="0.2">
      <c r="L11285" s="50"/>
    </row>
    <row r="11286" spans="12:12" x14ac:dyDescent="0.2">
      <c r="L11286" s="50"/>
    </row>
    <row r="11287" spans="12:12" x14ac:dyDescent="0.2">
      <c r="L11287" s="50"/>
    </row>
    <row r="11288" spans="12:12" x14ac:dyDescent="0.2">
      <c r="L11288" s="50"/>
    </row>
    <row r="11289" spans="12:12" x14ac:dyDescent="0.2">
      <c r="L11289" s="50"/>
    </row>
    <row r="11290" spans="12:12" x14ac:dyDescent="0.2">
      <c r="L11290" s="50"/>
    </row>
    <row r="11291" spans="12:12" x14ac:dyDescent="0.2">
      <c r="L11291" s="50"/>
    </row>
    <row r="11292" spans="12:12" x14ac:dyDescent="0.2">
      <c r="L11292" s="50"/>
    </row>
    <row r="11293" spans="12:12" x14ac:dyDescent="0.2">
      <c r="L11293" s="50"/>
    </row>
    <row r="11294" spans="12:12" x14ac:dyDescent="0.2">
      <c r="L11294" s="50"/>
    </row>
    <row r="11295" spans="12:12" x14ac:dyDescent="0.2">
      <c r="L11295" s="50"/>
    </row>
    <row r="11296" spans="12:12" x14ac:dyDescent="0.2">
      <c r="L11296" s="50"/>
    </row>
    <row r="11297" spans="12:12" x14ac:dyDescent="0.2">
      <c r="L11297" s="50"/>
    </row>
    <row r="11298" spans="12:12" x14ac:dyDescent="0.2">
      <c r="L11298" s="50"/>
    </row>
    <row r="11299" spans="12:12" x14ac:dyDescent="0.2">
      <c r="L11299" s="50"/>
    </row>
    <row r="11300" spans="12:12" x14ac:dyDescent="0.2">
      <c r="L11300" s="50"/>
    </row>
    <row r="11301" spans="12:12" x14ac:dyDescent="0.2">
      <c r="L11301" s="50"/>
    </row>
    <row r="11302" spans="12:12" x14ac:dyDescent="0.2">
      <c r="L11302" s="50"/>
    </row>
    <row r="11303" spans="12:12" x14ac:dyDescent="0.2">
      <c r="L11303" s="50"/>
    </row>
    <row r="11304" spans="12:12" x14ac:dyDescent="0.2">
      <c r="L11304" s="50"/>
    </row>
    <row r="11305" spans="12:12" x14ac:dyDescent="0.2">
      <c r="L11305" s="50"/>
    </row>
    <row r="11306" spans="12:12" x14ac:dyDescent="0.2">
      <c r="L11306" s="50"/>
    </row>
    <row r="11307" spans="12:12" x14ac:dyDescent="0.2">
      <c r="L11307" s="50"/>
    </row>
    <row r="11308" spans="12:12" x14ac:dyDescent="0.2">
      <c r="L11308" s="50"/>
    </row>
    <row r="11309" spans="12:12" x14ac:dyDescent="0.2">
      <c r="L11309" s="50"/>
    </row>
    <row r="11310" spans="12:12" x14ac:dyDescent="0.2">
      <c r="L11310" s="50"/>
    </row>
    <row r="11311" spans="12:12" x14ac:dyDescent="0.2">
      <c r="L11311" s="50"/>
    </row>
    <row r="11312" spans="12:12" x14ac:dyDescent="0.2">
      <c r="L11312" s="50"/>
    </row>
    <row r="11313" spans="12:12" x14ac:dyDescent="0.2">
      <c r="L11313" s="50"/>
    </row>
    <row r="11314" spans="12:12" x14ac:dyDescent="0.2">
      <c r="L11314" s="50"/>
    </row>
    <row r="11315" spans="12:12" x14ac:dyDescent="0.2">
      <c r="L11315" s="50"/>
    </row>
    <row r="11316" spans="12:12" x14ac:dyDescent="0.2">
      <c r="L11316" s="50"/>
    </row>
    <row r="11317" spans="12:12" x14ac:dyDescent="0.2">
      <c r="L11317" s="50"/>
    </row>
    <row r="11318" spans="12:12" x14ac:dyDescent="0.2">
      <c r="L11318" s="50"/>
    </row>
    <row r="11319" spans="12:12" x14ac:dyDescent="0.2">
      <c r="L11319" s="50"/>
    </row>
    <row r="11320" spans="12:12" x14ac:dyDescent="0.2">
      <c r="L11320" s="50"/>
    </row>
    <row r="11321" spans="12:12" x14ac:dyDescent="0.2">
      <c r="L11321" s="50"/>
    </row>
    <row r="11322" spans="12:12" x14ac:dyDescent="0.2">
      <c r="L11322" s="50"/>
    </row>
    <row r="11323" spans="12:12" x14ac:dyDescent="0.2">
      <c r="L11323" s="50"/>
    </row>
    <row r="11324" spans="12:12" x14ac:dyDescent="0.2">
      <c r="L11324" s="50"/>
    </row>
    <row r="11325" spans="12:12" x14ac:dyDescent="0.2">
      <c r="L11325" s="50"/>
    </row>
    <row r="11326" spans="12:12" x14ac:dyDescent="0.2">
      <c r="L11326" s="50"/>
    </row>
    <row r="11327" spans="12:12" x14ac:dyDescent="0.2">
      <c r="L11327" s="50"/>
    </row>
    <row r="11328" spans="12:12" x14ac:dyDescent="0.2">
      <c r="L11328" s="50"/>
    </row>
    <row r="11329" spans="12:12" x14ac:dyDescent="0.2">
      <c r="L11329" s="50"/>
    </row>
    <row r="11330" spans="12:12" x14ac:dyDescent="0.2">
      <c r="L11330" s="50"/>
    </row>
    <row r="11331" spans="12:12" x14ac:dyDescent="0.2">
      <c r="L11331" s="50"/>
    </row>
    <row r="11332" spans="12:12" x14ac:dyDescent="0.2">
      <c r="L11332" s="50"/>
    </row>
    <row r="11333" spans="12:12" x14ac:dyDescent="0.2">
      <c r="L11333" s="50"/>
    </row>
    <row r="11334" spans="12:12" x14ac:dyDescent="0.2">
      <c r="L11334" s="50"/>
    </row>
    <row r="11335" spans="12:12" x14ac:dyDescent="0.2">
      <c r="L11335" s="50"/>
    </row>
    <row r="11336" spans="12:12" x14ac:dyDescent="0.2">
      <c r="L11336" s="50"/>
    </row>
    <row r="11337" spans="12:12" x14ac:dyDescent="0.2">
      <c r="L11337" s="50"/>
    </row>
    <row r="11338" spans="12:12" x14ac:dyDescent="0.2">
      <c r="L11338" s="50"/>
    </row>
    <row r="11339" spans="12:12" x14ac:dyDescent="0.2">
      <c r="L11339" s="50"/>
    </row>
    <row r="11340" spans="12:12" x14ac:dyDescent="0.2">
      <c r="L11340" s="50"/>
    </row>
    <row r="11341" spans="12:12" x14ac:dyDescent="0.2">
      <c r="L11341" s="50"/>
    </row>
    <row r="11342" spans="12:12" x14ac:dyDescent="0.2">
      <c r="L11342" s="50"/>
    </row>
    <row r="11343" spans="12:12" x14ac:dyDescent="0.2">
      <c r="L11343" s="50"/>
    </row>
    <row r="11344" spans="12:12" x14ac:dyDescent="0.2">
      <c r="L11344" s="50"/>
    </row>
    <row r="11345" spans="12:12" x14ac:dyDescent="0.2">
      <c r="L11345" s="50"/>
    </row>
    <row r="11346" spans="12:12" x14ac:dyDescent="0.2">
      <c r="L11346" s="50"/>
    </row>
    <row r="11347" spans="12:12" x14ac:dyDescent="0.2">
      <c r="L11347" s="50"/>
    </row>
    <row r="11348" spans="12:12" x14ac:dyDescent="0.2">
      <c r="L11348" s="50"/>
    </row>
    <row r="11349" spans="12:12" x14ac:dyDescent="0.2">
      <c r="L11349" s="50"/>
    </row>
    <row r="11350" spans="12:12" x14ac:dyDescent="0.2">
      <c r="L11350" s="50"/>
    </row>
    <row r="11351" spans="12:12" x14ac:dyDescent="0.2">
      <c r="L11351" s="50"/>
    </row>
    <row r="11352" spans="12:12" x14ac:dyDescent="0.2">
      <c r="L11352" s="50"/>
    </row>
    <row r="11353" spans="12:12" x14ac:dyDescent="0.2">
      <c r="L11353" s="50"/>
    </row>
    <row r="11354" spans="12:12" x14ac:dyDescent="0.2">
      <c r="L11354" s="50"/>
    </row>
    <row r="11355" spans="12:12" x14ac:dyDescent="0.2">
      <c r="L11355" s="50"/>
    </row>
    <row r="11356" spans="12:12" x14ac:dyDescent="0.2">
      <c r="L11356" s="50"/>
    </row>
    <row r="11357" spans="12:12" x14ac:dyDescent="0.2">
      <c r="L11357" s="50"/>
    </row>
    <row r="11358" spans="12:12" x14ac:dyDescent="0.2">
      <c r="L11358" s="50"/>
    </row>
    <row r="11359" spans="12:12" x14ac:dyDescent="0.2">
      <c r="L11359" s="50"/>
    </row>
    <row r="11360" spans="12:12" x14ac:dyDescent="0.2">
      <c r="L11360" s="50"/>
    </row>
    <row r="11361" spans="12:12" x14ac:dyDescent="0.2">
      <c r="L11361" s="50"/>
    </row>
    <row r="11362" spans="12:12" x14ac:dyDescent="0.2">
      <c r="L11362" s="50"/>
    </row>
    <row r="11363" spans="12:12" x14ac:dyDescent="0.2">
      <c r="L11363" s="50"/>
    </row>
    <row r="11364" spans="12:12" x14ac:dyDescent="0.2">
      <c r="L11364" s="50"/>
    </row>
    <row r="11365" spans="12:12" x14ac:dyDescent="0.2">
      <c r="L11365" s="50"/>
    </row>
    <row r="11366" spans="12:12" x14ac:dyDescent="0.2">
      <c r="L11366" s="50"/>
    </row>
    <row r="11367" spans="12:12" x14ac:dyDescent="0.2">
      <c r="L11367" s="50"/>
    </row>
    <row r="11368" spans="12:12" x14ac:dyDescent="0.2">
      <c r="L11368" s="50"/>
    </row>
    <row r="11369" spans="12:12" x14ac:dyDescent="0.2">
      <c r="L11369" s="50"/>
    </row>
    <row r="11370" spans="12:12" x14ac:dyDescent="0.2">
      <c r="L11370" s="50"/>
    </row>
    <row r="11371" spans="12:12" x14ac:dyDescent="0.2">
      <c r="L11371" s="50"/>
    </row>
    <row r="11372" spans="12:12" x14ac:dyDescent="0.2">
      <c r="L11372" s="50"/>
    </row>
    <row r="11373" spans="12:12" x14ac:dyDescent="0.2">
      <c r="L11373" s="50"/>
    </row>
    <row r="11374" spans="12:12" x14ac:dyDescent="0.2">
      <c r="L11374" s="50"/>
    </row>
    <row r="11375" spans="12:12" x14ac:dyDescent="0.2">
      <c r="L11375" s="50"/>
    </row>
    <row r="11376" spans="12:12" x14ac:dyDescent="0.2">
      <c r="L11376" s="50"/>
    </row>
    <row r="11377" spans="12:12" x14ac:dyDescent="0.2">
      <c r="L11377" s="50"/>
    </row>
    <row r="11378" spans="12:12" x14ac:dyDescent="0.2">
      <c r="L11378" s="50"/>
    </row>
    <row r="11379" spans="12:12" x14ac:dyDescent="0.2">
      <c r="L11379" s="50"/>
    </row>
    <row r="11380" spans="12:12" x14ac:dyDescent="0.2">
      <c r="L11380" s="50"/>
    </row>
    <row r="11381" spans="12:12" x14ac:dyDescent="0.2">
      <c r="L11381" s="50"/>
    </row>
    <row r="11382" spans="12:12" x14ac:dyDescent="0.2">
      <c r="L11382" s="50"/>
    </row>
    <row r="11383" spans="12:12" x14ac:dyDescent="0.2">
      <c r="L11383" s="50"/>
    </row>
    <row r="11384" spans="12:12" x14ac:dyDescent="0.2">
      <c r="L11384" s="50"/>
    </row>
    <row r="11385" spans="12:12" x14ac:dyDescent="0.2">
      <c r="L11385" s="50"/>
    </row>
    <row r="11386" spans="12:12" x14ac:dyDescent="0.2">
      <c r="L11386" s="50"/>
    </row>
    <row r="11387" spans="12:12" x14ac:dyDescent="0.2">
      <c r="L11387" s="50"/>
    </row>
    <row r="11388" spans="12:12" x14ac:dyDescent="0.2">
      <c r="L11388" s="50"/>
    </row>
    <row r="11389" spans="12:12" x14ac:dyDescent="0.2">
      <c r="L11389" s="50"/>
    </row>
    <row r="11390" spans="12:12" x14ac:dyDescent="0.2">
      <c r="L11390" s="50"/>
    </row>
    <row r="11391" spans="12:12" x14ac:dyDescent="0.2">
      <c r="L11391" s="50"/>
    </row>
    <row r="11392" spans="12:12" x14ac:dyDescent="0.2">
      <c r="L11392" s="50"/>
    </row>
    <row r="11393" spans="12:12" x14ac:dyDescent="0.2">
      <c r="L11393" s="50"/>
    </row>
    <row r="11394" spans="12:12" x14ac:dyDescent="0.2">
      <c r="L11394" s="50"/>
    </row>
    <row r="11395" spans="12:12" x14ac:dyDescent="0.2">
      <c r="L11395" s="50"/>
    </row>
    <row r="11396" spans="12:12" x14ac:dyDescent="0.2">
      <c r="L11396" s="50"/>
    </row>
    <row r="11397" spans="12:12" x14ac:dyDescent="0.2">
      <c r="L11397" s="50"/>
    </row>
    <row r="11398" spans="12:12" x14ac:dyDescent="0.2">
      <c r="L11398" s="50"/>
    </row>
    <row r="11399" spans="12:12" x14ac:dyDescent="0.2">
      <c r="L11399" s="50"/>
    </row>
    <row r="11400" spans="12:12" x14ac:dyDescent="0.2">
      <c r="L11400" s="50"/>
    </row>
    <row r="11401" spans="12:12" x14ac:dyDescent="0.2">
      <c r="L11401" s="50"/>
    </row>
    <row r="11402" spans="12:12" x14ac:dyDescent="0.2">
      <c r="L11402" s="50"/>
    </row>
    <row r="11403" spans="12:12" x14ac:dyDescent="0.2">
      <c r="L11403" s="50"/>
    </row>
    <row r="11404" spans="12:12" x14ac:dyDescent="0.2">
      <c r="L11404" s="50"/>
    </row>
    <row r="11405" spans="12:12" x14ac:dyDescent="0.2">
      <c r="L11405" s="50"/>
    </row>
    <row r="11406" spans="12:12" x14ac:dyDescent="0.2">
      <c r="L11406" s="50"/>
    </row>
    <row r="11407" spans="12:12" x14ac:dyDescent="0.2">
      <c r="L11407" s="50"/>
    </row>
    <row r="11408" spans="12:12" x14ac:dyDescent="0.2">
      <c r="L11408" s="50"/>
    </row>
    <row r="11409" spans="12:12" x14ac:dyDescent="0.2">
      <c r="L11409" s="50"/>
    </row>
    <row r="11410" spans="12:12" x14ac:dyDescent="0.2">
      <c r="L11410" s="50"/>
    </row>
    <row r="11411" spans="12:12" x14ac:dyDescent="0.2">
      <c r="L11411" s="50"/>
    </row>
    <row r="11412" spans="12:12" x14ac:dyDescent="0.2">
      <c r="L11412" s="50"/>
    </row>
    <row r="11413" spans="12:12" x14ac:dyDescent="0.2">
      <c r="L11413" s="50"/>
    </row>
    <row r="11414" spans="12:12" x14ac:dyDescent="0.2">
      <c r="L11414" s="50"/>
    </row>
    <row r="11415" spans="12:12" x14ac:dyDescent="0.2">
      <c r="L11415" s="50"/>
    </row>
    <row r="11416" spans="12:12" x14ac:dyDescent="0.2">
      <c r="L11416" s="50"/>
    </row>
    <row r="11417" spans="12:12" x14ac:dyDescent="0.2">
      <c r="L11417" s="50"/>
    </row>
    <row r="11418" spans="12:12" x14ac:dyDescent="0.2">
      <c r="L11418" s="50"/>
    </row>
    <row r="11419" spans="12:12" x14ac:dyDescent="0.2">
      <c r="L11419" s="50"/>
    </row>
    <row r="11420" spans="12:12" x14ac:dyDescent="0.2">
      <c r="L11420" s="50"/>
    </row>
    <row r="11421" spans="12:12" x14ac:dyDescent="0.2">
      <c r="L11421" s="50"/>
    </row>
    <row r="11422" spans="12:12" x14ac:dyDescent="0.2">
      <c r="L11422" s="50"/>
    </row>
    <row r="11423" spans="12:12" x14ac:dyDescent="0.2">
      <c r="L11423" s="50"/>
    </row>
    <row r="11424" spans="12:12" x14ac:dyDescent="0.2">
      <c r="L11424" s="50"/>
    </row>
    <row r="11425" spans="12:12" x14ac:dyDescent="0.2">
      <c r="L11425" s="50"/>
    </row>
    <row r="11426" spans="12:12" x14ac:dyDescent="0.2">
      <c r="L11426" s="50"/>
    </row>
    <row r="11427" spans="12:12" x14ac:dyDescent="0.2">
      <c r="L11427" s="50"/>
    </row>
    <row r="11428" spans="12:12" x14ac:dyDescent="0.2">
      <c r="L11428" s="50"/>
    </row>
    <row r="11429" spans="12:12" x14ac:dyDescent="0.2">
      <c r="L11429" s="50"/>
    </row>
    <row r="11430" spans="12:12" x14ac:dyDescent="0.2">
      <c r="L11430" s="50"/>
    </row>
    <row r="11431" spans="12:12" x14ac:dyDescent="0.2">
      <c r="L11431" s="50"/>
    </row>
    <row r="11432" spans="12:12" x14ac:dyDescent="0.2">
      <c r="L11432" s="50"/>
    </row>
    <row r="11433" spans="12:12" x14ac:dyDescent="0.2">
      <c r="L11433" s="50"/>
    </row>
    <row r="11434" spans="12:12" x14ac:dyDescent="0.2">
      <c r="L11434" s="50"/>
    </row>
    <row r="11435" spans="12:12" x14ac:dyDescent="0.2">
      <c r="L11435" s="50"/>
    </row>
    <row r="11436" spans="12:12" x14ac:dyDescent="0.2">
      <c r="L11436" s="50"/>
    </row>
    <row r="11437" spans="12:12" x14ac:dyDescent="0.2">
      <c r="L11437" s="50"/>
    </row>
    <row r="11438" spans="12:12" x14ac:dyDescent="0.2">
      <c r="L11438" s="50"/>
    </row>
    <row r="11439" spans="12:12" x14ac:dyDescent="0.2">
      <c r="L11439" s="50"/>
    </row>
    <row r="11440" spans="12:12" x14ac:dyDescent="0.2">
      <c r="L11440" s="50"/>
    </row>
    <row r="11441" spans="12:12" x14ac:dyDescent="0.2">
      <c r="L11441" s="50"/>
    </row>
    <row r="11442" spans="12:12" x14ac:dyDescent="0.2">
      <c r="L11442" s="50"/>
    </row>
    <row r="11443" spans="12:12" x14ac:dyDescent="0.2">
      <c r="L11443" s="50"/>
    </row>
    <row r="11444" spans="12:12" x14ac:dyDescent="0.2">
      <c r="L11444" s="50"/>
    </row>
    <row r="11445" spans="12:12" x14ac:dyDescent="0.2">
      <c r="L11445" s="50"/>
    </row>
    <row r="11446" spans="12:12" x14ac:dyDescent="0.2">
      <c r="L11446" s="50"/>
    </row>
    <row r="11447" spans="12:12" x14ac:dyDescent="0.2">
      <c r="L11447" s="50"/>
    </row>
    <row r="11448" spans="12:12" x14ac:dyDescent="0.2">
      <c r="L11448" s="50"/>
    </row>
    <row r="11449" spans="12:12" x14ac:dyDescent="0.2">
      <c r="L11449" s="50"/>
    </row>
    <row r="11450" spans="12:12" x14ac:dyDescent="0.2">
      <c r="L11450" s="50"/>
    </row>
    <row r="11451" spans="12:12" x14ac:dyDescent="0.2">
      <c r="L11451" s="50"/>
    </row>
    <row r="11452" spans="12:12" x14ac:dyDescent="0.2">
      <c r="L11452" s="50"/>
    </row>
    <row r="11453" spans="12:12" x14ac:dyDescent="0.2">
      <c r="L11453" s="50"/>
    </row>
    <row r="11454" spans="12:12" x14ac:dyDescent="0.2">
      <c r="L11454" s="50"/>
    </row>
    <row r="11455" spans="12:12" x14ac:dyDescent="0.2">
      <c r="L11455" s="50"/>
    </row>
    <row r="11456" spans="12:12" x14ac:dyDescent="0.2">
      <c r="L11456" s="50"/>
    </row>
    <row r="11457" spans="12:12" x14ac:dyDescent="0.2">
      <c r="L11457" s="50"/>
    </row>
    <row r="11458" spans="12:12" x14ac:dyDescent="0.2">
      <c r="L11458" s="50"/>
    </row>
    <row r="11459" spans="12:12" x14ac:dyDescent="0.2">
      <c r="L11459" s="50"/>
    </row>
    <row r="11460" spans="12:12" x14ac:dyDescent="0.2">
      <c r="L11460" s="50"/>
    </row>
    <row r="11461" spans="12:12" x14ac:dyDescent="0.2">
      <c r="L11461" s="50"/>
    </row>
    <row r="11462" spans="12:12" x14ac:dyDescent="0.2">
      <c r="L11462" s="50"/>
    </row>
    <row r="11463" spans="12:12" x14ac:dyDescent="0.2">
      <c r="L11463" s="50"/>
    </row>
    <row r="11464" spans="12:12" x14ac:dyDescent="0.2">
      <c r="L11464" s="50"/>
    </row>
    <row r="11465" spans="12:12" x14ac:dyDescent="0.2">
      <c r="L11465" s="50"/>
    </row>
    <row r="11466" spans="12:12" x14ac:dyDescent="0.2">
      <c r="L11466" s="50"/>
    </row>
    <row r="11467" spans="12:12" x14ac:dyDescent="0.2">
      <c r="L11467" s="50"/>
    </row>
    <row r="11468" spans="12:12" x14ac:dyDescent="0.2">
      <c r="L11468" s="50"/>
    </row>
    <row r="11469" spans="12:12" x14ac:dyDescent="0.2">
      <c r="L11469" s="50"/>
    </row>
    <row r="11470" spans="12:12" x14ac:dyDescent="0.2">
      <c r="L11470" s="50"/>
    </row>
    <row r="11471" spans="12:12" x14ac:dyDescent="0.2">
      <c r="L11471" s="50"/>
    </row>
    <row r="11472" spans="12:12" x14ac:dyDescent="0.2">
      <c r="L11472" s="50"/>
    </row>
    <row r="11473" spans="12:12" x14ac:dyDescent="0.2">
      <c r="L11473" s="50"/>
    </row>
    <row r="11474" spans="12:12" x14ac:dyDescent="0.2">
      <c r="L11474" s="50"/>
    </row>
    <row r="11475" spans="12:12" x14ac:dyDescent="0.2">
      <c r="L11475" s="50"/>
    </row>
    <row r="11476" spans="12:12" x14ac:dyDescent="0.2">
      <c r="L11476" s="50"/>
    </row>
    <row r="11477" spans="12:12" x14ac:dyDescent="0.2">
      <c r="L11477" s="50"/>
    </row>
    <row r="11478" spans="12:12" x14ac:dyDescent="0.2">
      <c r="L11478" s="50"/>
    </row>
    <row r="11479" spans="12:12" x14ac:dyDescent="0.2">
      <c r="L11479" s="50"/>
    </row>
    <row r="11480" spans="12:12" x14ac:dyDescent="0.2">
      <c r="L11480" s="50"/>
    </row>
    <row r="11481" spans="12:12" x14ac:dyDescent="0.2">
      <c r="L11481" s="50"/>
    </row>
    <row r="11482" spans="12:12" x14ac:dyDescent="0.2">
      <c r="L11482" s="50"/>
    </row>
    <row r="11483" spans="12:12" x14ac:dyDescent="0.2">
      <c r="L11483" s="50"/>
    </row>
    <row r="11484" spans="12:12" x14ac:dyDescent="0.2">
      <c r="L11484" s="50"/>
    </row>
    <row r="11485" spans="12:12" x14ac:dyDescent="0.2">
      <c r="L11485" s="50"/>
    </row>
    <row r="11486" spans="12:12" x14ac:dyDescent="0.2">
      <c r="L11486" s="50"/>
    </row>
    <row r="11487" spans="12:12" x14ac:dyDescent="0.2">
      <c r="L11487" s="50"/>
    </row>
    <row r="11488" spans="12:12" x14ac:dyDescent="0.2">
      <c r="L11488" s="50"/>
    </row>
    <row r="11489" spans="12:12" x14ac:dyDescent="0.2">
      <c r="L11489" s="50"/>
    </row>
    <row r="11490" spans="12:12" x14ac:dyDescent="0.2">
      <c r="L11490" s="50"/>
    </row>
    <row r="11491" spans="12:12" x14ac:dyDescent="0.2">
      <c r="L11491" s="50"/>
    </row>
    <row r="11492" spans="12:12" x14ac:dyDescent="0.2">
      <c r="L11492" s="50"/>
    </row>
    <row r="11493" spans="12:12" x14ac:dyDescent="0.2">
      <c r="L11493" s="50"/>
    </row>
    <row r="11494" spans="12:12" x14ac:dyDescent="0.2">
      <c r="L11494" s="50"/>
    </row>
    <row r="11495" spans="12:12" x14ac:dyDescent="0.2">
      <c r="L11495" s="50"/>
    </row>
    <row r="11496" spans="12:12" x14ac:dyDescent="0.2">
      <c r="L11496" s="50"/>
    </row>
    <row r="11497" spans="12:12" x14ac:dyDescent="0.2">
      <c r="L11497" s="50"/>
    </row>
    <row r="11498" spans="12:12" x14ac:dyDescent="0.2">
      <c r="L11498" s="50"/>
    </row>
    <row r="11499" spans="12:12" x14ac:dyDescent="0.2">
      <c r="L11499" s="50"/>
    </row>
    <row r="11500" spans="12:12" x14ac:dyDescent="0.2">
      <c r="L11500" s="50"/>
    </row>
    <row r="11501" spans="12:12" x14ac:dyDescent="0.2">
      <c r="L11501" s="50"/>
    </row>
    <row r="11502" spans="12:12" x14ac:dyDescent="0.2">
      <c r="L11502" s="50"/>
    </row>
    <row r="11503" spans="12:12" x14ac:dyDescent="0.2">
      <c r="L11503" s="50"/>
    </row>
    <row r="11504" spans="12:12" x14ac:dyDescent="0.2">
      <c r="L11504" s="50"/>
    </row>
    <row r="11505" spans="12:12" x14ac:dyDescent="0.2">
      <c r="L11505" s="50"/>
    </row>
    <row r="11506" spans="12:12" x14ac:dyDescent="0.2">
      <c r="L11506" s="50"/>
    </row>
    <row r="11507" spans="12:12" x14ac:dyDescent="0.2">
      <c r="L11507" s="50"/>
    </row>
    <row r="11508" spans="12:12" x14ac:dyDescent="0.2">
      <c r="L11508" s="50"/>
    </row>
    <row r="11509" spans="12:12" x14ac:dyDescent="0.2">
      <c r="L11509" s="50"/>
    </row>
    <row r="11510" spans="12:12" x14ac:dyDescent="0.2">
      <c r="L11510" s="50"/>
    </row>
    <row r="11511" spans="12:12" x14ac:dyDescent="0.2">
      <c r="L11511" s="50"/>
    </row>
    <row r="11512" spans="12:12" x14ac:dyDescent="0.2">
      <c r="L11512" s="50"/>
    </row>
    <row r="11513" spans="12:12" x14ac:dyDescent="0.2">
      <c r="L11513" s="50"/>
    </row>
    <row r="11514" spans="12:12" x14ac:dyDescent="0.2">
      <c r="L11514" s="50"/>
    </row>
    <row r="11515" spans="12:12" x14ac:dyDescent="0.2">
      <c r="L11515" s="50"/>
    </row>
    <row r="11516" spans="12:12" x14ac:dyDescent="0.2">
      <c r="L11516" s="50"/>
    </row>
    <row r="11517" spans="12:12" x14ac:dyDescent="0.2">
      <c r="L11517" s="50"/>
    </row>
    <row r="11518" spans="12:12" x14ac:dyDescent="0.2">
      <c r="L11518" s="50"/>
    </row>
    <row r="11519" spans="12:12" x14ac:dyDescent="0.2">
      <c r="L11519" s="50"/>
    </row>
    <row r="11520" spans="12:12" x14ac:dyDescent="0.2">
      <c r="L11520" s="50"/>
    </row>
    <row r="11521" spans="12:12" x14ac:dyDescent="0.2">
      <c r="L11521" s="50"/>
    </row>
    <row r="11522" spans="12:12" x14ac:dyDescent="0.2">
      <c r="L11522" s="50"/>
    </row>
    <row r="11523" spans="12:12" x14ac:dyDescent="0.2">
      <c r="L11523" s="50"/>
    </row>
    <row r="11524" spans="12:12" x14ac:dyDescent="0.2">
      <c r="L11524" s="50"/>
    </row>
    <row r="11525" spans="12:12" x14ac:dyDescent="0.2">
      <c r="L11525" s="50"/>
    </row>
    <row r="11526" spans="12:12" x14ac:dyDescent="0.2">
      <c r="L11526" s="50"/>
    </row>
    <row r="11527" spans="12:12" x14ac:dyDescent="0.2">
      <c r="L11527" s="50"/>
    </row>
    <row r="11528" spans="12:12" x14ac:dyDescent="0.2">
      <c r="L11528" s="50"/>
    </row>
    <row r="11529" spans="12:12" x14ac:dyDescent="0.2">
      <c r="L11529" s="50"/>
    </row>
    <row r="11530" spans="12:12" x14ac:dyDescent="0.2">
      <c r="L11530" s="50"/>
    </row>
    <row r="11531" spans="12:12" x14ac:dyDescent="0.2">
      <c r="L11531" s="50"/>
    </row>
    <row r="11532" spans="12:12" x14ac:dyDescent="0.2">
      <c r="L11532" s="50"/>
    </row>
    <row r="11533" spans="12:12" x14ac:dyDescent="0.2">
      <c r="L11533" s="50"/>
    </row>
    <row r="11534" spans="12:12" x14ac:dyDescent="0.2">
      <c r="L11534" s="50"/>
    </row>
    <row r="11535" spans="12:12" x14ac:dyDescent="0.2">
      <c r="L11535" s="50"/>
    </row>
    <row r="11536" spans="12:12" x14ac:dyDescent="0.2">
      <c r="L11536" s="50"/>
    </row>
    <row r="11537" spans="12:12" x14ac:dyDescent="0.2">
      <c r="L11537" s="50"/>
    </row>
    <row r="11538" spans="12:12" x14ac:dyDescent="0.2">
      <c r="L11538" s="50"/>
    </row>
    <row r="11539" spans="12:12" x14ac:dyDescent="0.2">
      <c r="L11539" s="50"/>
    </row>
    <row r="11540" spans="12:12" x14ac:dyDescent="0.2">
      <c r="L11540" s="50"/>
    </row>
    <row r="11541" spans="12:12" x14ac:dyDescent="0.2">
      <c r="L11541" s="50"/>
    </row>
    <row r="11542" spans="12:12" x14ac:dyDescent="0.2">
      <c r="L11542" s="50"/>
    </row>
    <row r="11543" spans="12:12" x14ac:dyDescent="0.2">
      <c r="L11543" s="50"/>
    </row>
    <row r="11544" spans="12:12" x14ac:dyDescent="0.2">
      <c r="L11544" s="50"/>
    </row>
    <row r="11545" spans="12:12" x14ac:dyDescent="0.2">
      <c r="L11545" s="50"/>
    </row>
    <row r="11546" spans="12:12" x14ac:dyDescent="0.2">
      <c r="L11546" s="50"/>
    </row>
    <row r="11547" spans="12:12" x14ac:dyDescent="0.2">
      <c r="L11547" s="50"/>
    </row>
    <row r="11548" spans="12:12" x14ac:dyDescent="0.2">
      <c r="L11548" s="50"/>
    </row>
    <row r="11549" spans="12:12" x14ac:dyDescent="0.2">
      <c r="L11549" s="50"/>
    </row>
    <row r="11550" spans="12:12" x14ac:dyDescent="0.2">
      <c r="L11550" s="50"/>
    </row>
    <row r="11551" spans="12:12" x14ac:dyDescent="0.2">
      <c r="L11551" s="50"/>
    </row>
    <row r="11552" spans="12:12" x14ac:dyDescent="0.2">
      <c r="L11552" s="50"/>
    </row>
    <row r="11553" spans="12:12" x14ac:dyDescent="0.2">
      <c r="L11553" s="50"/>
    </row>
    <row r="11554" spans="12:12" x14ac:dyDescent="0.2">
      <c r="L11554" s="50"/>
    </row>
    <row r="11555" spans="12:12" x14ac:dyDescent="0.2">
      <c r="L11555" s="50"/>
    </row>
    <row r="11556" spans="12:12" x14ac:dyDescent="0.2">
      <c r="L11556" s="50"/>
    </row>
    <row r="11557" spans="12:12" x14ac:dyDescent="0.2">
      <c r="L11557" s="50"/>
    </row>
    <row r="11558" spans="12:12" x14ac:dyDescent="0.2">
      <c r="L11558" s="50"/>
    </row>
    <row r="11559" spans="12:12" x14ac:dyDescent="0.2">
      <c r="L11559" s="50"/>
    </row>
    <row r="11560" spans="12:12" x14ac:dyDescent="0.2">
      <c r="L11560" s="50"/>
    </row>
    <row r="11561" spans="12:12" x14ac:dyDescent="0.2">
      <c r="L11561" s="50"/>
    </row>
    <row r="11562" spans="12:12" x14ac:dyDescent="0.2">
      <c r="L11562" s="50"/>
    </row>
    <row r="11563" spans="12:12" x14ac:dyDescent="0.2">
      <c r="L11563" s="50"/>
    </row>
    <row r="11564" spans="12:12" x14ac:dyDescent="0.2">
      <c r="L11564" s="50"/>
    </row>
    <row r="11565" spans="12:12" x14ac:dyDescent="0.2">
      <c r="L11565" s="50"/>
    </row>
    <row r="11566" spans="12:12" x14ac:dyDescent="0.2">
      <c r="L11566" s="50"/>
    </row>
    <row r="11567" spans="12:12" x14ac:dyDescent="0.2">
      <c r="L11567" s="50"/>
    </row>
    <row r="11568" spans="12:12" x14ac:dyDescent="0.2">
      <c r="L11568" s="50"/>
    </row>
    <row r="11569" spans="12:12" x14ac:dyDescent="0.2">
      <c r="L11569" s="50"/>
    </row>
    <row r="11570" spans="12:12" x14ac:dyDescent="0.2">
      <c r="L11570" s="50"/>
    </row>
    <row r="11571" spans="12:12" x14ac:dyDescent="0.2">
      <c r="L11571" s="50"/>
    </row>
    <row r="11572" spans="12:12" x14ac:dyDescent="0.2">
      <c r="L11572" s="50"/>
    </row>
    <row r="11573" spans="12:12" x14ac:dyDescent="0.2">
      <c r="L11573" s="50"/>
    </row>
    <row r="11574" spans="12:12" x14ac:dyDescent="0.2">
      <c r="L11574" s="50"/>
    </row>
    <row r="11575" spans="12:12" x14ac:dyDescent="0.2">
      <c r="L11575" s="50"/>
    </row>
    <row r="11576" spans="12:12" x14ac:dyDescent="0.2">
      <c r="L11576" s="50"/>
    </row>
    <row r="11577" spans="12:12" x14ac:dyDescent="0.2">
      <c r="L11577" s="50"/>
    </row>
    <row r="11578" spans="12:12" x14ac:dyDescent="0.2">
      <c r="L11578" s="50"/>
    </row>
    <row r="11579" spans="12:12" x14ac:dyDescent="0.2">
      <c r="L11579" s="50"/>
    </row>
    <row r="11580" spans="12:12" x14ac:dyDescent="0.2">
      <c r="L11580" s="50"/>
    </row>
    <row r="11581" spans="12:12" x14ac:dyDescent="0.2">
      <c r="L11581" s="50"/>
    </row>
    <row r="11582" spans="12:12" x14ac:dyDescent="0.2">
      <c r="L11582" s="50"/>
    </row>
    <row r="11583" spans="12:12" x14ac:dyDescent="0.2">
      <c r="L11583" s="50"/>
    </row>
    <row r="11584" spans="12:12" x14ac:dyDescent="0.2">
      <c r="L11584" s="50"/>
    </row>
    <row r="11585" spans="12:12" x14ac:dyDescent="0.2">
      <c r="L11585" s="50"/>
    </row>
    <row r="11586" spans="12:12" x14ac:dyDescent="0.2">
      <c r="L11586" s="50"/>
    </row>
    <row r="11587" spans="12:12" x14ac:dyDescent="0.2">
      <c r="L11587" s="50"/>
    </row>
    <row r="11588" spans="12:12" x14ac:dyDescent="0.2">
      <c r="L11588" s="50"/>
    </row>
    <row r="11589" spans="12:12" x14ac:dyDescent="0.2">
      <c r="L11589" s="50"/>
    </row>
    <row r="11590" spans="12:12" x14ac:dyDescent="0.2">
      <c r="L11590" s="50"/>
    </row>
    <row r="11591" spans="12:12" x14ac:dyDescent="0.2">
      <c r="L11591" s="50"/>
    </row>
    <row r="11592" spans="12:12" x14ac:dyDescent="0.2">
      <c r="L11592" s="50"/>
    </row>
    <row r="11593" spans="12:12" x14ac:dyDescent="0.2">
      <c r="L11593" s="50"/>
    </row>
    <row r="11594" spans="12:12" x14ac:dyDescent="0.2">
      <c r="L11594" s="50"/>
    </row>
    <row r="11595" spans="12:12" x14ac:dyDescent="0.2">
      <c r="L11595" s="50"/>
    </row>
    <row r="11596" spans="12:12" x14ac:dyDescent="0.2">
      <c r="L11596" s="50"/>
    </row>
    <row r="11597" spans="12:12" x14ac:dyDescent="0.2">
      <c r="L11597" s="50"/>
    </row>
    <row r="11598" spans="12:12" x14ac:dyDescent="0.2">
      <c r="L11598" s="50"/>
    </row>
    <row r="11599" spans="12:12" x14ac:dyDescent="0.2">
      <c r="L11599" s="50"/>
    </row>
    <row r="11600" spans="12:12" x14ac:dyDescent="0.2">
      <c r="L11600" s="50"/>
    </row>
    <row r="11601" spans="12:12" x14ac:dyDescent="0.2">
      <c r="L11601" s="50"/>
    </row>
    <row r="11602" spans="12:12" x14ac:dyDescent="0.2">
      <c r="L11602" s="50"/>
    </row>
    <row r="11603" spans="12:12" x14ac:dyDescent="0.2">
      <c r="L11603" s="50"/>
    </row>
    <row r="11604" spans="12:12" x14ac:dyDescent="0.2">
      <c r="L11604" s="50"/>
    </row>
    <row r="11605" spans="12:12" x14ac:dyDescent="0.2">
      <c r="L11605" s="50"/>
    </row>
    <row r="11606" spans="12:12" x14ac:dyDescent="0.2">
      <c r="L11606" s="50"/>
    </row>
    <row r="11607" spans="12:12" x14ac:dyDescent="0.2">
      <c r="L11607" s="50"/>
    </row>
    <row r="11608" spans="12:12" x14ac:dyDescent="0.2">
      <c r="L11608" s="50"/>
    </row>
    <row r="11609" spans="12:12" x14ac:dyDescent="0.2">
      <c r="L11609" s="50"/>
    </row>
    <row r="11610" spans="12:12" x14ac:dyDescent="0.2">
      <c r="L11610" s="50"/>
    </row>
    <row r="11611" spans="12:12" x14ac:dyDescent="0.2">
      <c r="L11611" s="50"/>
    </row>
    <row r="11612" spans="12:12" x14ac:dyDescent="0.2">
      <c r="L11612" s="50"/>
    </row>
    <row r="11613" spans="12:12" x14ac:dyDescent="0.2">
      <c r="L11613" s="50"/>
    </row>
    <row r="11614" spans="12:12" x14ac:dyDescent="0.2">
      <c r="L11614" s="50"/>
    </row>
    <row r="11615" spans="12:12" x14ac:dyDescent="0.2">
      <c r="L11615" s="50"/>
    </row>
    <row r="11616" spans="12:12" x14ac:dyDescent="0.2">
      <c r="L11616" s="50"/>
    </row>
    <row r="11617" spans="12:12" x14ac:dyDescent="0.2">
      <c r="L11617" s="50"/>
    </row>
    <row r="11618" spans="12:12" x14ac:dyDescent="0.2">
      <c r="L11618" s="50"/>
    </row>
    <row r="11619" spans="12:12" x14ac:dyDescent="0.2">
      <c r="L11619" s="50"/>
    </row>
    <row r="11620" spans="12:12" x14ac:dyDescent="0.2">
      <c r="L11620" s="50"/>
    </row>
    <row r="11621" spans="12:12" x14ac:dyDescent="0.2">
      <c r="L11621" s="50"/>
    </row>
    <row r="11622" spans="12:12" x14ac:dyDescent="0.2">
      <c r="L11622" s="50"/>
    </row>
    <row r="11623" spans="12:12" x14ac:dyDescent="0.2">
      <c r="L11623" s="50"/>
    </row>
    <row r="11624" spans="12:12" x14ac:dyDescent="0.2">
      <c r="L11624" s="50"/>
    </row>
    <row r="11625" spans="12:12" x14ac:dyDescent="0.2">
      <c r="L11625" s="50"/>
    </row>
    <row r="11626" spans="12:12" x14ac:dyDescent="0.2">
      <c r="L11626" s="50"/>
    </row>
    <row r="11627" spans="12:12" x14ac:dyDescent="0.2">
      <c r="L11627" s="50"/>
    </row>
    <row r="11628" spans="12:12" x14ac:dyDescent="0.2">
      <c r="L11628" s="50"/>
    </row>
    <row r="11629" spans="12:12" x14ac:dyDescent="0.2">
      <c r="L11629" s="50"/>
    </row>
    <row r="11630" spans="12:12" x14ac:dyDescent="0.2">
      <c r="L11630" s="50"/>
    </row>
    <row r="11631" spans="12:12" x14ac:dyDescent="0.2">
      <c r="L11631" s="50"/>
    </row>
    <row r="11632" spans="12:12" x14ac:dyDescent="0.2">
      <c r="L11632" s="50"/>
    </row>
    <row r="11633" spans="12:12" x14ac:dyDescent="0.2">
      <c r="L11633" s="50"/>
    </row>
    <row r="11634" spans="12:12" x14ac:dyDescent="0.2">
      <c r="L11634" s="50"/>
    </row>
    <row r="11635" spans="12:12" x14ac:dyDescent="0.2">
      <c r="L11635" s="50"/>
    </row>
    <row r="11636" spans="12:12" x14ac:dyDescent="0.2">
      <c r="L11636" s="50"/>
    </row>
    <row r="11637" spans="12:12" x14ac:dyDescent="0.2">
      <c r="L11637" s="50"/>
    </row>
    <row r="11638" spans="12:12" x14ac:dyDescent="0.2">
      <c r="L11638" s="50"/>
    </row>
    <row r="11639" spans="12:12" x14ac:dyDescent="0.2">
      <c r="L11639" s="50"/>
    </row>
    <row r="11640" spans="12:12" x14ac:dyDescent="0.2">
      <c r="L11640" s="50"/>
    </row>
    <row r="11641" spans="12:12" x14ac:dyDescent="0.2">
      <c r="L11641" s="50"/>
    </row>
    <row r="11642" spans="12:12" x14ac:dyDescent="0.2">
      <c r="L11642" s="50"/>
    </row>
    <row r="11643" spans="12:12" x14ac:dyDescent="0.2">
      <c r="L11643" s="50"/>
    </row>
    <row r="11644" spans="12:12" x14ac:dyDescent="0.2">
      <c r="L11644" s="50"/>
    </row>
    <row r="11645" spans="12:12" x14ac:dyDescent="0.2">
      <c r="L11645" s="50"/>
    </row>
    <row r="11646" spans="12:12" x14ac:dyDescent="0.2">
      <c r="L11646" s="50"/>
    </row>
    <row r="11647" spans="12:12" x14ac:dyDescent="0.2">
      <c r="L11647" s="50"/>
    </row>
    <row r="11648" spans="12:12" x14ac:dyDescent="0.2">
      <c r="L11648" s="50"/>
    </row>
    <row r="11649" spans="12:12" x14ac:dyDescent="0.2">
      <c r="L11649" s="50"/>
    </row>
    <row r="11650" spans="12:12" x14ac:dyDescent="0.2">
      <c r="L11650" s="50"/>
    </row>
    <row r="11651" spans="12:12" x14ac:dyDescent="0.2">
      <c r="L11651" s="50"/>
    </row>
    <row r="11652" spans="12:12" x14ac:dyDescent="0.2">
      <c r="L11652" s="50"/>
    </row>
    <row r="11653" spans="12:12" x14ac:dyDescent="0.2">
      <c r="L11653" s="50"/>
    </row>
    <row r="11654" spans="12:12" x14ac:dyDescent="0.2">
      <c r="L11654" s="50"/>
    </row>
    <row r="11655" spans="12:12" x14ac:dyDescent="0.2">
      <c r="L11655" s="50"/>
    </row>
    <row r="11656" spans="12:12" x14ac:dyDescent="0.2">
      <c r="L11656" s="50"/>
    </row>
    <row r="11657" spans="12:12" x14ac:dyDescent="0.2">
      <c r="L11657" s="50"/>
    </row>
    <row r="11658" spans="12:12" x14ac:dyDescent="0.2">
      <c r="L11658" s="50"/>
    </row>
    <row r="11659" spans="12:12" x14ac:dyDescent="0.2">
      <c r="L11659" s="50"/>
    </row>
    <row r="11660" spans="12:12" x14ac:dyDescent="0.2">
      <c r="L11660" s="50"/>
    </row>
    <row r="11661" spans="12:12" x14ac:dyDescent="0.2">
      <c r="L11661" s="50"/>
    </row>
    <row r="11662" spans="12:12" x14ac:dyDescent="0.2">
      <c r="L11662" s="50"/>
    </row>
    <row r="11663" spans="12:12" x14ac:dyDescent="0.2">
      <c r="L11663" s="50"/>
    </row>
    <row r="11664" spans="12:12" x14ac:dyDescent="0.2">
      <c r="L11664" s="50"/>
    </row>
    <row r="11665" spans="12:12" x14ac:dyDescent="0.2">
      <c r="L11665" s="50"/>
    </row>
    <row r="11666" spans="12:12" x14ac:dyDescent="0.2">
      <c r="L11666" s="50"/>
    </row>
    <row r="11667" spans="12:12" x14ac:dyDescent="0.2">
      <c r="L11667" s="50"/>
    </row>
    <row r="11668" spans="12:12" x14ac:dyDescent="0.2">
      <c r="L11668" s="50"/>
    </row>
    <row r="11669" spans="12:12" x14ac:dyDescent="0.2">
      <c r="L11669" s="50"/>
    </row>
    <row r="11670" spans="12:12" x14ac:dyDescent="0.2">
      <c r="L11670" s="50"/>
    </row>
    <row r="11671" spans="12:12" x14ac:dyDescent="0.2">
      <c r="L11671" s="50"/>
    </row>
    <row r="11672" spans="12:12" x14ac:dyDescent="0.2">
      <c r="L11672" s="50"/>
    </row>
    <row r="11673" spans="12:12" x14ac:dyDescent="0.2">
      <c r="L11673" s="50"/>
    </row>
    <row r="11674" spans="12:12" x14ac:dyDescent="0.2">
      <c r="L11674" s="50"/>
    </row>
    <row r="11675" spans="12:12" x14ac:dyDescent="0.2">
      <c r="L11675" s="50"/>
    </row>
    <row r="11676" spans="12:12" x14ac:dyDescent="0.2">
      <c r="L11676" s="50"/>
    </row>
    <row r="11677" spans="12:12" x14ac:dyDescent="0.2">
      <c r="L11677" s="50"/>
    </row>
    <row r="11678" spans="12:12" x14ac:dyDescent="0.2">
      <c r="L11678" s="50"/>
    </row>
    <row r="11679" spans="12:12" x14ac:dyDescent="0.2">
      <c r="L11679" s="50"/>
    </row>
    <row r="11680" spans="12:12" x14ac:dyDescent="0.2">
      <c r="L11680" s="50"/>
    </row>
    <row r="11681" spans="12:12" x14ac:dyDescent="0.2">
      <c r="L11681" s="50"/>
    </row>
    <row r="11682" spans="12:12" x14ac:dyDescent="0.2">
      <c r="L11682" s="50"/>
    </row>
    <row r="11683" spans="12:12" x14ac:dyDescent="0.2">
      <c r="L11683" s="50"/>
    </row>
    <row r="11684" spans="12:12" x14ac:dyDescent="0.2">
      <c r="L11684" s="50"/>
    </row>
    <row r="11685" spans="12:12" x14ac:dyDescent="0.2">
      <c r="L11685" s="50"/>
    </row>
    <row r="11686" spans="12:12" x14ac:dyDescent="0.2">
      <c r="L11686" s="50"/>
    </row>
    <row r="11687" spans="12:12" x14ac:dyDescent="0.2">
      <c r="L11687" s="50"/>
    </row>
    <row r="11688" spans="12:12" x14ac:dyDescent="0.2">
      <c r="L11688" s="50"/>
    </row>
    <row r="11689" spans="12:12" x14ac:dyDescent="0.2">
      <c r="L11689" s="50"/>
    </row>
    <row r="11690" spans="12:12" x14ac:dyDescent="0.2">
      <c r="L11690" s="50"/>
    </row>
    <row r="11691" spans="12:12" x14ac:dyDescent="0.2">
      <c r="L11691" s="50"/>
    </row>
    <row r="11692" spans="12:12" x14ac:dyDescent="0.2">
      <c r="L11692" s="50"/>
    </row>
    <row r="11693" spans="12:12" x14ac:dyDescent="0.2">
      <c r="L11693" s="50"/>
    </row>
    <row r="11694" spans="12:12" x14ac:dyDescent="0.2">
      <c r="L11694" s="50"/>
    </row>
    <row r="11695" spans="12:12" x14ac:dyDescent="0.2">
      <c r="L11695" s="50"/>
    </row>
    <row r="11696" spans="12:12" x14ac:dyDescent="0.2">
      <c r="L11696" s="50"/>
    </row>
    <row r="11697" spans="12:12" x14ac:dyDescent="0.2">
      <c r="L11697" s="50"/>
    </row>
    <row r="11698" spans="12:12" x14ac:dyDescent="0.2">
      <c r="L11698" s="50"/>
    </row>
    <row r="11699" spans="12:12" x14ac:dyDescent="0.2">
      <c r="L11699" s="50"/>
    </row>
    <row r="11700" spans="12:12" x14ac:dyDescent="0.2">
      <c r="L11700" s="50"/>
    </row>
    <row r="11701" spans="12:12" x14ac:dyDescent="0.2">
      <c r="L11701" s="50"/>
    </row>
    <row r="11702" spans="12:12" x14ac:dyDescent="0.2">
      <c r="L11702" s="50"/>
    </row>
    <row r="11703" spans="12:12" x14ac:dyDescent="0.2">
      <c r="L11703" s="50"/>
    </row>
    <row r="11704" spans="12:12" x14ac:dyDescent="0.2">
      <c r="L11704" s="50"/>
    </row>
    <row r="11705" spans="12:12" x14ac:dyDescent="0.2">
      <c r="L11705" s="50"/>
    </row>
    <row r="11706" spans="12:12" x14ac:dyDescent="0.2">
      <c r="L11706" s="50"/>
    </row>
    <row r="11707" spans="12:12" x14ac:dyDescent="0.2">
      <c r="L11707" s="50"/>
    </row>
    <row r="11708" spans="12:12" x14ac:dyDescent="0.2">
      <c r="L11708" s="50"/>
    </row>
    <row r="11709" spans="12:12" x14ac:dyDescent="0.2">
      <c r="L11709" s="50"/>
    </row>
    <row r="11710" spans="12:12" x14ac:dyDescent="0.2">
      <c r="L11710" s="50"/>
    </row>
    <row r="11711" spans="12:12" x14ac:dyDescent="0.2">
      <c r="L11711" s="50"/>
    </row>
    <row r="11712" spans="12:12" x14ac:dyDescent="0.2">
      <c r="L11712" s="50"/>
    </row>
    <row r="11713" spans="12:12" x14ac:dyDescent="0.2">
      <c r="L11713" s="50"/>
    </row>
    <row r="11714" spans="12:12" x14ac:dyDescent="0.2">
      <c r="L11714" s="50"/>
    </row>
    <row r="11715" spans="12:12" x14ac:dyDescent="0.2">
      <c r="L11715" s="50"/>
    </row>
    <row r="11716" spans="12:12" x14ac:dyDescent="0.2">
      <c r="L11716" s="50"/>
    </row>
    <row r="11717" spans="12:12" x14ac:dyDescent="0.2">
      <c r="L11717" s="50"/>
    </row>
    <row r="11718" spans="12:12" x14ac:dyDescent="0.2">
      <c r="L11718" s="50"/>
    </row>
    <row r="11719" spans="12:12" x14ac:dyDescent="0.2">
      <c r="L11719" s="50"/>
    </row>
    <row r="11720" spans="12:12" x14ac:dyDescent="0.2">
      <c r="L11720" s="50"/>
    </row>
    <row r="11721" spans="12:12" x14ac:dyDescent="0.2">
      <c r="L11721" s="50"/>
    </row>
    <row r="11722" spans="12:12" x14ac:dyDescent="0.2">
      <c r="L11722" s="50"/>
    </row>
    <row r="11723" spans="12:12" x14ac:dyDescent="0.2">
      <c r="L11723" s="50"/>
    </row>
    <row r="11724" spans="12:12" x14ac:dyDescent="0.2">
      <c r="L11724" s="50"/>
    </row>
    <row r="11725" spans="12:12" x14ac:dyDescent="0.2">
      <c r="L11725" s="50"/>
    </row>
    <row r="11726" spans="12:12" x14ac:dyDescent="0.2">
      <c r="L11726" s="50"/>
    </row>
    <row r="11727" spans="12:12" x14ac:dyDescent="0.2">
      <c r="L11727" s="50"/>
    </row>
    <row r="11728" spans="12:12" x14ac:dyDescent="0.2">
      <c r="L11728" s="50"/>
    </row>
    <row r="11729" spans="12:12" x14ac:dyDescent="0.2">
      <c r="L11729" s="50"/>
    </row>
    <row r="11730" spans="12:12" x14ac:dyDescent="0.2">
      <c r="L11730" s="50"/>
    </row>
    <row r="11731" spans="12:12" x14ac:dyDescent="0.2">
      <c r="L11731" s="50"/>
    </row>
    <row r="11732" spans="12:12" x14ac:dyDescent="0.2">
      <c r="L11732" s="50"/>
    </row>
    <row r="11733" spans="12:12" x14ac:dyDescent="0.2">
      <c r="L11733" s="50"/>
    </row>
    <row r="11734" spans="12:12" x14ac:dyDescent="0.2">
      <c r="L11734" s="50"/>
    </row>
    <row r="11735" spans="12:12" x14ac:dyDescent="0.2">
      <c r="L11735" s="50"/>
    </row>
    <row r="11736" spans="12:12" x14ac:dyDescent="0.2">
      <c r="L11736" s="50"/>
    </row>
    <row r="11737" spans="12:12" x14ac:dyDescent="0.2">
      <c r="L11737" s="50"/>
    </row>
    <row r="11738" spans="12:12" x14ac:dyDescent="0.2">
      <c r="L11738" s="50"/>
    </row>
    <row r="11739" spans="12:12" x14ac:dyDescent="0.2">
      <c r="L11739" s="50"/>
    </row>
    <row r="11740" spans="12:12" x14ac:dyDescent="0.2">
      <c r="L11740" s="50"/>
    </row>
    <row r="11741" spans="12:12" x14ac:dyDescent="0.2">
      <c r="L11741" s="50"/>
    </row>
    <row r="11742" spans="12:12" x14ac:dyDescent="0.2">
      <c r="L11742" s="50"/>
    </row>
    <row r="11743" spans="12:12" x14ac:dyDescent="0.2">
      <c r="L11743" s="50"/>
    </row>
    <row r="11744" spans="12:12" x14ac:dyDescent="0.2">
      <c r="L11744" s="50"/>
    </row>
    <row r="11745" spans="12:12" x14ac:dyDescent="0.2">
      <c r="L11745" s="50"/>
    </row>
    <row r="11746" spans="12:12" x14ac:dyDescent="0.2">
      <c r="L11746" s="50"/>
    </row>
    <row r="11747" spans="12:12" x14ac:dyDescent="0.2">
      <c r="L11747" s="50"/>
    </row>
    <row r="11748" spans="12:12" x14ac:dyDescent="0.2">
      <c r="L11748" s="50"/>
    </row>
    <row r="11749" spans="12:12" x14ac:dyDescent="0.2">
      <c r="L11749" s="50"/>
    </row>
    <row r="11750" spans="12:12" x14ac:dyDescent="0.2">
      <c r="L11750" s="50"/>
    </row>
    <row r="11751" spans="12:12" x14ac:dyDescent="0.2">
      <c r="L11751" s="50"/>
    </row>
    <row r="11752" spans="12:12" x14ac:dyDescent="0.2">
      <c r="L11752" s="50"/>
    </row>
    <row r="11753" spans="12:12" x14ac:dyDescent="0.2">
      <c r="L11753" s="50"/>
    </row>
    <row r="11754" spans="12:12" x14ac:dyDescent="0.2">
      <c r="L11754" s="50"/>
    </row>
    <row r="11755" spans="12:12" x14ac:dyDescent="0.2">
      <c r="L11755" s="50"/>
    </row>
    <row r="11756" spans="12:12" x14ac:dyDescent="0.2">
      <c r="L11756" s="50"/>
    </row>
    <row r="11757" spans="12:12" x14ac:dyDescent="0.2">
      <c r="L11757" s="50"/>
    </row>
    <row r="11758" spans="12:12" x14ac:dyDescent="0.2">
      <c r="L11758" s="50"/>
    </row>
    <row r="11759" spans="12:12" x14ac:dyDescent="0.2">
      <c r="L11759" s="50"/>
    </row>
    <row r="11760" spans="12:12" x14ac:dyDescent="0.2">
      <c r="L11760" s="50"/>
    </row>
    <row r="11761" spans="12:12" x14ac:dyDescent="0.2">
      <c r="L11761" s="50"/>
    </row>
    <row r="11762" spans="12:12" x14ac:dyDescent="0.2">
      <c r="L11762" s="50"/>
    </row>
    <row r="11763" spans="12:12" x14ac:dyDescent="0.2">
      <c r="L11763" s="50"/>
    </row>
    <row r="11764" spans="12:12" x14ac:dyDescent="0.2">
      <c r="L11764" s="50"/>
    </row>
    <row r="11765" spans="12:12" x14ac:dyDescent="0.2">
      <c r="L11765" s="50"/>
    </row>
    <row r="11766" spans="12:12" x14ac:dyDescent="0.2">
      <c r="L11766" s="50"/>
    </row>
    <row r="11767" spans="12:12" x14ac:dyDescent="0.2">
      <c r="L11767" s="50"/>
    </row>
    <row r="11768" spans="12:12" x14ac:dyDescent="0.2">
      <c r="L11768" s="50"/>
    </row>
    <row r="11769" spans="12:12" x14ac:dyDescent="0.2">
      <c r="L11769" s="50"/>
    </row>
    <row r="11770" spans="12:12" x14ac:dyDescent="0.2">
      <c r="L11770" s="50"/>
    </row>
    <row r="11771" spans="12:12" x14ac:dyDescent="0.2">
      <c r="L11771" s="50"/>
    </row>
    <row r="11772" spans="12:12" x14ac:dyDescent="0.2">
      <c r="L11772" s="50"/>
    </row>
    <row r="11773" spans="12:12" x14ac:dyDescent="0.2">
      <c r="L11773" s="50"/>
    </row>
    <row r="11774" spans="12:12" x14ac:dyDescent="0.2">
      <c r="L11774" s="50"/>
    </row>
    <row r="11775" spans="12:12" x14ac:dyDescent="0.2">
      <c r="L11775" s="50"/>
    </row>
    <row r="11776" spans="12:12" x14ac:dyDescent="0.2">
      <c r="L11776" s="50"/>
    </row>
    <row r="11777" spans="12:12" x14ac:dyDescent="0.2">
      <c r="L11777" s="50"/>
    </row>
    <row r="11778" spans="12:12" x14ac:dyDescent="0.2">
      <c r="L11778" s="50"/>
    </row>
    <row r="11779" spans="12:12" x14ac:dyDescent="0.2">
      <c r="L11779" s="50"/>
    </row>
    <row r="11780" spans="12:12" x14ac:dyDescent="0.2">
      <c r="L11780" s="50"/>
    </row>
    <row r="11781" spans="12:12" x14ac:dyDescent="0.2">
      <c r="L11781" s="50"/>
    </row>
    <row r="11782" spans="12:12" x14ac:dyDescent="0.2">
      <c r="L11782" s="50"/>
    </row>
    <row r="11783" spans="12:12" x14ac:dyDescent="0.2">
      <c r="L11783" s="50"/>
    </row>
    <row r="11784" spans="12:12" x14ac:dyDescent="0.2">
      <c r="L11784" s="50"/>
    </row>
    <row r="11785" spans="12:12" x14ac:dyDescent="0.2">
      <c r="L11785" s="50"/>
    </row>
    <row r="11786" spans="12:12" x14ac:dyDescent="0.2">
      <c r="L11786" s="50"/>
    </row>
    <row r="11787" spans="12:12" x14ac:dyDescent="0.2">
      <c r="L11787" s="50"/>
    </row>
    <row r="11788" spans="12:12" x14ac:dyDescent="0.2">
      <c r="L11788" s="50"/>
    </row>
    <row r="11789" spans="12:12" x14ac:dyDescent="0.2">
      <c r="L11789" s="50"/>
    </row>
    <row r="11790" spans="12:12" x14ac:dyDescent="0.2">
      <c r="L11790" s="50"/>
    </row>
    <row r="11791" spans="12:12" x14ac:dyDescent="0.2">
      <c r="L11791" s="50"/>
    </row>
    <row r="11792" spans="12:12" x14ac:dyDescent="0.2">
      <c r="L11792" s="50"/>
    </row>
    <row r="11793" spans="12:12" x14ac:dyDescent="0.2">
      <c r="L11793" s="50"/>
    </row>
    <row r="11794" spans="12:12" x14ac:dyDescent="0.2">
      <c r="L11794" s="50"/>
    </row>
    <row r="11795" spans="12:12" x14ac:dyDescent="0.2">
      <c r="L11795" s="50"/>
    </row>
    <row r="11796" spans="12:12" x14ac:dyDescent="0.2">
      <c r="L11796" s="50"/>
    </row>
    <row r="11797" spans="12:12" x14ac:dyDescent="0.2">
      <c r="L11797" s="50"/>
    </row>
    <row r="11798" spans="12:12" x14ac:dyDescent="0.2">
      <c r="L11798" s="50"/>
    </row>
    <row r="11799" spans="12:12" x14ac:dyDescent="0.2">
      <c r="L11799" s="50"/>
    </row>
    <row r="11800" spans="12:12" x14ac:dyDescent="0.2">
      <c r="L11800" s="50"/>
    </row>
    <row r="11801" spans="12:12" x14ac:dyDescent="0.2">
      <c r="L11801" s="50"/>
    </row>
    <row r="11802" spans="12:12" x14ac:dyDescent="0.2">
      <c r="L11802" s="50"/>
    </row>
    <row r="11803" spans="12:12" x14ac:dyDescent="0.2">
      <c r="L11803" s="50"/>
    </row>
    <row r="11804" spans="12:12" x14ac:dyDescent="0.2">
      <c r="L11804" s="50"/>
    </row>
    <row r="11805" spans="12:12" x14ac:dyDescent="0.2">
      <c r="L11805" s="50"/>
    </row>
    <row r="11806" spans="12:12" x14ac:dyDescent="0.2">
      <c r="L11806" s="50"/>
    </row>
    <row r="11807" spans="12:12" x14ac:dyDescent="0.2">
      <c r="L11807" s="50"/>
    </row>
    <row r="11808" spans="12:12" x14ac:dyDescent="0.2">
      <c r="L11808" s="50"/>
    </row>
    <row r="11809" spans="12:12" x14ac:dyDescent="0.2">
      <c r="L11809" s="50"/>
    </row>
    <row r="11810" spans="12:12" x14ac:dyDescent="0.2">
      <c r="L11810" s="50"/>
    </row>
    <row r="11811" spans="12:12" x14ac:dyDescent="0.2">
      <c r="L11811" s="50"/>
    </row>
    <row r="11812" spans="12:12" x14ac:dyDescent="0.2">
      <c r="L11812" s="50"/>
    </row>
    <row r="11813" spans="12:12" x14ac:dyDescent="0.2">
      <c r="L11813" s="50"/>
    </row>
    <row r="11814" spans="12:12" x14ac:dyDescent="0.2">
      <c r="L11814" s="50"/>
    </row>
    <row r="11815" spans="12:12" x14ac:dyDescent="0.2">
      <c r="L11815" s="50"/>
    </row>
    <row r="11816" spans="12:12" x14ac:dyDescent="0.2">
      <c r="L11816" s="50"/>
    </row>
    <row r="11817" spans="12:12" x14ac:dyDescent="0.2">
      <c r="L11817" s="50"/>
    </row>
    <row r="11818" spans="12:12" x14ac:dyDescent="0.2">
      <c r="L11818" s="50"/>
    </row>
    <row r="11819" spans="12:12" x14ac:dyDescent="0.2">
      <c r="L11819" s="50"/>
    </row>
    <row r="11820" spans="12:12" x14ac:dyDescent="0.2">
      <c r="L11820" s="50"/>
    </row>
    <row r="11821" spans="12:12" x14ac:dyDescent="0.2">
      <c r="L11821" s="50"/>
    </row>
    <row r="11822" spans="12:12" x14ac:dyDescent="0.2">
      <c r="L11822" s="50"/>
    </row>
    <row r="11823" spans="12:12" x14ac:dyDescent="0.2">
      <c r="L11823" s="50"/>
    </row>
    <row r="11824" spans="12:12" x14ac:dyDescent="0.2">
      <c r="L11824" s="50"/>
    </row>
    <row r="11825" spans="12:12" x14ac:dyDescent="0.2">
      <c r="L11825" s="50"/>
    </row>
    <row r="11826" spans="12:12" x14ac:dyDescent="0.2">
      <c r="L11826" s="50"/>
    </row>
    <row r="11827" spans="12:12" x14ac:dyDescent="0.2">
      <c r="L11827" s="50"/>
    </row>
    <row r="11828" spans="12:12" x14ac:dyDescent="0.2">
      <c r="L11828" s="50"/>
    </row>
    <row r="11829" spans="12:12" x14ac:dyDescent="0.2">
      <c r="L11829" s="50"/>
    </row>
    <row r="11830" spans="12:12" x14ac:dyDescent="0.2">
      <c r="L11830" s="50"/>
    </row>
    <row r="11831" spans="12:12" x14ac:dyDescent="0.2">
      <c r="L11831" s="50"/>
    </row>
    <row r="11832" spans="12:12" x14ac:dyDescent="0.2">
      <c r="L11832" s="50"/>
    </row>
    <row r="11833" spans="12:12" x14ac:dyDescent="0.2">
      <c r="L11833" s="50"/>
    </row>
    <row r="11834" spans="12:12" x14ac:dyDescent="0.2">
      <c r="L11834" s="50"/>
    </row>
    <row r="11835" spans="12:12" x14ac:dyDescent="0.2">
      <c r="L11835" s="50"/>
    </row>
    <row r="11836" spans="12:12" x14ac:dyDescent="0.2">
      <c r="L11836" s="50"/>
    </row>
    <row r="11837" spans="12:12" x14ac:dyDescent="0.2">
      <c r="L11837" s="50"/>
    </row>
    <row r="11838" spans="12:12" x14ac:dyDescent="0.2">
      <c r="L11838" s="50"/>
    </row>
    <row r="11839" spans="12:12" x14ac:dyDescent="0.2">
      <c r="L11839" s="50"/>
    </row>
    <row r="11840" spans="12:12" x14ac:dyDescent="0.2">
      <c r="L11840" s="50"/>
    </row>
    <row r="11841" spans="12:12" x14ac:dyDescent="0.2">
      <c r="L11841" s="50"/>
    </row>
    <row r="11842" spans="12:12" x14ac:dyDescent="0.2">
      <c r="L11842" s="50"/>
    </row>
    <row r="11843" spans="12:12" x14ac:dyDescent="0.2">
      <c r="L11843" s="50"/>
    </row>
    <row r="11844" spans="12:12" x14ac:dyDescent="0.2">
      <c r="L11844" s="50"/>
    </row>
    <row r="11845" spans="12:12" x14ac:dyDescent="0.2">
      <c r="L11845" s="50"/>
    </row>
    <row r="11846" spans="12:12" x14ac:dyDescent="0.2">
      <c r="L11846" s="50"/>
    </row>
    <row r="11847" spans="12:12" x14ac:dyDescent="0.2">
      <c r="L11847" s="50"/>
    </row>
    <row r="11848" spans="12:12" x14ac:dyDescent="0.2">
      <c r="L11848" s="50"/>
    </row>
    <row r="11849" spans="12:12" x14ac:dyDescent="0.2">
      <c r="L11849" s="50"/>
    </row>
    <row r="11850" spans="12:12" x14ac:dyDescent="0.2">
      <c r="L11850" s="50"/>
    </row>
    <row r="11851" spans="12:12" x14ac:dyDescent="0.2">
      <c r="L11851" s="50"/>
    </row>
    <row r="11852" spans="12:12" x14ac:dyDescent="0.2">
      <c r="L11852" s="50"/>
    </row>
    <row r="11853" spans="12:12" x14ac:dyDescent="0.2">
      <c r="L11853" s="50"/>
    </row>
    <row r="11854" spans="12:12" x14ac:dyDescent="0.2">
      <c r="L11854" s="50"/>
    </row>
    <row r="11855" spans="12:12" x14ac:dyDescent="0.2">
      <c r="L11855" s="50"/>
    </row>
    <row r="11856" spans="12:12" x14ac:dyDescent="0.2">
      <c r="L11856" s="50"/>
    </row>
    <row r="11857" spans="12:12" x14ac:dyDescent="0.2">
      <c r="L11857" s="50"/>
    </row>
    <row r="11858" spans="12:12" x14ac:dyDescent="0.2">
      <c r="L11858" s="50"/>
    </row>
    <row r="11859" spans="12:12" x14ac:dyDescent="0.2">
      <c r="L11859" s="50"/>
    </row>
    <row r="11860" spans="12:12" x14ac:dyDescent="0.2">
      <c r="L11860" s="50"/>
    </row>
    <row r="11861" spans="12:12" x14ac:dyDescent="0.2">
      <c r="L11861" s="50"/>
    </row>
    <row r="11862" spans="12:12" x14ac:dyDescent="0.2">
      <c r="L11862" s="50"/>
    </row>
    <row r="11863" spans="12:12" x14ac:dyDescent="0.2">
      <c r="L11863" s="50"/>
    </row>
    <row r="11864" spans="12:12" x14ac:dyDescent="0.2">
      <c r="L11864" s="50"/>
    </row>
    <row r="11865" spans="12:12" x14ac:dyDescent="0.2">
      <c r="L11865" s="50"/>
    </row>
    <row r="11866" spans="12:12" x14ac:dyDescent="0.2">
      <c r="L11866" s="50"/>
    </row>
    <row r="11867" spans="12:12" x14ac:dyDescent="0.2">
      <c r="L11867" s="50"/>
    </row>
    <row r="11868" spans="12:12" x14ac:dyDescent="0.2">
      <c r="L11868" s="50"/>
    </row>
    <row r="11869" spans="12:12" x14ac:dyDescent="0.2">
      <c r="L11869" s="50"/>
    </row>
    <row r="11870" spans="12:12" x14ac:dyDescent="0.2">
      <c r="L11870" s="50"/>
    </row>
    <row r="11871" spans="12:12" x14ac:dyDescent="0.2">
      <c r="L11871" s="50"/>
    </row>
    <row r="11872" spans="12:12" x14ac:dyDescent="0.2">
      <c r="L11872" s="50"/>
    </row>
    <row r="11873" spans="12:12" x14ac:dyDescent="0.2">
      <c r="L11873" s="50"/>
    </row>
    <row r="11874" spans="12:12" x14ac:dyDescent="0.2">
      <c r="L11874" s="50"/>
    </row>
    <row r="11875" spans="12:12" x14ac:dyDescent="0.2">
      <c r="L11875" s="50"/>
    </row>
    <row r="11876" spans="12:12" x14ac:dyDescent="0.2">
      <c r="L11876" s="50"/>
    </row>
    <row r="11877" spans="12:12" x14ac:dyDescent="0.2">
      <c r="L11877" s="50"/>
    </row>
    <row r="11878" spans="12:12" x14ac:dyDescent="0.2">
      <c r="L11878" s="50"/>
    </row>
    <row r="11879" spans="12:12" x14ac:dyDescent="0.2">
      <c r="L11879" s="50"/>
    </row>
    <row r="11880" spans="12:12" x14ac:dyDescent="0.2">
      <c r="L11880" s="50"/>
    </row>
    <row r="11881" spans="12:12" x14ac:dyDescent="0.2">
      <c r="L11881" s="50"/>
    </row>
    <row r="11882" spans="12:12" x14ac:dyDescent="0.2">
      <c r="L11882" s="50"/>
    </row>
    <row r="11883" spans="12:12" x14ac:dyDescent="0.2">
      <c r="L11883" s="50"/>
    </row>
    <row r="11884" spans="12:12" x14ac:dyDescent="0.2">
      <c r="L11884" s="50"/>
    </row>
    <row r="11885" spans="12:12" x14ac:dyDescent="0.2">
      <c r="L11885" s="50"/>
    </row>
    <row r="11886" spans="12:12" x14ac:dyDescent="0.2">
      <c r="L11886" s="50"/>
    </row>
    <row r="11887" spans="12:12" x14ac:dyDescent="0.2">
      <c r="L11887" s="50"/>
    </row>
    <row r="11888" spans="12:12" x14ac:dyDescent="0.2">
      <c r="L11888" s="50"/>
    </row>
    <row r="11889" spans="12:12" x14ac:dyDescent="0.2">
      <c r="L11889" s="50"/>
    </row>
    <row r="11890" spans="12:12" x14ac:dyDescent="0.2">
      <c r="L11890" s="50"/>
    </row>
    <row r="11891" spans="12:12" x14ac:dyDescent="0.2">
      <c r="L11891" s="50"/>
    </row>
    <row r="11892" spans="12:12" x14ac:dyDescent="0.2">
      <c r="L11892" s="50"/>
    </row>
    <row r="11893" spans="12:12" x14ac:dyDescent="0.2">
      <c r="L11893" s="50"/>
    </row>
    <row r="11894" spans="12:12" x14ac:dyDescent="0.2">
      <c r="L11894" s="50"/>
    </row>
    <row r="11895" spans="12:12" x14ac:dyDescent="0.2">
      <c r="L11895" s="50"/>
    </row>
    <row r="11896" spans="12:12" x14ac:dyDescent="0.2">
      <c r="L11896" s="50"/>
    </row>
    <row r="11897" spans="12:12" x14ac:dyDescent="0.2">
      <c r="L11897" s="50"/>
    </row>
    <row r="11898" spans="12:12" x14ac:dyDescent="0.2">
      <c r="L11898" s="50"/>
    </row>
    <row r="11899" spans="12:12" x14ac:dyDescent="0.2">
      <c r="L11899" s="50"/>
    </row>
    <row r="11900" spans="12:12" x14ac:dyDescent="0.2">
      <c r="L11900" s="50"/>
    </row>
    <row r="11901" spans="12:12" x14ac:dyDescent="0.2">
      <c r="L11901" s="50"/>
    </row>
    <row r="11902" spans="12:12" x14ac:dyDescent="0.2">
      <c r="L11902" s="50"/>
    </row>
    <row r="11903" spans="12:12" x14ac:dyDescent="0.2">
      <c r="L11903" s="50"/>
    </row>
    <row r="11904" spans="12:12" x14ac:dyDescent="0.2">
      <c r="L11904" s="50"/>
    </row>
    <row r="11905" spans="12:12" x14ac:dyDescent="0.2">
      <c r="L11905" s="50"/>
    </row>
    <row r="11906" spans="12:12" x14ac:dyDescent="0.2">
      <c r="L11906" s="50"/>
    </row>
    <row r="11907" spans="12:12" x14ac:dyDescent="0.2">
      <c r="L11907" s="50"/>
    </row>
    <row r="11908" spans="12:12" x14ac:dyDescent="0.2">
      <c r="L11908" s="50"/>
    </row>
    <row r="11909" spans="12:12" x14ac:dyDescent="0.2">
      <c r="L11909" s="50"/>
    </row>
    <row r="11910" spans="12:12" x14ac:dyDescent="0.2">
      <c r="L11910" s="50"/>
    </row>
    <row r="11911" spans="12:12" x14ac:dyDescent="0.2">
      <c r="L11911" s="50"/>
    </row>
    <row r="11912" spans="12:12" x14ac:dyDescent="0.2">
      <c r="L11912" s="50"/>
    </row>
    <row r="11913" spans="12:12" x14ac:dyDescent="0.2">
      <c r="L11913" s="50"/>
    </row>
    <row r="11914" spans="12:12" x14ac:dyDescent="0.2">
      <c r="L11914" s="50"/>
    </row>
    <row r="11915" spans="12:12" x14ac:dyDescent="0.2">
      <c r="L11915" s="50"/>
    </row>
    <row r="11916" spans="12:12" x14ac:dyDescent="0.2">
      <c r="L11916" s="50"/>
    </row>
    <row r="11917" spans="12:12" x14ac:dyDescent="0.2">
      <c r="L11917" s="50"/>
    </row>
    <row r="11918" spans="12:12" x14ac:dyDescent="0.2">
      <c r="L11918" s="50"/>
    </row>
    <row r="11919" spans="12:12" x14ac:dyDescent="0.2">
      <c r="L11919" s="50"/>
    </row>
    <row r="11920" spans="12:12" x14ac:dyDescent="0.2">
      <c r="L11920" s="50"/>
    </row>
    <row r="11921" spans="12:12" x14ac:dyDescent="0.2">
      <c r="L11921" s="50"/>
    </row>
    <row r="11922" spans="12:12" x14ac:dyDescent="0.2">
      <c r="L11922" s="50"/>
    </row>
    <row r="11923" spans="12:12" x14ac:dyDescent="0.2">
      <c r="L11923" s="50"/>
    </row>
    <row r="11924" spans="12:12" x14ac:dyDescent="0.2">
      <c r="L11924" s="50"/>
    </row>
    <row r="11925" spans="12:12" x14ac:dyDescent="0.2">
      <c r="L11925" s="50"/>
    </row>
    <row r="11926" spans="12:12" x14ac:dyDescent="0.2">
      <c r="L11926" s="50"/>
    </row>
    <row r="11927" spans="12:12" x14ac:dyDescent="0.2">
      <c r="L11927" s="50"/>
    </row>
    <row r="11928" spans="12:12" x14ac:dyDescent="0.2">
      <c r="L11928" s="50"/>
    </row>
    <row r="11929" spans="12:12" x14ac:dyDescent="0.2">
      <c r="L11929" s="50"/>
    </row>
    <row r="11930" spans="12:12" x14ac:dyDescent="0.2">
      <c r="L11930" s="50"/>
    </row>
    <row r="11931" spans="12:12" x14ac:dyDescent="0.2">
      <c r="L11931" s="50"/>
    </row>
    <row r="11932" spans="12:12" x14ac:dyDescent="0.2">
      <c r="L11932" s="50"/>
    </row>
    <row r="11933" spans="12:12" x14ac:dyDescent="0.2">
      <c r="L11933" s="50"/>
    </row>
    <row r="11934" spans="12:12" x14ac:dyDescent="0.2">
      <c r="L11934" s="50"/>
    </row>
    <row r="11935" spans="12:12" x14ac:dyDescent="0.2">
      <c r="L11935" s="50"/>
    </row>
    <row r="11936" spans="12:12" x14ac:dyDescent="0.2">
      <c r="L11936" s="50"/>
    </row>
    <row r="11937" spans="12:12" x14ac:dyDescent="0.2">
      <c r="L11937" s="50"/>
    </row>
    <row r="11938" spans="12:12" x14ac:dyDescent="0.2">
      <c r="L11938" s="50"/>
    </row>
    <row r="11939" spans="12:12" x14ac:dyDescent="0.2">
      <c r="L11939" s="50"/>
    </row>
    <row r="11940" spans="12:12" x14ac:dyDescent="0.2">
      <c r="L11940" s="50"/>
    </row>
    <row r="11941" spans="12:12" x14ac:dyDescent="0.2">
      <c r="L11941" s="50"/>
    </row>
    <row r="11942" spans="12:12" x14ac:dyDescent="0.2">
      <c r="L11942" s="50"/>
    </row>
    <row r="11943" spans="12:12" x14ac:dyDescent="0.2">
      <c r="L11943" s="50"/>
    </row>
    <row r="11944" spans="12:12" x14ac:dyDescent="0.2">
      <c r="L11944" s="50"/>
    </row>
    <row r="11945" spans="12:12" x14ac:dyDescent="0.2">
      <c r="L11945" s="50"/>
    </row>
    <row r="11946" spans="12:12" x14ac:dyDescent="0.2">
      <c r="L11946" s="50"/>
    </row>
    <row r="11947" spans="12:12" x14ac:dyDescent="0.2">
      <c r="L11947" s="50"/>
    </row>
    <row r="11948" spans="12:12" x14ac:dyDescent="0.2">
      <c r="L11948" s="50"/>
    </row>
    <row r="11949" spans="12:12" x14ac:dyDescent="0.2">
      <c r="L11949" s="50"/>
    </row>
    <row r="11950" spans="12:12" x14ac:dyDescent="0.2">
      <c r="L11950" s="50"/>
    </row>
    <row r="11951" spans="12:12" x14ac:dyDescent="0.2">
      <c r="L11951" s="50"/>
    </row>
    <row r="11952" spans="12:12" x14ac:dyDescent="0.2">
      <c r="L11952" s="50"/>
    </row>
    <row r="11953" spans="12:12" x14ac:dyDescent="0.2">
      <c r="L11953" s="50"/>
    </row>
    <row r="11954" spans="12:12" x14ac:dyDescent="0.2">
      <c r="L11954" s="50"/>
    </row>
    <row r="11955" spans="12:12" x14ac:dyDescent="0.2">
      <c r="L11955" s="50"/>
    </row>
    <row r="11956" spans="12:12" x14ac:dyDescent="0.2">
      <c r="L11956" s="50"/>
    </row>
    <row r="11957" spans="12:12" x14ac:dyDescent="0.2">
      <c r="L11957" s="50"/>
    </row>
    <row r="11958" spans="12:12" x14ac:dyDescent="0.2">
      <c r="L11958" s="50"/>
    </row>
    <row r="11959" spans="12:12" x14ac:dyDescent="0.2">
      <c r="L11959" s="50"/>
    </row>
    <row r="11960" spans="12:12" x14ac:dyDescent="0.2">
      <c r="L11960" s="50"/>
    </row>
    <row r="11961" spans="12:12" x14ac:dyDescent="0.2">
      <c r="L11961" s="50"/>
    </row>
    <row r="11962" spans="12:12" x14ac:dyDescent="0.2">
      <c r="L11962" s="50"/>
    </row>
    <row r="11963" spans="12:12" x14ac:dyDescent="0.2">
      <c r="L11963" s="50"/>
    </row>
    <row r="11964" spans="12:12" x14ac:dyDescent="0.2">
      <c r="L11964" s="50"/>
    </row>
    <row r="11965" spans="12:12" x14ac:dyDescent="0.2">
      <c r="L11965" s="50"/>
    </row>
    <row r="11966" spans="12:12" x14ac:dyDescent="0.2">
      <c r="L11966" s="50"/>
    </row>
    <row r="11967" spans="12:12" x14ac:dyDescent="0.2">
      <c r="L11967" s="50"/>
    </row>
    <row r="11968" spans="12:12" x14ac:dyDescent="0.2">
      <c r="L11968" s="50"/>
    </row>
    <row r="11969" spans="12:12" x14ac:dyDescent="0.2">
      <c r="L11969" s="50"/>
    </row>
    <row r="11970" spans="12:12" x14ac:dyDescent="0.2">
      <c r="L11970" s="50"/>
    </row>
    <row r="11971" spans="12:12" x14ac:dyDescent="0.2">
      <c r="L11971" s="50"/>
    </row>
    <row r="11972" spans="12:12" x14ac:dyDescent="0.2">
      <c r="L11972" s="50"/>
    </row>
    <row r="11973" spans="12:12" x14ac:dyDescent="0.2">
      <c r="L11973" s="50"/>
    </row>
    <row r="11974" spans="12:12" x14ac:dyDescent="0.2">
      <c r="L11974" s="50"/>
    </row>
    <row r="11975" spans="12:12" x14ac:dyDescent="0.2">
      <c r="L11975" s="50"/>
    </row>
    <row r="11976" spans="12:12" x14ac:dyDescent="0.2">
      <c r="L11976" s="50"/>
    </row>
    <row r="11977" spans="12:12" x14ac:dyDescent="0.2">
      <c r="L11977" s="50"/>
    </row>
    <row r="11978" spans="12:12" x14ac:dyDescent="0.2">
      <c r="L11978" s="50"/>
    </row>
    <row r="11979" spans="12:12" x14ac:dyDescent="0.2">
      <c r="L11979" s="50"/>
    </row>
    <row r="11980" spans="12:12" x14ac:dyDescent="0.2">
      <c r="L11980" s="50"/>
    </row>
    <row r="11981" spans="12:12" x14ac:dyDescent="0.2">
      <c r="L11981" s="50"/>
    </row>
    <row r="11982" spans="12:12" x14ac:dyDescent="0.2">
      <c r="L11982" s="50"/>
    </row>
    <row r="11983" spans="12:12" x14ac:dyDescent="0.2">
      <c r="L11983" s="50"/>
    </row>
    <row r="11984" spans="12:12" x14ac:dyDescent="0.2">
      <c r="L11984" s="50"/>
    </row>
    <row r="11985" spans="12:12" x14ac:dyDescent="0.2">
      <c r="L11985" s="50"/>
    </row>
    <row r="11986" spans="12:12" x14ac:dyDescent="0.2">
      <c r="L11986" s="50"/>
    </row>
    <row r="11987" spans="12:12" x14ac:dyDescent="0.2">
      <c r="L11987" s="50"/>
    </row>
    <row r="11988" spans="12:12" x14ac:dyDescent="0.2">
      <c r="L11988" s="50"/>
    </row>
    <row r="11989" spans="12:12" x14ac:dyDescent="0.2">
      <c r="L11989" s="50"/>
    </row>
    <row r="11990" spans="12:12" x14ac:dyDescent="0.2">
      <c r="L11990" s="50"/>
    </row>
    <row r="11991" spans="12:12" x14ac:dyDescent="0.2">
      <c r="L11991" s="50"/>
    </row>
    <row r="11992" spans="12:12" x14ac:dyDescent="0.2">
      <c r="L11992" s="50"/>
    </row>
    <row r="11993" spans="12:12" x14ac:dyDescent="0.2">
      <c r="L11993" s="50"/>
    </row>
    <row r="11994" spans="12:12" x14ac:dyDescent="0.2">
      <c r="L11994" s="50"/>
    </row>
    <row r="11995" spans="12:12" x14ac:dyDescent="0.2">
      <c r="L11995" s="50"/>
    </row>
    <row r="11996" spans="12:12" x14ac:dyDescent="0.2">
      <c r="L11996" s="50"/>
    </row>
    <row r="11997" spans="12:12" x14ac:dyDescent="0.2">
      <c r="L11997" s="50"/>
    </row>
    <row r="11998" spans="12:12" x14ac:dyDescent="0.2">
      <c r="L11998" s="50"/>
    </row>
    <row r="11999" spans="12:12" x14ac:dyDescent="0.2">
      <c r="L11999" s="50"/>
    </row>
    <row r="12000" spans="12:12" x14ac:dyDescent="0.2">
      <c r="L12000" s="50"/>
    </row>
    <row r="12001" spans="12:12" x14ac:dyDescent="0.2">
      <c r="L12001" s="50"/>
    </row>
    <row r="12002" spans="12:12" x14ac:dyDescent="0.2">
      <c r="L12002" s="50"/>
    </row>
    <row r="12003" spans="12:12" x14ac:dyDescent="0.2">
      <c r="L12003" s="50"/>
    </row>
    <row r="12004" spans="12:12" x14ac:dyDescent="0.2">
      <c r="L12004" s="50"/>
    </row>
    <row r="12005" spans="12:12" x14ac:dyDescent="0.2">
      <c r="L12005" s="50"/>
    </row>
    <row r="12006" spans="12:12" x14ac:dyDescent="0.2">
      <c r="L12006" s="50"/>
    </row>
    <row r="12007" spans="12:12" x14ac:dyDescent="0.2">
      <c r="L12007" s="50"/>
    </row>
    <row r="12008" spans="12:12" x14ac:dyDescent="0.2">
      <c r="L12008" s="50"/>
    </row>
    <row r="12009" spans="12:12" x14ac:dyDescent="0.2">
      <c r="L12009" s="50"/>
    </row>
    <row r="12010" spans="12:12" x14ac:dyDescent="0.2">
      <c r="L12010" s="50"/>
    </row>
    <row r="12011" spans="12:12" x14ac:dyDescent="0.2">
      <c r="L12011" s="50"/>
    </row>
    <row r="12012" spans="12:12" x14ac:dyDescent="0.2">
      <c r="L12012" s="50"/>
    </row>
    <row r="12013" spans="12:12" x14ac:dyDescent="0.2">
      <c r="L12013" s="50"/>
    </row>
    <row r="12014" spans="12:12" x14ac:dyDescent="0.2">
      <c r="L12014" s="50"/>
    </row>
    <row r="12015" spans="12:12" x14ac:dyDescent="0.2">
      <c r="L12015" s="50"/>
    </row>
    <row r="12016" spans="12:12" x14ac:dyDescent="0.2">
      <c r="L12016" s="50"/>
    </row>
    <row r="12017" spans="12:12" x14ac:dyDescent="0.2">
      <c r="L12017" s="50"/>
    </row>
    <row r="12018" spans="12:12" x14ac:dyDescent="0.2">
      <c r="L12018" s="50"/>
    </row>
    <row r="12019" spans="12:12" x14ac:dyDescent="0.2">
      <c r="L12019" s="50"/>
    </row>
    <row r="12020" spans="12:12" x14ac:dyDescent="0.2">
      <c r="L12020" s="50"/>
    </row>
    <row r="12021" spans="12:12" x14ac:dyDescent="0.2">
      <c r="L12021" s="50"/>
    </row>
    <row r="12022" spans="12:12" x14ac:dyDescent="0.2">
      <c r="L12022" s="50"/>
    </row>
    <row r="12023" spans="12:12" x14ac:dyDescent="0.2">
      <c r="L12023" s="50"/>
    </row>
    <row r="12024" spans="12:12" x14ac:dyDescent="0.2">
      <c r="L12024" s="50"/>
    </row>
    <row r="12025" spans="12:12" x14ac:dyDescent="0.2">
      <c r="L12025" s="50"/>
    </row>
    <row r="12026" spans="12:12" x14ac:dyDescent="0.2">
      <c r="L12026" s="50"/>
    </row>
    <row r="12027" spans="12:12" x14ac:dyDescent="0.2">
      <c r="L12027" s="50"/>
    </row>
    <row r="12028" spans="12:12" x14ac:dyDescent="0.2">
      <c r="L12028" s="50"/>
    </row>
    <row r="12029" spans="12:12" x14ac:dyDescent="0.2">
      <c r="L12029" s="50"/>
    </row>
    <row r="12030" spans="12:12" x14ac:dyDescent="0.2">
      <c r="L12030" s="50"/>
    </row>
    <row r="12031" spans="12:12" x14ac:dyDescent="0.2">
      <c r="L12031" s="50"/>
    </row>
    <row r="12032" spans="12:12" x14ac:dyDescent="0.2">
      <c r="L12032" s="50"/>
    </row>
    <row r="12033" spans="12:12" x14ac:dyDescent="0.2">
      <c r="L12033" s="50"/>
    </row>
    <row r="12034" spans="12:12" x14ac:dyDescent="0.2">
      <c r="L12034" s="50"/>
    </row>
    <row r="12035" spans="12:12" x14ac:dyDescent="0.2">
      <c r="L12035" s="50"/>
    </row>
    <row r="12036" spans="12:12" x14ac:dyDescent="0.2">
      <c r="L12036" s="50"/>
    </row>
    <row r="12037" spans="12:12" x14ac:dyDescent="0.2">
      <c r="L12037" s="50"/>
    </row>
    <row r="12038" spans="12:12" x14ac:dyDescent="0.2">
      <c r="L12038" s="50"/>
    </row>
    <row r="12039" spans="12:12" x14ac:dyDescent="0.2">
      <c r="L12039" s="50"/>
    </row>
    <row r="12040" spans="12:12" x14ac:dyDescent="0.2">
      <c r="L12040" s="50"/>
    </row>
    <row r="12041" spans="12:12" x14ac:dyDescent="0.2">
      <c r="L12041" s="50"/>
    </row>
    <row r="12042" spans="12:12" x14ac:dyDescent="0.2">
      <c r="L12042" s="50"/>
    </row>
    <row r="12043" spans="12:12" x14ac:dyDescent="0.2">
      <c r="L12043" s="50"/>
    </row>
    <row r="12044" spans="12:12" x14ac:dyDescent="0.2">
      <c r="L12044" s="50"/>
    </row>
    <row r="12045" spans="12:12" x14ac:dyDescent="0.2">
      <c r="L12045" s="50"/>
    </row>
    <row r="12046" spans="12:12" x14ac:dyDescent="0.2">
      <c r="L12046" s="50"/>
    </row>
    <row r="12047" spans="12:12" x14ac:dyDescent="0.2">
      <c r="L12047" s="50"/>
    </row>
    <row r="12048" spans="12:12" x14ac:dyDescent="0.2">
      <c r="L12048" s="50"/>
    </row>
    <row r="12049" spans="12:12" x14ac:dyDescent="0.2">
      <c r="L12049" s="50"/>
    </row>
    <row r="12050" spans="12:12" x14ac:dyDescent="0.2">
      <c r="L12050" s="50"/>
    </row>
    <row r="12051" spans="12:12" x14ac:dyDescent="0.2">
      <c r="L12051" s="50"/>
    </row>
    <row r="12052" spans="12:12" x14ac:dyDescent="0.2">
      <c r="L12052" s="50"/>
    </row>
    <row r="12053" spans="12:12" x14ac:dyDescent="0.2">
      <c r="L12053" s="50"/>
    </row>
    <row r="12054" spans="12:12" x14ac:dyDescent="0.2">
      <c r="L12054" s="50"/>
    </row>
    <row r="12055" spans="12:12" x14ac:dyDescent="0.2">
      <c r="L12055" s="50"/>
    </row>
    <row r="12056" spans="12:12" x14ac:dyDescent="0.2">
      <c r="L12056" s="50"/>
    </row>
    <row r="12057" spans="12:12" x14ac:dyDescent="0.2">
      <c r="L12057" s="50"/>
    </row>
    <row r="12058" spans="12:12" x14ac:dyDescent="0.2">
      <c r="L12058" s="50"/>
    </row>
    <row r="12059" spans="12:12" x14ac:dyDescent="0.2">
      <c r="L12059" s="50"/>
    </row>
    <row r="12060" spans="12:12" x14ac:dyDescent="0.2">
      <c r="L12060" s="50"/>
    </row>
    <row r="12061" spans="12:12" x14ac:dyDescent="0.2">
      <c r="L12061" s="50"/>
    </row>
    <row r="12062" spans="12:12" x14ac:dyDescent="0.2">
      <c r="L12062" s="50"/>
    </row>
    <row r="12063" spans="12:12" x14ac:dyDescent="0.2">
      <c r="L12063" s="50"/>
    </row>
    <row r="12064" spans="12:12" x14ac:dyDescent="0.2">
      <c r="L12064" s="50"/>
    </row>
    <row r="12065" spans="12:12" x14ac:dyDescent="0.2">
      <c r="L12065" s="50"/>
    </row>
    <row r="12066" spans="12:12" x14ac:dyDescent="0.2">
      <c r="L12066" s="50"/>
    </row>
    <row r="12067" spans="12:12" x14ac:dyDescent="0.2">
      <c r="L12067" s="50"/>
    </row>
    <row r="12068" spans="12:12" x14ac:dyDescent="0.2">
      <c r="L12068" s="50"/>
    </row>
    <row r="12069" spans="12:12" x14ac:dyDescent="0.2">
      <c r="L12069" s="50"/>
    </row>
    <row r="12070" spans="12:12" x14ac:dyDescent="0.2">
      <c r="L12070" s="50"/>
    </row>
    <row r="12071" spans="12:12" x14ac:dyDescent="0.2">
      <c r="L12071" s="50"/>
    </row>
    <row r="12072" spans="12:12" x14ac:dyDescent="0.2">
      <c r="L12072" s="50"/>
    </row>
    <row r="12073" spans="12:12" x14ac:dyDescent="0.2">
      <c r="L12073" s="50"/>
    </row>
    <row r="12074" spans="12:12" x14ac:dyDescent="0.2">
      <c r="L12074" s="50"/>
    </row>
    <row r="12075" spans="12:12" x14ac:dyDescent="0.2">
      <c r="L12075" s="50"/>
    </row>
    <row r="12076" spans="12:12" x14ac:dyDescent="0.2">
      <c r="L12076" s="50"/>
    </row>
    <row r="12077" spans="12:12" x14ac:dyDescent="0.2">
      <c r="L12077" s="50"/>
    </row>
    <row r="12078" spans="12:12" x14ac:dyDescent="0.2">
      <c r="L12078" s="50"/>
    </row>
    <row r="12079" spans="12:12" x14ac:dyDescent="0.2">
      <c r="L12079" s="50"/>
    </row>
    <row r="12080" spans="12:12" x14ac:dyDescent="0.2">
      <c r="L12080" s="50"/>
    </row>
    <row r="12081" spans="12:12" x14ac:dyDescent="0.2">
      <c r="L12081" s="50"/>
    </row>
    <row r="12082" spans="12:12" x14ac:dyDescent="0.2">
      <c r="L12082" s="50"/>
    </row>
    <row r="12083" spans="12:12" x14ac:dyDescent="0.2">
      <c r="L12083" s="50"/>
    </row>
    <row r="12084" spans="12:12" x14ac:dyDescent="0.2">
      <c r="L12084" s="50"/>
    </row>
    <row r="12085" spans="12:12" x14ac:dyDescent="0.2">
      <c r="L12085" s="50"/>
    </row>
    <row r="12086" spans="12:12" x14ac:dyDescent="0.2">
      <c r="L12086" s="50"/>
    </row>
    <row r="12087" spans="12:12" x14ac:dyDescent="0.2">
      <c r="L12087" s="50"/>
    </row>
    <row r="12088" spans="12:12" x14ac:dyDescent="0.2">
      <c r="L12088" s="50"/>
    </row>
    <row r="12089" spans="12:12" x14ac:dyDescent="0.2">
      <c r="L12089" s="50"/>
    </row>
    <row r="12090" spans="12:12" x14ac:dyDescent="0.2">
      <c r="L12090" s="50"/>
    </row>
    <row r="12091" spans="12:12" x14ac:dyDescent="0.2">
      <c r="L12091" s="50"/>
    </row>
    <row r="12092" spans="12:12" x14ac:dyDescent="0.2">
      <c r="L12092" s="50"/>
    </row>
    <row r="12093" spans="12:12" x14ac:dyDescent="0.2">
      <c r="L12093" s="50"/>
    </row>
    <row r="12094" spans="12:12" x14ac:dyDescent="0.2">
      <c r="L12094" s="50"/>
    </row>
    <row r="12095" spans="12:12" x14ac:dyDescent="0.2">
      <c r="L12095" s="50"/>
    </row>
    <row r="12096" spans="12:12" x14ac:dyDescent="0.2">
      <c r="L12096" s="50"/>
    </row>
    <row r="12097" spans="12:12" x14ac:dyDescent="0.2">
      <c r="L12097" s="50"/>
    </row>
    <row r="12098" spans="12:12" x14ac:dyDescent="0.2">
      <c r="L12098" s="50"/>
    </row>
    <row r="12099" spans="12:12" x14ac:dyDescent="0.2">
      <c r="L12099" s="50"/>
    </row>
    <row r="12100" spans="12:12" x14ac:dyDescent="0.2">
      <c r="L12100" s="50"/>
    </row>
    <row r="12101" spans="12:12" x14ac:dyDescent="0.2">
      <c r="L12101" s="50"/>
    </row>
    <row r="12102" spans="12:12" x14ac:dyDescent="0.2">
      <c r="L12102" s="50"/>
    </row>
    <row r="12103" spans="12:12" x14ac:dyDescent="0.2">
      <c r="L12103" s="50"/>
    </row>
    <row r="12104" spans="12:12" x14ac:dyDescent="0.2">
      <c r="L12104" s="50"/>
    </row>
    <row r="12105" spans="12:12" x14ac:dyDescent="0.2">
      <c r="L12105" s="50"/>
    </row>
    <row r="12106" spans="12:12" x14ac:dyDescent="0.2">
      <c r="L12106" s="50"/>
    </row>
    <row r="12107" spans="12:12" x14ac:dyDescent="0.2">
      <c r="L12107" s="50"/>
    </row>
    <row r="12108" spans="12:12" x14ac:dyDescent="0.2">
      <c r="L12108" s="50"/>
    </row>
    <row r="12109" spans="12:12" x14ac:dyDescent="0.2">
      <c r="L12109" s="50"/>
    </row>
    <row r="12110" spans="12:12" x14ac:dyDescent="0.2">
      <c r="L12110" s="50"/>
    </row>
    <row r="12111" spans="12:12" x14ac:dyDescent="0.2">
      <c r="L12111" s="50"/>
    </row>
    <row r="12112" spans="12:12" x14ac:dyDescent="0.2">
      <c r="L12112" s="50"/>
    </row>
    <row r="12113" spans="12:12" x14ac:dyDescent="0.2">
      <c r="L12113" s="50"/>
    </row>
    <row r="12114" spans="12:12" x14ac:dyDescent="0.2">
      <c r="L12114" s="50"/>
    </row>
    <row r="12115" spans="12:12" x14ac:dyDescent="0.2">
      <c r="L12115" s="50"/>
    </row>
    <row r="12116" spans="12:12" x14ac:dyDescent="0.2">
      <c r="L12116" s="50"/>
    </row>
    <row r="12117" spans="12:12" x14ac:dyDescent="0.2">
      <c r="L12117" s="50"/>
    </row>
    <row r="12118" spans="12:12" x14ac:dyDescent="0.2">
      <c r="L12118" s="50"/>
    </row>
    <row r="12119" spans="12:12" x14ac:dyDescent="0.2">
      <c r="L12119" s="50"/>
    </row>
    <row r="12120" spans="12:12" x14ac:dyDescent="0.2">
      <c r="L12120" s="50"/>
    </row>
    <row r="12121" spans="12:12" x14ac:dyDescent="0.2">
      <c r="L12121" s="50"/>
    </row>
    <row r="12122" spans="12:12" x14ac:dyDescent="0.2">
      <c r="L12122" s="50"/>
    </row>
    <row r="12123" spans="12:12" x14ac:dyDescent="0.2">
      <c r="L12123" s="50"/>
    </row>
    <row r="12124" spans="12:12" x14ac:dyDescent="0.2">
      <c r="L12124" s="50"/>
    </row>
    <row r="12125" spans="12:12" x14ac:dyDescent="0.2">
      <c r="L12125" s="50"/>
    </row>
    <row r="12126" spans="12:12" x14ac:dyDescent="0.2">
      <c r="L12126" s="50"/>
    </row>
    <row r="12127" spans="12:12" x14ac:dyDescent="0.2">
      <c r="L12127" s="50"/>
    </row>
    <row r="12128" spans="12:12" x14ac:dyDescent="0.2">
      <c r="L12128" s="50"/>
    </row>
    <row r="12129" spans="12:12" x14ac:dyDescent="0.2">
      <c r="L12129" s="50"/>
    </row>
    <row r="12130" spans="12:12" x14ac:dyDescent="0.2">
      <c r="L12130" s="50"/>
    </row>
    <row r="12131" spans="12:12" x14ac:dyDescent="0.2">
      <c r="L12131" s="50"/>
    </row>
    <row r="12132" spans="12:12" x14ac:dyDescent="0.2">
      <c r="L12132" s="50"/>
    </row>
    <row r="12133" spans="12:12" x14ac:dyDescent="0.2">
      <c r="L12133" s="50"/>
    </row>
    <row r="12134" spans="12:12" x14ac:dyDescent="0.2">
      <c r="L12134" s="50"/>
    </row>
    <row r="12135" spans="12:12" x14ac:dyDescent="0.2">
      <c r="L12135" s="50"/>
    </row>
    <row r="12136" spans="12:12" x14ac:dyDescent="0.2">
      <c r="L12136" s="50"/>
    </row>
    <row r="12137" spans="12:12" x14ac:dyDescent="0.2">
      <c r="L12137" s="50"/>
    </row>
    <row r="12138" spans="12:12" x14ac:dyDescent="0.2">
      <c r="L12138" s="50"/>
    </row>
    <row r="12139" spans="12:12" x14ac:dyDescent="0.2">
      <c r="L12139" s="50"/>
    </row>
    <row r="12140" spans="12:12" x14ac:dyDescent="0.2">
      <c r="L12140" s="50"/>
    </row>
    <row r="12141" spans="12:12" x14ac:dyDescent="0.2">
      <c r="L12141" s="50"/>
    </row>
    <row r="12142" spans="12:12" x14ac:dyDescent="0.2">
      <c r="L12142" s="50"/>
    </row>
    <row r="12143" spans="12:12" x14ac:dyDescent="0.2">
      <c r="L12143" s="50"/>
    </row>
    <row r="12144" spans="12:12" x14ac:dyDescent="0.2">
      <c r="L12144" s="50"/>
    </row>
    <row r="12145" spans="12:12" x14ac:dyDescent="0.2">
      <c r="L12145" s="50"/>
    </row>
    <row r="12146" spans="12:12" x14ac:dyDescent="0.2">
      <c r="L12146" s="50"/>
    </row>
    <row r="12147" spans="12:12" x14ac:dyDescent="0.2">
      <c r="L12147" s="50"/>
    </row>
    <row r="12148" spans="12:12" x14ac:dyDescent="0.2">
      <c r="L12148" s="50"/>
    </row>
    <row r="12149" spans="12:12" x14ac:dyDescent="0.2">
      <c r="L12149" s="50"/>
    </row>
    <row r="12150" spans="12:12" x14ac:dyDescent="0.2">
      <c r="L12150" s="50"/>
    </row>
    <row r="12151" spans="12:12" x14ac:dyDescent="0.2">
      <c r="L12151" s="50"/>
    </row>
    <row r="12152" spans="12:12" x14ac:dyDescent="0.2">
      <c r="L12152" s="50"/>
    </row>
    <row r="12153" spans="12:12" x14ac:dyDescent="0.2">
      <c r="L12153" s="50"/>
    </row>
    <row r="12154" spans="12:12" x14ac:dyDescent="0.2">
      <c r="L12154" s="50"/>
    </row>
    <row r="12155" spans="12:12" x14ac:dyDescent="0.2">
      <c r="L12155" s="50"/>
    </row>
    <row r="12156" spans="12:12" x14ac:dyDescent="0.2">
      <c r="L12156" s="50"/>
    </row>
    <row r="12157" spans="12:12" x14ac:dyDescent="0.2">
      <c r="L12157" s="50"/>
    </row>
    <row r="12158" spans="12:12" x14ac:dyDescent="0.2">
      <c r="L12158" s="50"/>
    </row>
    <row r="12159" spans="12:12" x14ac:dyDescent="0.2">
      <c r="L12159" s="50"/>
    </row>
    <row r="12160" spans="12:12" x14ac:dyDescent="0.2">
      <c r="L12160" s="50"/>
    </row>
    <row r="12161" spans="12:12" x14ac:dyDescent="0.2">
      <c r="L12161" s="50"/>
    </row>
    <row r="12162" spans="12:12" x14ac:dyDescent="0.2">
      <c r="L12162" s="50"/>
    </row>
    <row r="12163" spans="12:12" x14ac:dyDescent="0.2">
      <c r="L12163" s="50"/>
    </row>
    <row r="12164" spans="12:12" x14ac:dyDescent="0.2">
      <c r="L12164" s="50"/>
    </row>
    <row r="12165" spans="12:12" x14ac:dyDescent="0.2">
      <c r="L12165" s="50"/>
    </row>
    <row r="12166" spans="12:12" x14ac:dyDescent="0.2">
      <c r="L12166" s="50"/>
    </row>
    <row r="12167" spans="12:12" x14ac:dyDescent="0.2">
      <c r="L12167" s="50"/>
    </row>
    <row r="12168" spans="12:12" x14ac:dyDescent="0.2">
      <c r="L12168" s="50"/>
    </row>
    <row r="12169" spans="12:12" x14ac:dyDescent="0.2">
      <c r="L12169" s="50"/>
    </row>
    <row r="12170" spans="12:12" x14ac:dyDescent="0.2">
      <c r="L12170" s="50"/>
    </row>
    <row r="12171" spans="12:12" x14ac:dyDescent="0.2">
      <c r="L12171" s="50"/>
    </row>
    <row r="12172" spans="12:12" x14ac:dyDescent="0.2">
      <c r="L12172" s="50"/>
    </row>
    <row r="12173" spans="12:12" x14ac:dyDescent="0.2">
      <c r="L12173" s="50"/>
    </row>
    <row r="12174" spans="12:12" x14ac:dyDescent="0.2">
      <c r="L12174" s="50"/>
    </row>
    <row r="12175" spans="12:12" x14ac:dyDescent="0.2">
      <c r="L12175" s="50"/>
    </row>
    <row r="12176" spans="12:12" x14ac:dyDescent="0.2">
      <c r="L12176" s="50"/>
    </row>
    <row r="12177" spans="12:12" x14ac:dyDescent="0.2">
      <c r="L12177" s="50"/>
    </row>
    <row r="12178" spans="12:12" x14ac:dyDescent="0.2">
      <c r="L12178" s="50"/>
    </row>
    <row r="12179" spans="12:12" x14ac:dyDescent="0.2">
      <c r="L12179" s="50"/>
    </row>
    <row r="12180" spans="12:12" x14ac:dyDescent="0.2">
      <c r="L12180" s="50"/>
    </row>
    <row r="12181" spans="12:12" x14ac:dyDescent="0.2">
      <c r="L12181" s="50"/>
    </row>
    <row r="12182" spans="12:12" x14ac:dyDescent="0.2">
      <c r="L12182" s="50"/>
    </row>
    <row r="12183" spans="12:12" x14ac:dyDescent="0.2">
      <c r="L12183" s="50"/>
    </row>
    <row r="12184" spans="12:12" x14ac:dyDescent="0.2">
      <c r="L12184" s="50"/>
    </row>
    <row r="12185" spans="12:12" x14ac:dyDescent="0.2">
      <c r="L12185" s="50"/>
    </row>
    <row r="12186" spans="12:12" x14ac:dyDescent="0.2">
      <c r="L12186" s="50"/>
    </row>
    <row r="12187" spans="12:12" x14ac:dyDescent="0.2">
      <c r="L12187" s="50"/>
    </row>
    <row r="12188" spans="12:12" x14ac:dyDescent="0.2">
      <c r="L12188" s="50"/>
    </row>
    <row r="12189" spans="12:12" x14ac:dyDescent="0.2">
      <c r="L12189" s="50"/>
    </row>
    <row r="12190" spans="12:12" x14ac:dyDescent="0.2">
      <c r="L12190" s="50"/>
    </row>
    <row r="12191" spans="12:12" x14ac:dyDescent="0.2">
      <c r="L12191" s="50"/>
    </row>
    <row r="12192" spans="12:12" x14ac:dyDescent="0.2">
      <c r="L12192" s="50"/>
    </row>
    <row r="12193" spans="12:12" x14ac:dyDescent="0.2">
      <c r="L12193" s="50"/>
    </row>
    <row r="12194" spans="12:12" x14ac:dyDescent="0.2">
      <c r="L12194" s="50"/>
    </row>
    <row r="12195" spans="12:12" x14ac:dyDescent="0.2">
      <c r="L12195" s="50"/>
    </row>
    <row r="12196" spans="12:12" x14ac:dyDescent="0.2">
      <c r="L12196" s="50"/>
    </row>
    <row r="12197" spans="12:12" x14ac:dyDescent="0.2">
      <c r="L12197" s="50"/>
    </row>
    <row r="12198" spans="12:12" x14ac:dyDescent="0.2">
      <c r="L12198" s="50"/>
    </row>
    <row r="12199" spans="12:12" x14ac:dyDescent="0.2">
      <c r="L12199" s="50"/>
    </row>
    <row r="12200" spans="12:12" x14ac:dyDescent="0.2">
      <c r="L12200" s="50"/>
    </row>
    <row r="12201" spans="12:12" x14ac:dyDescent="0.2">
      <c r="L12201" s="50"/>
    </row>
    <row r="12202" spans="12:12" x14ac:dyDescent="0.2">
      <c r="L12202" s="50"/>
    </row>
    <row r="12203" spans="12:12" x14ac:dyDescent="0.2">
      <c r="L12203" s="50"/>
    </row>
    <row r="12204" spans="12:12" x14ac:dyDescent="0.2">
      <c r="L12204" s="50"/>
    </row>
    <row r="12205" spans="12:12" x14ac:dyDescent="0.2">
      <c r="L12205" s="50"/>
    </row>
    <row r="12206" spans="12:12" x14ac:dyDescent="0.2">
      <c r="L12206" s="50"/>
    </row>
    <row r="12207" spans="12:12" x14ac:dyDescent="0.2">
      <c r="L12207" s="50"/>
    </row>
    <row r="12208" spans="12:12" x14ac:dyDescent="0.2">
      <c r="L12208" s="50"/>
    </row>
    <row r="12209" spans="12:12" x14ac:dyDescent="0.2">
      <c r="L12209" s="50"/>
    </row>
    <row r="12210" spans="12:12" x14ac:dyDescent="0.2">
      <c r="L12210" s="50"/>
    </row>
    <row r="12211" spans="12:12" x14ac:dyDescent="0.2">
      <c r="L12211" s="50"/>
    </row>
    <row r="12212" spans="12:12" x14ac:dyDescent="0.2">
      <c r="L12212" s="50"/>
    </row>
    <row r="12213" spans="12:12" x14ac:dyDescent="0.2">
      <c r="L12213" s="50"/>
    </row>
    <row r="12214" spans="12:12" x14ac:dyDescent="0.2">
      <c r="L12214" s="50"/>
    </row>
    <row r="12215" spans="12:12" x14ac:dyDescent="0.2">
      <c r="L12215" s="50"/>
    </row>
    <row r="12216" spans="12:12" x14ac:dyDescent="0.2">
      <c r="L12216" s="50"/>
    </row>
    <row r="12217" spans="12:12" x14ac:dyDescent="0.2">
      <c r="L12217" s="50"/>
    </row>
    <row r="12218" spans="12:12" x14ac:dyDescent="0.2">
      <c r="L12218" s="50"/>
    </row>
    <row r="12219" spans="12:12" x14ac:dyDescent="0.2">
      <c r="L12219" s="50"/>
    </row>
    <row r="12220" spans="12:12" x14ac:dyDescent="0.2">
      <c r="L12220" s="50"/>
    </row>
    <row r="12221" spans="12:12" x14ac:dyDescent="0.2">
      <c r="L12221" s="50"/>
    </row>
    <row r="12222" spans="12:12" x14ac:dyDescent="0.2">
      <c r="L12222" s="50"/>
    </row>
    <row r="12223" spans="12:12" x14ac:dyDescent="0.2">
      <c r="L12223" s="50"/>
    </row>
    <row r="12224" spans="12:12" x14ac:dyDescent="0.2">
      <c r="L12224" s="50"/>
    </row>
    <row r="12225" spans="12:12" x14ac:dyDescent="0.2">
      <c r="L12225" s="50"/>
    </row>
    <row r="12226" spans="12:12" x14ac:dyDescent="0.2">
      <c r="L12226" s="50"/>
    </row>
    <row r="12227" spans="12:12" x14ac:dyDescent="0.2">
      <c r="L12227" s="50"/>
    </row>
    <row r="12228" spans="12:12" x14ac:dyDescent="0.2">
      <c r="L12228" s="50"/>
    </row>
    <row r="12229" spans="12:12" x14ac:dyDescent="0.2">
      <c r="L12229" s="50"/>
    </row>
    <row r="12230" spans="12:12" x14ac:dyDescent="0.2">
      <c r="L12230" s="50"/>
    </row>
    <row r="12231" spans="12:12" x14ac:dyDescent="0.2">
      <c r="L12231" s="50"/>
    </row>
    <row r="12232" spans="12:12" x14ac:dyDescent="0.2">
      <c r="L12232" s="50"/>
    </row>
    <row r="12233" spans="12:12" x14ac:dyDescent="0.2">
      <c r="L12233" s="50"/>
    </row>
    <row r="12234" spans="12:12" x14ac:dyDescent="0.2">
      <c r="L12234" s="50"/>
    </row>
    <row r="12235" spans="12:12" x14ac:dyDescent="0.2">
      <c r="L12235" s="50"/>
    </row>
    <row r="12236" spans="12:12" x14ac:dyDescent="0.2">
      <c r="L12236" s="50"/>
    </row>
    <row r="12237" spans="12:12" x14ac:dyDescent="0.2">
      <c r="L12237" s="50"/>
    </row>
    <row r="12238" spans="12:12" x14ac:dyDescent="0.2">
      <c r="L12238" s="50"/>
    </row>
    <row r="12239" spans="12:12" x14ac:dyDescent="0.2">
      <c r="L12239" s="50"/>
    </row>
    <row r="12240" spans="12:12" x14ac:dyDescent="0.2">
      <c r="L12240" s="50"/>
    </row>
    <row r="12241" spans="12:12" x14ac:dyDescent="0.2">
      <c r="L12241" s="50"/>
    </row>
    <row r="12242" spans="12:12" x14ac:dyDescent="0.2">
      <c r="L12242" s="50"/>
    </row>
    <row r="12243" spans="12:12" x14ac:dyDescent="0.2">
      <c r="L12243" s="50"/>
    </row>
    <row r="12244" spans="12:12" x14ac:dyDescent="0.2">
      <c r="L12244" s="50"/>
    </row>
    <row r="12245" spans="12:12" x14ac:dyDescent="0.2">
      <c r="L12245" s="50"/>
    </row>
    <row r="12246" spans="12:12" x14ac:dyDescent="0.2">
      <c r="L12246" s="50"/>
    </row>
    <row r="12247" spans="12:12" x14ac:dyDescent="0.2">
      <c r="L12247" s="50"/>
    </row>
    <row r="12248" spans="12:12" x14ac:dyDescent="0.2">
      <c r="L12248" s="50"/>
    </row>
    <row r="12249" spans="12:12" x14ac:dyDescent="0.2">
      <c r="L12249" s="50"/>
    </row>
    <row r="12250" spans="12:12" x14ac:dyDescent="0.2">
      <c r="L12250" s="50"/>
    </row>
    <row r="12251" spans="12:12" x14ac:dyDescent="0.2">
      <c r="L12251" s="50"/>
    </row>
    <row r="12252" spans="12:12" x14ac:dyDescent="0.2">
      <c r="L12252" s="50"/>
    </row>
    <row r="12253" spans="12:12" x14ac:dyDescent="0.2">
      <c r="L12253" s="50"/>
    </row>
    <row r="12254" spans="12:12" x14ac:dyDescent="0.2">
      <c r="L12254" s="50"/>
    </row>
    <row r="12255" spans="12:12" x14ac:dyDescent="0.2">
      <c r="L12255" s="50"/>
    </row>
    <row r="12256" spans="12:12" x14ac:dyDescent="0.2">
      <c r="L12256" s="50"/>
    </row>
    <row r="12257" spans="12:12" x14ac:dyDescent="0.2">
      <c r="L12257" s="50"/>
    </row>
    <row r="12258" spans="12:12" x14ac:dyDescent="0.2">
      <c r="L12258" s="50"/>
    </row>
    <row r="12259" spans="12:12" x14ac:dyDescent="0.2">
      <c r="L12259" s="50"/>
    </row>
    <row r="12260" spans="12:12" x14ac:dyDescent="0.2">
      <c r="L12260" s="50"/>
    </row>
    <row r="12261" spans="12:12" x14ac:dyDescent="0.2">
      <c r="L12261" s="50"/>
    </row>
    <row r="12262" spans="12:12" x14ac:dyDescent="0.2">
      <c r="L12262" s="50"/>
    </row>
    <row r="12263" spans="12:12" x14ac:dyDescent="0.2">
      <c r="L12263" s="50"/>
    </row>
    <row r="12264" spans="12:12" x14ac:dyDescent="0.2">
      <c r="L12264" s="50"/>
    </row>
    <row r="12265" spans="12:12" x14ac:dyDescent="0.2">
      <c r="L12265" s="50"/>
    </row>
    <row r="12266" spans="12:12" x14ac:dyDescent="0.2">
      <c r="L12266" s="50"/>
    </row>
    <row r="12267" spans="12:12" x14ac:dyDescent="0.2">
      <c r="L12267" s="50"/>
    </row>
    <row r="12268" spans="12:12" x14ac:dyDescent="0.2">
      <c r="L12268" s="50"/>
    </row>
    <row r="12269" spans="12:12" x14ac:dyDescent="0.2">
      <c r="L12269" s="50"/>
    </row>
    <row r="12270" spans="12:12" x14ac:dyDescent="0.2">
      <c r="L12270" s="50"/>
    </row>
    <row r="12271" spans="12:12" x14ac:dyDescent="0.2">
      <c r="L12271" s="50"/>
    </row>
    <row r="12272" spans="12:12" x14ac:dyDescent="0.2">
      <c r="L12272" s="50"/>
    </row>
    <row r="12273" spans="12:12" x14ac:dyDescent="0.2">
      <c r="L12273" s="50"/>
    </row>
    <row r="12274" spans="12:12" x14ac:dyDescent="0.2">
      <c r="L12274" s="50"/>
    </row>
    <row r="12275" spans="12:12" x14ac:dyDescent="0.2">
      <c r="L12275" s="50"/>
    </row>
    <row r="12276" spans="12:12" x14ac:dyDescent="0.2">
      <c r="L12276" s="50"/>
    </row>
    <row r="12277" spans="12:12" x14ac:dyDescent="0.2">
      <c r="L12277" s="50"/>
    </row>
    <row r="12278" spans="12:12" x14ac:dyDescent="0.2">
      <c r="L12278" s="50"/>
    </row>
    <row r="12279" spans="12:12" x14ac:dyDescent="0.2">
      <c r="L12279" s="50"/>
    </row>
    <row r="12280" spans="12:12" x14ac:dyDescent="0.2">
      <c r="L12280" s="50"/>
    </row>
    <row r="12281" spans="12:12" x14ac:dyDescent="0.2">
      <c r="L12281" s="50"/>
    </row>
    <row r="12282" spans="12:12" x14ac:dyDescent="0.2">
      <c r="L12282" s="50"/>
    </row>
    <row r="12283" spans="12:12" x14ac:dyDescent="0.2">
      <c r="L12283" s="50"/>
    </row>
    <row r="12284" spans="12:12" x14ac:dyDescent="0.2">
      <c r="L12284" s="50"/>
    </row>
    <row r="12285" spans="12:12" x14ac:dyDescent="0.2">
      <c r="L12285" s="50"/>
    </row>
    <row r="12286" spans="12:12" x14ac:dyDescent="0.2">
      <c r="L12286" s="50"/>
    </row>
    <row r="12287" spans="12:12" x14ac:dyDescent="0.2">
      <c r="L12287" s="50"/>
    </row>
    <row r="12288" spans="12:12" x14ac:dyDescent="0.2">
      <c r="L12288" s="50"/>
    </row>
    <row r="12289" spans="12:12" x14ac:dyDescent="0.2">
      <c r="L12289" s="50"/>
    </row>
    <row r="12290" spans="12:12" x14ac:dyDescent="0.2">
      <c r="L12290" s="50"/>
    </row>
    <row r="12291" spans="12:12" x14ac:dyDescent="0.2">
      <c r="L12291" s="50"/>
    </row>
    <row r="12292" spans="12:12" x14ac:dyDescent="0.2">
      <c r="L12292" s="50"/>
    </row>
    <row r="12293" spans="12:12" x14ac:dyDescent="0.2">
      <c r="L12293" s="50"/>
    </row>
    <row r="12294" spans="12:12" x14ac:dyDescent="0.2">
      <c r="L12294" s="50"/>
    </row>
    <row r="12295" spans="12:12" x14ac:dyDescent="0.2">
      <c r="L12295" s="50"/>
    </row>
    <row r="12296" spans="12:12" x14ac:dyDescent="0.2">
      <c r="L12296" s="50"/>
    </row>
    <row r="12297" spans="12:12" x14ac:dyDescent="0.2">
      <c r="L12297" s="50"/>
    </row>
    <row r="12298" spans="12:12" x14ac:dyDescent="0.2">
      <c r="L12298" s="50"/>
    </row>
    <row r="12299" spans="12:12" x14ac:dyDescent="0.2">
      <c r="L12299" s="50"/>
    </row>
    <row r="12300" spans="12:12" x14ac:dyDescent="0.2">
      <c r="L12300" s="50"/>
    </row>
    <row r="12301" spans="12:12" x14ac:dyDescent="0.2">
      <c r="L12301" s="50"/>
    </row>
    <row r="12302" spans="12:12" x14ac:dyDescent="0.2">
      <c r="L12302" s="50"/>
    </row>
    <row r="12303" spans="12:12" x14ac:dyDescent="0.2">
      <c r="L12303" s="50"/>
    </row>
    <row r="12304" spans="12:12" x14ac:dyDescent="0.2">
      <c r="L12304" s="50"/>
    </row>
    <row r="12305" spans="12:12" x14ac:dyDescent="0.2">
      <c r="L12305" s="50"/>
    </row>
    <row r="12306" spans="12:12" x14ac:dyDescent="0.2">
      <c r="L12306" s="50"/>
    </row>
    <row r="12307" spans="12:12" x14ac:dyDescent="0.2">
      <c r="L12307" s="50"/>
    </row>
    <row r="12308" spans="12:12" x14ac:dyDescent="0.2">
      <c r="L12308" s="50"/>
    </row>
    <row r="12309" spans="12:12" x14ac:dyDescent="0.2">
      <c r="L12309" s="50"/>
    </row>
    <row r="12310" spans="12:12" x14ac:dyDescent="0.2">
      <c r="L12310" s="50"/>
    </row>
    <row r="12311" spans="12:12" x14ac:dyDescent="0.2">
      <c r="L12311" s="50"/>
    </row>
    <row r="12312" spans="12:12" x14ac:dyDescent="0.2">
      <c r="L12312" s="50"/>
    </row>
    <row r="12313" spans="12:12" x14ac:dyDescent="0.2">
      <c r="L12313" s="50"/>
    </row>
    <row r="12314" spans="12:12" x14ac:dyDescent="0.2">
      <c r="L12314" s="50"/>
    </row>
    <row r="12315" spans="12:12" x14ac:dyDescent="0.2">
      <c r="L12315" s="50"/>
    </row>
    <row r="12316" spans="12:12" x14ac:dyDescent="0.2">
      <c r="L12316" s="50"/>
    </row>
    <row r="12317" spans="12:12" x14ac:dyDescent="0.2">
      <c r="L12317" s="50"/>
    </row>
    <row r="12318" spans="12:12" x14ac:dyDescent="0.2">
      <c r="L12318" s="50"/>
    </row>
    <row r="12319" spans="12:12" x14ac:dyDescent="0.2">
      <c r="L12319" s="50"/>
    </row>
    <row r="12320" spans="12:12" x14ac:dyDescent="0.2">
      <c r="L12320" s="50"/>
    </row>
    <row r="12321" spans="12:12" x14ac:dyDescent="0.2">
      <c r="L12321" s="50"/>
    </row>
    <row r="12322" spans="12:12" x14ac:dyDescent="0.2">
      <c r="L12322" s="50"/>
    </row>
    <row r="12323" spans="12:12" x14ac:dyDescent="0.2">
      <c r="L12323" s="50"/>
    </row>
    <row r="12324" spans="12:12" x14ac:dyDescent="0.2">
      <c r="L12324" s="50"/>
    </row>
    <row r="12325" spans="12:12" x14ac:dyDescent="0.2">
      <c r="L12325" s="50"/>
    </row>
    <row r="12326" spans="12:12" x14ac:dyDescent="0.2">
      <c r="L12326" s="50"/>
    </row>
    <row r="12327" spans="12:12" x14ac:dyDescent="0.2">
      <c r="L12327" s="50"/>
    </row>
    <row r="12328" spans="12:12" x14ac:dyDescent="0.2">
      <c r="L12328" s="50"/>
    </row>
    <row r="12329" spans="12:12" x14ac:dyDescent="0.2">
      <c r="L12329" s="50"/>
    </row>
    <row r="12330" spans="12:12" x14ac:dyDescent="0.2">
      <c r="L12330" s="50"/>
    </row>
    <row r="12331" spans="12:12" x14ac:dyDescent="0.2">
      <c r="L12331" s="50"/>
    </row>
    <row r="12332" spans="12:12" x14ac:dyDescent="0.2">
      <c r="L12332" s="50"/>
    </row>
    <row r="12333" spans="12:12" x14ac:dyDescent="0.2">
      <c r="L12333" s="50"/>
    </row>
    <row r="12334" spans="12:12" x14ac:dyDescent="0.2">
      <c r="L12334" s="50"/>
    </row>
    <row r="12335" spans="12:12" x14ac:dyDescent="0.2">
      <c r="L12335" s="50"/>
    </row>
    <row r="12336" spans="12:12" x14ac:dyDescent="0.2">
      <c r="L12336" s="50"/>
    </row>
    <row r="12337" spans="12:12" x14ac:dyDescent="0.2">
      <c r="L12337" s="50"/>
    </row>
    <row r="12338" spans="12:12" x14ac:dyDescent="0.2">
      <c r="L12338" s="50"/>
    </row>
    <row r="12339" spans="12:12" x14ac:dyDescent="0.2">
      <c r="L12339" s="50"/>
    </row>
    <row r="12340" spans="12:12" x14ac:dyDescent="0.2">
      <c r="L12340" s="50"/>
    </row>
    <row r="12341" spans="12:12" x14ac:dyDescent="0.2">
      <c r="L12341" s="50"/>
    </row>
    <row r="12342" spans="12:12" x14ac:dyDescent="0.2">
      <c r="L12342" s="50"/>
    </row>
    <row r="12343" spans="12:12" x14ac:dyDescent="0.2">
      <c r="L12343" s="50"/>
    </row>
    <row r="12344" spans="12:12" x14ac:dyDescent="0.2">
      <c r="L12344" s="50"/>
    </row>
    <row r="12345" spans="12:12" x14ac:dyDescent="0.2">
      <c r="L12345" s="50"/>
    </row>
    <row r="12346" spans="12:12" x14ac:dyDescent="0.2">
      <c r="L12346" s="50"/>
    </row>
    <row r="12347" spans="12:12" x14ac:dyDescent="0.2">
      <c r="L12347" s="50"/>
    </row>
    <row r="12348" spans="12:12" x14ac:dyDescent="0.2">
      <c r="L12348" s="50"/>
    </row>
    <row r="12349" spans="12:12" x14ac:dyDescent="0.2">
      <c r="L12349" s="50"/>
    </row>
    <row r="12350" spans="12:12" x14ac:dyDescent="0.2">
      <c r="L12350" s="50"/>
    </row>
    <row r="12351" spans="12:12" x14ac:dyDescent="0.2">
      <c r="L12351" s="50"/>
    </row>
    <row r="12352" spans="12:12" x14ac:dyDescent="0.2">
      <c r="L12352" s="50"/>
    </row>
    <row r="12353" spans="12:12" x14ac:dyDescent="0.2">
      <c r="L12353" s="50"/>
    </row>
    <row r="12354" spans="12:12" x14ac:dyDescent="0.2">
      <c r="L12354" s="50"/>
    </row>
    <row r="12355" spans="12:12" x14ac:dyDescent="0.2">
      <c r="L12355" s="50"/>
    </row>
    <row r="12356" spans="12:12" x14ac:dyDescent="0.2">
      <c r="L12356" s="50"/>
    </row>
    <row r="12357" spans="12:12" x14ac:dyDescent="0.2">
      <c r="L12357" s="50"/>
    </row>
    <row r="12358" spans="12:12" x14ac:dyDescent="0.2">
      <c r="L12358" s="50"/>
    </row>
    <row r="12359" spans="12:12" x14ac:dyDescent="0.2">
      <c r="L12359" s="50"/>
    </row>
    <row r="12360" spans="12:12" x14ac:dyDescent="0.2">
      <c r="L12360" s="50"/>
    </row>
    <row r="12361" spans="12:12" x14ac:dyDescent="0.2">
      <c r="L12361" s="50"/>
    </row>
    <row r="12362" spans="12:12" x14ac:dyDescent="0.2">
      <c r="L12362" s="50"/>
    </row>
    <row r="12363" spans="12:12" x14ac:dyDescent="0.2">
      <c r="L12363" s="50"/>
    </row>
    <row r="12364" spans="12:12" x14ac:dyDescent="0.2">
      <c r="L12364" s="50"/>
    </row>
    <row r="12365" spans="12:12" x14ac:dyDescent="0.2">
      <c r="L12365" s="50"/>
    </row>
    <row r="12366" spans="12:12" x14ac:dyDescent="0.2">
      <c r="L12366" s="50"/>
    </row>
    <row r="12367" spans="12:12" x14ac:dyDescent="0.2">
      <c r="L12367" s="50"/>
    </row>
    <row r="12368" spans="12:12" x14ac:dyDescent="0.2">
      <c r="L12368" s="50"/>
    </row>
    <row r="12369" spans="12:12" x14ac:dyDescent="0.2">
      <c r="L12369" s="50"/>
    </row>
    <row r="12370" spans="12:12" x14ac:dyDescent="0.2">
      <c r="L12370" s="50"/>
    </row>
    <row r="12371" spans="12:12" x14ac:dyDescent="0.2">
      <c r="L12371" s="50"/>
    </row>
    <row r="12372" spans="12:12" x14ac:dyDescent="0.2">
      <c r="L12372" s="50"/>
    </row>
    <row r="12373" spans="12:12" x14ac:dyDescent="0.2">
      <c r="L12373" s="50"/>
    </row>
    <row r="12374" spans="12:12" x14ac:dyDescent="0.2">
      <c r="L12374" s="50"/>
    </row>
    <row r="12375" spans="12:12" x14ac:dyDescent="0.2">
      <c r="L12375" s="50"/>
    </row>
    <row r="12376" spans="12:12" x14ac:dyDescent="0.2">
      <c r="L12376" s="50"/>
    </row>
    <row r="12377" spans="12:12" x14ac:dyDescent="0.2">
      <c r="L12377" s="50"/>
    </row>
    <row r="12378" spans="12:12" x14ac:dyDescent="0.2">
      <c r="L12378" s="50"/>
    </row>
    <row r="12379" spans="12:12" x14ac:dyDescent="0.2">
      <c r="L12379" s="50"/>
    </row>
    <row r="12380" spans="12:12" x14ac:dyDescent="0.2">
      <c r="L12380" s="50"/>
    </row>
    <row r="12381" spans="12:12" x14ac:dyDescent="0.2">
      <c r="L12381" s="50"/>
    </row>
    <row r="12382" spans="12:12" x14ac:dyDescent="0.2">
      <c r="L12382" s="50"/>
    </row>
    <row r="12383" spans="12:12" x14ac:dyDescent="0.2">
      <c r="L12383" s="50"/>
    </row>
    <row r="12384" spans="12:12" x14ac:dyDescent="0.2">
      <c r="L12384" s="50"/>
    </row>
    <row r="12385" spans="12:12" x14ac:dyDescent="0.2">
      <c r="L12385" s="50"/>
    </row>
    <row r="12386" spans="12:12" x14ac:dyDescent="0.2">
      <c r="L12386" s="50"/>
    </row>
    <row r="12387" spans="12:12" x14ac:dyDescent="0.2">
      <c r="L12387" s="50"/>
    </row>
    <row r="12388" spans="12:12" x14ac:dyDescent="0.2">
      <c r="L12388" s="50"/>
    </row>
    <row r="12389" spans="12:12" x14ac:dyDescent="0.2">
      <c r="L12389" s="50"/>
    </row>
    <row r="12390" spans="12:12" x14ac:dyDescent="0.2">
      <c r="L12390" s="50"/>
    </row>
    <row r="12391" spans="12:12" x14ac:dyDescent="0.2">
      <c r="L12391" s="50"/>
    </row>
    <row r="12392" spans="12:12" x14ac:dyDescent="0.2">
      <c r="L12392" s="50"/>
    </row>
    <row r="12393" spans="12:12" x14ac:dyDescent="0.2">
      <c r="L12393" s="50"/>
    </row>
    <row r="12394" spans="12:12" x14ac:dyDescent="0.2">
      <c r="L12394" s="50"/>
    </row>
    <row r="12395" spans="12:12" x14ac:dyDescent="0.2">
      <c r="L12395" s="50"/>
    </row>
    <row r="12396" spans="12:12" x14ac:dyDescent="0.2">
      <c r="L12396" s="50"/>
    </row>
    <row r="12397" spans="12:12" x14ac:dyDescent="0.2">
      <c r="L12397" s="50"/>
    </row>
    <row r="12398" spans="12:12" x14ac:dyDescent="0.2">
      <c r="L12398" s="50"/>
    </row>
    <row r="12399" spans="12:12" x14ac:dyDescent="0.2">
      <c r="L12399" s="50"/>
    </row>
    <row r="12400" spans="12:12" x14ac:dyDescent="0.2">
      <c r="L12400" s="50"/>
    </row>
    <row r="12401" spans="12:12" x14ac:dyDescent="0.2">
      <c r="L12401" s="50"/>
    </row>
    <row r="12402" spans="12:12" x14ac:dyDescent="0.2">
      <c r="L12402" s="50"/>
    </row>
    <row r="12403" spans="12:12" x14ac:dyDescent="0.2">
      <c r="L12403" s="50"/>
    </row>
    <row r="12404" spans="12:12" x14ac:dyDescent="0.2">
      <c r="L12404" s="50"/>
    </row>
    <row r="12405" spans="12:12" x14ac:dyDescent="0.2">
      <c r="L12405" s="50"/>
    </row>
    <row r="12406" spans="12:12" x14ac:dyDescent="0.2">
      <c r="L12406" s="50"/>
    </row>
    <row r="12407" spans="12:12" x14ac:dyDescent="0.2">
      <c r="L12407" s="50"/>
    </row>
    <row r="12408" spans="12:12" x14ac:dyDescent="0.2">
      <c r="L12408" s="50"/>
    </row>
    <row r="12409" spans="12:12" x14ac:dyDescent="0.2">
      <c r="L12409" s="50"/>
    </row>
    <row r="12410" spans="12:12" x14ac:dyDescent="0.2">
      <c r="L12410" s="50"/>
    </row>
    <row r="12411" spans="12:12" x14ac:dyDescent="0.2">
      <c r="L12411" s="50"/>
    </row>
    <row r="12412" spans="12:12" x14ac:dyDescent="0.2">
      <c r="L12412" s="50"/>
    </row>
    <row r="12413" spans="12:12" x14ac:dyDescent="0.2">
      <c r="L12413" s="50"/>
    </row>
    <row r="12414" spans="12:12" x14ac:dyDescent="0.2">
      <c r="L12414" s="50"/>
    </row>
    <row r="12415" spans="12:12" x14ac:dyDescent="0.2">
      <c r="L12415" s="50"/>
    </row>
    <row r="12416" spans="12:12" x14ac:dyDescent="0.2">
      <c r="L12416" s="50"/>
    </row>
    <row r="12417" spans="12:12" x14ac:dyDescent="0.2">
      <c r="L12417" s="50"/>
    </row>
    <row r="12418" spans="12:12" x14ac:dyDescent="0.2">
      <c r="L12418" s="50"/>
    </row>
    <row r="12419" spans="12:12" x14ac:dyDescent="0.2">
      <c r="L12419" s="50"/>
    </row>
    <row r="12420" spans="12:12" x14ac:dyDescent="0.2">
      <c r="L12420" s="50"/>
    </row>
    <row r="12421" spans="12:12" x14ac:dyDescent="0.2">
      <c r="L12421" s="50"/>
    </row>
    <row r="12422" spans="12:12" x14ac:dyDescent="0.2">
      <c r="L12422" s="50"/>
    </row>
    <row r="12423" spans="12:12" x14ac:dyDescent="0.2">
      <c r="L12423" s="50"/>
    </row>
    <row r="12424" spans="12:12" x14ac:dyDescent="0.2">
      <c r="L12424" s="50"/>
    </row>
    <row r="12425" spans="12:12" x14ac:dyDescent="0.2">
      <c r="L12425" s="50"/>
    </row>
    <row r="12426" spans="12:12" x14ac:dyDescent="0.2">
      <c r="L12426" s="50"/>
    </row>
    <row r="12427" spans="12:12" x14ac:dyDescent="0.2">
      <c r="L12427" s="50"/>
    </row>
    <row r="12428" spans="12:12" x14ac:dyDescent="0.2">
      <c r="L12428" s="50"/>
    </row>
    <row r="12429" spans="12:12" x14ac:dyDescent="0.2">
      <c r="L12429" s="50"/>
    </row>
    <row r="12430" spans="12:12" x14ac:dyDescent="0.2">
      <c r="L12430" s="50"/>
    </row>
    <row r="12431" spans="12:12" x14ac:dyDescent="0.2">
      <c r="L12431" s="50"/>
    </row>
    <row r="12432" spans="12:12" x14ac:dyDescent="0.2">
      <c r="L12432" s="50"/>
    </row>
    <row r="12433" spans="12:12" x14ac:dyDescent="0.2">
      <c r="L12433" s="50"/>
    </row>
    <row r="12434" spans="12:12" x14ac:dyDescent="0.2">
      <c r="L12434" s="50"/>
    </row>
    <row r="12435" spans="12:12" x14ac:dyDescent="0.2">
      <c r="L12435" s="50"/>
    </row>
    <row r="12436" spans="12:12" x14ac:dyDescent="0.2">
      <c r="L12436" s="50"/>
    </row>
    <row r="12437" spans="12:12" x14ac:dyDescent="0.2">
      <c r="L12437" s="50"/>
    </row>
    <row r="12438" spans="12:12" x14ac:dyDescent="0.2">
      <c r="L12438" s="50"/>
    </row>
    <row r="12439" spans="12:12" x14ac:dyDescent="0.2">
      <c r="L12439" s="50"/>
    </row>
    <row r="12440" spans="12:12" x14ac:dyDescent="0.2">
      <c r="L12440" s="50"/>
    </row>
    <row r="12441" spans="12:12" x14ac:dyDescent="0.2">
      <c r="L12441" s="50"/>
    </row>
    <row r="12442" spans="12:12" x14ac:dyDescent="0.2">
      <c r="L12442" s="50"/>
    </row>
    <row r="12443" spans="12:12" x14ac:dyDescent="0.2">
      <c r="L12443" s="50"/>
    </row>
    <row r="12444" spans="12:12" x14ac:dyDescent="0.2">
      <c r="L12444" s="50"/>
    </row>
    <row r="12445" spans="12:12" x14ac:dyDescent="0.2">
      <c r="L12445" s="50"/>
    </row>
    <row r="12446" spans="12:12" x14ac:dyDescent="0.2">
      <c r="L12446" s="50"/>
    </row>
    <row r="12447" spans="12:12" x14ac:dyDescent="0.2">
      <c r="L12447" s="50"/>
    </row>
    <row r="12448" spans="12:12" x14ac:dyDescent="0.2">
      <c r="L12448" s="50"/>
    </row>
    <row r="12449" spans="12:12" x14ac:dyDescent="0.2">
      <c r="L12449" s="50"/>
    </row>
    <row r="12450" spans="12:12" x14ac:dyDescent="0.2">
      <c r="L12450" s="50"/>
    </row>
    <row r="12451" spans="12:12" x14ac:dyDescent="0.2">
      <c r="L12451" s="50"/>
    </row>
    <row r="12452" spans="12:12" x14ac:dyDescent="0.2">
      <c r="L12452" s="50"/>
    </row>
    <row r="12453" spans="12:12" x14ac:dyDescent="0.2">
      <c r="L12453" s="50"/>
    </row>
    <row r="12454" spans="12:12" x14ac:dyDescent="0.2">
      <c r="L12454" s="50"/>
    </row>
    <row r="12455" spans="12:12" x14ac:dyDescent="0.2">
      <c r="L12455" s="50"/>
    </row>
    <row r="12456" spans="12:12" x14ac:dyDescent="0.2">
      <c r="L12456" s="50"/>
    </row>
    <row r="12457" spans="12:12" x14ac:dyDescent="0.2">
      <c r="L12457" s="50"/>
    </row>
    <row r="12458" spans="12:12" x14ac:dyDescent="0.2">
      <c r="L12458" s="50"/>
    </row>
    <row r="12459" spans="12:12" x14ac:dyDescent="0.2">
      <c r="L12459" s="50"/>
    </row>
    <row r="12460" spans="12:12" x14ac:dyDescent="0.2">
      <c r="L12460" s="50"/>
    </row>
    <row r="12461" spans="12:12" x14ac:dyDescent="0.2">
      <c r="L12461" s="50"/>
    </row>
    <row r="12462" spans="12:12" x14ac:dyDescent="0.2">
      <c r="L12462" s="50"/>
    </row>
    <row r="12463" spans="12:12" x14ac:dyDescent="0.2">
      <c r="L12463" s="50"/>
    </row>
    <row r="12464" spans="12:12" x14ac:dyDescent="0.2">
      <c r="L12464" s="50"/>
    </row>
    <row r="12465" spans="12:12" x14ac:dyDescent="0.2">
      <c r="L12465" s="50"/>
    </row>
    <row r="12466" spans="12:12" x14ac:dyDescent="0.2">
      <c r="L12466" s="50"/>
    </row>
    <row r="12467" spans="12:12" x14ac:dyDescent="0.2">
      <c r="L12467" s="50"/>
    </row>
    <row r="12468" spans="12:12" x14ac:dyDescent="0.2">
      <c r="L12468" s="50"/>
    </row>
    <row r="12469" spans="12:12" x14ac:dyDescent="0.2">
      <c r="L12469" s="50"/>
    </row>
    <row r="12470" spans="12:12" x14ac:dyDescent="0.2">
      <c r="L12470" s="50"/>
    </row>
    <row r="12471" spans="12:12" x14ac:dyDescent="0.2">
      <c r="L12471" s="50"/>
    </row>
    <row r="12472" spans="12:12" x14ac:dyDescent="0.2">
      <c r="L12472" s="50"/>
    </row>
    <row r="12473" spans="12:12" x14ac:dyDescent="0.2">
      <c r="L12473" s="50"/>
    </row>
    <row r="12474" spans="12:12" x14ac:dyDescent="0.2">
      <c r="L12474" s="50"/>
    </row>
    <row r="12475" spans="12:12" x14ac:dyDescent="0.2">
      <c r="L12475" s="50"/>
    </row>
    <row r="12476" spans="12:12" x14ac:dyDescent="0.2">
      <c r="L12476" s="50"/>
    </row>
    <row r="12477" spans="12:12" x14ac:dyDescent="0.2">
      <c r="L12477" s="50"/>
    </row>
    <row r="12478" spans="12:12" x14ac:dyDescent="0.2">
      <c r="L12478" s="50"/>
    </row>
    <row r="12479" spans="12:12" x14ac:dyDescent="0.2">
      <c r="L12479" s="50"/>
    </row>
    <row r="12480" spans="12:12" x14ac:dyDescent="0.2">
      <c r="L12480" s="50"/>
    </row>
    <row r="12481" spans="12:12" x14ac:dyDescent="0.2">
      <c r="L12481" s="50"/>
    </row>
    <row r="12482" spans="12:12" x14ac:dyDescent="0.2">
      <c r="L12482" s="50"/>
    </row>
    <row r="12483" spans="12:12" x14ac:dyDescent="0.2">
      <c r="L12483" s="50"/>
    </row>
    <row r="12484" spans="12:12" x14ac:dyDescent="0.2">
      <c r="L12484" s="50"/>
    </row>
    <row r="12485" spans="12:12" x14ac:dyDescent="0.2">
      <c r="L12485" s="50"/>
    </row>
    <row r="12486" spans="12:12" x14ac:dyDescent="0.2">
      <c r="L12486" s="50"/>
    </row>
    <row r="12487" spans="12:12" x14ac:dyDescent="0.2">
      <c r="L12487" s="50"/>
    </row>
    <row r="12488" spans="12:12" x14ac:dyDescent="0.2">
      <c r="L12488" s="50"/>
    </row>
    <row r="12489" spans="12:12" x14ac:dyDescent="0.2">
      <c r="L12489" s="50"/>
    </row>
    <row r="12490" spans="12:12" x14ac:dyDescent="0.2">
      <c r="L12490" s="50"/>
    </row>
    <row r="12491" spans="12:12" x14ac:dyDescent="0.2">
      <c r="L12491" s="50"/>
    </row>
    <row r="12492" spans="12:12" x14ac:dyDescent="0.2">
      <c r="L12492" s="50"/>
    </row>
    <row r="12493" spans="12:12" x14ac:dyDescent="0.2">
      <c r="L12493" s="50"/>
    </row>
    <row r="12494" spans="12:12" x14ac:dyDescent="0.2">
      <c r="L12494" s="50"/>
    </row>
    <row r="12495" spans="12:12" x14ac:dyDescent="0.2">
      <c r="L12495" s="50"/>
    </row>
    <row r="12496" spans="12:12" x14ac:dyDescent="0.2">
      <c r="L12496" s="50"/>
    </row>
    <row r="12497" spans="12:12" x14ac:dyDescent="0.2">
      <c r="L12497" s="50"/>
    </row>
    <row r="12498" spans="12:12" x14ac:dyDescent="0.2">
      <c r="L12498" s="50"/>
    </row>
    <row r="12499" spans="12:12" x14ac:dyDescent="0.2">
      <c r="L12499" s="50"/>
    </row>
    <row r="12500" spans="12:12" x14ac:dyDescent="0.2">
      <c r="L12500" s="50"/>
    </row>
    <row r="12501" spans="12:12" x14ac:dyDescent="0.2">
      <c r="L12501" s="50"/>
    </row>
    <row r="12502" spans="12:12" x14ac:dyDescent="0.2">
      <c r="L12502" s="50"/>
    </row>
    <row r="12503" spans="12:12" x14ac:dyDescent="0.2">
      <c r="L12503" s="50"/>
    </row>
    <row r="12504" spans="12:12" x14ac:dyDescent="0.2">
      <c r="L12504" s="50"/>
    </row>
    <row r="12505" spans="12:12" x14ac:dyDescent="0.2">
      <c r="L12505" s="50"/>
    </row>
    <row r="12506" spans="12:12" x14ac:dyDescent="0.2">
      <c r="L12506" s="50"/>
    </row>
    <row r="12507" spans="12:12" x14ac:dyDescent="0.2">
      <c r="L12507" s="50"/>
    </row>
    <row r="12508" spans="12:12" x14ac:dyDescent="0.2">
      <c r="L12508" s="50"/>
    </row>
    <row r="12509" spans="12:12" x14ac:dyDescent="0.2">
      <c r="L12509" s="50"/>
    </row>
    <row r="12510" spans="12:12" x14ac:dyDescent="0.2">
      <c r="L12510" s="50"/>
    </row>
    <row r="12511" spans="12:12" x14ac:dyDescent="0.2">
      <c r="L12511" s="50"/>
    </row>
    <row r="12512" spans="12:12" x14ac:dyDescent="0.2">
      <c r="L12512" s="50"/>
    </row>
    <row r="12513" spans="12:12" x14ac:dyDescent="0.2">
      <c r="L12513" s="50"/>
    </row>
    <row r="12514" spans="12:12" x14ac:dyDescent="0.2">
      <c r="L12514" s="50"/>
    </row>
    <row r="12515" spans="12:12" x14ac:dyDescent="0.2">
      <c r="L12515" s="50"/>
    </row>
    <row r="12516" spans="12:12" x14ac:dyDescent="0.2">
      <c r="L12516" s="50"/>
    </row>
    <row r="12517" spans="12:12" x14ac:dyDescent="0.2">
      <c r="L12517" s="50"/>
    </row>
    <row r="12518" spans="12:12" x14ac:dyDescent="0.2">
      <c r="L12518" s="50"/>
    </row>
    <row r="12519" spans="12:12" x14ac:dyDescent="0.2">
      <c r="L12519" s="50"/>
    </row>
    <row r="12520" spans="12:12" x14ac:dyDescent="0.2">
      <c r="L12520" s="50"/>
    </row>
    <row r="12521" spans="12:12" x14ac:dyDescent="0.2">
      <c r="L12521" s="50"/>
    </row>
    <row r="12522" spans="12:12" x14ac:dyDescent="0.2">
      <c r="L12522" s="50"/>
    </row>
    <row r="12523" spans="12:12" x14ac:dyDescent="0.2">
      <c r="L12523" s="50"/>
    </row>
    <row r="12524" spans="12:12" x14ac:dyDescent="0.2">
      <c r="L12524" s="50"/>
    </row>
    <row r="12525" spans="12:12" x14ac:dyDescent="0.2">
      <c r="L12525" s="50"/>
    </row>
    <row r="12526" spans="12:12" x14ac:dyDescent="0.2">
      <c r="L12526" s="50"/>
    </row>
    <row r="12527" spans="12:12" x14ac:dyDescent="0.2">
      <c r="L12527" s="50"/>
    </row>
    <row r="12528" spans="12:12" x14ac:dyDescent="0.2">
      <c r="L12528" s="50"/>
    </row>
    <row r="12529" spans="12:12" x14ac:dyDescent="0.2">
      <c r="L12529" s="50"/>
    </row>
    <row r="12530" spans="12:12" x14ac:dyDescent="0.2">
      <c r="L12530" s="50"/>
    </row>
    <row r="12531" spans="12:12" x14ac:dyDescent="0.2">
      <c r="L12531" s="50"/>
    </row>
    <row r="12532" spans="12:12" x14ac:dyDescent="0.2">
      <c r="L12532" s="50"/>
    </row>
    <row r="12533" spans="12:12" x14ac:dyDescent="0.2">
      <c r="L12533" s="50"/>
    </row>
    <row r="12534" spans="12:12" x14ac:dyDescent="0.2">
      <c r="L12534" s="50"/>
    </row>
    <row r="12535" spans="12:12" x14ac:dyDescent="0.2">
      <c r="L12535" s="50"/>
    </row>
    <row r="12536" spans="12:12" x14ac:dyDescent="0.2">
      <c r="L12536" s="50"/>
    </row>
    <row r="12537" spans="12:12" x14ac:dyDescent="0.2">
      <c r="L12537" s="50"/>
    </row>
    <row r="12538" spans="12:12" x14ac:dyDescent="0.2">
      <c r="L12538" s="50"/>
    </row>
    <row r="12539" spans="12:12" x14ac:dyDescent="0.2">
      <c r="L12539" s="50"/>
    </row>
    <row r="12540" spans="12:12" x14ac:dyDescent="0.2">
      <c r="L12540" s="50"/>
    </row>
    <row r="12541" spans="12:12" x14ac:dyDescent="0.2">
      <c r="L12541" s="50"/>
    </row>
    <row r="12542" spans="12:12" x14ac:dyDescent="0.2">
      <c r="L12542" s="50"/>
    </row>
    <row r="12543" spans="12:12" x14ac:dyDescent="0.2">
      <c r="L12543" s="50"/>
    </row>
    <row r="12544" spans="12:12" x14ac:dyDescent="0.2">
      <c r="L12544" s="50"/>
    </row>
    <row r="12545" spans="12:12" x14ac:dyDescent="0.2">
      <c r="L12545" s="50"/>
    </row>
    <row r="12546" spans="12:12" x14ac:dyDescent="0.2">
      <c r="L12546" s="50"/>
    </row>
    <row r="12547" spans="12:12" x14ac:dyDescent="0.2">
      <c r="L12547" s="50"/>
    </row>
    <row r="12548" spans="12:12" x14ac:dyDescent="0.2">
      <c r="L12548" s="50"/>
    </row>
    <row r="12549" spans="12:12" x14ac:dyDescent="0.2">
      <c r="L12549" s="50"/>
    </row>
    <row r="12550" spans="12:12" x14ac:dyDescent="0.2">
      <c r="L12550" s="50"/>
    </row>
    <row r="12551" spans="12:12" x14ac:dyDescent="0.2">
      <c r="L12551" s="50"/>
    </row>
    <row r="12552" spans="12:12" x14ac:dyDescent="0.2">
      <c r="L12552" s="50"/>
    </row>
    <row r="12553" spans="12:12" x14ac:dyDescent="0.2">
      <c r="L12553" s="50"/>
    </row>
    <row r="12554" spans="12:12" x14ac:dyDescent="0.2">
      <c r="L12554" s="50"/>
    </row>
    <row r="12555" spans="12:12" x14ac:dyDescent="0.2">
      <c r="L12555" s="50"/>
    </row>
    <row r="12556" spans="12:12" x14ac:dyDescent="0.2">
      <c r="L12556" s="50"/>
    </row>
    <row r="12557" spans="12:12" x14ac:dyDescent="0.2">
      <c r="L12557" s="50"/>
    </row>
    <row r="12558" spans="12:12" x14ac:dyDescent="0.2">
      <c r="L12558" s="50"/>
    </row>
    <row r="12559" spans="12:12" x14ac:dyDescent="0.2">
      <c r="L12559" s="50"/>
    </row>
    <row r="12560" spans="12:12" x14ac:dyDescent="0.2">
      <c r="L12560" s="50"/>
    </row>
    <row r="12561" spans="12:12" x14ac:dyDescent="0.2">
      <c r="L12561" s="50"/>
    </row>
    <row r="12562" spans="12:12" x14ac:dyDescent="0.2">
      <c r="L12562" s="50"/>
    </row>
    <row r="12563" spans="12:12" x14ac:dyDescent="0.2">
      <c r="L12563" s="50"/>
    </row>
    <row r="12564" spans="12:12" x14ac:dyDescent="0.2">
      <c r="L12564" s="50"/>
    </row>
    <row r="12565" spans="12:12" x14ac:dyDescent="0.2">
      <c r="L12565" s="50"/>
    </row>
    <row r="12566" spans="12:12" x14ac:dyDescent="0.2">
      <c r="L12566" s="50"/>
    </row>
    <row r="12567" spans="12:12" x14ac:dyDescent="0.2">
      <c r="L12567" s="50"/>
    </row>
    <row r="12568" spans="12:12" x14ac:dyDescent="0.2">
      <c r="L12568" s="50"/>
    </row>
    <row r="12569" spans="12:12" x14ac:dyDescent="0.2">
      <c r="L12569" s="50"/>
    </row>
    <row r="12570" spans="12:12" x14ac:dyDescent="0.2">
      <c r="L12570" s="50"/>
    </row>
    <row r="12571" spans="12:12" x14ac:dyDescent="0.2">
      <c r="L12571" s="50"/>
    </row>
    <row r="12572" spans="12:12" x14ac:dyDescent="0.2">
      <c r="L12572" s="50"/>
    </row>
    <row r="12573" spans="12:12" x14ac:dyDescent="0.2">
      <c r="L12573" s="50"/>
    </row>
    <row r="12574" spans="12:12" x14ac:dyDescent="0.2">
      <c r="L12574" s="50"/>
    </row>
    <row r="12575" spans="12:12" x14ac:dyDescent="0.2">
      <c r="L12575" s="50"/>
    </row>
    <row r="12576" spans="12:12" x14ac:dyDescent="0.2">
      <c r="L12576" s="50"/>
    </row>
    <row r="12577" spans="12:12" x14ac:dyDescent="0.2">
      <c r="L12577" s="50"/>
    </row>
    <row r="12578" spans="12:12" x14ac:dyDescent="0.2">
      <c r="L12578" s="50"/>
    </row>
    <row r="12579" spans="12:12" x14ac:dyDescent="0.2">
      <c r="L12579" s="50"/>
    </row>
    <row r="12580" spans="12:12" x14ac:dyDescent="0.2">
      <c r="L12580" s="50"/>
    </row>
    <row r="12581" spans="12:12" x14ac:dyDescent="0.2">
      <c r="L12581" s="50"/>
    </row>
    <row r="12582" spans="12:12" x14ac:dyDescent="0.2">
      <c r="L12582" s="50"/>
    </row>
    <row r="12583" spans="12:12" x14ac:dyDescent="0.2">
      <c r="L12583" s="50"/>
    </row>
    <row r="12584" spans="12:12" x14ac:dyDescent="0.2">
      <c r="L12584" s="50"/>
    </row>
    <row r="12585" spans="12:12" x14ac:dyDescent="0.2">
      <c r="L12585" s="50"/>
    </row>
    <row r="12586" spans="12:12" x14ac:dyDescent="0.2">
      <c r="L12586" s="50"/>
    </row>
    <row r="12587" spans="12:12" x14ac:dyDescent="0.2">
      <c r="L12587" s="50"/>
    </row>
    <row r="12588" spans="12:12" x14ac:dyDescent="0.2">
      <c r="L12588" s="50"/>
    </row>
    <row r="12589" spans="12:12" x14ac:dyDescent="0.2">
      <c r="L12589" s="50"/>
    </row>
    <row r="12590" spans="12:12" x14ac:dyDescent="0.2">
      <c r="L12590" s="50"/>
    </row>
    <row r="12591" spans="12:12" x14ac:dyDescent="0.2">
      <c r="L12591" s="50"/>
    </row>
    <row r="12592" spans="12:12" x14ac:dyDescent="0.2">
      <c r="L12592" s="50"/>
    </row>
    <row r="12593" spans="12:12" x14ac:dyDescent="0.2">
      <c r="L12593" s="50"/>
    </row>
    <row r="12594" spans="12:12" x14ac:dyDescent="0.2">
      <c r="L12594" s="50"/>
    </row>
    <row r="12595" spans="12:12" x14ac:dyDescent="0.2">
      <c r="L12595" s="50"/>
    </row>
    <row r="12596" spans="12:12" x14ac:dyDescent="0.2">
      <c r="L12596" s="50"/>
    </row>
    <row r="12597" spans="12:12" x14ac:dyDescent="0.2">
      <c r="L12597" s="50"/>
    </row>
    <row r="12598" spans="12:12" x14ac:dyDescent="0.2">
      <c r="L12598" s="50"/>
    </row>
    <row r="12599" spans="12:12" x14ac:dyDescent="0.2">
      <c r="L12599" s="50"/>
    </row>
    <row r="12600" spans="12:12" x14ac:dyDescent="0.2">
      <c r="L12600" s="50"/>
    </row>
    <row r="12601" spans="12:12" x14ac:dyDescent="0.2">
      <c r="L12601" s="50"/>
    </row>
    <row r="12602" spans="12:12" x14ac:dyDescent="0.2">
      <c r="L12602" s="50"/>
    </row>
    <row r="12603" spans="12:12" x14ac:dyDescent="0.2">
      <c r="L12603" s="50"/>
    </row>
    <row r="12604" spans="12:12" x14ac:dyDescent="0.2">
      <c r="L12604" s="50"/>
    </row>
    <row r="12605" spans="12:12" x14ac:dyDescent="0.2">
      <c r="L12605" s="50"/>
    </row>
    <row r="12606" spans="12:12" x14ac:dyDescent="0.2">
      <c r="L12606" s="50"/>
    </row>
    <row r="12607" spans="12:12" x14ac:dyDescent="0.2">
      <c r="L12607" s="50"/>
    </row>
    <row r="12608" spans="12:12" x14ac:dyDescent="0.2">
      <c r="L12608" s="50"/>
    </row>
    <row r="12609" spans="12:12" x14ac:dyDescent="0.2">
      <c r="L12609" s="50"/>
    </row>
    <row r="12610" spans="12:12" x14ac:dyDescent="0.2">
      <c r="L12610" s="50"/>
    </row>
    <row r="12611" spans="12:12" x14ac:dyDescent="0.2">
      <c r="L12611" s="50"/>
    </row>
    <row r="12612" spans="12:12" x14ac:dyDescent="0.2">
      <c r="L12612" s="50"/>
    </row>
    <row r="12613" spans="12:12" x14ac:dyDescent="0.2">
      <c r="L12613" s="50"/>
    </row>
    <row r="12614" spans="12:12" x14ac:dyDescent="0.2">
      <c r="L12614" s="50"/>
    </row>
    <row r="12615" spans="12:12" x14ac:dyDescent="0.2">
      <c r="L12615" s="50"/>
    </row>
    <row r="12616" spans="12:12" x14ac:dyDescent="0.2">
      <c r="L12616" s="50"/>
    </row>
    <row r="12617" spans="12:12" x14ac:dyDescent="0.2">
      <c r="L12617" s="50"/>
    </row>
    <row r="12618" spans="12:12" x14ac:dyDescent="0.2">
      <c r="L12618" s="50"/>
    </row>
    <row r="12619" spans="12:12" x14ac:dyDescent="0.2">
      <c r="L12619" s="50"/>
    </row>
    <row r="12620" spans="12:12" x14ac:dyDescent="0.2">
      <c r="L12620" s="50"/>
    </row>
    <row r="12621" spans="12:12" x14ac:dyDescent="0.2">
      <c r="L12621" s="50"/>
    </row>
    <row r="12622" spans="12:12" x14ac:dyDescent="0.2">
      <c r="L12622" s="50"/>
    </row>
    <row r="12623" spans="12:12" x14ac:dyDescent="0.2">
      <c r="L12623" s="50"/>
    </row>
    <row r="12624" spans="12:12" x14ac:dyDescent="0.2">
      <c r="L12624" s="50"/>
    </row>
    <row r="12625" spans="12:12" x14ac:dyDescent="0.2">
      <c r="L12625" s="50"/>
    </row>
    <row r="12626" spans="12:12" x14ac:dyDescent="0.2">
      <c r="L12626" s="50"/>
    </row>
    <row r="12627" spans="12:12" x14ac:dyDescent="0.2">
      <c r="L12627" s="50"/>
    </row>
    <row r="12628" spans="12:12" x14ac:dyDescent="0.2">
      <c r="L12628" s="50"/>
    </row>
    <row r="12629" spans="12:12" x14ac:dyDescent="0.2">
      <c r="L12629" s="50"/>
    </row>
    <row r="12630" spans="12:12" x14ac:dyDescent="0.2">
      <c r="L12630" s="50"/>
    </row>
    <row r="12631" spans="12:12" x14ac:dyDescent="0.2">
      <c r="L12631" s="50"/>
    </row>
    <row r="12632" spans="12:12" x14ac:dyDescent="0.2">
      <c r="L12632" s="50"/>
    </row>
    <row r="12633" spans="12:12" x14ac:dyDescent="0.2">
      <c r="L12633" s="50"/>
    </row>
    <row r="12634" spans="12:12" x14ac:dyDescent="0.2">
      <c r="L12634" s="50"/>
    </row>
    <row r="12635" spans="12:12" x14ac:dyDescent="0.2">
      <c r="L12635" s="50"/>
    </row>
    <row r="12636" spans="12:12" x14ac:dyDescent="0.2">
      <c r="L12636" s="50"/>
    </row>
    <row r="12637" spans="12:12" x14ac:dyDescent="0.2">
      <c r="L12637" s="50"/>
    </row>
    <row r="12638" spans="12:12" x14ac:dyDescent="0.2">
      <c r="L12638" s="50"/>
    </row>
    <row r="12639" spans="12:12" x14ac:dyDescent="0.2">
      <c r="L12639" s="50"/>
    </row>
    <row r="12640" spans="12:12" x14ac:dyDescent="0.2">
      <c r="L12640" s="50"/>
    </row>
    <row r="12641" spans="12:12" x14ac:dyDescent="0.2">
      <c r="L12641" s="50"/>
    </row>
    <row r="12642" spans="12:12" x14ac:dyDescent="0.2">
      <c r="L12642" s="50"/>
    </row>
    <row r="12643" spans="12:12" x14ac:dyDescent="0.2">
      <c r="L12643" s="50"/>
    </row>
    <row r="12644" spans="12:12" x14ac:dyDescent="0.2">
      <c r="L12644" s="50"/>
    </row>
    <row r="12645" spans="12:12" x14ac:dyDescent="0.2">
      <c r="L12645" s="50"/>
    </row>
    <row r="12646" spans="12:12" x14ac:dyDescent="0.2">
      <c r="L12646" s="50"/>
    </row>
    <row r="12647" spans="12:12" x14ac:dyDescent="0.2">
      <c r="L12647" s="50"/>
    </row>
    <row r="12648" spans="12:12" x14ac:dyDescent="0.2">
      <c r="L12648" s="50"/>
    </row>
    <row r="12649" spans="12:12" x14ac:dyDescent="0.2">
      <c r="L12649" s="50"/>
    </row>
    <row r="12650" spans="12:12" x14ac:dyDescent="0.2">
      <c r="L12650" s="50"/>
    </row>
    <row r="12651" spans="12:12" x14ac:dyDescent="0.2">
      <c r="L12651" s="50"/>
    </row>
    <row r="12652" spans="12:12" x14ac:dyDescent="0.2">
      <c r="L12652" s="50"/>
    </row>
    <row r="12653" spans="12:12" x14ac:dyDescent="0.2">
      <c r="L12653" s="50"/>
    </row>
    <row r="12654" spans="12:12" x14ac:dyDescent="0.2">
      <c r="L12654" s="50"/>
    </row>
    <row r="12655" spans="12:12" x14ac:dyDescent="0.2">
      <c r="L12655" s="50"/>
    </row>
    <row r="12656" spans="12:12" x14ac:dyDescent="0.2">
      <c r="L12656" s="50"/>
    </row>
    <row r="12657" spans="12:12" x14ac:dyDescent="0.2">
      <c r="L12657" s="50"/>
    </row>
    <row r="12658" spans="12:12" x14ac:dyDescent="0.2">
      <c r="L12658" s="50"/>
    </row>
    <row r="12659" spans="12:12" x14ac:dyDescent="0.2">
      <c r="L12659" s="50"/>
    </row>
    <row r="12660" spans="12:12" x14ac:dyDescent="0.2">
      <c r="L12660" s="50"/>
    </row>
    <row r="12661" spans="12:12" x14ac:dyDescent="0.2">
      <c r="L12661" s="50"/>
    </row>
    <row r="12662" spans="12:12" x14ac:dyDescent="0.2">
      <c r="L12662" s="50"/>
    </row>
    <row r="12663" spans="12:12" x14ac:dyDescent="0.2">
      <c r="L12663" s="50"/>
    </row>
    <row r="12664" spans="12:12" x14ac:dyDescent="0.2">
      <c r="L12664" s="50"/>
    </row>
    <row r="12665" spans="12:12" x14ac:dyDescent="0.2">
      <c r="L12665" s="50"/>
    </row>
    <row r="12666" spans="12:12" x14ac:dyDescent="0.2">
      <c r="L12666" s="50"/>
    </row>
    <row r="12667" spans="12:12" x14ac:dyDescent="0.2">
      <c r="L12667" s="50"/>
    </row>
    <row r="12668" spans="12:12" x14ac:dyDescent="0.2">
      <c r="L12668" s="50"/>
    </row>
    <row r="12669" spans="12:12" x14ac:dyDescent="0.2">
      <c r="L12669" s="50"/>
    </row>
    <row r="12670" spans="12:12" x14ac:dyDescent="0.2">
      <c r="L12670" s="50"/>
    </row>
    <row r="12671" spans="12:12" x14ac:dyDescent="0.2">
      <c r="L12671" s="50"/>
    </row>
    <row r="12672" spans="12:12" x14ac:dyDescent="0.2">
      <c r="L12672" s="50"/>
    </row>
    <row r="12673" spans="12:12" x14ac:dyDescent="0.2">
      <c r="L12673" s="50"/>
    </row>
    <row r="12674" spans="12:12" x14ac:dyDescent="0.2">
      <c r="L12674" s="50"/>
    </row>
    <row r="12675" spans="12:12" x14ac:dyDescent="0.2">
      <c r="L12675" s="50"/>
    </row>
    <row r="12676" spans="12:12" x14ac:dyDescent="0.2">
      <c r="L12676" s="50"/>
    </row>
    <row r="12677" spans="12:12" x14ac:dyDescent="0.2">
      <c r="L12677" s="50"/>
    </row>
    <row r="12678" spans="12:12" x14ac:dyDescent="0.2">
      <c r="L12678" s="50"/>
    </row>
    <row r="12679" spans="12:12" x14ac:dyDescent="0.2">
      <c r="L12679" s="50"/>
    </row>
    <row r="12680" spans="12:12" x14ac:dyDescent="0.2">
      <c r="L12680" s="50"/>
    </row>
    <row r="12681" spans="12:12" x14ac:dyDescent="0.2">
      <c r="L12681" s="50"/>
    </row>
    <row r="12682" spans="12:12" x14ac:dyDescent="0.2">
      <c r="L12682" s="50"/>
    </row>
    <row r="12683" spans="12:12" x14ac:dyDescent="0.2">
      <c r="L12683" s="50"/>
    </row>
    <row r="12684" spans="12:12" x14ac:dyDescent="0.2">
      <c r="L12684" s="50"/>
    </row>
    <row r="12685" spans="12:12" x14ac:dyDescent="0.2">
      <c r="L12685" s="50"/>
    </row>
    <row r="12686" spans="12:12" x14ac:dyDescent="0.2">
      <c r="L12686" s="50"/>
    </row>
    <row r="12687" spans="12:12" x14ac:dyDescent="0.2">
      <c r="L12687" s="50"/>
    </row>
    <row r="12688" spans="12:12" x14ac:dyDescent="0.2">
      <c r="L12688" s="50"/>
    </row>
    <row r="12689" spans="12:12" x14ac:dyDescent="0.2">
      <c r="L12689" s="50"/>
    </row>
    <row r="12690" spans="12:12" x14ac:dyDescent="0.2">
      <c r="L12690" s="50"/>
    </row>
    <row r="12691" spans="12:12" x14ac:dyDescent="0.2">
      <c r="L12691" s="50"/>
    </row>
    <row r="12692" spans="12:12" x14ac:dyDescent="0.2">
      <c r="L12692" s="50"/>
    </row>
    <row r="12693" spans="12:12" x14ac:dyDescent="0.2">
      <c r="L12693" s="50"/>
    </row>
    <row r="12694" spans="12:12" x14ac:dyDescent="0.2">
      <c r="L12694" s="50"/>
    </row>
    <row r="12695" spans="12:12" x14ac:dyDescent="0.2">
      <c r="L12695" s="50"/>
    </row>
    <row r="12696" spans="12:12" x14ac:dyDescent="0.2">
      <c r="L12696" s="50"/>
    </row>
    <row r="12697" spans="12:12" x14ac:dyDescent="0.2">
      <c r="L12697" s="50"/>
    </row>
    <row r="12698" spans="12:12" x14ac:dyDescent="0.2">
      <c r="L12698" s="50"/>
    </row>
    <row r="12699" spans="12:12" x14ac:dyDescent="0.2">
      <c r="L12699" s="50"/>
    </row>
    <row r="12700" spans="12:12" x14ac:dyDescent="0.2">
      <c r="L12700" s="50"/>
    </row>
    <row r="12701" spans="12:12" x14ac:dyDescent="0.2">
      <c r="L12701" s="50"/>
    </row>
    <row r="12702" spans="12:12" x14ac:dyDescent="0.2">
      <c r="L12702" s="50"/>
    </row>
    <row r="12703" spans="12:12" x14ac:dyDescent="0.2">
      <c r="L12703" s="50"/>
    </row>
    <row r="12704" spans="12:12" x14ac:dyDescent="0.2">
      <c r="L12704" s="50"/>
    </row>
    <row r="12705" spans="12:12" x14ac:dyDescent="0.2">
      <c r="L12705" s="50"/>
    </row>
    <row r="12706" spans="12:12" x14ac:dyDescent="0.2">
      <c r="L12706" s="50"/>
    </row>
    <row r="12707" spans="12:12" x14ac:dyDescent="0.2">
      <c r="L12707" s="50"/>
    </row>
    <row r="12708" spans="12:12" x14ac:dyDescent="0.2">
      <c r="L12708" s="50"/>
    </row>
    <row r="12709" spans="12:12" x14ac:dyDescent="0.2">
      <c r="L12709" s="50"/>
    </row>
    <row r="12710" spans="12:12" x14ac:dyDescent="0.2">
      <c r="L12710" s="50"/>
    </row>
    <row r="12711" spans="12:12" x14ac:dyDescent="0.2">
      <c r="L12711" s="50"/>
    </row>
    <row r="12712" spans="12:12" x14ac:dyDescent="0.2">
      <c r="L12712" s="50"/>
    </row>
    <row r="12713" spans="12:12" x14ac:dyDescent="0.2">
      <c r="L12713" s="50"/>
    </row>
    <row r="12714" spans="12:12" x14ac:dyDescent="0.2">
      <c r="L12714" s="50"/>
    </row>
    <row r="12715" spans="12:12" x14ac:dyDescent="0.2">
      <c r="L12715" s="50"/>
    </row>
    <row r="12716" spans="12:12" x14ac:dyDescent="0.2">
      <c r="L12716" s="50"/>
    </row>
    <row r="12717" spans="12:12" x14ac:dyDescent="0.2">
      <c r="L12717" s="50"/>
    </row>
    <row r="12718" spans="12:12" x14ac:dyDescent="0.2">
      <c r="L12718" s="50"/>
    </row>
    <row r="12719" spans="12:12" x14ac:dyDescent="0.2">
      <c r="L12719" s="50"/>
    </row>
    <row r="12720" spans="12:12" x14ac:dyDescent="0.2">
      <c r="L12720" s="50"/>
    </row>
    <row r="12721" spans="12:12" x14ac:dyDescent="0.2">
      <c r="L12721" s="50"/>
    </row>
    <row r="12722" spans="12:12" x14ac:dyDescent="0.2">
      <c r="L12722" s="50"/>
    </row>
    <row r="12723" spans="12:12" x14ac:dyDescent="0.2">
      <c r="L12723" s="50"/>
    </row>
    <row r="12724" spans="12:12" x14ac:dyDescent="0.2">
      <c r="L12724" s="50"/>
    </row>
    <row r="12725" spans="12:12" x14ac:dyDescent="0.2">
      <c r="L12725" s="50"/>
    </row>
    <row r="12726" spans="12:12" x14ac:dyDescent="0.2">
      <c r="L12726" s="50"/>
    </row>
    <row r="12727" spans="12:12" x14ac:dyDescent="0.2">
      <c r="L12727" s="50"/>
    </row>
    <row r="12728" spans="12:12" x14ac:dyDescent="0.2">
      <c r="L12728" s="50"/>
    </row>
    <row r="12729" spans="12:12" x14ac:dyDescent="0.2">
      <c r="L12729" s="50"/>
    </row>
    <row r="12730" spans="12:12" x14ac:dyDescent="0.2">
      <c r="L12730" s="50"/>
    </row>
    <row r="12731" spans="12:12" x14ac:dyDescent="0.2">
      <c r="L12731" s="50"/>
    </row>
    <row r="12732" spans="12:12" x14ac:dyDescent="0.2">
      <c r="L12732" s="50"/>
    </row>
    <row r="12733" spans="12:12" x14ac:dyDescent="0.2">
      <c r="L12733" s="50"/>
    </row>
    <row r="12734" spans="12:12" x14ac:dyDescent="0.2">
      <c r="L12734" s="50"/>
    </row>
    <row r="12735" spans="12:12" x14ac:dyDescent="0.2">
      <c r="L12735" s="50"/>
    </row>
    <row r="12736" spans="12:12" x14ac:dyDescent="0.2">
      <c r="L12736" s="50"/>
    </row>
    <row r="12737" spans="12:12" x14ac:dyDescent="0.2">
      <c r="L12737" s="50"/>
    </row>
    <row r="12738" spans="12:12" x14ac:dyDescent="0.2">
      <c r="L12738" s="50"/>
    </row>
    <row r="12739" spans="12:12" x14ac:dyDescent="0.2">
      <c r="L12739" s="50"/>
    </row>
    <row r="12740" spans="12:12" x14ac:dyDescent="0.2">
      <c r="L12740" s="50"/>
    </row>
    <row r="12741" spans="12:12" x14ac:dyDescent="0.2">
      <c r="L12741" s="50"/>
    </row>
    <row r="12742" spans="12:12" x14ac:dyDescent="0.2">
      <c r="L12742" s="50"/>
    </row>
    <row r="12743" spans="12:12" x14ac:dyDescent="0.2">
      <c r="L12743" s="50"/>
    </row>
    <row r="12744" spans="12:12" x14ac:dyDescent="0.2">
      <c r="L12744" s="50"/>
    </row>
    <row r="12745" spans="12:12" x14ac:dyDescent="0.2">
      <c r="L12745" s="50"/>
    </row>
    <row r="12746" spans="12:12" x14ac:dyDescent="0.2">
      <c r="L12746" s="50"/>
    </row>
    <row r="12747" spans="12:12" x14ac:dyDescent="0.2">
      <c r="L12747" s="50"/>
    </row>
    <row r="12748" spans="12:12" x14ac:dyDescent="0.2">
      <c r="L12748" s="50"/>
    </row>
    <row r="12749" spans="12:12" x14ac:dyDescent="0.2">
      <c r="L12749" s="50"/>
    </row>
    <row r="12750" spans="12:12" x14ac:dyDescent="0.2">
      <c r="L12750" s="50"/>
    </row>
    <row r="12751" spans="12:12" x14ac:dyDescent="0.2">
      <c r="L12751" s="50"/>
    </row>
    <row r="12752" spans="12:12" x14ac:dyDescent="0.2">
      <c r="L12752" s="50"/>
    </row>
    <row r="12753" spans="12:12" x14ac:dyDescent="0.2">
      <c r="L12753" s="50"/>
    </row>
    <row r="12754" spans="12:12" x14ac:dyDescent="0.2">
      <c r="L12754" s="50"/>
    </row>
    <row r="12755" spans="12:12" x14ac:dyDescent="0.2">
      <c r="L12755" s="50"/>
    </row>
    <row r="12756" spans="12:12" x14ac:dyDescent="0.2">
      <c r="L12756" s="50"/>
    </row>
    <row r="12757" spans="12:12" x14ac:dyDescent="0.2">
      <c r="L12757" s="50"/>
    </row>
    <row r="12758" spans="12:12" x14ac:dyDescent="0.2">
      <c r="L12758" s="50"/>
    </row>
    <row r="12759" spans="12:12" x14ac:dyDescent="0.2">
      <c r="L12759" s="50"/>
    </row>
    <row r="12760" spans="12:12" x14ac:dyDescent="0.2">
      <c r="L12760" s="50"/>
    </row>
    <row r="12761" spans="12:12" x14ac:dyDescent="0.2">
      <c r="L12761" s="50"/>
    </row>
    <row r="12762" spans="12:12" x14ac:dyDescent="0.2">
      <c r="L12762" s="50"/>
    </row>
    <row r="12763" spans="12:12" x14ac:dyDescent="0.2">
      <c r="L12763" s="50"/>
    </row>
    <row r="12764" spans="12:12" x14ac:dyDescent="0.2">
      <c r="L12764" s="50"/>
    </row>
    <row r="12765" spans="12:12" x14ac:dyDescent="0.2">
      <c r="L12765" s="50"/>
    </row>
    <row r="12766" spans="12:12" x14ac:dyDescent="0.2">
      <c r="L12766" s="50"/>
    </row>
    <row r="12767" spans="12:12" x14ac:dyDescent="0.2">
      <c r="L12767" s="50"/>
    </row>
    <row r="12768" spans="12:12" x14ac:dyDescent="0.2">
      <c r="L12768" s="50"/>
    </row>
    <row r="12769" spans="12:12" x14ac:dyDescent="0.2">
      <c r="L12769" s="50"/>
    </row>
    <row r="12770" spans="12:12" x14ac:dyDescent="0.2">
      <c r="L12770" s="50"/>
    </row>
    <row r="12771" spans="12:12" x14ac:dyDescent="0.2">
      <c r="L12771" s="50"/>
    </row>
    <row r="12772" spans="12:12" x14ac:dyDescent="0.2">
      <c r="L12772" s="50"/>
    </row>
    <row r="12773" spans="12:12" x14ac:dyDescent="0.2">
      <c r="L12773" s="50"/>
    </row>
    <row r="12774" spans="12:12" x14ac:dyDescent="0.2">
      <c r="L12774" s="50"/>
    </row>
    <row r="12775" spans="12:12" x14ac:dyDescent="0.2">
      <c r="L12775" s="50"/>
    </row>
    <row r="12776" spans="12:12" x14ac:dyDescent="0.2">
      <c r="L12776" s="50"/>
    </row>
    <row r="12777" spans="12:12" x14ac:dyDescent="0.2">
      <c r="L12777" s="50"/>
    </row>
    <row r="12778" spans="12:12" x14ac:dyDescent="0.2">
      <c r="L12778" s="50"/>
    </row>
    <row r="12779" spans="12:12" x14ac:dyDescent="0.2">
      <c r="L12779" s="50"/>
    </row>
    <row r="12780" spans="12:12" x14ac:dyDescent="0.2">
      <c r="L12780" s="50"/>
    </row>
    <row r="12781" spans="12:12" x14ac:dyDescent="0.2">
      <c r="L12781" s="50"/>
    </row>
    <row r="12782" spans="12:12" x14ac:dyDescent="0.2">
      <c r="L12782" s="50"/>
    </row>
    <row r="12783" spans="12:12" x14ac:dyDescent="0.2">
      <c r="L12783" s="50"/>
    </row>
    <row r="12784" spans="12:12" x14ac:dyDescent="0.2">
      <c r="L12784" s="50"/>
    </row>
    <row r="12785" spans="12:12" x14ac:dyDescent="0.2">
      <c r="L12785" s="50"/>
    </row>
    <row r="12786" spans="12:12" x14ac:dyDescent="0.2">
      <c r="L12786" s="50"/>
    </row>
    <row r="12787" spans="12:12" x14ac:dyDescent="0.2">
      <c r="L12787" s="50"/>
    </row>
    <row r="12788" spans="12:12" x14ac:dyDescent="0.2">
      <c r="L12788" s="50"/>
    </row>
    <row r="12789" spans="12:12" x14ac:dyDescent="0.2">
      <c r="L12789" s="50"/>
    </row>
    <row r="12790" spans="12:12" x14ac:dyDescent="0.2">
      <c r="L12790" s="50"/>
    </row>
    <row r="12791" spans="12:12" x14ac:dyDescent="0.2">
      <c r="L12791" s="50"/>
    </row>
    <row r="12792" spans="12:12" x14ac:dyDescent="0.2">
      <c r="L12792" s="50"/>
    </row>
    <row r="12793" spans="12:12" x14ac:dyDescent="0.2">
      <c r="L12793" s="50"/>
    </row>
    <row r="12794" spans="12:12" x14ac:dyDescent="0.2">
      <c r="L12794" s="50"/>
    </row>
    <row r="12795" spans="12:12" x14ac:dyDescent="0.2">
      <c r="L12795" s="50"/>
    </row>
    <row r="12796" spans="12:12" x14ac:dyDescent="0.2">
      <c r="L12796" s="50"/>
    </row>
    <row r="12797" spans="12:12" x14ac:dyDescent="0.2">
      <c r="L12797" s="50"/>
    </row>
    <row r="12798" spans="12:12" x14ac:dyDescent="0.2">
      <c r="L12798" s="50"/>
    </row>
    <row r="12799" spans="12:12" x14ac:dyDescent="0.2">
      <c r="L12799" s="50"/>
    </row>
    <row r="12800" spans="12:12" x14ac:dyDescent="0.2">
      <c r="L12800" s="50"/>
    </row>
    <row r="12801" spans="12:12" x14ac:dyDescent="0.2">
      <c r="L12801" s="50"/>
    </row>
    <row r="12802" spans="12:12" x14ac:dyDescent="0.2">
      <c r="L12802" s="50"/>
    </row>
    <row r="12803" spans="12:12" x14ac:dyDescent="0.2">
      <c r="L12803" s="50"/>
    </row>
    <row r="12804" spans="12:12" x14ac:dyDescent="0.2">
      <c r="L12804" s="50"/>
    </row>
    <row r="12805" spans="12:12" x14ac:dyDescent="0.2">
      <c r="L12805" s="50"/>
    </row>
    <row r="12806" spans="12:12" x14ac:dyDescent="0.2">
      <c r="L12806" s="50"/>
    </row>
    <row r="12807" spans="12:12" x14ac:dyDescent="0.2">
      <c r="L12807" s="50"/>
    </row>
    <row r="12808" spans="12:12" x14ac:dyDescent="0.2">
      <c r="L12808" s="50"/>
    </row>
    <row r="12809" spans="12:12" x14ac:dyDescent="0.2">
      <c r="L12809" s="50"/>
    </row>
    <row r="12810" spans="12:12" x14ac:dyDescent="0.2">
      <c r="L12810" s="50"/>
    </row>
    <row r="12811" spans="12:12" x14ac:dyDescent="0.2">
      <c r="L12811" s="50"/>
    </row>
    <row r="12812" spans="12:12" x14ac:dyDescent="0.2">
      <c r="L12812" s="50"/>
    </row>
    <row r="12813" spans="12:12" x14ac:dyDescent="0.2">
      <c r="L12813" s="50"/>
    </row>
    <row r="12814" spans="12:12" x14ac:dyDescent="0.2">
      <c r="L12814" s="50"/>
    </row>
    <row r="12815" spans="12:12" x14ac:dyDescent="0.2">
      <c r="L12815" s="50"/>
    </row>
    <row r="12816" spans="12:12" x14ac:dyDescent="0.2">
      <c r="L12816" s="50"/>
    </row>
    <row r="12817" spans="12:12" x14ac:dyDescent="0.2">
      <c r="L12817" s="50"/>
    </row>
    <row r="12818" spans="12:12" x14ac:dyDescent="0.2">
      <c r="L12818" s="50"/>
    </row>
    <row r="12819" spans="12:12" x14ac:dyDescent="0.2">
      <c r="L12819" s="50"/>
    </row>
    <row r="12820" spans="12:12" x14ac:dyDescent="0.2">
      <c r="L12820" s="50"/>
    </row>
    <row r="12821" spans="12:12" x14ac:dyDescent="0.2">
      <c r="L12821" s="50"/>
    </row>
    <row r="12822" spans="12:12" x14ac:dyDescent="0.2">
      <c r="L12822" s="50"/>
    </row>
    <row r="12823" spans="12:12" x14ac:dyDescent="0.2">
      <c r="L12823" s="50"/>
    </row>
    <row r="12824" spans="12:12" x14ac:dyDescent="0.2">
      <c r="L12824" s="50"/>
    </row>
    <row r="12825" spans="12:12" x14ac:dyDescent="0.2">
      <c r="L12825" s="50"/>
    </row>
    <row r="12826" spans="12:12" x14ac:dyDescent="0.2">
      <c r="L12826" s="50"/>
    </row>
    <row r="12827" spans="12:12" x14ac:dyDescent="0.2">
      <c r="L12827" s="50"/>
    </row>
    <row r="12828" spans="12:12" x14ac:dyDescent="0.2">
      <c r="L12828" s="50"/>
    </row>
    <row r="12829" spans="12:12" x14ac:dyDescent="0.2">
      <c r="L12829" s="50"/>
    </row>
    <row r="12830" spans="12:12" x14ac:dyDescent="0.2">
      <c r="L12830" s="50"/>
    </row>
    <row r="12831" spans="12:12" x14ac:dyDescent="0.2">
      <c r="L12831" s="50"/>
    </row>
    <row r="12832" spans="12:12" x14ac:dyDescent="0.2">
      <c r="L12832" s="50"/>
    </row>
    <row r="12833" spans="12:12" x14ac:dyDescent="0.2">
      <c r="L12833" s="50"/>
    </row>
    <row r="12834" spans="12:12" x14ac:dyDescent="0.2">
      <c r="L12834" s="50"/>
    </row>
    <row r="12835" spans="12:12" x14ac:dyDescent="0.2">
      <c r="L12835" s="50"/>
    </row>
    <row r="12836" spans="12:12" x14ac:dyDescent="0.2">
      <c r="L12836" s="50"/>
    </row>
    <row r="12837" spans="12:12" x14ac:dyDescent="0.2">
      <c r="L12837" s="50"/>
    </row>
    <row r="12838" spans="12:12" x14ac:dyDescent="0.2">
      <c r="L12838" s="50"/>
    </row>
    <row r="12839" spans="12:12" x14ac:dyDescent="0.2">
      <c r="L12839" s="50"/>
    </row>
    <row r="12840" spans="12:12" x14ac:dyDescent="0.2">
      <c r="L12840" s="50"/>
    </row>
    <row r="12841" spans="12:12" x14ac:dyDescent="0.2">
      <c r="L12841" s="50"/>
    </row>
    <row r="12842" spans="12:12" x14ac:dyDescent="0.2">
      <c r="L12842" s="50"/>
    </row>
    <row r="12843" spans="12:12" x14ac:dyDescent="0.2">
      <c r="L12843" s="50"/>
    </row>
    <row r="12844" spans="12:12" x14ac:dyDescent="0.2">
      <c r="L12844" s="50"/>
    </row>
    <row r="12845" spans="12:12" x14ac:dyDescent="0.2">
      <c r="L12845" s="50"/>
    </row>
    <row r="12846" spans="12:12" x14ac:dyDescent="0.2">
      <c r="L12846" s="50"/>
    </row>
    <row r="12847" spans="12:12" x14ac:dyDescent="0.2">
      <c r="L12847" s="50"/>
    </row>
    <row r="12848" spans="12:12" x14ac:dyDescent="0.2">
      <c r="L12848" s="50"/>
    </row>
    <row r="12849" spans="12:12" x14ac:dyDescent="0.2">
      <c r="L12849" s="50"/>
    </row>
    <row r="12850" spans="12:12" x14ac:dyDescent="0.2">
      <c r="L12850" s="50"/>
    </row>
    <row r="12851" spans="12:12" x14ac:dyDescent="0.2">
      <c r="L12851" s="50"/>
    </row>
    <row r="12852" spans="12:12" x14ac:dyDescent="0.2">
      <c r="L12852" s="50"/>
    </row>
    <row r="12853" spans="12:12" x14ac:dyDescent="0.2">
      <c r="L12853" s="50"/>
    </row>
    <row r="12854" spans="12:12" x14ac:dyDescent="0.2">
      <c r="L12854" s="50"/>
    </row>
    <row r="12855" spans="12:12" x14ac:dyDescent="0.2">
      <c r="L12855" s="50"/>
    </row>
    <row r="12856" spans="12:12" x14ac:dyDescent="0.2">
      <c r="L12856" s="50"/>
    </row>
    <row r="12857" spans="12:12" x14ac:dyDescent="0.2">
      <c r="L12857" s="50"/>
    </row>
    <row r="12858" spans="12:12" x14ac:dyDescent="0.2">
      <c r="L12858" s="50"/>
    </row>
    <row r="12859" spans="12:12" x14ac:dyDescent="0.2">
      <c r="L12859" s="50"/>
    </row>
    <row r="12860" spans="12:12" x14ac:dyDescent="0.2">
      <c r="L12860" s="50"/>
    </row>
    <row r="12861" spans="12:12" x14ac:dyDescent="0.2">
      <c r="L12861" s="50"/>
    </row>
    <row r="12862" spans="12:12" x14ac:dyDescent="0.2">
      <c r="L12862" s="50"/>
    </row>
    <row r="12863" spans="12:12" x14ac:dyDescent="0.2">
      <c r="L12863" s="50"/>
    </row>
    <row r="12864" spans="12:12" x14ac:dyDescent="0.2">
      <c r="L12864" s="50"/>
    </row>
    <row r="12865" spans="12:12" x14ac:dyDescent="0.2">
      <c r="L12865" s="50"/>
    </row>
    <row r="12866" spans="12:12" x14ac:dyDescent="0.2">
      <c r="L12866" s="50"/>
    </row>
    <row r="12867" spans="12:12" x14ac:dyDescent="0.2">
      <c r="L12867" s="50"/>
    </row>
    <row r="12868" spans="12:12" x14ac:dyDescent="0.2">
      <c r="L12868" s="50"/>
    </row>
    <row r="12869" spans="12:12" x14ac:dyDescent="0.2">
      <c r="L12869" s="50"/>
    </row>
    <row r="12870" spans="12:12" x14ac:dyDescent="0.2">
      <c r="L12870" s="50"/>
    </row>
    <row r="12871" spans="12:12" x14ac:dyDescent="0.2">
      <c r="L12871" s="50"/>
    </row>
    <row r="12872" spans="12:12" x14ac:dyDescent="0.2">
      <c r="L12872" s="50"/>
    </row>
    <row r="12873" spans="12:12" x14ac:dyDescent="0.2">
      <c r="L12873" s="50"/>
    </row>
    <row r="12874" spans="12:12" x14ac:dyDescent="0.2">
      <c r="L12874" s="50"/>
    </row>
    <row r="12875" spans="12:12" x14ac:dyDescent="0.2">
      <c r="L12875" s="50"/>
    </row>
    <row r="12876" spans="12:12" x14ac:dyDescent="0.2">
      <c r="L12876" s="50"/>
    </row>
    <row r="12877" spans="12:12" x14ac:dyDescent="0.2">
      <c r="L12877" s="50"/>
    </row>
    <row r="12878" spans="12:12" x14ac:dyDescent="0.2">
      <c r="L12878" s="50"/>
    </row>
    <row r="12879" spans="12:12" x14ac:dyDescent="0.2">
      <c r="L12879" s="50"/>
    </row>
    <row r="12880" spans="12:12" x14ac:dyDescent="0.2">
      <c r="L12880" s="50"/>
    </row>
    <row r="12881" spans="12:12" x14ac:dyDescent="0.2">
      <c r="L12881" s="50"/>
    </row>
    <row r="12882" spans="12:12" x14ac:dyDescent="0.2">
      <c r="L12882" s="50"/>
    </row>
    <row r="12883" spans="12:12" x14ac:dyDescent="0.2">
      <c r="L12883" s="50"/>
    </row>
    <row r="12884" spans="12:12" x14ac:dyDescent="0.2">
      <c r="L12884" s="50"/>
    </row>
    <row r="12885" spans="12:12" x14ac:dyDescent="0.2">
      <c r="L12885" s="50"/>
    </row>
    <row r="12886" spans="12:12" x14ac:dyDescent="0.2">
      <c r="L12886" s="50"/>
    </row>
    <row r="12887" spans="12:12" x14ac:dyDescent="0.2">
      <c r="L12887" s="50"/>
    </row>
    <row r="12888" spans="12:12" x14ac:dyDescent="0.2">
      <c r="L12888" s="50"/>
    </row>
    <row r="12889" spans="12:12" x14ac:dyDescent="0.2">
      <c r="L12889" s="50"/>
    </row>
    <row r="12890" spans="12:12" x14ac:dyDescent="0.2">
      <c r="L12890" s="50"/>
    </row>
    <row r="12891" spans="12:12" x14ac:dyDescent="0.2">
      <c r="L12891" s="50"/>
    </row>
    <row r="12892" spans="12:12" x14ac:dyDescent="0.2">
      <c r="L12892" s="50"/>
    </row>
    <row r="12893" spans="12:12" x14ac:dyDescent="0.2">
      <c r="L12893" s="50"/>
    </row>
    <row r="12894" spans="12:12" x14ac:dyDescent="0.2">
      <c r="L12894" s="50"/>
    </row>
    <row r="12895" spans="12:12" x14ac:dyDescent="0.2">
      <c r="L12895" s="50"/>
    </row>
    <row r="12896" spans="12:12" x14ac:dyDescent="0.2">
      <c r="L12896" s="50"/>
    </row>
    <row r="12897" spans="12:12" x14ac:dyDescent="0.2">
      <c r="L12897" s="50"/>
    </row>
    <row r="12898" spans="12:12" x14ac:dyDescent="0.2">
      <c r="L12898" s="50"/>
    </row>
    <row r="12899" spans="12:12" x14ac:dyDescent="0.2">
      <c r="L12899" s="50"/>
    </row>
    <row r="12900" spans="12:12" x14ac:dyDescent="0.2">
      <c r="L12900" s="50"/>
    </row>
    <row r="12901" spans="12:12" x14ac:dyDescent="0.2">
      <c r="L12901" s="50"/>
    </row>
    <row r="12902" spans="12:12" x14ac:dyDescent="0.2">
      <c r="L12902" s="50"/>
    </row>
    <row r="12903" spans="12:12" x14ac:dyDescent="0.2">
      <c r="L12903" s="50"/>
    </row>
    <row r="12904" spans="12:12" x14ac:dyDescent="0.2">
      <c r="L12904" s="50"/>
    </row>
    <row r="12905" spans="12:12" x14ac:dyDescent="0.2">
      <c r="L12905" s="50"/>
    </row>
    <row r="12906" spans="12:12" x14ac:dyDescent="0.2">
      <c r="L12906" s="50"/>
    </row>
    <row r="12907" spans="12:12" x14ac:dyDescent="0.2">
      <c r="L12907" s="50"/>
    </row>
    <row r="12908" spans="12:12" x14ac:dyDescent="0.2">
      <c r="L12908" s="50"/>
    </row>
    <row r="12909" spans="12:12" x14ac:dyDescent="0.2">
      <c r="L12909" s="50"/>
    </row>
    <row r="12910" spans="12:12" x14ac:dyDescent="0.2">
      <c r="L12910" s="50"/>
    </row>
    <row r="12911" spans="12:12" x14ac:dyDescent="0.2">
      <c r="L12911" s="50"/>
    </row>
    <row r="12912" spans="12:12" x14ac:dyDescent="0.2">
      <c r="L12912" s="50"/>
    </row>
    <row r="12913" spans="12:12" x14ac:dyDescent="0.2">
      <c r="L12913" s="50"/>
    </row>
    <row r="12914" spans="12:12" x14ac:dyDescent="0.2">
      <c r="L12914" s="50"/>
    </row>
    <row r="12915" spans="12:12" x14ac:dyDescent="0.2">
      <c r="L12915" s="50"/>
    </row>
    <row r="12916" spans="12:12" x14ac:dyDescent="0.2">
      <c r="L12916" s="50"/>
    </row>
    <row r="12917" spans="12:12" x14ac:dyDescent="0.2">
      <c r="L12917" s="50"/>
    </row>
    <row r="12918" spans="12:12" x14ac:dyDescent="0.2">
      <c r="L12918" s="50"/>
    </row>
    <row r="12919" spans="12:12" x14ac:dyDescent="0.2">
      <c r="L12919" s="50"/>
    </row>
    <row r="12920" spans="12:12" x14ac:dyDescent="0.2">
      <c r="L12920" s="50"/>
    </row>
    <row r="12921" spans="12:12" x14ac:dyDescent="0.2">
      <c r="L12921" s="50"/>
    </row>
    <row r="12922" spans="12:12" x14ac:dyDescent="0.2">
      <c r="L12922" s="50"/>
    </row>
    <row r="12923" spans="12:12" x14ac:dyDescent="0.2">
      <c r="L12923" s="50"/>
    </row>
    <row r="12924" spans="12:12" x14ac:dyDescent="0.2">
      <c r="L12924" s="50"/>
    </row>
    <row r="12925" spans="12:12" x14ac:dyDescent="0.2">
      <c r="L12925" s="50"/>
    </row>
    <row r="12926" spans="12:12" x14ac:dyDescent="0.2">
      <c r="L12926" s="50"/>
    </row>
    <row r="12927" spans="12:12" x14ac:dyDescent="0.2">
      <c r="L12927" s="50"/>
    </row>
    <row r="12928" spans="12:12" x14ac:dyDescent="0.2">
      <c r="L12928" s="50"/>
    </row>
    <row r="12929" spans="12:12" x14ac:dyDescent="0.2">
      <c r="L12929" s="50"/>
    </row>
    <row r="12930" spans="12:12" x14ac:dyDescent="0.2">
      <c r="L12930" s="50"/>
    </row>
    <row r="12931" spans="12:12" x14ac:dyDescent="0.2">
      <c r="L12931" s="50"/>
    </row>
    <row r="12932" spans="12:12" x14ac:dyDescent="0.2">
      <c r="L12932" s="50"/>
    </row>
    <row r="12933" spans="12:12" x14ac:dyDescent="0.2">
      <c r="L12933" s="50"/>
    </row>
    <row r="12934" spans="12:12" x14ac:dyDescent="0.2">
      <c r="L12934" s="50"/>
    </row>
    <row r="12935" spans="12:12" x14ac:dyDescent="0.2">
      <c r="L12935" s="50"/>
    </row>
    <row r="12936" spans="12:12" x14ac:dyDescent="0.2">
      <c r="L12936" s="50"/>
    </row>
    <row r="12937" spans="12:12" x14ac:dyDescent="0.2">
      <c r="L12937" s="50"/>
    </row>
    <row r="12938" spans="12:12" x14ac:dyDescent="0.2">
      <c r="L12938" s="50"/>
    </row>
    <row r="12939" spans="12:12" x14ac:dyDescent="0.2">
      <c r="L12939" s="50"/>
    </row>
    <row r="12940" spans="12:12" x14ac:dyDescent="0.2">
      <c r="L12940" s="50"/>
    </row>
    <row r="12941" spans="12:12" x14ac:dyDescent="0.2">
      <c r="L12941" s="50"/>
    </row>
    <row r="12942" spans="12:12" x14ac:dyDescent="0.2">
      <c r="L12942" s="50"/>
    </row>
    <row r="12943" spans="12:12" x14ac:dyDescent="0.2">
      <c r="L12943" s="50"/>
    </row>
    <row r="12944" spans="12:12" x14ac:dyDescent="0.2">
      <c r="L12944" s="50"/>
    </row>
    <row r="12945" spans="12:12" x14ac:dyDescent="0.2">
      <c r="L12945" s="50"/>
    </row>
    <row r="12946" spans="12:12" x14ac:dyDescent="0.2">
      <c r="L12946" s="50"/>
    </row>
    <row r="12947" spans="12:12" x14ac:dyDescent="0.2">
      <c r="L12947" s="50"/>
    </row>
    <row r="12948" spans="12:12" x14ac:dyDescent="0.2">
      <c r="L12948" s="50"/>
    </row>
    <row r="12949" spans="12:12" x14ac:dyDescent="0.2">
      <c r="L12949" s="50"/>
    </row>
    <row r="12950" spans="12:12" x14ac:dyDescent="0.2">
      <c r="L12950" s="50"/>
    </row>
    <row r="12951" spans="12:12" x14ac:dyDescent="0.2">
      <c r="L12951" s="50"/>
    </row>
    <row r="12952" spans="12:12" x14ac:dyDescent="0.2">
      <c r="L12952" s="50"/>
    </row>
    <row r="12953" spans="12:12" x14ac:dyDescent="0.2">
      <c r="L12953" s="50"/>
    </row>
    <row r="12954" spans="12:12" x14ac:dyDescent="0.2">
      <c r="L12954" s="50"/>
    </row>
    <row r="12955" spans="12:12" x14ac:dyDescent="0.2">
      <c r="L12955" s="50"/>
    </row>
    <row r="12956" spans="12:12" x14ac:dyDescent="0.2">
      <c r="L12956" s="50"/>
    </row>
    <row r="12957" spans="12:12" x14ac:dyDescent="0.2">
      <c r="L12957" s="50"/>
    </row>
    <row r="12958" spans="12:12" x14ac:dyDescent="0.2">
      <c r="L12958" s="50"/>
    </row>
    <row r="12959" spans="12:12" x14ac:dyDescent="0.2">
      <c r="L12959" s="50"/>
    </row>
    <row r="12960" spans="12:12" x14ac:dyDescent="0.2">
      <c r="L12960" s="50"/>
    </row>
    <row r="12961" spans="12:12" x14ac:dyDescent="0.2">
      <c r="L12961" s="50"/>
    </row>
    <row r="12962" spans="12:12" x14ac:dyDescent="0.2">
      <c r="L12962" s="50"/>
    </row>
    <row r="12963" spans="12:12" x14ac:dyDescent="0.2">
      <c r="L12963" s="50"/>
    </row>
    <row r="12964" spans="12:12" x14ac:dyDescent="0.2">
      <c r="L12964" s="50"/>
    </row>
    <row r="12965" spans="12:12" x14ac:dyDescent="0.2">
      <c r="L12965" s="50"/>
    </row>
    <row r="12966" spans="12:12" x14ac:dyDescent="0.2">
      <c r="L12966" s="50"/>
    </row>
    <row r="12967" spans="12:12" x14ac:dyDescent="0.2">
      <c r="L12967" s="50"/>
    </row>
    <row r="12968" spans="12:12" x14ac:dyDescent="0.2">
      <c r="L12968" s="50"/>
    </row>
    <row r="12969" spans="12:12" x14ac:dyDescent="0.2">
      <c r="L12969" s="50"/>
    </row>
    <row r="12970" spans="12:12" x14ac:dyDescent="0.2">
      <c r="L12970" s="50"/>
    </row>
    <row r="12971" spans="12:12" x14ac:dyDescent="0.2">
      <c r="L12971" s="50"/>
    </row>
    <row r="12972" spans="12:12" x14ac:dyDescent="0.2">
      <c r="L12972" s="50"/>
    </row>
    <row r="12973" spans="12:12" x14ac:dyDescent="0.2">
      <c r="L12973" s="50"/>
    </row>
    <row r="12974" spans="12:12" x14ac:dyDescent="0.2">
      <c r="L12974" s="50"/>
    </row>
    <row r="12975" spans="12:12" x14ac:dyDescent="0.2">
      <c r="L12975" s="50"/>
    </row>
    <row r="12976" spans="12:12" x14ac:dyDescent="0.2">
      <c r="L12976" s="50"/>
    </row>
    <row r="12977" spans="12:12" x14ac:dyDescent="0.2">
      <c r="L12977" s="50"/>
    </row>
    <row r="12978" spans="12:12" x14ac:dyDescent="0.2">
      <c r="L12978" s="50"/>
    </row>
    <row r="12979" spans="12:12" x14ac:dyDescent="0.2">
      <c r="L12979" s="50"/>
    </row>
    <row r="12980" spans="12:12" x14ac:dyDescent="0.2">
      <c r="L12980" s="50"/>
    </row>
    <row r="12981" spans="12:12" x14ac:dyDescent="0.2">
      <c r="L12981" s="50"/>
    </row>
    <row r="12982" spans="12:12" x14ac:dyDescent="0.2">
      <c r="L12982" s="50"/>
    </row>
    <row r="12983" spans="12:12" x14ac:dyDescent="0.2">
      <c r="L12983" s="50"/>
    </row>
    <row r="12984" spans="12:12" x14ac:dyDescent="0.2">
      <c r="L12984" s="50"/>
    </row>
    <row r="12985" spans="12:12" x14ac:dyDescent="0.2">
      <c r="L12985" s="50"/>
    </row>
    <row r="12986" spans="12:12" x14ac:dyDescent="0.2">
      <c r="L12986" s="50"/>
    </row>
    <row r="12987" spans="12:12" x14ac:dyDescent="0.2">
      <c r="L12987" s="50"/>
    </row>
    <row r="12988" spans="12:12" x14ac:dyDescent="0.2">
      <c r="L12988" s="50"/>
    </row>
    <row r="12989" spans="12:12" x14ac:dyDescent="0.2">
      <c r="L12989" s="50"/>
    </row>
    <row r="12990" spans="12:12" x14ac:dyDescent="0.2">
      <c r="L12990" s="50"/>
    </row>
    <row r="12991" spans="12:12" x14ac:dyDescent="0.2">
      <c r="L12991" s="50"/>
    </row>
    <row r="12992" spans="12:12" x14ac:dyDescent="0.2">
      <c r="L12992" s="50"/>
    </row>
    <row r="12993" spans="12:12" x14ac:dyDescent="0.2">
      <c r="L12993" s="50"/>
    </row>
    <row r="12994" spans="12:12" x14ac:dyDescent="0.2">
      <c r="L12994" s="50"/>
    </row>
    <row r="12995" spans="12:12" x14ac:dyDescent="0.2">
      <c r="L12995" s="50"/>
    </row>
    <row r="12996" spans="12:12" x14ac:dyDescent="0.2">
      <c r="L12996" s="50"/>
    </row>
    <row r="12997" spans="12:12" x14ac:dyDescent="0.2">
      <c r="L12997" s="50"/>
    </row>
    <row r="12998" spans="12:12" x14ac:dyDescent="0.2">
      <c r="L12998" s="50"/>
    </row>
    <row r="12999" spans="12:12" x14ac:dyDescent="0.2">
      <c r="L12999" s="50"/>
    </row>
    <row r="13000" spans="12:12" x14ac:dyDescent="0.2">
      <c r="L13000" s="50"/>
    </row>
    <row r="13001" spans="12:12" x14ac:dyDescent="0.2">
      <c r="L13001" s="50"/>
    </row>
    <row r="13002" spans="12:12" x14ac:dyDescent="0.2">
      <c r="L13002" s="50"/>
    </row>
    <row r="13003" spans="12:12" x14ac:dyDescent="0.2">
      <c r="L13003" s="50"/>
    </row>
    <row r="13004" spans="12:12" x14ac:dyDescent="0.2">
      <c r="L13004" s="50"/>
    </row>
    <row r="13005" spans="12:12" x14ac:dyDescent="0.2">
      <c r="L13005" s="50"/>
    </row>
    <row r="13006" spans="12:12" x14ac:dyDescent="0.2">
      <c r="L13006" s="50"/>
    </row>
    <row r="13007" spans="12:12" x14ac:dyDescent="0.2">
      <c r="L13007" s="50"/>
    </row>
    <row r="13008" spans="12:12" x14ac:dyDescent="0.2">
      <c r="L13008" s="50"/>
    </row>
    <row r="13009" spans="12:12" x14ac:dyDescent="0.2">
      <c r="L13009" s="50"/>
    </row>
    <row r="13010" spans="12:12" x14ac:dyDescent="0.2">
      <c r="L13010" s="50"/>
    </row>
    <row r="13011" spans="12:12" x14ac:dyDescent="0.2">
      <c r="L13011" s="50"/>
    </row>
    <row r="13012" spans="12:12" x14ac:dyDescent="0.2">
      <c r="L13012" s="50"/>
    </row>
    <row r="13013" spans="12:12" x14ac:dyDescent="0.2">
      <c r="L13013" s="50"/>
    </row>
    <row r="13014" spans="12:12" x14ac:dyDescent="0.2">
      <c r="L13014" s="50"/>
    </row>
    <row r="13015" spans="12:12" x14ac:dyDescent="0.2">
      <c r="L13015" s="50"/>
    </row>
    <row r="13016" spans="12:12" x14ac:dyDescent="0.2">
      <c r="L13016" s="50"/>
    </row>
    <row r="13017" spans="12:12" x14ac:dyDescent="0.2">
      <c r="L13017" s="50"/>
    </row>
    <row r="13018" spans="12:12" x14ac:dyDescent="0.2">
      <c r="L13018" s="50"/>
    </row>
    <row r="13019" spans="12:12" x14ac:dyDescent="0.2">
      <c r="L13019" s="50"/>
    </row>
    <row r="13020" spans="12:12" x14ac:dyDescent="0.2">
      <c r="L13020" s="50"/>
    </row>
    <row r="13021" spans="12:12" x14ac:dyDescent="0.2">
      <c r="L13021" s="50"/>
    </row>
    <row r="13022" spans="12:12" x14ac:dyDescent="0.2">
      <c r="L13022" s="50"/>
    </row>
    <row r="13023" spans="12:12" x14ac:dyDescent="0.2">
      <c r="L13023" s="50"/>
    </row>
    <row r="13024" spans="12:12" x14ac:dyDescent="0.2">
      <c r="L13024" s="50"/>
    </row>
    <row r="13025" spans="12:12" x14ac:dyDescent="0.2">
      <c r="L13025" s="50"/>
    </row>
    <row r="13026" spans="12:12" x14ac:dyDescent="0.2">
      <c r="L13026" s="50"/>
    </row>
    <row r="13027" spans="12:12" x14ac:dyDescent="0.2">
      <c r="L13027" s="50"/>
    </row>
    <row r="13028" spans="12:12" x14ac:dyDescent="0.2">
      <c r="L13028" s="50"/>
    </row>
    <row r="13029" spans="12:12" x14ac:dyDescent="0.2">
      <c r="L13029" s="50"/>
    </row>
    <row r="13030" spans="12:12" x14ac:dyDescent="0.2">
      <c r="L13030" s="50"/>
    </row>
    <row r="13031" spans="12:12" x14ac:dyDescent="0.2">
      <c r="L13031" s="50"/>
    </row>
    <row r="13032" spans="12:12" x14ac:dyDescent="0.2">
      <c r="L13032" s="50"/>
    </row>
    <row r="13033" spans="12:12" x14ac:dyDescent="0.2">
      <c r="L13033" s="50"/>
    </row>
    <row r="13034" spans="12:12" x14ac:dyDescent="0.2">
      <c r="L13034" s="50"/>
    </row>
    <row r="13035" spans="12:12" x14ac:dyDescent="0.2">
      <c r="L13035" s="50"/>
    </row>
    <row r="13036" spans="12:12" x14ac:dyDescent="0.2">
      <c r="L13036" s="50"/>
    </row>
    <row r="13037" spans="12:12" x14ac:dyDescent="0.2">
      <c r="L13037" s="50"/>
    </row>
    <row r="13038" spans="12:12" x14ac:dyDescent="0.2">
      <c r="L13038" s="50"/>
    </row>
    <row r="13039" spans="12:12" x14ac:dyDescent="0.2">
      <c r="L13039" s="50"/>
    </row>
    <row r="13040" spans="12:12" x14ac:dyDescent="0.2">
      <c r="L13040" s="50"/>
    </row>
    <row r="13041" spans="12:12" x14ac:dyDescent="0.2">
      <c r="L13041" s="50"/>
    </row>
    <row r="13042" spans="12:12" x14ac:dyDescent="0.2">
      <c r="L13042" s="50"/>
    </row>
    <row r="13043" spans="12:12" x14ac:dyDescent="0.2">
      <c r="L13043" s="50"/>
    </row>
    <row r="13044" spans="12:12" x14ac:dyDescent="0.2">
      <c r="L13044" s="50"/>
    </row>
    <row r="13045" spans="12:12" x14ac:dyDescent="0.2">
      <c r="L13045" s="50"/>
    </row>
    <row r="13046" spans="12:12" x14ac:dyDescent="0.2">
      <c r="L13046" s="50"/>
    </row>
    <row r="13047" spans="12:12" x14ac:dyDescent="0.2">
      <c r="L13047" s="50"/>
    </row>
    <row r="13048" spans="12:12" x14ac:dyDescent="0.2">
      <c r="L13048" s="50"/>
    </row>
    <row r="13049" spans="12:12" x14ac:dyDescent="0.2">
      <c r="L13049" s="50"/>
    </row>
    <row r="13050" spans="12:12" x14ac:dyDescent="0.2">
      <c r="L13050" s="50"/>
    </row>
    <row r="13051" spans="12:12" x14ac:dyDescent="0.2">
      <c r="L13051" s="50"/>
    </row>
    <row r="13052" spans="12:12" x14ac:dyDescent="0.2">
      <c r="L13052" s="50"/>
    </row>
    <row r="13053" spans="12:12" x14ac:dyDescent="0.2">
      <c r="L13053" s="50"/>
    </row>
    <row r="13054" spans="12:12" x14ac:dyDescent="0.2">
      <c r="L13054" s="50"/>
    </row>
    <row r="13055" spans="12:12" x14ac:dyDescent="0.2">
      <c r="L13055" s="50"/>
    </row>
    <row r="13056" spans="12:12" x14ac:dyDescent="0.2">
      <c r="L13056" s="50"/>
    </row>
    <row r="13057" spans="12:12" x14ac:dyDescent="0.2">
      <c r="L13057" s="50"/>
    </row>
    <row r="13058" spans="12:12" x14ac:dyDescent="0.2">
      <c r="L13058" s="50"/>
    </row>
    <row r="13059" spans="12:12" x14ac:dyDescent="0.2">
      <c r="L13059" s="50"/>
    </row>
    <row r="13060" spans="12:12" x14ac:dyDescent="0.2">
      <c r="L13060" s="50"/>
    </row>
    <row r="13061" spans="12:12" x14ac:dyDescent="0.2">
      <c r="L13061" s="50"/>
    </row>
    <row r="13062" spans="12:12" x14ac:dyDescent="0.2">
      <c r="L13062" s="50"/>
    </row>
    <row r="13063" spans="12:12" x14ac:dyDescent="0.2">
      <c r="L13063" s="50"/>
    </row>
    <row r="13064" spans="12:12" x14ac:dyDescent="0.2">
      <c r="L13064" s="50"/>
    </row>
    <row r="13065" spans="12:12" x14ac:dyDescent="0.2">
      <c r="L13065" s="50"/>
    </row>
    <row r="13066" spans="12:12" x14ac:dyDescent="0.2">
      <c r="L13066" s="50"/>
    </row>
    <row r="13067" spans="12:12" x14ac:dyDescent="0.2">
      <c r="L13067" s="50"/>
    </row>
    <row r="13068" spans="12:12" x14ac:dyDescent="0.2">
      <c r="L13068" s="50"/>
    </row>
    <row r="13069" spans="12:12" x14ac:dyDescent="0.2">
      <c r="L13069" s="50"/>
    </row>
    <row r="13070" spans="12:12" x14ac:dyDescent="0.2">
      <c r="L13070" s="50"/>
    </row>
    <row r="13071" spans="12:12" x14ac:dyDescent="0.2">
      <c r="L13071" s="50"/>
    </row>
    <row r="13072" spans="12:12" x14ac:dyDescent="0.2">
      <c r="L13072" s="50"/>
    </row>
    <row r="13073" spans="12:12" x14ac:dyDescent="0.2">
      <c r="L13073" s="50"/>
    </row>
    <row r="13074" spans="12:12" x14ac:dyDescent="0.2">
      <c r="L13074" s="50"/>
    </row>
    <row r="13075" spans="12:12" x14ac:dyDescent="0.2">
      <c r="L13075" s="50"/>
    </row>
    <row r="13076" spans="12:12" x14ac:dyDescent="0.2">
      <c r="L13076" s="50"/>
    </row>
    <row r="13077" spans="12:12" x14ac:dyDescent="0.2">
      <c r="L13077" s="50"/>
    </row>
    <row r="13078" spans="12:12" x14ac:dyDescent="0.2">
      <c r="L13078" s="50"/>
    </row>
    <row r="13079" spans="12:12" x14ac:dyDescent="0.2">
      <c r="L13079" s="50"/>
    </row>
    <row r="13080" spans="12:12" x14ac:dyDescent="0.2">
      <c r="L13080" s="50"/>
    </row>
    <row r="13081" spans="12:12" x14ac:dyDescent="0.2">
      <c r="L13081" s="50"/>
    </row>
    <row r="13082" spans="12:12" x14ac:dyDescent="0.2">
      <c r="L13082" s="50"/>
    </row>
    <row r="13083" spans="12:12" x14ac:dyDescent="0.2">
      <c r="L13083" s="50"/>
    </row>
    <row r="13084" spans="12:12" x14ac:dyDescent="0.2">
      <c r="L13084" s="50"/>
    </row>
    <row r="13085" spans="12:12" x14ac:dyDescent="0.2">
      <c r="L13085" s="50"/>
    </row>
    <row r="13086" spans="12:12" x14ac:dyDescent="0.2">
      <c r="L13086" s="50"/>
    </row>
    <row r="13087" spans="12:12" x14ac:dyDescent="0.2">
      <c r="L13087" s="50"/>
    </row>
    <row r="13088" spans="12:12" x14ac:dyDescent="0.2">
      <c r="L13088" s="50"/>
    </row>
    <row r="13089" spans="12:12" x14ac:dyDescent="0.2">
      <c r="L13089" s="50"/>
    </row>
    <row r="13090" spans="12:12" x14ac:dyDescent="0.2">
      <c r="L13090" s="50"/>
    </row>
    <row r="13091" spans="12:12" x14ac:dyDescent="0.2">
      <c r="L13091" s="50"/>
    </row>
    <row r="13092" spans="12:12" x14ac:dyDescent="0.2">
      <c r="L13092" s="50"/>
    </row>
    <row r="13093" spans="12:12" x14ac:dyDescent="0.2">
      <c r="L13093" s="50"/>
    </row>
    <row r="13094" spans="12:12" x14ac:dyDescent="0.2">
      <c r="L13094" s="50"/>
    </row>
    <row r="13095" spans="12:12" x14ac:dyDescent="0.2">
      <c r="L13095" s="50"/>
    </row>
    <row r="13096" spans="12:12" x14ac:dyDescent="0.2">
      <c r="L13096" s="50"/>
    </row>
    <row r="13097" spans="12:12" x14ac:dyDescent="0.2">
      <c r="L13097" s="50"/>
    </row>
    <row r="13098" spans="12:12" x14ac:dyDescent="0.2">
      <c r="L13098" s="50"/>
    </row>
    <row r="13099" spans="12:12" x14ac:dyDescent="0.2">
      <c r="L13099" s="50"/>
    </row>
    <row r="13100" spans="12:12" x14ac:dyDescent="0.2">
      <c r="L13100" s="50"/>
    </row>
    <row r="13101" spans="12:12" x14ac:dyDescent="0.2">
      <c r="L13101" s="50"/>
    </row>
    <row r="13102" spans="12:12" x14ac:dyDescent="0.2">
      <c r="L13102" s="50"/>
    </row>
    <row r="13103" spans="12:12" x14ac:dyDescent="0.2">
      <c r="L13103" s="50"/>
    </row>
    <row r="13104" spans="12:12" x14ac:dyDescent="0.2">
      <c r="L13104" s="50"/>
    </row>
    <row r="13105" spans="12:12" x14ac:dyDescent="0.2">
      <c r="L13105" s="50"/>
    </row>
    <row r="13106" spans="12:12" x14ac:dyDescent="0.2">
      <c r="L13106" s="50"/>
    </row>
    <row r="13107" spans="12:12" x14ac:dyDescent="0.2">
      <c r="L13107" s="50"/>
    </row>
    <row r="13108" spans="12:12" x14ac:dyDescent="0.2">
      <c r="L13108" s="50"/>
    </row>
    <row r="13109" spans="12:12" x14ac:dyDescent="0.2">
      <c r="L13109" s="50"/>
    </row>
    <row r="13110" spans="12:12" x14ac:dyDescent="0.2">
      <c r="L13110" s="50"/>
    </row>
    <row r="13111" spans="12:12" x14ac:dyDescent="0.2">
      <c r="L13111" s="50"/>
    </row>
    <row r="13112" spans="12:12" x14ac:dyDescent="0.2">
      <c r="L13112" s="50"/>
    </row>
    <row r="13113" spans="12:12" x14ac:dyDescent="0.2">
      <c r="L13113" s="50"/>
    </row>
    <row r="13114" spans="12:12" x14ac:dyDescent="0.2">
      <c r="L13114" s="50"/>
    </row>
    <row r="13115" spans="12:12" x14ac:dyDescent="0.2">
      <c r="L13115" s="50"/>
    </row>
    <row r="13116" spans="12:12" x14ac:dyDescent="0.2">
      <c r="L13116" s="50"/>
    </row>
    <row r="13117" spans="12:12" x14ac:dyDescent="0.2">
      <c r="L13117" s="50"/>
    </row>
    <row r="13118" spans="12:12" x14ac:dyDescent="0.2">
      <c r="L13118" s="50"/>
    </row>
    <row r="13119" spans="12:12" x14ac:dyDescent="0.2">
      <c r="L13119" s="50"/>
    </row>
    <row r="13120" spans="12:12" x14ac:dyDescent="0.2">
      <c r="L13120" s="50"/>
    </row>
    <row r="13121" spans="12:12" x14ac:dyDescent="0.2">
      <c r="L13121" s="50"/>
    </row>
    <row r="13122" spans="12:12" x14ac:dyDescent="0.2">
      <c r="L13122" s="50"/>
    </row>
    <row r="13123" spans="12:12" x14ac:dyDescent="0.2">
      <c r="L13123" s="50"/>
    </row>
    <row r="13124" spans="12:12" x14ac:dyDescent="0.2">
      <c r="L13124" s="50"/>
    </row>
    <row r="13125" spans="12:12" x14ac:dyDescent="0.2">
      <c r="L13125" s="50"/>
    </row>
    <row r="13126" spans="12:12" x14ac:dyDescent="0.2">
      <c r="L13126" s="50"/>
    </row>
    <row r="13127" spans="12:12" x14ac:dyDescent="0.2">
      <c r="L13127" s="50"/>
    </row>
    <row r="13128" spans="12:12" x14ac:dyDescent="0.2">
      <c r="L13128" s="50"/>
    </row>
    <row r="13129" spans="12:12" x14ac:dyDescent="0.2">
      <c r="L13129" s="50"/>
    </row>
    <row r="13130" spans="12:12" x14ac:dyDescent="0.2">
      <c r="L13130" s="50"/>
    </row>
    <row r="13131" spans="12:12" x14ac:dyDescent="0.2">
      <c r="L13131" s="50"/>
    </row>
    <row r="13132" spans="12:12" x14ac:dyDescent="0.2">
      <c r="L13132" s="50"/>
    </row>
    <row r="13133" spans="12:12" x14ac:dyDescent="0.2">
      <c r="L13133" s="50"/>
    </row>
    <row r="13134" spans="12:12" x14ac:dyDescent="0.2">
      <c r="L13134" s="50"/>
    </row>
    <row r="13135" spans="12:12" x14ac:dyDescent="0.2">
      <c r="L13135" s="50"/>
    </row>
    <row r="13136" spans="12:12" x14ac:dyDescent="0.2">
      <c r="L13136" s="50"/>
    </row>
    <row r="13137" spans="12:12" x14ac:dyDescent="0.2">
      <c r="L13137" s="50"/>
    </row>
    <row r="13138" spans="12:12" x14ac:dyDescent="0.2">
      <c r="L13138" s="50"/>
    </row>
    <row r="13139" spans="12:12" x14ac:dyDescent="0.2">
      <c r="L13139" s="50"/>
    </row>
    <row r="13140" spans="12:12" x14ac:dyDescent="0.2">
      <c r="L13140" s="50"/>
    </row>
    <row r="13141" spans="12:12" x14ac:dyDescent="0.2">
      <c r="L13141" s="50"/>
    </row>
    <row r="13142" spans="12:12" x14ac:dyDescent="0.2">
      <c r="L13142" s="50"/>
    </row>
    <row r="13143" spans="12:12" x14ac:dyDescent="0.2">
      <c r="L13143" s="50"/>
    </row>
    <row r="13144" spans="12:12" x14ac:dyDescent="0.2">
      <c r="L13144" s="50"/>
    </row>
    <row r="13145" spans="12:12" x14ac:dyDescent="0.2">
      <c r="L13145" s="50"/>
    </row>
    <row r="13146" spans="12:12" x14ac:dyDescent="0.2">
      <c r="L13146" s="50"/>
    </row>
    <row r="13147" spans="12:12" x14ac:dyDescent="0.2">
      <c r="L13147" s="50"/>
    </row>
    <row r="13148" spans="12:12" x14ac:dyDescent="0.2">
      <c r="L13148" s="50"/>
    </row>
    <row r="13149" spans="12:12" x14ac:dyDescent="0.2">
      <c r="L13149" s="50"/>
    </row>
    <row r="13150" spans="12:12" x14ac:dyDescent="0.2">
      <c r="L13150" s="50"/>
    </row>
    <row r="13151" spans="12:12" x14ac:dyDescent="0.2">
      <c r="L13151" s="50"/>
    </row>
    <row r="13152" spans="12:12" x14ac:dyDescent="0.2">
      <c r="L13152" s="50"/>
    </row>
    <row r="13153" spans="12:12" x14ac:dyDescent="0.2">
      <c r="L13153" s="50"/>
    </row>
    <row r="13154" spans="12:12" x14ac:dyDescent="0.2">
      <c r="L13154" s="50"/>
    </row>
    <row r="13155" spans="12:12" x14ac:dyDescent="0.2">
      <c r="L13155" s="50"/>
    </row>
    <row r="13156" spans="12:12" x14ac:dyDescent="0.2">
      <c r="L13156" s="50"/>
    </row>
    <row r="13157" spans="12:12" x14ac:dyDescent="0.2">
      <c r="L13157" s="50"/>
    </row>
    <row r="13158" spans="12:12" x14ac:dyDescent="0.2">
      <c r="L13158" s="50"/>
    </row>
    <row r="13159" spans="12:12" x14ac:dyDescent="0.2">
      <c r="L13159" s="50"/>
    </row>
    <row r="13160" spans="12:12" x14ac:dyDescent="0.2">
      <c r="L13160" s="50"/>
    </row>
    <row r="13161" spans="12:12" x14ac:dyDescent="0.2">
      <c r="L13161" s="50"/>
    </row>
    <row r="13162" spans="12:12" x14ac:dyDescent="0.2">
      <c r="L13162" s="50"/>
    </row>
    <row r="13163" spans="12:12" x14ac:dyDescent="0.2">
      <c r="L13163" s="50"/>
    </row>
    <row r="13164" spans="12:12" x14ac:dyDescent="0.2">
      <c r="L13164" s="50"/>
    </row>
    <row r="13165" spans="12:12" x14ac:dyDescent="0.2">
      <c r="L13165" s="50"/>
    </row>
    <row r="13166" spans="12:12" x14ac:dyDescent="0.2">
      <c r="L13166" s="50"/>
    </row>
    <row r="13167" spans="12:12" x14ac:dyDescent="0.2">
      <c r="L13167" s="50"/>
    </row>
    <row r="13168" spans="12:12" x14ac:dyDescent="0.2">
      <c r="L13168" s="50"/>
    </row>
    <row r="13169" spans="12:12" x14ac:dyDescent="0.2">
      <c r="L13169" s="50"/>
    </row>
    <row r="13170" spans="12:12" x14ac:dyDescent="0.2">
      <c r="L13170" s="50"/>
    </row>
    <row r="13171" spans="12:12" x14ac:dyDescent="0.2">
      <c r="L13171" s="50"/>
    </row>
    <row r="13172" spans="12:12" x14ac:dyDescent="0.2">
      <c r="L13172" s="50"/>
    </row>
    <row r="13173" spans="12:12" x14ac:dyDescent="0.2">
      <c r="L13173" s="50"/>
    </row>
    <row r="13174" spans="12:12" x14ac:dyDescent="0.2">
      <c r="L13174" s="50"/>
    </row>
    <row r="13175" spans="12:12" x14ac:dyDescent="0.2">
      <c r="L13175" s="50"/>
    </row>
    <row r="13176" spans="12:12" x14ac:dyDescent="0.2">
      <c r="L13176" s="50"/>
    </row>
    <row r="13177" spans="12:12" x14ac:dyDescent="0.2">
      <c r="L13177" s="50"/>
    </row>
    <row r="13178" spans="12:12" x14ac:dyDescent="0.2">
      <c r="L13178" s="50"/>
    </row>
    <row r="13179" spans="12:12" x14ac:dyDescent="0.2">
      <c r="L13179" s="50"/>
    </row>
    <row r="13180" spans="12:12" x14ac:dyDescent="0.2">
      <c r="L13180" s="50"/>
    </row>
    <row r="13181" spans="12:12" x14ac:dyDescent="0.2">
      <c r="L13181" s="50"/>
    </row>
    <row r="13182" spans="12:12" x14ac:dyDescent="0.2">
      <c r="L13182" s="50"/>
    </row>
    <row r="13183" spans="12:12" x14ac:dyDescent="0.2">
      <c r="L13183" s="50"/>
    </row>
    <row r="13184" spans="12:12" x14ac:dyDescent="0.2">
      <c r="L13184" s="50"/>
    </row>
    <row r="13185" spans="12:12" x14ac:dyDescent="0.2">
      <c r="L13185" s="50"/>
    </row>
    <row r="13186" spans="12:12" x14ac:dyDescent="0.2">
      <c r="L13186" s="50"/>
    </row>
    <row r="13187" spans="12:12" x14ac:dyDescent="0.2">
      <c r="L13187" s="50"/>
    </row>
    <row r="13188" spans="12:12" x14ac:dyDescent="0.2">
      <c r="L13188" s="50"/>
    </row>
    <row r="13189" spans="12:12" x14ac:dyDescent="0.2">
      <c r="L13189" s="50"/>
    </row>
    <row r="13190" spans="12:12" x14ac:dyDescent="0.2">
      <c r="L13190" s="50"/>
    </row>
    <row r="13191" spans="12:12" x14ac:dyDescent="0.2">
      <c r="L13191" s="50"/>
    </row>
    <row r="13192" spans="12:12" x14ac:dyDescent="0.2">
      <c r="L13192" s="50"/>
    </row>
    <row r="13193" spans="12:12" x14ac:dyDescent="0.2">
      <c r="L13193" s="50"/>
    </row>
    <row r="13194" spans="12:12" x14ac:dyDescent="0.2">
      <c r="L13194" s="50"/>
    </row>
    <row r="13195" spans="12:12" x14ac:dyDescent="0.2">
      <c r="L13195" s="50"/>
    </row>
    <row r="13196" spans="12:12" x14ac:dyDescent="0.2">
      <c r="L13196" s="50"/>
    </row>
    <row r="13197" spans="12:12" x14ac:dyDescent="0.2">
      <c r="L13197" s="50"/>
    </row>
    <row r="13198" spans="12:12" x14ac:dyDescent="0.2">
      <c r="L13198" s="50"/>
    </row>
    <row r="13199" spans="12:12" x14ac:dyDescent="0.2">
      <c r="L13199" s="50"/>
    </row>
    <row r="13200" spans="12:12" x14ac:dyDescent="0.2">
      <c r="L13200" s="50"/>
    </row>
    <row r="13201" spans="12:12" x14ac:dyDescent="0.2">
      <c r="L13201" s="50"/>
    </row>
    <row r="13202" spans="12:12" x14ac:dyDescent="0.2">
      <c r="L13202" s="50"/>
    </row>
    <row r="13203" spans="12:12" x14ac:dyDescent="0.2">
      <c r="L13203" s="50"/>
    </row>
    <row r="13204" spans="12:12" x14ac:dyDescent="0.2">
      <c r="L13204" s="50"/>
    </row>
    <row r="13205" spans="12:12" x14ac:dyDescent="0.2">
      <c r="L13205" s="50"/>
    </row>
    <row r="13206" spans="12:12" x14ac:dyDescent="0.2">
      <c r="L13206" s="50"/>
    </row>
    <row r="13207" spans="12:12" x14ac:dyDescent="0.2">
      <c r="L13207" s="50"/>
    </row>
    <row r="13208" spans="12:12" x14ac:dyDescent="0.2">
      <c r="L13208" s="50"/>
    </row>
    <row r="13209" spans="12:12" x14ac:dyDescent="0.2">
      <c r="L13209" s="50"/>
    </row>
    <row r="13210" spans="12:12" x14ac:dyDescent="0.2">
      <c r="L13210" s="50"/>
    </row>
    <row r="13211" spans="12:12" x14ac:dyDescent="0.2">
      <c r="L13211" s="50"/>
    </row>
    <row r="13212" spans="12:12" x14ac:dyDescent="0.2">
      <c r="L13212" s="50"/>
    </row>
    <row r="13213" spans="12:12" x14ac:dyDescent="0.2">
      <c r="L13213" s="50"/>
    </row>
    <row r="13214" spans="12:12" x14ac:dyDescent="0.2">
      <c r="L13214" s="50"/>
    </row>
    <row r="13215" spans="12:12" x14ac:dyDescent="0.2">
      <c r="L13215" s="50"/>
    </row>
    <row r="13216" spans="12:12" x14ac:dyDescent="0.2">
      <c r="L13216" s="50"/>
    </row>
    <row r="13217" spans="12:12" x14ac:dyDescent="0.2">
      <c r="L13217" s="50"/>
    </row>
    <row r="13218" spans="12:12" x14ac:dyDescent="0.2">
      <c r="L13218" s="50"/>
    </row>
    <row r="13219" spans="12:12" x14ac:dyDescent="0.2">
      <c r="L13219" s="50"/>
    </row>
    <row r="13220" spans="12:12" x14ac:dyDescent="0.2">
      <c r="L13220" s="50"/>
    </row>
    <row r="13221" spans="12:12" x14ac:dyDescent="0.2">
      <c r="L13221" s="50"/>
    </row>
    <row r="13222" spans="12:12" x14ac:dyDescent="0.2">
      <c r="L13222" s="50"/>
    </row>
    <row r="13223" spans="12:12" x14ac:dyDescent="0.2">
      <c r="L13223" s="50"/>
    </row>
    <row r="13224" spans="12:12" x14ac:dyDescent="0.2">
      <c r="L13224" s="50"/>
    </row>
    <row r="13225" spans="12:12" x14ac:dyDescent="0.2">
      <c r="L13225" s="50"/>
    </row>
    <row r="13226" spans="12:12" x14ac:dyDescent="0.2">
      <c r="L13226" s="50"/>
    </row>
    <row r="13227" spans="12:12" x14ac:dyDescent="0.2">
      <c r="L13227" s="50"/>
    </row>
    <row r="13228" spans="12:12" x14ac:dyDescent="0.2">
      <c r="L13228" s="50"/>
    </row>
    <row r="13229" spans="12:12" x14ac:dyDescent="0.2">
      <c r="L13229" s="50"/>
    </row>
    <row r="13230" spans="12:12" x14ac:dyDescent="0.2">
      <c r="L13230" s="50"/>
    </row>
    <row r="13231" spans="12:12" x14ac:dyDescent="0.2">
      <c r="L13231" s="50"/>
    </row>
    <row r="13232" spans="12:12" x14ac:dyDescent="0.2">
      <c r="L13232" s="50"/>
    </row>
    <row r="13233" spans="12:12" x14ac:dyDescent="0.2">
      <c r="L13233" s="50"/>
    </row>
    <row r="13234" spans="12:12" x14ac:dyDescent="0.2">
      <c r="L13234" s="50"/>
    </row>
    <row r="13235" spans="12:12" x14ac:dyDescent="0.2">
      <c r="L13235" s="50"/>
    </row>
    <row r="13236" spans="12:12" x14ac:dyDescent="0.2">
      <c r="L13236" s="50"/>
    </row>
    <row r="13237" spans="12:12" x14ac:dyDescent="0.2">
      <c r="L13237" s="50"/>
    </row>
    <row r="13238" spans="12:12" x14ac:dyDescent="0.2">
      <c r="L13238" s="50"/>
    </row>
    <row r="13239" spans="12:12" x14ac:dyDescent="0.2">
      <c r="L13239" s="50"/>
    </row>
    <row r="13240" spans="12:12" x14ac:dyDescent="0.2">
      <c r="L13240" s="50"/>
    </row>
    <row r="13241" spans="12:12" x14ac:dyDescent="0.2">
      <c r="L13241" s="50"/>
    </row>
    <row r="13242" spans="12:12" x14ac:dyDescent="0.2">
      <c r="L13242" s="50"/>
    </row>
    <row r="13243" spans="12:12" x14ac:dyDescent="0.2">
      <c r="L13243" s="50"/>
    </row>
    <row r="13244" spans="12:12" x14ac:dyDescent="0.2">
      <c r="L13244" s="50"/>
    </row>
    <row r="13245" spans="12:12" x14ac:dyDescent="0.2">
      <c r="L13245" s="50"/>
    </row>
    <row r="13246" spans="12:12" x14ac:dyDescent="0.2">
      <c r="L13246" s="50"/>
    </row>
    <row r="13247" spans="12:12" x14ac:dyDescent="0.2">
      <c r="L13247" s="50"/>
    </row>
    <row r="13248" spans="12:12" x14ac:dyDescent="0.2">
      <c r="L13248" s="50"/>
    </row>
    <row r="13249" spans="12:12" x14ac:dyDescent="0.2">
      <c r="L13249" s="50"/>
    </row>
    <row r="13250" spans="12:12" x14ac:dyDescent="0.2">
      <c r="L13250" s="50"/>
    </row>
    <row r="13251" spans="12:12" x14ac:dyDescent="0.2">
      <c r="L13251" s="50"/>
    </row>
    <row r="13252" spans="12:12" x14ac:dyDescent="0.2">
      <c r="L13252" s="50"/>
    </row>
    <row r="13253" spans="12:12" x14ac:dyDescent="0.2">
      <c r="L13253" s="50"/>
    </row>
    <row r="13254" spans="12:12" x14ac:dyDescent="0.2">
      <c r="L13254" s="50"/>
    </row>
    <row r="13255" spans="12:12" x14ac:dyDescent="0.2">
      <c r="L13255" s="50"/>
    </row>
    <row r="13256" spans="12:12" x14ac:dyDescent="0.2">
      <c r="L13256" s="50"/>
    </row>
    <row r="13257" spans="12:12" x14ac:dyDescent="0.2">
      <c r="L13257" s="50"/>
    </row>
    <row r="13258" spans="12:12" x14ac:dyDescent="0.2">
      <c r="L13258" s="50"/>
    </row>
    <row r="13259" spans="12:12" x14ac:dyDescent="0.2">
      <c r="L13259" s="50"/>
    </row>
    <row r="13260" spans="12:12" x14ac:dyDescent="0.2">
      <c r="L13260" s="50"/>
    </row>
    <row r="13261" spans="12:12" x14ac:dyDescent="0.2">
      <c r="L13261" s="50"/>
    </row>
    <row r="13262" spans="12:12" x14ac:dyDescent="0.2">
      <c r="L13262" s="50"/>
    </row>
    <row r="13263" spans="12:12" x14ac:dyDescent="0.2">
      <c r="L13263" s="50"/>
    </row>
    <row r="13264" spans="12:12" x14ac:dyDescent="0.2">
      <c r="L13264" s="50"/>
    </row>
    <row r="13265" spans="12:12" x14ac:dyDescent="0.2">
      <c r="L13265" s="50"/>
    </row>
    <row r="13266" spans="12:12" x14ac:dyDescent="0.2">
      <c r="L13266" s="50"/>
    </row>
    <row r="13267" spans="12:12" x14ac:dyDescent="0.2">
      <c r="L13267" s="50"/>
    </row>
    <row r="13268" spans="12:12" x14ac:dyDescent="0.2">
      <c r="L13268" s="50"/>
    </row>
    <row r="13269" spans="12:12" x14ac:dyDescent="0.2">
      <c r="L13269" s="50"/>
    </row>
    <row r="13270" spans="12:12" x14ac:dyDescent="0.2">
      <c r="L13270" s="50"/>
    </row>
    <row r="13271" spans="12:12" x14ac:dyDescent="0.2">
      <c r="L13271" s="50"/>
    </row>
    <row r="13272" spans="12:12" x14ac:dyDescent="0.2">
      <c r="L13272" s="50"/>
    </row>
    <row r="13273" spans="12:12" x14ac:dyDescent="0.2">
      <c r="L13273" s="50"/>
    </row>
    <row r="13274" spans="12:12" x14ac:dyDescent="0.2">
      <c r="L13274" s="50"/>
    </row>
    <row r="13275" spans="12:12" x14ac:dyDescent="0.2">
      <c r="L13275" s="50"/>
    </row>
    <row r="13276" spans="12:12" x14ac:dyDescent="0.2">
      <c r="L13276" s="50"/>
    </row>
    <row r="13277" spans="12:12" x14ac:dyDescent="0.2">
      <c r="L13277" s="50"/>
    </row>
    <row r="13278" spans="12:12" x14ac:dyDescent="0.2">
      <c r="L13278" s="50"/>
    </row>
    <row r="13279" spans="12:12" x14ac:dyDescent="0.2">
      <c r="L13279" s="50"/>
    </row>
    <row r="13280" spans="12:12" x14ac:dyDescent="0.2">
      <c r="L13280" s="50"/>
    </row>
    <row r="13281" spans="12:12" x14ac:dyDescent="0.2">
      <c r="L13281" s="50"/>
    </row>
    <row r="13282" spans="12:12" x14ac:dyDescent="0.2">
      <c r="L13282" s="50"/>
    </row>
    <row r="13283" spans="12:12" x14ac:dyDescent="0.2">
      <c r="L13283" s="50"/>
    </row>
    <row r="13284" spans="12:12" x14ac:dyDescent="0.2">
      <c r="L13284" s="50"/>
    </row>
    <row r="13285" spans="12:12" x14ac:dyDescent="0.2">
      <c r="L13285" s="50"/>
    </row>
    <row r="13286" spans="12:12" x14ac:dyDescent="0.2">
      <c r="L13286" s="50"/>
    </row>
    <row r="13287" spans="12:12" x14ac:dyDescent="0.2">
      <c r="L13287" s="50"/>
    </row>
    <row r="13288" spans="12:12" x14ac:dyDescent="0.2">
      <c r="L13288" s="50"/>
    </row>
    <row r="13289" spans="12:12" x14ac:dyDescent="0.2">
      <c r="L13289" s="50"/>
    </row>
    <row r="13290" spans="12:12" x14ac:dyDescent="0.2">
      <c r="L13290" s="50"/>
    </row>
    <row r="13291" spans="12:12" x14ac:dyDescent="0.2">
      <c r="L13291" s="50"/>
    </row>
    <row r="13292" spans="12:12" x14ac:dyDescent="0.2">
      <c r="L13292" s="50"/>
    </row>
    <row r="13293" spans="12:12" x14ac:dyDescent="0.2">
      <c r="L13293" s="50"/>
    </row>
    <row r="13294" spans="12:12" x14ac:dyDescent="0.2">
      <c r="L13294" s="50"/>
    </row>
    <row r="13295" spans="12:12" x14ac:dyDescent="0.2">
      <c r="L13295" s="50"/>
    </row>
    <row r="13296" spans="12:12" x14ac:dyDescent="0.2">
      <c r="L13296" s="50"/>
    </row>
    <row r="13297" spans="12:12" x14ac:dyDescent="0.2">
      <c r="L13297" s="50"/>
    </row>
    <row r="13298" spans="12:12" x14ac:dyDescent="0.2">
      <c r="L13298" s="50"/>
    </row>
    <row r="13299" spans="12:12" x14ac:dyDescent="0.2">
      <c r="L13299" s="50"/>
    </row>
    <row r="13300" spans="12:12" x14ac:dyDescent="0.2">
      <c r="L13300" s="50"/>
    </row>
    <row r="13301" spans="12:12" x14ac:dyDescent="0.2">
      <c r="L13301" s="50"/>
    </row>
    <row r="13302" spans="12:12" x14ac:dyDescent="0.2">
      <c r="L13302" s="50"/>
    </row>
    <row r="13303" spans="12:12" x14ac:dyDescent="0.2">
      <c r="L13303" s="50"/>
    </row>
    <row r="13304" spans="12:12" x14ac:dyDescent="0.2">
      <c r="L13304" s="50"/>
    </row>
    <row r="13305" spans="12:12" x14ac:dyDescent="0.2">
      <c r="L13305" s="50"/>
    </row>
    <row r="13306" spans="12:12" x14ac:dyDescent="0.2">
      <c r="L13306" s="50"/>
    </row>
    <row r="13307" spans="12:12" x14ac:dyDescent="0.2">
      <c r="L13307" s="50"/>
    </row>
    <row r="13308" spans="12:12" x14ac:dyDescent="0.2">
      <c r="L13308" s="50"/>
    </row>
    <row r="13309" spans="12:12" x14ac:dyDescent="0.2">
      <c r="L13309" s="50"/>
    </row>
    <row r="13310" spans="12:12" x14ac:dyDescent="0.2">
      <c r="L13310" s="50"/>
    </row>
    <row r="13311" spans="12:12" x14ac:dyDescent="0.2">
      <c r="L13311" s="50"/>
    </row>
    <row r="13312" spans="12:12" x14ac:dyDescent="0.2">
      <c r="L13312" s="50"/>
    </row>
    <row r="13313" spans="12:12" x14ac:dyDescent="0.2">
      <c r="L13313" s="50"/>
    </row>
    <row r="13314" spans="12:12" x14ac:dyDescent="0.2">
      <c r="L13314" s="50"/>
    </row>
    <row r="13315" spans="12:12" x14ac:dyDescent="0.2">
      <c r="L13315" s="50"/>
    </row>
    <row r="13316" spans="12:12" x14ac:dyDescent="0.2">
      <c r="L13316" s="50"/>
    </row>
    <row r="13317" spans="12:12" x14ac:dyDescent="0.2">
      <c r="L13317" s="50"/>
    </row>
    <row r="13318" spans="12:12" x14ac:dyDescent="0.2">
      <c r="L13318" s="50"/>
    </row>
    <row r="13319" spans="12:12" x14ac:dyDescent="0.2">
      <c r="L13319" s="50"/>
    </row>
    <row r="13320" spans="12:12" x14ac:dyDescent="0.2">
      <c r="L13320" s="50"/>
    </row>
    <row r="13321" spans="12:12" x14ac:dyDescent="0.2">
      <c r="L13321" s="50"/>
    </row>
    <row r="13322" spans="12:12" x14ac:dyDescent="0.2">
      <c r="L13322" s="50"/>
    </row>
    <row r="13323" spans="12:12" x14ac:dyDescent="0.2">
      <c r="L13323" s="50"/>
    </row>
    <row r="13324" spans="12:12" x14ac:dyDescent="0.2">
      <c r="L13324" s="50"/>
    </row>
    <row r="13325" spans="12:12" x14ac:dyDescent="0.2">
      <c r="L13325" s="50"/>
    </row>
    <row r="13326" spans="12:12" x14ac:dyDescent="0.2">
      <c r="L13326" s="50"/>
    </row>
    <row r="13327" spans="12:12" x14ac:dyDescent="0.2">
      <c r="L13327" s="50"/>
    </row>
    <row r="13328" spans="12:12" x14ac:dyDescent="0.2">
      <c r="L13328" s="50"/>
    </row>
    <row r="13329" spans="12:12" x14ac:dyDescent="0.2">
      <c r="L13329" s="50"/>
    </row>
    <row r="13330" spans="12:12" x14ac:dyDescent="0.2">
      <c r="L13330" s="50"/>
    </row>
    <row r="13331" spans="12:12" x14ac:dyDescent="0.2">
      <c r="L13331" s="50"/>
    </row>
    <row r="13332" spans="12:12" x14ac:dyDescent="0.2">
      <c r="L13332" s="50"/>
    </row>
    <row r="13333" spans="12:12" x14ac:dyDescent="0.2">
      <c r="L13333" s="50"/>
    </row>
    <row r="13334" spans="12:12" x14ac:dyDescent="0.2">
      <c r="L13334" s="50"/>
    </row>
    <row r="13335" spans="12:12" x14ac:dyDescent="0.2">
      <c r="L13335" s="50"/>
    </row>
    <row r="13336" spans="12:12" x14ac:dyDescent="0.2">
      <c r="L13336" s="50"/>
    </row>
    <row r="13337" spans="12:12" x14ac:dyDescent="0.2">
      <c r="L13337" s="50"/>
    </row>
    <row r="13338" spans="12:12" x14ac:dyDescent="0.2">
      <c r="L13338" s="50"/>
    </row>
    <row r="13339" spans="12:12" x14ac:dyDescent="0.2">
      <c r="L13339" s="50"/>
    </row>
    <row r="13340" spans="12:12" x14ac:dyDescent="0.2">
      <c r="L13340" s="50"/>
    </row>
    <row r="13341" spans="12:12" x14ac:dyDescent="0.2">
      <c r="L13341" s="50"/>
    </row>
    <row r="13342" spans="12:12" x14ac:dyDescent="0.2">
      <c r="L13342" s="50"/>
    </row>
    <row r="13343" spans="12:12" x14ac:dyDescent="0.2">
      <c r="L13343" s="50"/>
    </row>
    <row r="13344" spans="12:12" x14ac:dyDescent="0.2">
      <c r="L13344" s="50"/>
    </row>
    <row r="13345" spans="12:12" x14ac:dyDescent="0.2">
      <c r="L13345" s="50"/>
    </row>
    <row r="13346" spans="12:12" x14ac:dyDescent="0.2">
      <c r="L13346" s="50"/>
    </row>
    <row r="13347" spans="12:12" x14ac:dyDescent="0.2">
      <c r="L13347" s="50"/>
    </row>
    <row r="13348" spans="12:12" x14ac:dyDescent="0.2">
      <c r="L13348" s="50"/>
    </row>
    <row r="13349" spans="12:12" x14ac:dyDescent="0.2">
      <c r="L13349" s="50"/>
    </row>
    <row r="13350" spans="12:12" x14ac:dyDescent="0.2">
      <c r="L13350" s="50"/>
    </row>
    <row r="13351" spans="12:12" x14ac:dyDescent="0.2">
      <c r="L13351" s="50"/>
    </row>
    <row r="13352" spans="12:12" x14ac:dyDescent="0.2">
      <c r="L13352" s="50"/>
    </row>
    <row r="13353" spans="12:12" x14ac:dyDescent="0.2">
      <c r="L13353" s="50"/>
    </row>
    <row r="13354" spans="12:12" x14ac:dyDescent="0.2">
      <c r="L13354" s="50"/>
    </row>
    <row r="13355" spans="12:12" x14ac:dyDescent="0.2">
      <c r="L13355" s="50"/>
    </row>
    <row r="13356" spans="12:12" x14ac:dyDescent="0.2">
      <c r="L13356" s="50"/>
    </row>
    <row r="13357" spans="12:12" x14ac:dyDescent="0.2">
      <c r="L13357" s="50"/>
    </row>
    <row r="13358" spans="12:12" x14ac:dyDescent="0.2">
      <c r="L13358" s="50"/>
    </row>
    <row r="13359" spans="12:12" x14ac:dyDescent="0.2">
      <c r="L13359" s="50"/>
    </row>
    <row r="13360" spans="12:12" x14ac:dyDescent="0.2">
      <c r="L13360" s="50"/>
    </row>
    <row r="13361" spans="12:12" x14ac:dyDescent="0.2">
      <c r="L13361" s="50"/>
    </row>
    <row r="13362" spans="12:12" x14ac:dyDescent="0.2">
      <c r="L13362" s="50"/>
    </row>
    <row r="13363" spans="12:12" x14ac:dyDescent="0.2">
      <c r="L13363" s="50"/>
    </row>
    <row r="13364" spans="12:12" x14ac:dyDescent="0.2">
      <c r="L13364" s="50"/>
    </row>
    <row r="13365" spans="12:12" x14ac:dyDescent="0.2">
      <c r="L13365" s="50"/>
    </row>
    <row r="13366" spans="12:12" x14ac:dyDescent="0.2">
      <c r="L13366" s="50"/>
    </row>
    <row r="13367" spans="12:12" x14ac:dyDescent="0.2">
      <c r="L13367" s="50"/>
    </row>
    <row r="13368" spans="12:12" x14ac:dyDescent="0.2">
      <c r="L13368" s="50"/>
    </row>
    <row r="13369" spans="12:12" x14ac:dyDescent="0.2">
      <c r="L13369" s="50"/>
    </row>
    <row r="13370" spans="12:12" x14ac:dyDescent="0.2">
      <c r="L13370" s="50"/>
    </row>
    <row r="13371" spans="12:12" x14ac:dyDescent="0.2">
      <c r="L13371" s="50"/>
    </row>
    <row r="13372" spans="12:12" x14ac:dyDescent="0.2">
      <c r="L13372" s="50"/>
    </row>
    <row r="13373" spans="12:12" x14ac:dyDescent="0.2">
      <c r="L13373" s="50"/>
    </row>
    <row r="13374" spans="12:12" x14ac:dyDescent="0.2">
      <c r="L13374" s="50"/>
    </row>
    <row r="13375" spans="12:12" x14ac:dyDescent="0.2">
      <c r="L13375" s="50"/>
    </row>
    <row r="13376" spans="12:12" x14ac:dyDescent="0.2">
      <c r="L13376" s="50"/>
    </row>
    <row r="13377" spans="12:12" x14ac:dyDescent="0.2">
      <c r="L13377" s="50"/>
    </row>
    <row r="13378" spans="12:12" x14ac:dyDescent="0.2">
      <c r="L13378" s="50"/>
    </row>
    <row r="13379" spans="12:12" x14ac:dyDescent="0.2">
      <c r="L13379" s="50"/>
    </row>
    <row r="13380" spans="12:12" x14ac:dyDescent="0.2">
      <c r="L13380" s="50"/>
    </row>
    <row r="13381" spans="12:12" x14ac:dyDescent="0.2">
      <c r="L13381" s="50"/>
    </row>
    <row r="13382" spans="12:12" x14ac:dyDescent="0.2">
      <c r="L13382" s="50"/>
    </row>
    <row r="13383" spans="12:12" x14ac:dyDescent="0.2">
      <c r="L13383" s="50"/>
    </row>
    <row r="13384" spans="12:12" x14ac:dyDescent="0.2">
      <c r="L13384" s="50"/>
    </row>
    <row r="13385" spans="12:12" x14ac:dyDescent="0.2">
      <c r="L13385" s="50"/>
    </row>
    <row r="13386" spans="12:12" x14ac:dyDescent="0.2">
      <c r="L13386" s="50"/>
    </row>
    <row r="13387" spans="12:12" x14ac:dyDescent="0.2">
      <c r="L13387" s="50"/>
    </row>
    <row r="13388" spans="12:12" x14ac:dyDescent="0.2">
      <c r="L13388" s="50"/>
    </row>
    <row r="13389" spans="12:12" x14ac:dyDescent="0.2">
      <c r="L13389" s="50"/>
    </row>
    <row r="13390" spans="12:12" x14ac:dyDescent="0.2">
      <c r="L13390" s="50"/>
    </row>
    <row r="13391" spans="12:12" x14ac:dyDescent="0.2">
      <c r="L13391" s="50"/>
    </row>
    <row r="13392" spans="12:12" x14ac:dyDescent="0.2">
      <c r="L13392" s="50"/>
    </row>
    <row r="13393" spans="12:12" x14ac:dyDescent="0.2">
      <c r="L13393" s="50"/>
    </row>
    <row r="13394" spans="12:12" x14ac:dyDescent="0.2">
      <c r="L13394" s="50"/>
    </row>
    <row r="13395" spans="12:12" x14ac:dyDescent="0.2">
      <c r="L13395" s="50"/>
    </row>
    <row r="13396" spans="12:12" x14ac:dyDescent="0.2">
      <c r="L13396" s="50"/>
    </row>
    <row r="13397" spans="12:12" x14ac:dyDescent="0.2">
      <c r="L13397" s="50"/>
    </row>
    <row r="13398" spans="12:12" x14ac:dyDescent="0.2">
      <c r="L13398" s="50"/>
    </row>
    <row r="13399" spans="12:12" x14ac:dyDescent="0.2">
      <c r="L13399" s="50"/>
    </row>
    <row r="13400" spans="12:12" x14ac:dyDescent="0.2">
      <c r="L13400" s="50"/>
    </row>
    <row r="13401" spans="12:12" x14ac:dyDescent="0.2">
      <c r="L13401" s="50"/>
    </row>
    <row r="13402" spans="12:12" x14ac:dyDescent="0.2">
      <c r="L13402" s="50"/>
    </row>
    <row r="13403" spans="12:12" x14ac:dyDescent="0.2">
      <c r="L13403" s="50"/>
    </row>
    <row r="13404" spans="12:12" x14ac:dyDescent="0.2">
      <c r="L13404" s="50"/>
    </row>
    <row r="13405" spans="12:12" x14ac:dyDescent="0.2">
      <c r="L13405" s="50"/>
    </row>
    <row r="13406" spans="12:12" x14ac:dyDescent="0.2">
      <c r="L13406" s="50"/>
    </row>
    <row r="13407" spans="12:12" x14ac:dyDescent="0.2">
      <c r="L13407" s="50"/>
    </row>
    <row r="13408" spans="12:12" x14ac:dyDescent="0.2">
      <c r="L13408" s="50"/>
    </row>
    <row r="13409" spans="12:12" x14ac:dyDescent="0.2">
      <c r="L13409" s="50"/>
    </row>
    <row r="13410" spans="12:12" x14ac:dyDescent="0.2">
      <c r="L13410" s="50"/>
    </row>
    <row r="13411" spans="12:12" x14ac:dyDescent="0.2">
      <c r="L13411" s="50"/>
    </row>
    <row r="13412" spans="12:12" x14ac:dyDescent="0.2">
      <c r="L13412" s="50"/>
    </row>
    <row r="13413" spans="12:12" x14ac:dyDescent="0.2">
      <c r="L13413" s="50"/>
    </row>
    <row r="13414" spans="12:12" x14ac:dyDescent="0.2">
      <c r="L13414" s="50"/>
    </row>
    <row r="13415" spans="12:12" x14ac:dyDescent="0.2">
      <c r="L13415" s="50"/>
    </row>
    <row r="13416" spans="12:12" x14ac:dyDescent="0.2">
      <c r="L13416" s="50"/>
    </row>
    <row r="13417" spans="12:12" x14ac:dyDescent="0.2">
      <c r="L13417" s="50"/>
    </row>
    <row r="13418" spans="12:12" x14ac:dyDescent="0.2">
      <c r="L13418" s="50"/>
    </row>
    <row r="13419" spans="12:12" x14ac:dyDescent="0.2">
      <c r="L13419" s="50"/>
    </row>
    <row r="13420" spans="12:12" x14ac:dyDescent="0.2">
      <c r="L13420" s="50"/>
    </row>
    <row r="13421" spans="12:12" x14ac:dyDescent="0.2">
      <c r="L13421" s="50"/>
    </row>
    <row r="13422" spans="12:12" x14ac:dyDescent="0.2">
      <c r="L13422" s="50"/>
    </row>
    <row r="13423" spans="12:12" x14ac:dyDescent="0.2">
      <c r="L13423" s="50"/>
    </row>
    <row r="13424" spans="12:12" x14ac:dyDescent="0.2">
      <c r="L13424" s="50"/>
    </row>
    <row r="13425" spans="12:12" x14ac:dyDescent="0.2">
      <c r="L13425" s="50"/>
    </row>
    <row r="13426" spans="12:12" x14ac:dyDescent="0.2">
      <c r="L13426" s="50"/>
    </row>
    <row r="13427" spans="12:12" x14ac:dyDescent="0.2">
      <c r="L13427" s="50"/>
    </row>
    <row r="13428" spans="12:12" x14ac:dyDescent="0.2">
      <c r="L13428" s="50"/>
    </row>
    <row r="13429" spans="12:12" x14ac:dyDescent="0.2">
      <c r="L13429" s="50"/>
    </row>
    <row r="13430" spans="12:12" x14ac:dyDescent="0.2">
      <c r="L13430" s="50"/>
    </row>
    <row r="13431" spans="12:12" x14ac:dyDescent="0.2">
      <c r="L13431" s="50"/>
    </row>
    <row r="13432" spans="12:12" x14ac:dyDescent="0.2">
      <c r="L13432" s="50"/>
    </row>
    <row r="13433" spans="12:12" x14ac:dyDescent="0.2">
      <c r="L13433" s="50"/>
    </row>
    <row r="13434" spans="12:12" x14ac:dyDescent="0.2">
      <c r="L13434" s="50"/>
    </row>
    <row r="13435" spans="12:12" x14ac:dyDescent="0.2">
      <c r="L13435" s="50"/>
    </row>
    <row r="13436" spans="12:12" x14ac:dyDescent="0.2">
      <c r="L13436" s="50"/>
    </row>
    <row r="13437" spans="12:12" x14ac:dyDescent="0.2">
      <c r="L13437" s="50"/>
    </row>
    <row r="13438" spans="12:12" x14ac:dyDescent="0.2">
      <c r="L13438" s="50"/>
    </row>
    <row r="13439" spans="12:12" x14ac:dyDescent="0.2">
      <c r="L13439" s="50"/>
    </row>
    <row r="13440" spans="12:12" x14ac:dyDescent="0.2">
      <c r="L13440" s="50"/>
    </row>
    <row r="13441" spans="12:12" x14ac:dyDescent="0.2">
      <c r="L13441" s="50"/>
    </row>
    <row r="13442" spans="12:12" x14ac:dyDescent="0.2">
      <c r="L13442" s="50"/>
    </row>
    <row r="13443" spans="12:12" x14ac:dyDescent="0.2">
      <c r="L13443" s="50"/>
    </row>
    <row r="13444" spans="12:12" x14ac:dyDescent="0.2">
      <c r="L13444" s="50"/>
    </row>
    <row r="13445" spans="12:12" x14ac:dyDescent="0.2">
      <c r="L13445" s="50"/>
    </row>
    <row r="13446" spans="12:12" x14ac:dyDescent="0.2">
      <c r="L13446" s="50"/>
    </row>
    <row r="13447" spans="12:12" x14ac:dyDescent="0.2">
      <c r="L13447" s="50"/>
    </row>
    <row r="13448" spans="12:12" x14ac:dyDescent="0.2">
      <c r="L13448" s="50"/>
    </row>
    <row r="13449" spans="12:12" x14ac:dyDescent="0.2">
      <c r="L13449" s="50"/>
    </row>
    <row r="13450" spans="12:12" x14ac:dyDescent="0.2">
      <c r="L13450" s="50"/>
    </row>
    <row r="13451" spans="12:12" x14ac:dyDescent="0.2">
      <c r="L13451" s="50"/>
    </row>
    <row r="13452" spans="12:12" x14ac:dyDescent="0.2">
      <c r="L13452" s="50"/>
    </row>
    <row r="13453" spans="12:12" x14ac:dyDescent="0.2">
      <c r="L13453" s="50"/>
    </row>
    <row r="13454" spans="12:12" x14ac:dyDescent="0.2">
      <c r="L13454" s="50"/>
    </row>
    <row r="13455" spans="12:12" x14ac:dyDescent="0.2">
      <c r="L13455" s="50"/>
    </row>
    <row r="13456" spans="12:12" x14ac:dyDescent="0.2">
      <c r="L13456" s="50"/>
    </row>
    <row r="13457" spans="12:12" x14ac:dyDescent="0.2">
      <c r="L13457" s="50"/>
    </row>
    <row r="13458" spans="12:12" x14ac:dyDescent="0.2">
      <c r="L13458" s="50"/>
    </row>
    <row r="13459" spans="12:12" x14ac:dyDescent="0.2">
      <c r="L13459" s="50"/>
    </row>
    <row r="13460" spans="12:12" x14ac:dyDescent="0.2">
      <c r="L13460" s="50"/>
    </row>
    <row r="13461" spans="12:12" x14ac:dyDescent="0.2">
      <c r="L13461" s="50"/>
    </row>
    <row r="13462" spans="12:12" x14ac:dyDescent="0.2">
      <c r="L13462" s="50"/>
    </row>
    <row r="13463" spans="12:12" x14ac:dyDescent="0.2">
      <c r="L13463" s="50"/>
    </row>
    <row r="13464" spans="12:12" x14ac:dyDescent="0.2">
      <c r="L13464" s="50"/>
    </row>
    <row r="13465" spans="12:12" x14ac:dyDescent="0.2">
      <c r="L13465" s="50"/>
    </row>
    <row r="13466" spans="12:12" x14ac:dyDescent="0.2">
      <c r="L13466" s="50"/>
    </row>
    <row r="13467" spans="12:12" x14ac:dyDescent="0.2">
      <c r="L13467" s="50"/>
    </row>
    <row r="13468" spans="12:12" x14ac:dyDescent="0.2">
      <c r="L13468" s="50"/>
    </row>
    <row r="13469" spans="12:12" x14ac:dyDescent="0.2">
      <c r="L13469" s="50"/>
    </row>
    <row r="13470" spans="12:12" x14ac:dyDescent="0.2">
      <c r="L13470" s="50"/>
    </row>
    <row r="13471" spans="12:12" x14ac:dyDescent="0.2">
      <c r="L13471" s="50"/>
    </row>
    <row r="13472" spans="12:12" x14ac:dyDescent="0.2">
      <c r="L13472" s="50"/>
    </row>
    <row r="13473" spans="12:12" x14ac:dyDescent="0.2">
      <c r="L13473" s="50"/>
    </row>
    <row r="13474" spans="12:12" x14ac:dyDescent="0.2">
      <c r="L13474" s="50"/>
    </row>
    <row r="13475" spans="12:12" x14ac:dyDescent="0.2">
      <c r="L13475" s="50"/>
    </row>
    <row r="13476" spans="12:12" x14ac:dyDescent="0.2">
      <c r="L13476" s="50"/>
    </row>
    <row r="13477" spans="12:12" x14ac:dyDescent="0.2">
      <c r="L13477" s="50"/>
    </row>
    <row r="13478" spans="12:12" x14ac:dyDescent="0.2">
      <c r="L13478" s="50"/>
    </row>
    <row r="13479" spans="12:12" x14ac:dyDescent="0.2">
      <c r="L13479" s="50"/>
    </row>
    <row r="13480" spans="12:12" x14ac:dyDescent="0.2">
      <c r="L13480" s="50"/>
    </row>
    <row r="13481" spans="12:12" x14ac:dyDescent="0.2">
      <c r="L13481" s="50"/>
    </row>
    <row r="13482" spans="12:12" x14ac:dyDescent="0.2">
      <c r="L13482" s="50"/>
    </row>
    <row r="13483" spans="12:12" x14ac:dyDescent="0.2">
      <c r="L13483" s="50"/>
    </row>
    <row r="13484" spans="12:12" x14ac:dyDescent="0.2">
      <c r="L13484" s="50"/>
    </row>
    <row r="13485" spans="12:12" x14ac:dyDescent="0.2">
      <c r="L13485" s="50"/>
    </row>
    <row r="13486" spans="12:12" x14ac:dyDescent="0.2">
      <c r="L13486" s="50"/>
    </row>
    <row r="13487" spans="12:12" x14ac:dyDescent="0.2">
      <c r="L13487" s="50"/>
    </row>
    <row r="13488" spans="12:12" x14ac:dyDescent="0.2">
      <c r="L13488" s="50"/>
    </row>
    <row r="13489" spans="12:12" x14ac:dyDescent="0.2">
      <c r="L13489" s="50"/>
    </row>
    <row r="13490" spans="12:12" x14ac:dyDescent="0.2">
      <c r="L13490" s="50"/>
    </row>
    <row r="13491" spans="12:12" x14ac:dyDescent="0.2">
      <c r="L13491" s="50"/>
    </row>
    <row r="13492" spans="12:12" x14ac:dyDescent="0.2">
      <c r="L13492" s="50"/>
    </row>
    <row r="13493" spans="12:12" x14ac:dyDescent="0.2">
      <c r="L13493" s="50"/>
    </row>
    <row r="13494" spans="12:12" x14ac:dyDescent="0.2">
      <c r="L13494" s="50"/>
    </row>
    <row r="13495" spans="12:12" x14ac:dyDescent="0.2">
      <c r="L13495" s="50"/>
    </row>
    <row r="13496" spans="12:12" x14ac:dyDescent="0.2">
      <c r="L13496" s="50"/>
    </row>
    <row r="13497" spans="12:12" x14ac:dyDescent="0.2">
      <c r="L13497" s="50"/>
    </row>
    <row r="13498" spans="12:12" x14ac:dyDescent="0.2">
      <c r="L13498" s="50"/>
    </row>
    <row r="13499" spans="12:12" x14ac:dyDescent="0.2">
      <c r="L13499" s="50"/>
    </row>
    <row r="13500" spans="12:12" x14ac:dyDescent="0.2">
      <c r="L13500" s="50"/>
    </row>
    <row r="13501" spans="12:12" x14ac:dyDescent="0.2">
      <c r="L13501" s="50"/>
    </row>
    <row r="13502" spans="12:12" x14ac:dyDescent="0.2">
      <c r="L13502" s="50"/>
    </row>
    <row r="13503" spans="12:12" x14ac:dyDescent="0.2">
      <c r="L13503" s="50"/>
    </row>
    <row r="13504" spans="12:12" x14ac:dyDescent="0.2">
      <c r="L13504" s="50"/>
    </row>
    <row r="13505" spans="12:12" x14ac:dyDescent="0.2">
      <c r="L13505" s="50"/>
    </row>
    <row r="13506" spans="12:12" x14ac:dyDescent="0.2">
      <c r="L13506" s="50"/>
    </row>
    <row r="13507" spans="12:12" x14ac:dyDescent="0.2">
      <c r="L13507" s="50"/>
    </row>
    <row r="13508" spans="12:12" x14ac:dyDescent="0.2">
      <c r="L13508" s="50"/>
    </row>
    <row r="13509" spans="12:12" x14ac:dyDescent="0.2">
      <c r="L13509" s="50"/>
    </row>
    <row r="13510" spans="12:12" x14ac:dyDescent="0.2">
      <c r="L13510" s="50"/>
    </row>
    <row r="13511" spans="12:12" x14ac:dyDescent="0.2">
      <c r="L13511" s="50"/>
    </row>
    <row r="13512" spans="12:12" x14ac:dyDescent="0.2">
      <c r="L13512" s="50"/>
    </row>
    <row r="13513" spans="12:12" x14ac:dyDescent="0.2">
      <c r="L13513" s="50"/>
    </row>
    <row r="13514" spans="12:12" x14ac:dyDescent="0.2">
      <c r="L13514" s="50"/>
    </row>
    <row r="13515" spans="12:12" x14ac:dyDescent="0.2">
      <c r="L13515" s="50"/>
    </row>
    <row r="13516" spans="12:12" x14ac:dyDescent="0.2">
      <c r="L13516" s="50"/>
    </row>
    <row r="13517" spans="12:12" x14ac:dyDescent="0.2">
      <c r="L13517" s="50"/>
    </row>
    <row r="13518" spans="12:12" x14ac:dyDescent="0.2">
      <c r="L13518" s="50"/>
    </row>
    <row r="13519" spans="12:12" x14ac:dyDescent="0.2">
      <c r="L13519" s="50"/>
    </row>
    <row r="13520" spans="12:12" x14ac:dyDescent="0.2">
      <c r="L13520" s="50"/>
    </row>
    <row r="13521" spans="12:12" x14ac:dyDescent="0.2">
      <c r="L13521" s="50"/>
    </row>
    <row r="13522" spans="12:12" x14ac:dyDescent="0.2">
      <c r="L13522" s="50"/>
    </row>
    <row r="13523" spans="12:12" x14ac:dyDescent="0.2">
      <c r="L13523" s="50"/>
    </row>
    <row r="13524" spans="12:12" x14ac:dyDescent="0.2">
      <c r="L13524" s="50"/>
    </row>
    <row r="13525" spans="12:12" x14ac:dyDescent="0.2">
      <c r="L13525" s="50"/>
    </row>
    <row r="13526" spans="12:12" x14ac:dyDescent="0.2">
      <c r="L13526" s="50"/>
    </row>
    <row r="13527" spans="12:12" x14ac:dyDescent="0.2">
      <c r="L13527" s="50"/>
    </row>
    <row r="13528" spans="12:12" x14ac:dyDescent="0.2">
      <c r="L13528" s="50"/>
    </row>
    <row r="13529" spans="12:12" x14ac:dyDescent="0.2">
      <c r="L13529" s="50"/>
    </row>
    <row r="13530" spans="12:12" x14ac:dyDescent="0.2">
      <c r="L13530" s="50"/>
    </row>
    <row r="13531" spans="12:12" x14ac:dyDescent="0.2">
      <c r="L13531" s="50"/>
    </row>
    <row r="13532" spans="12:12" x14ac:dyDescent="0.2">
      <c r="L13532" s="50"/>
    </row>
    <row r="13533" spans="12:12" x14ac:dyDescent="0.2">
      <c r="L13533" s="50"/>
    </row>
    <row r="13534" spans="12:12" x14ac:dyDescent="0.2">
      <c r="L13534" s="50"/>
    </row>
    <row r="13535" spans="12:12" x14ac:dyDescent="0.2">
      <c r="L13535" s="50"/>
    </row>
    <row r="13536" spans="12:12" x14ac:dyDescent="0.2">
      <c r="L13536" s="50"/>
    </row>
    <row r="13537" spans="12:12" x14ac:dyDescent="0.2">
      <c r="L13537" s="50"/>
    </row>
    <row r="13538" spans="12:12" x14ac:dyDescent="0.2">
      <c r="L13538" s="50"/>
    </row>
    <row r="13539" spans="12:12" x14ac:dyDescent="0.2">
      <c r="L13539" s="50"/>
    </row>
    <row r="13540" spans="12:12" x14ac:dyDescent="0.2">
      <c r="L13540" s="50"/>
    </row>
    <row r="13541" spans="12:12" x14ac:dyDescent="0.2">
      <c r="L13541" s="50"/>
    </row>
    <row r="13542" spans="12:12" x14ac:dyDescent="0.2">
      <c r="L13542" s="50"/>
    </row>
    <row r="13543" spans="12:12" x14ac:dyDescent="0.2">
      <c r="L13543" s="50"/>
    </row>
    <row r="13544" spans="12:12" x14ac:dyDescent="0.2">
      <c r="L13544" s="50"/>
    </row>
    <row r="13545" spans="12:12" x14ac:dyDescent="0.2">
      <c r="L13545" s="50"/>
    </row>
    <row r="13546" spans="12:12" x14ac:dyDescent="0.2">
      <c r="L13546" s="50"/>
    </row>
    <row r="13547" spans="12:12" x14ac:dyDescent="0.2">
      <c r="L13547" s="50"/>
    </row>
    <row r="13548" spans="12:12" x14ac:dyDescent="0.2">
      <c r="L13548" s="50"/>
    </row>
    <row r="13549" spans="12:12" x14ac:dyDescent="0.2">
      <c r="L13549" s="50"/>
    </row>
    <row r="13550" spans="12:12" x14ac:dyDescent="0.2">
      <c r="L13550" s="50"/>
    </row>
    <row r="13551" spans="12:12" x14ac:dyDescent="0.2">
      <c r="L13551" s="50"/>
    </row>
    <row r="13552" spans="12:12" x14ac:dyDescent="0.2">
      <c r="L13552" s="50"/>
    </row>
    <row r="13553" spans="12:12" x14ac:dyDescent="0.2">
      <c r="L13553" s="50"/>
    </row>
    <row r="13554" spans="12:12" x14ac:dyDescent="0.2">
      <c r="L13554" s="50"/>
    </row>
    <row r="13555" spans="12:12" x14ac:dyDescent="0.2">
      <c r="L13555" s="50"/>
    </row>
    <row r="13556" spans="12:12" x14ac:dyDescent="0.2">
      <c r="L13556" s="50"/>
    </row>
    <row r="13557" spans="12:12" x14ac:dyDescent="0.2">
      <c r="L13557" s="50"/>
    </row>
    <row r="13558" spans="12:12" x14ac:dyDescent="0.2">
      <c r="L13558" s="50"/>
    </row>
    <row r="13559" spans="12:12" x14ac:dyDescent="0.2">
      <c r="L13559" s="50"/>
    </row>
    <row r="13560" spans="12:12" x14ac:dyDescent="0.2">
      <c r="L13560" s="50"/>
    </row>
    <row r="13561" spans="12:12" x14ac:dyDescent="0.2">
      <c r="L13561" s="50"/>
    </row>
    <row r="13562" spans="12:12" x14ac:dyDescent="0.2">
      <c r="L13562" s="50"/>
    </row>
    <row r="13563" spans="12:12" x14ac:dyDescent="0.2">
      <c r="L13563" s="50"/>
    </row>
    <row r="13564" spans="12:12" x14ac:dyDescent="0.2">
      <c r="L13564" s="50"/>
    </row>
    <row r="13565" spans="12:12" x14ac:dyDescent="0.2">
      <c r="L13565" s="50"/>
    </row>
    <row r="13566" spans="12:12" x14ac:dyDescent="0.2">
      <c r="L13566" s="50"/>
    </row>
    <row r="13567" spans="12:12" x14ac:dyDescent="0.2">
      <c r="L13567" s="50"/>
    </row>
    <row r="13568" spans="12:12" x14ac:dyDescent="0.2">
      <c r="L13568" s="50"/>
    </row>
    <row r="13569" spans="12:12" x14ac:dyDescent="0.2">
      <c r="L13569" s="50"/>
    </row>
    <row r="13570" spans="12:12" x14ac:dyDescent="0.2">
      <c r="L13570" s="50"/>
    </row>
    <row r="13571" spans="12:12" x14ac:dyDescent="0.2">
      <c r="L13571" s="50"/>
    </row>
    <row r="13572" spans="12:12" x14ac:dyDescent="0.2">
      <c r="L13572" s="50"/>
    </row>
    <row r="13573" spans="12:12" x14ac:dyDescent="0.2">
      <c r="L13573" s="50"/>
    </row>
    <row r="13574" spans="12:12" x14ac:dyDescent="0.2">
      <c r="L13574" s="50"/>
    </row>
    <row r="13575" spans="12:12" x14ac:dyDescent="0.2">
      <c r="L13575" s="50"/>
    </row>
    <row r="13576" spans="12:12" x14ac:dyDescent="0.2">
      <c r="L13576" s="50"/>
    </row>
    <row r="13577" spans="12:12" x14ac:dyDescent="0.2">
      <c r="L13577" s="50"/>
    </row>
    <row r="13578" spans="12:12" x14ac:dyDescent="0.2">
      <c r="L13578" s="50"/>
    </row>
    <row r="13579" spans="12:12" x14ac:dyDescent="0.2">
      <c r="L13579" s="50"/>
    </row>
    <row r="13580" spans="12:12" x14ac:dyDescent="0.2">
      <c r="L13580" s="50"/>
    </row>
    <row r="13581" spans="12:12" x14ac:dyDescent="0.2">
      <c r="L13581" s="50"/>
    </row>
    <row r="13582" spans="12:12" x14ac:dyDescent="0.2">
      <c r="L13582" s="50"/>
    </row>
    <row r="13583" spans="12:12" x14ac:dyDescent="0.2">
      <c r="L13583" s="50"/>
    </row>
    <row r="13584" spans="12:12" x14ac:dyDescent="0.2">
      <c r="L13584" s="50"/>
    </row>
    <row r="13585" spans="12:12" x14ac:dyDescent="0.2">
      <c r="L13585" s="50"/>
    </row>
    <row r="13586" spans="12:12" x14ac:dyDescent="0.2">
      <c r="L13586" s="50"/>
    </row>
    <row r="13587" spans="12:12" x14ac:dyDescent="0.2">
      <c r="L13587" s="50"/>
    </row>
    <row r="13588" spans="12:12" x14ac:dyDescent="0.2">
      <c r="L13588" s="50"/>
    </row>
    <row r="13589" spans="12:12" x14ac:dyDescent="0.2">
      <c r="L13589" s="50"/>
    </row>
    <row r="13590" spans="12:12" x14ac:dyDescent="0.2">
      <c r="L13590" s="50"/>
    </row>
    <row r="13591" spans="12:12" x14ac:dyDescent="0.2">
      <c r="L13591" s="50"/>
    </row>
    <row r="13592" spans="12:12" x14ac:dyDescent="0.2">
      <c r="L13592" s="50"/>
    </row>
    <row r="13593" spans="12:12" x14ac:dyDescent="0.2">
      <c r="L13593" s="50"/>
    </row>
    <row r="13594" spans="12:12" x14ac:dyDescent="0.2">
      <c r="L13594" s="50"/>
    </row>
    <row r="13595" spans="12:12" x14ac:dyDescent="0.2">
      <c r="L13595" s="50"/>
    </row>
    <row r="13596" spans="12:12" x14ac:dyDescent="0.2">
      <c r="L13596" s="50"/>
    </row>
    <row r="13597" spans="12:12" x14ac:dyDescent="0.2">
      <c r="L13597" s="50"/>
    </row>
    <row r="13598" spans="12:12" x14ac:dyDescent="0.2">
      <c r="L13598" s="50"/>
    </row>
    <row r="13599" spans="12:12" x14ac:dyDescent="0.2">
      <c r="L13599" s="50"/>
    </row>
    <row r="13600" spans="12:12" x14ac:dyDescent="0.2">
      <c r="L13600" s="50"/>
    </row>
    <row r="13601" spans="12:12" x14ac:dyDescent="0.2">
      <c r="L13601" s="50"/>
    </row>
    <row r="13602" spans="12:12" x14ac:dyDescent="0.2">
      <c r="L13602" s="50"/>
    </row>
    <row r="13603" spans="12:12" x14ac:dyDescent="0.2">
      <c r="L13603" s="50"/>
    </row>
    <row r="13604" spans="12:12" x14ac:dyDescent="0.2">
      <c r="L13604" s="50"/>
    </row>
    <row r="13605" spans="12:12" x14ac:dyDescent="0.2">
      <c r="L13605" s="50"/>
    </row>
    <row r="13606" spans="12:12" x14ac:dyDescent="0.2">
      <c r="L13606" s="50"/>
    </row>
    <row r="13607" spans="12:12" x14ac:dyDescent="0.2">
      <c r="L13607" s="50"/>
    </row>
    <row r="13608" spans="12:12" x14ac:dyDescent="0.2">
      <c r="L13608" s="50"/>
    </row>
    <row r="13609" spans="12:12" x14ac:dyDescent="0.2">
      <c r="L13609" s="50"/>
    </row>
    <row r="13610" spans="12:12" x14ac:dyDescent="0.2">
      <c r="L13610" s="50"/>
    </row>
    <row r="13611" spans="12:12" x14ac:dyDescent="0.2">
      <c r="L13611" s="50"/>
    </row>
    <row r="13612" spans="12:12" x14ac:dyDescent="0.2">
      <c r="L13612" s="50"/>
    </row>
    <row r="13613" spans="12:12" x14ac:dyDescent="0.2">
      <c r="L13613" s="50"/>
    </row>
    <row r="13614" spans="12:12" x14ac:dyDescent="0.2">
      <c r="L13614" s="50"/>
    </row>
    <row r="13615" spans="12:12" x14ac:dyDescent="0.2">
      <c r="L13615" s="50"/>
    </row>
    <row r="13616" spans="12:12" x14ac:dyDescent="0.2">
      <c r="L13616" s="50"/>
    </row>
    <row r="13617" spans="12:12" x14ac:dyDescent="0.2">
      <c r="L13617" s="50"/>
    </row>
    <row r="13618" spans="12:12" x14ac:dyDescent="0.2">
      <c r="L13618" s="50"/>
    </row>
    <row r="13619" spans="12:12" x14ac:dyDescent="0.2">
      <c r="L13619" s="50"/>
    </row>
    <row r="13620" spans="12:12" x14ac:dyDescent="0.2">
      <c r="L13620" s="50"/>
    </row>
    <row r="13621" spans="12:12" x14ac:dyDescent="0.2">
      <c r="L13621" s="50"/>
    </row>
    <row r="13622" spans="12:12" x14ac:dyDescent="0.2">
      <c r="L13622" s="50"/>
    </row>
    <row r="13623" spans="12:12" x14ac:dyDescent="0.2">
      <c r="L13623" s="50"/>
    </row>
    <row r="13624" spans="12:12" x14ac:dyDescent="0.2">
      <c r="L13624" s="50"/>
    </row>
    <row r="13625" spans="12:12" x14ac:dyDescent="0.2">
      <c r="L13625" s="50"/>
    </row>
    <row r="13626" spans="12:12" x14ac:dyDescent="0.2">
      <c r="L13626" s="50"/>
    </row>
    <row r="13627" spans="12:12" x14ac:dyDescent="0.2">
      <c r="L13627" s="50"/>
    </row>
    <row r="13628" spans="12:12" x14ac:dyDescent="0.2">
      <c r="L13628" s="50"/>
    </row>
    <row r="13629" spans="12:12" x14ac:dyDescent="0.2">
      <c r="L13629" s="50"/>
    </row>
    <row r="13630" spans="12:12" x14ac:dyDescent="0.2">
      <c r="L13630" s="50"/>
    </row>
    <row r="13631" spans="12:12" x14ac:dyDescent="0.2">
      <c r="L13631" s="50"/>
    </row>
    <row r="13632" spans="12:12" x14ac:dyDescent="0.2">
      <c r="L13632" s="50"/>
    </row>
    <row r="13633" spans="12:12" x14ac:dyDescent="0.2">
      <c r="L13633" s="50"/>
    </row>
    <row r="13634" spans="12:12" x14ac:dyDescent="0.2">
      <c r="L13634" s="50"/>
    </row>
    <row r="13635" spans="12:12" x14ac:dyDescent="0.2">
      <c r="L13635" s="50"/>
    </row>
    <row r="13636" spans="12:12" x14ac:dyDescent="0.2">
      <c r="L13636" s="50"/>
    </row>
    <row r="13637" spans="12:12" x14ac:dyDescent="0.2">
      <c r="L13637" s="50"/>
    </row>
    <row r="13638" spans="12:12" x14ac:dyDescent="0.2">
      <c r="L13638" s="50"/>
    </row>
    <row r="13639" spans="12:12" x14ac:dyDescent="0.2">
      <c r="L13639" s="50"/>
    </row>
    <row r="13640" spans="12:12" x14ac:dyDescent="0.2">
      <c r="L13640" s="50"/>
    </row>
    <row r="13641" spans="12:12" x14ac:dyDescent="0.2">
      <c r="L13641" s="50"/>
    </row>
    <row r="13642" spans="12:12" x14ac:dyDescent="0.2">
      <c r="L13642" s="50"/>
    </row>
    <row r="13643" spans="12:12" x14ac:dyDescent="0.2">
      <c r="L13643" s="50"/>
    </row>
    <row r="13644" spans="12:12" x14ac:dyDescent="0.2">
      <c r="L13644" s="50"/>
    </row>
    <row r="13645" spans="12:12" x14ac:dyDescent="0.2">
      <c r="L13645" s="50"/>
    </row>
    <row r="13646" spans="12:12" x14ac:dyDescent="0.2">
      <c r="L13646" s="50"/>
    </row>
    <row r="13647" spans="12:12" x14ac:dyDescent="0.2">
      <c r="L13647" s="50"/>
    </row>
    <row r="13648" spans="12:12" x14ac:dyDescent="0.2">
      <c r="L13648" s="50"/>
    </row>
    <row r="13649" spans="12:12" x14ac:dyDescent="0.2">
      <c r="L13649" s="50"/>
    </row>
    <row r="13650" spans="12:12" x14ac:dyDescent="0.2">
      <c r="L13650" s="50"/>
    </row>
    <row r="13651" spans="12:12" x14ac:dyDescent="0.2">
      <c r="L13651" s="50"/>
    </row>
    <row r="13652" spans="12:12" x14ac:dyDescent="0.2">
      <c r="L13652" s="50"/>
    </row>
    <row r="13653" spans="12:12" x14ac:dyDescent="0.2">
      <c r="L13653" s="50"/>
    </row>
    <row r="13654" spans="12:12" x14ac:dyDescent="0.2">
      <c r="L13654" s="50"/>
    </row>
    <row r="13655" spans="12:12" x14ac:dyDescent="0.2">
      <c r="L13655" s="50"/>
    </row>
    <row r="13656" spans="12:12" x14ac:dyDescent="0.2">
      <c r="L13656" s="50"/>
    </row>
    <row r="13657" spans="12:12" x14ac:dyDescent="0.2">
      <c r="L13657" s="50"/>
    </row>
    <row r="13658" spans="12:12" x14ac:dyDescent="0.2">
      <c r="L13658" s="50"/>
    </row>
    <row r="13659" spans="12:12" x14ac:dyDescent="0.2">
      <c r="L13659" s="50"/>
    </row>
    <row r="13660" spans="12:12" x14ac:dyDescent="0.2">
      <c r="L13660" s="50"/>
    </row>
    <row r="13661" spans="12:12" x14ac:dyDescent="0.2">
      <c r="L13661" s="50"/>
    </row>
    <row r="13662" spans="12:12" x14ac:dyDescent="0.2">
      <c r="L13662" s="50"/>
    </row>
    <row r="13663" spans="12:12" x14ac:dyDescent="0.2">
      <c r="L13663" s="50"/>
    </row>
    <row r="13664" spans="12:12" x14ac:dyDescent="0.2">
      <c r="L13664" s="50"/>
    </row>
    <row r="13665" spans="12:12" x14ac:dyDescent="0.2">
      <c r="L13665" s="50"/>
    </row>
    <row r="13666" spans="12:12" x14ac:dyDescent="0.2">
      <c r="L13666" s="50"/>
    </row>
    <row r="13667" spans="12:12" x14ac:dyDescent="0.2">
      <c r="L13667" s="50"/>
    </row>
    <row r="13668" spans="12:12" x14ac:dyDescent="0.2">
      <c r="L13668" s="50"/>
    </row>
    <row r="13669" spans="12:12" x14ac:dyDescent="0.2">
      <c r="L13669" s="50"/>
    </row>
    <row r="13670" spans="12:12" x14ac:dyDescent="0.2">
      <c r="L13670" s="50"/>
    </row>
    <row r="13671" spans="12:12" x14ac:dyDescent="0.2">
      <c r="L13671" s="50"/>
    </row>
    <row r="13672" spans="12:12" x14ac:dyDescent="0.2">
      <c r="L13672" s="50"/>
    </row>
    <row r="13673" spans="12:12" x14ac:dyDescent="0.2">
      <c r="L13673" s="50"/>
    </row>
    <row r="13674" spans="12:12" x14ac:dyDescent="0.2">
      <c r="L13674" s="50"/>
    </row>
    <row r="13675" spans="12:12" x14ac:dyDescent="0.2">
      <c r="L13675" s="50"/>
    </row>
    <row r="13676" spans="12:12" x14ac:dyDescent="0.2">
      <c r="L13676" s="50"/>
    </row>
    <row r="13677" spans="12:12" x14ac:dyDescent="0.2">
      <c r="L13677" s="50"/>
    </row>
    <row r="13678" spans="12:12" x14ac:dyDescent="0.2">
      <c r="L13678" s="50"/>
    </row>
    <row r="13679" spans="12:12" x14ac:dyDescent="0.2">
      <c r="L13679" s="50"/>
    </row>
    <row r="13680" spans="12:12" x14ac:dyDescent="0.2">
      <c r="L13680" s="50"/>
    </row>
    <row r="13681" spans="12:12" x14ac:dyDescent="0.2">
      <c r="L13681" s="50"/>
    </row>
    <row r="13682" spans="12:12" x14ac:dyDescent="0.2">
      <c r="L13682" s="50"/>
    </row>
    <row r="13683" spans="12:12" x14ac:dyDescent="0.2">
      <c r="L13683" s="50"/>
    </row>
    <row r="13684" spans="12:12" x14ac:dyDescent="0.2">
      <c r="L13684" s="50"/>
    </row>
    <row r="13685" spans="12:12" x14ac:dyDescent="0.2">
      <c r="L13685" s="50"/>
    </row>
    <row r="13686" spans="12:12" x14ac:dyDescent="0.2">
      <c r="L13686" s="50"/>
    </row>
    <row r="13687" spans="12:12" x14ac:dyDescent="0.2">
      <c r="L13687" s="50"/>
    </row>
    <row r="13688" spans="12:12" x14ac:dyDescent="0.2">
      <c r="L13688" s="50"/>
    </row>
    <row r="13689" spans="12:12" x14ac:dyDescent="0.2">
      <c r="L13689" s="50"/>
    </row>
    <row r="13690" spans="12:12" x14ac:dyDescent="0.2">
      <c r="L13690" s="50"/>
    </row>
    <row r="13691" spans="12:12" x14ac:dyDescent="0.2">
      <c r="L13691" s="50"/>
    </row>
    <row r="13692" spans="12:12" x14ac:dyDescent="0.2">
      <c r="L13692" s="50"/>
    </row>
    <row r="13693" spans="12:12" x14ac:dyDescent="0.2">
      <c r="L13693" s="50"/>
    </row>
    <row r="13694" spans="12:12" x14ac:dyDescent="0.2">
      <c r="L13694" s="50"/>
    </row>
    <row r="13695" spans="12:12" x14ac:dyDescent="0.2">
      <c r="L13695" s="50"/>
    </row>
    <row r="13696" spans="12:12" x14ac:dyDescent="0.2">
      <c r="L13696" s="50"/>
    </row>
    <row r="13697" spans="12:12" x14ac:dyDescent="0.2">
      <c r="L13697" s="50"/>
    </row>
    <row r="13698" spans="12:12" x14ac:dyDescent="0.2">
      <c r="L13698" s="50"/>
    </row>
    <row r="13699" spans="12:12" x14ac:dyDescent="0.2">
      <c r="L13699" s="50"/>
    </row>
    <row r="13700" spans="12:12" x14ac:dyDescent="0.2">
      <c r="L13700" s="50"/>
    </row>
    <row r="13701" spans="12:12" x14ac:dyDescent="0.2">
      <c r="L13701" s="50"/>
    </row>
    <row r="13702" spans="12:12" x14ac:dyDescent="0.2">
      <c r="L13702" s="50"/>
    </row>
    <row r="13703" spans="12:12" x14ac:dyDescent="0.2">
      <c r="L13703" s="50"/>
    </row>
    <row r="13704" spans="12:12" x14ac:dyDescent="0.2">
      <c r="L13704" s="50"/>
    </row>
    <row r="13705" spans="12:12" x14ac:dyDescent="0.2">
      <c r="L13705" s="50"/>
    </row>
    <row r="13706" spans="12:12" x14ac:dyDescent="0.2">
      <c r="L13706" s="50"/>
    </row>
    <row r="13707" spans="12:12" x14ac:dyDescent="0.2">
      <c r="L13707" s="50"/>
    </row>
    <row r="13708" spans="12:12" x14ac:dyDescent="0.2">
      <c r="L13708" s="50"/>
    </row>
    <row r="13709" spans="12:12" x14ac:dyDescent="0.2">
      <c r="L13709" s="50"/>
    </row>
    <row r="13710" spans="12:12" x14ac:dyDescent="0.2">
      <c r="L13710" s="50"/>
    </row>
    <row r="13711" spans="12:12" x14ac:dyDescent="0.2">
      <c r="L13711" s="50"/>
    </row>
    <row r="13712" spans="12:12" x14ac:dyDescent="0.2">
      <c r="L13712" s="50"/>
    </row>
    <row r="13713" spans="12:12" x14ac:dyDescent="0.2">
      <c r="L13713" s="50"/>
    </row>
    <row r="13714" spans="12:12" x14ac:dyDescent="0.2">
      <c r="L13714" s="50"/>
    </row>
    <row r="13715" spans="12:12" x14ac:dyDescent="0.2">
      <c r="L13715" s="50"/>
    </row>
    <row r="13716" spans="12:12" x14ac:dyDescent="0.2">
      <c r="L13716" s="50"/>
    </row>
    <row r="13717" spans="12:12" x14ac:dyDescent="0.2">
      <c r="L13717" s="50"/>
    </row>
    <row r="13718" spans="12:12" x14ac:dyDescent="0.2">
      <c r="L13718" s="50"/>
    </row>
    <row r="13719" spans="12:12" x14ac:dyDescent="0.2">
      <c r="L13719" s="50"/>
    </row>
    <row r="13720" spans="12:12" x14ac:dyDescent="0.2">
      <c r="L13720" s="50"/>
    </row>
    <row r="13721" spans="12:12" x14ac:dyDescent="0.2">
      <c r="L13721" s="50"/>
    </row>
    <row r="13722" spans="12:12" x14ac:dyDescent="0.2">
      <c r="L13722" s="50"/>
    </row>
    <row r="13723" spans="12:12" x14ac:dyDescent="0.2">
      <c r="L13723" s="50"/>
    </row>
    <row r="13724" spans="12:12" x14ac:dyDescent="0.2">
      <c r="L13724" s="50"/>
    </row>
    <row r="13725" spans="12:12" x14ac:dyDescent="0.2">
      <c r="L13725" s="50"/>
    </row>
    <row r="13726" spans="12:12" x14ac:dyDescent="0.2">
      <c r="L13726" s="50"/>
    </row>
    <row r="13727" spans="12:12" x14ac:dyDescent="0.2">
      <c r="L13727" s="50"/>
    </row>
    <row r="13728" spans="12:12" x14ac:dyDescent="0.2">
      <c r="L13728" s="50"/>
    </row>
    <row r="13729" spans="12:12" x14ac:dyDescent="0.2">
      <c r="L13729" s="50"/>
    </row>
    <row r="13730" spans="12:12" x14ac:dyDescent="0.2">
      <c r="L13730" s="50"/>
    </row>
    <row r="13731" spans="12:12" x14ac:dyDescent="0.2">
      <c r="L13731" s="50"/>
    </row>
    <row r="13732" spans="12:12" x14ac:dyDescent="0.2">
      <c r="L13732" s="50"/>
    </row>
    <row r="13733" spans="12:12" x14ac:dyDescent="0.2">
      <c r="L13733" s="50"/>
    </row>
    <row r="13734" spans="12:12" x14ac:dyDescent="0.2">
      <c r="L13734" s="50"/>
    </row>
    <row r="13735" spans="12:12" x14ac:dyDescent="0.2">
      <c r="L13735" s="50"/>
    </row>
    <row r="13736" spans="12:12" x14ac:dyDescent="0.2">
      <c r="L13736" s="50"/>
    </row>
    <row r="13737" spans="12:12" x14ac:dyDescent="0.2">
      <c r="L13737" s="50"/>
    </row>
    <row r="13738" spans="12:12" x14ac:dyDescent="0.2">
      <c r="L13738" s="50"/>
    </row>
    <row r="13739" spans="12:12" x14ac:dyDescent="0.2">
      <c r="L13739" s="50"/>
    </row>
    <row r="13740" spans="12:12" x14ac:dyDescent="0.2">
      <c r="L13740" s="50"/>
    </row>
    <row r="13741" spans="12:12" x14ac:dyDescent="0.2">
      <c r="L13741" s="50"/>
    </row>
    <row r="13742" spans="12:12" x14ac:dyDescent="0.2">
      <c r="L13742" s="50"/>
    </row>
    <row r="13743" spans="12:12" x14ac:dyDescent="0.2">
      <c r="L13743" s="50"/>
    </row>
    <row r="13744" spans="12:12" x14ac:dyDescent="0.2">
      <c r="L13744" s="50"/>
    </row>
    <row r="13745" spans="12:12" x14ac:dyDescent="0.2">
      <c r="L13745" s="50"/>
    </row>
    <row r="13746" spans="12:12" x14ac:dyDescent="0.2">
      <c r="L13746" s="50"/>
    </row>
    <row r="13747" spans="12:12" x14ac:dyDescent="0.2">
      <c r="L13747" s="50"/>
    </row>
    <row r="13748" spans="12:12" x14ac:dyDescent="0.2">
      <c r="L13748" s="50"/>
    </row>
    <row r="13749" spans="12:12" x14ac:dyDescent="0.2">
      <c r="L13749" s="50"/>
    </row>
    <row r="13750" spans="12:12" x14ac:dyDescent="0.2">
      <c r="L13750" s="50"/>
    </row>
    <row r="13751" spans="12:12" x14ac:dyDescent="0.2">
      <c r="L13751" s="50"/>
    </row>
    <row r="13752" spans="12:12" x14ac:dyDescent="0.2">
      <c r="L13752" s="50"/>
    </row>
    <row r="13753" spans="12:12" x14ac:dyDescent="0.2">
      <c r="L13753" s="50"/>
    </row>
    <row r="13754" spans="12:12" x14ac:dyDescent="0.2">
      <c r="L13754" s="50"/>
    </row>
    <row r="13755" spans="12:12" x14ac:dyDescent="0.2">
      <c r="L13755" s="50"/>
    </row>
    <row r="13756" spans="12:12" x14ac:dyDescent="0.2">
      <c r="L13756" s="50"/>
    </row>
    <row r="13757" spans="12:12" x14ac:dyDescent="0.2">
      <c r="L13757" s="50"/>
    </row>
    <row r="13758" spans="12:12" x14ac:dyDescent="0.2">
      <c r="L13758" s="50"/>
    </row>
    <row r="13759" spans="12:12" x14ac:dyDescent="0.2">
      <c r="L13759" s="50"/>
    </row>
    <row r="13760" spans="12:12" x14ac:dyDescent="0.2">
      <c r="L13760" s="50"/>
    </row>
    <row r="13761" spans="12:12" x14ac:dyDescent="0.2">
      <c r="L13761" s="50"/>
    </row>
    <row r="13762" spans="12:12" x14ac:dyDescent="0.2">
      <c r="L13762" s="50"/>
    </row>
    <row r="13763" spans="12:12" x14ac:dyDescent="0.2">
      <c r="L13763" s="50"/>
    </row>
    <row r="13764" spans="12:12" x14ac:dyDescent="0.2">
      <c r="L13764" s="50"/>
    </row>
    <row r="13765" spans="12:12" x14ac:dyDescent="0.2">
      <c r="L13765" s="50"/>
    </row>
    <row r="13766" spans="12:12" x14ac:dyDescent="0.2">
      <c r="L13766" s="50"/>
    </row>
    <row r="13767" spans="12:12" x14ac:dyDescent="0.2">
      <c r="L13767" s="50"/>
    </row>
    <row r="13768" spans="12:12" x14ac:dyDescent="0.2">
      <c r="L13768" s="50"/>
    </row>
    <row r="13769" spans="12:12" x14ac:dyDescent="0.2">
      <c r="L13769" s="50"/>
    </row>
    <row r="13770" spans="12:12" x14ac:dyDescent="0.2">
      <c r="L13770" s="50"/>
    </row>
    <row r="13771" spans="12:12" x14ac:dyDescent="0.2">
      <c r="L13771" s="50"/>
    </row>
    <row r="13772" spans="12:12" x14ac:dyDescent="0.2">
      <c r="L13772" s="50"/>
    </row>
    <row r="13773" spans="12:12" x14ac:dyDescent="0.2">
      <c r="L13773" s="50"/>
    </row>
    <row r="13774" spans="12:12" x14ac:dyDescent="0.2">
      <c r="L13774" s="50"/>
    </row>
    <row r="13775" spans="12:12" x14ac:dyDescent="0.2">
      <c r="L13775" s="50"/>
    </row>
    <row r="13776" spans="12:12" x14ac:dyDescent="0.2">
      <c r="L13776" s="50"/>
    </row>
    <row r="13777" spans="12:12" x14ac:dyDescent="0.2">
      <c r="L13777" s="50"/>
    </row>
    <row r="13778" spans="12:12" x14ac:dyDescent="0.2">
      <c r="L13778" s="50"/>
    </row>
    <row r="13779" spans="12:12" x14ac:dyDescent="0.2">
      <c r="L13779" s="50"/>
    </row>
    <row r="13780" spans="12:12" x14ac:dyDescent="0.2">
      <c r="L13780" s="50"/>
    </row>
    <row r="13781" spans="12:12" x14ac:dyDescent="0.2">
      <c r="L13781" s="50"/>
    </row>
    <row r="13782" spans="12:12" x14ac:dyDescent="0.2">
      <c r="L13782" s="50"/>
    </row>
    <row r="13783" spans="12:12" x14ac:dyDescent="0.2">
      <c r="L13783" s="50"/>
    </row>
    <row r="13784" spans="12:12" x14ac:dyDescent="0.2">
      <c r="L13784" s="50"/>
    </row>
    <row r="13785" spans="12:12" x14ac:dyDescent="0.2">
      <c r="L13785" s="50"/>
    </row>
    <row r="13786" spans="12:12" x14ac:dyDescent="0.2">
      <c r="L13786" s="50"/>
    </row>
    <row r="13787" spans="12:12" x14ac:dyDescent="0.2">
      <c r="L13787" s="50"/>
    </row>
    <row r="13788" spans="12:12" x14ac:dyDescent="0.2">
      <c r="L13788" s="50"/>
    </row>
    <row r="13789" spans="12:12" x14ac:dyDescent="0.2">
      <c r="L13789" s="50"/>
    </row>
    <row r="13790" spans="12:12" x14ac:dyDescent="0.2">
      <c r="L13790" s="50"/>
    </row>
    <row r="13791" spans="12:12" x14ac:dyDescent="0.2">
      <c r="L13791" s="50"/>
    </row>
    <row r="13792" spans="12:12" x14ac:dyDescent="0.2">
      <c r="L13792" s="50"/>
    </row>
    <row r="13793" spans="12:12" x14ac:dyDescent="0.2">
      <c r="L13793" s="50"/>
    </row>
    <row r="13794" spans="12:12" x14ac:dyDescent="0.2">
      <c r="L13794" s="50"/>
    </row>
    <row r="13795" spans="12:12" x14ac:dyDescent="0.2">
      <c r="L13795" s="50"/>
    </row>
    <row r="13796" spans="12:12" x14ac:dyDescent="0.2">
      <c r="L13796" s="50"/>
    </row>
    <row r="13797" spans="12:12" x14ac:dyDescent="0.2">
      <c r="L13797" s="50"/>
    </row>
    <row r="13798" spans="12:12" x14ac:dyDescent="0.2">
      <c r="L13798" s="50"/>
    </row>
    <row r="13799" spans="12:12" x14ac:dyDescent="0.2">
      <c r="L13799" s="50"/>
    </row>
    <row r="13800" spans="12:12" x14ac:dyDescent="0.2">
      <c r="L13800" s="50"/>
    </row>
    <row r="13801" spans="12:12" x14ac:dyDescent="0.2">
      <c r="L13801" s="50"/>
    </row>
    <row r="13802" spans="12:12" x14ac:dyDescent="0.2">
      <c r="L13802" s="50"/>
    </row>
    <row r="13803" spans="12:12" x14ac:dyDescent="0.2">
      <c r="L13803" s="50"/>
    </row>
    <row r="13804" spans="12:12" x14ac:dyDescent="0.2">
      <c r="L13804" s="50"/>
    </row>
    <row r="13805" spans="12:12" x14ac:dyDescent="0.2">
      <c r="L13805" s="50"/>
    </row>
    <row r="13806" spans="12:12" x14ac:dyDescent="0.2">
      <c r="L13806" s="50"/>
    </row>
    <row r="13807" spans="12:12" x14ac:dyDescent="0.2">
      <c r="L13807" s="50"/>
    </row>
    <row r="13808" spans="12:12" x14ac:dyDescent="0.2">
      <c r="L13808" s="50"/>
    </row>
    <row r="13809" spans="12:12" x14ac:dyDescent="0.2">
      <c r="L13809" s="50"/>
    </row>
    <row r="13810" spans="12:12" x14ac:dyDescent="0.2">
      <c r="L13810" s="50"/>
    </row>
    <row r="13811" spans="12:12" x14ac:dyDescent="0.2">
      <c r="L13811" s="50"/>
    </row>
    <row r="13812" spans="12:12" x14ac:dyDescent="0.2">
      <c r="L13812" s="50"/>
    </row>
    <row r="13813" spans="12:12" x14ac:dyDescent="0.2">
      <c r="L13813" s="50"/>
    </row>
    <row r="13814" spans="12:12" x14ac:dyDescent="0.2">
      <c r="L13814" s="50"/>
    </row>
    <row r="13815" spans="12:12" x14ac:dyDescent="0.2">
      <c r="L13815" s="50"/>
    </row>
    <row r="13816" spans="12:12" x14ac:dyDescent="0.2">
      <c r="L13816" s="50"/>
    </row>
    <row r="13817" spans="12:12" x14ac:dyDescent="0.2">
      <c r="L13817" s="50"/>
    </row>
    <row r="13818" spans="12:12" x14ac:dyDescent="0.2">
      <c r="L13818" s="50"/>
    </row>
    <row r="13819" spans="12:12" x14ac:dyDescent="0.2">
      <c r="L13819" s="50"/>
    </row>
    <row r="13820" spans="12:12" x14ac:dyDescent="0.2">
      <c r="L13820" s="50"/>
    </row>
    <row r="13821" spans="12:12" x14ac:dyDescent="0.2">
      <c r="L13821" s="50"/>
    </row>
    <row r="13822" spans="12:12" x14ac:dyDescent="0.2">
      <c r="L13822" s="50"/>
    </row>
    <row r="13823" spans="12:12" x14ac:dyDescent="0.2">
      <c r="L13823" s="50"/>
    </row>
    <row r="13824" spans="12:12" x14ac:dyDescent="0.2">
      <c r="L13824" s="50"/>
    </row>
    <row r="13825" spans="12:12" x14ac:dyDescent="0.2">
      <c r="L13825" s="50"/>
    </row>
    <row r="13826" spans="12:12" x14ac:dyDescent="0.2">
      <c r="L13826" s="50"/>
    </row>
    <row r="13827" spans="12:12" x14ac:dyDescent="0.2">
      <c r="L13827" s="50"/>
    </row>
    <row r="13828" spans="12:12" x14ac:dyDescent="0.2">
      <c r="L13828" s="50"/>
    </row>
    <row r="13829" spans="12:12" x14ac:dyDescent="0.2">
      <c r="L13829" s="50"/>
    </row>
    <row r="13830" spans="12:12" x14ac:dyDescent="0.2">
      <c r="L13830" s="50"/>
    </row>
    <row r="13831" spans="12:12" x14ac:dyDescent="0.2">
      <c r="L13831" s="50"/>
    </row>
    <row r="13832" spans="12:12" x14ac:dyDescent="0.2">
      <c r="L13832" s="50"/>
    </row>
    <row r="13833" spans="12:12" x14ac:dyDescent="0.2">
      <c r="L13833" s="50"/>
    </row>
    <row r="13834" spans="12:12" x14ac:dyDescent="0.2">
      <c r="L13834" s="50"/>
    </row>
    <row r="13835" spans="12:12" x14ac:dyDescent="0.2">
      <c r="L13835" s="50"/>
    </row>
    <row r="13836" spans="12:12" x14ac:dyDescent="0.2">
      <c r="L13836" s="50"/>
    </row>
    <row r="13837" spans="12:12" x14ac:dyDescent="0.2">
      <c r="L13837" s="50"/>
    </row>
    <row r="13838" spans="12:12" x14ac:dyDescent="0.2">
      <c r="L13838" s="50"/>
    </row>
    <row r="13839" spans="12:12" x14ac:dyDescent="0.2">
      <c r="L13839" s="50"/>
    </row>
    <row r="13840" spans="12:12" x14ac:dyDescent="0.2">
      <c r="L13840" s="50"/>
    </row>
    <row r="13841" spans="12:12" x14ac:dyDescent="0.2">
      <c r="L13841" s="50"/>
    </row>
    <row r="13842" spans="12:12" x14ac:dyDescent="0.2">
      <c r="L13842" s="50"/>
    </row>
    <row r="13843" spans="12:12" x14ac:dyDescent="0.2">
      <c r="L13843" s="50"/>
    </row>
    <row r="13844" spans="12:12" x14ac:dyDescent="0.2">
      <c r="L13844" s="50"/>
    </row>
    <row r="13845" spans="12:12" x14ac:dyDescent="0.2">
      <c r="L13845" s="50"/>
    </row>
    <row r="13846" spans="12:12" x14ac:dyDescent="0.2">
      <c r="L13846" s="50"/>
    </row>
    <row r="13847" spans="12:12" x14ac:dyDescent="0.2">
      <c r="L13847" s="50"/>
    </row>
    <row r="13848" spans="12:12" x14ac:dyDescent="0.2">
      <c r="L13848" s="50"/>
    </row>
    <row r="13849" spans="12:12" x14ac:dyDescent="0.2">
      <c r="L13849" s="50"/>
    </row>
    <row r="13850" spans="12:12" x14ac:dyDescent="0.2">
      <c r="L13850" s="50"/>
    </row>
    <row r="13851" spans="12:12" x14ac:dyDescent="0.2">
      <c r="L13851" s="50"/>
    </row>
    <row r="13852" spans="12:12" x14ac:dyDescent="0.2">
      <c r="L13852" s="50"/>
    </row>
    <row r="13853" spans="12:12" x14ac:dyDescent="0.2">
      <c r="L13853" s="50"/>
    </row>
    <row r="13854" spans="12:12" x14ac:dyDescent="0.2">
      <c r="L13854" s="50"/>
    </row>
    <row r="13855" spans="12:12" x14ac:dyDescent="0.2">
      <c r="L13855" s="50"/>
    </row>
    <row r="13856" spans="12:12" x14ac:dyDescent="0.2">
      <c r="L13856" s="50"/>
    </row>
    <row r="13857" spans="12:12" x14ac:dyDescent="0.2">
      <c r="L13857" s="50"/>
    </row>
    <row r="13858" spans="12:12" x14ac:dyDescent="0.2">
      <c r="L13858" s="50"/>
    </row>
    <row r="13859" spans="12:12" x14ac:dyDescent="0.2">
      <c r="L13859" s="50"/>
    </row>
    <row r="13860" spans="12:12" x14ac:dyDescent="0.2">
      <c r="L13860" s="50"/>
    </row>
    <row r="13861" spans="12:12" x14ac:dyDescent="0.2">
      <c r="L13861" s="50"/>
    </row>
    <row r="13862" spans="12:12" x14ac:dyDescent="0.2">
      <c r="L13862" s="50"/>
    </row>
    <row r="13863" spans="12:12" x14ac:dyDescent="0.2">
      <c r="L13863" s="50"/>
    </row>
    <row r="13864" spans="12:12" x14ac:dyDescent="0.2">
      <c r="L13864" s="50"/>
    </row>
    <row r="13865" spans="12:12" x14ac:dyDescent="0.2">
      <c r="L13865" s="50"/>
    </row>
    <row r="13866" spans="12:12" x14ac:dyDescent="0.2">
      <c r="L13866" s="50"/>
    </row>
    <row r="13867" spans="12:12" x14ac:dyDescent="0.2">
      <c r="L13867" s="50"/>
    </row>
    <row r="13868" spans="12:12" x14ac:dyDescent="0.2">
      <c r="L13868" s="50"/>
    </row>
    <row r="13869" spans="12:12" x14ac:dyDescent="0.2">
      <c r="L13869" s="50"/>
    </row>
    <row r="13870" spans="12:12" x14ac:dyDescent="0.2">
      <c r="L13870" s="50"/>
    </row>
    <row r="13871" spans="12:12" x14ac:dyDescent="0.2">
      <c r="L13871" s="50"/>
    </row>
    <row r="13872" spans="12:12" x14ac:dyDescent="0.2">
      <c r="L13872" s="50"/>
    </row>
    <row r="13873" spans="12:12" x14ac:dyDescent="0.2">
      <c r="L13873" s="50"/>
    </row>
    <row r="13874" spans="12:12" x14ac:dyDescent="0.2">
      <c r="L13874" s="50"/>
    </row>
    <row r="13875" spans="12:12" x14ac:dyDescent="0.2">
      <c r="L13875" s="50"/>
    </row>
    <row r="13876" spans="12:12" x14ac:dyDescent="0.2">
      <c r="L13876" s="50"/>
    </row>
    <row r="13877" spans="12:12" x14ac:dyDescent="0.2">
      <c r="L13877" s="50"/>
    </row>
    <row r="13878" spans="12:12" x14ac:dyDescent="0.2">
      <c r="L13878" s="50"/>
    </row>
    <row r="13879" spans="12:12" x14ac:dyDescent="0.2">
      <c r="L13879" s="50"/>
    </row>
    <row r="13880" spans="12:12" x14ac:dyDescent="0.2">
      <c r="L13880" s="50"/>
    </row>
    <row r="13881" spans="12:12" x14ac:dyDescent="0.2">
      <c r="L13881" s="50"/>
    </row>
    <row r="13882" spans="12:12" x14ac:dyDescent="0.2">
      <c r="L13882" s="50"/>
    </row>
    <row r="13883" spans="12:12" x14ac:dyDescent="0.2">
      <c r="L13883" s="50"/>
    </row>
    <row r="13884" spans="12:12" x14ac:dyDescent="0.2">
      <c r="L13884" s="50"/>
    </row>
    <row r="13885" spans="12:12" x14ac:dyDescent="0.2">
      <c r="L13885" s="50"/>
    </row>
    <row r="13886" spans="12:12" x14ac:dyDescent="0.2">
      <c r="L13886" s="50"/>
    </row>
    <row r="13887" spans="12:12" x14ac:dyDescent="0.2">
      <c r="L13887" s="50"/>
    </row>
    <row r="13888" spans="12:12" x14ac:dyDescent="0.2">
      <c r="L13888" s="50"/>
    </row>
    <row r="13889" spans="12:12" x14ac:dyDescent="0.2">
      <c r="L13889" s="50"/>
    </row>
    <row r="13890" spans="12:12" x14ac:dyDescent="0.2">
      <c r="L13890" s="50"/>
    </row>
    <row r="13891" spans="12:12" x14ac:dyDescent="0.2">
      <c r="L13891" s="50"/>
    </row>
    <row r="13892" spans="12:12" x14ac:dyDescent="0.2">
      <c r="L13892" s="50"/>
    </row>
    <row r="13893" spans="12:12" x14ac:dyDescent="0.2">
      <c r="L13893" s="50"/>
    </row>
    <row r="13894" spans="12:12" x14ac:dyDescent="0.2">
      <c r="L13894" s="50"/>
    </row>
    <row r="13895" spans="12:12" x14ac:dyDescent="0.2">
      <c r="L13895" s="50"/>
    </row>
    <row r="13896" spans="12:12" x14ac:dyDescent="0.2">
      <c r="L13896" s="50"/>
    </row>
    <row r="13897" spans="12:12" x14ac:dyDescent="0.2">
      <c r="L13897" s="50"/>
    </row>
    <row r="13898" spans="12:12" x14ac:dyDescent="0.2">
      <c r="L13898" s="50"/>
    </row>
    <row r="13899" spans="12:12" x14ac:dyDescent="0.2">
      <c r="L13899" s="50"/>
    </row>
    <row r="13900" spans="12:12" x14ac:dyDescent="0.2">
      <c r="L13900" s="50"/>
    </row>
    <row r="13901" spans="12:12" x14ac:dyDescent="0.2">
      <c r="L13901" s="50"/>
    </row>
    <row r="13902" spans="12:12" x14ac:dyDescent="0.2">
      <c r="L13902" s="50"/>
    </row>
    <row r="13903" spans="12:12" x14ac:dyDescent="0.2">
      <c r="L13903" s="50"/>
    </row>
    <row r="13904" spans="12:12" x14ac:dyDescent="0.2">
      <c r="L13904" s="50"/>
    </row>
    <row r="13905" spans="12:12" x14ac:dyDescent="0.2">
      <c r="L13905" s="50"/>
    </row>
    <row r="13906" spans="12:12" x14ac:dyDescent="0.2">
      <c r="L13906" s="50"/>
    </row>
    <row r="13907" spans="12:12" x14ac:dyDescent="0.2">
      <c r="L13907" s="50"/>
    </row>
    <row r="13908" spans="12:12" x14ac:dyDescent="0.2">
      <c r="L13908" s="50"/>
    </row>
    <row r="13909" spans="12:12" x14ac:dyDescent="0.2">
      <c r="L13909" s="50"/>
    </row>
    <row r="13910" spans="12:12" x14ac:dyDescent="0.2">
      <c r="L13910" s="50"/>
    </row>
    <row r="13911" spans="12:12" x14ac:dyDescent="0.2">
      <c r="L13911" s="50"/>
    </row>
    <row r="13912" spans="12:12" x14ac:dyDescent="0.2">
      <c r="L13912" s="50"/>
    </row>
    <row r="13913" spans="12:12" x14ac:dyDescent="0.2">
      <c r="L13913" s="50"/>
    </row>
    <row r="13914" spans="12:12" x14ac:dyDescent="0.2">
      <c r="L13914" s="50"/>
    </row>
    <row r="13915" spans="12:12" x14ac:dyDescent="0.2">
      <c r="L13915" s="50"/>
    </row>
    <row r="13916" spans="12:12" x14ac:dyDescent="0.2">
      <c r="L13916" s="50"/>
    </row>
    <row r="13917" spans="12:12" x14ac:dyDescent="0.2">
      <c r="L13917" s="50"/>
    </row>
    <row r="13918" spans="12:12" x14ac:dyDescent="0.2">
      <c r="L13918" s="50"/>
    </row>
    <row r="13919" spans="12:12" x14ac:dyDescent="0.2">
      <c r="L13919" s="50"/>
    </row>
    <row r="13920" spans="12:12" x14ac:dyDescent="0.2">
      <c r="L13920" s="50"/>
    </row>
    <row r="13921" spans="12:12" x14ac:dyDescent="0.2">
      <c r="L13921" s="50"/>
    </row>
    <row r="13922" spans="12:12" x14ac:dyDescent="0.2">
      <c r="L13922" s="50"/>
    </row>
    <row r="13923" spans="12:12" x14ac:dyDescent="0.2">
      <c r="L13923" s="50"/>
    </row>
    <row r="13924" spans="12:12" x14ac:dyDescent="0.2">
      <c r="L13924" s="50"/>
    </row>
    <row r="13925" spans="12:12" x14ac:dyDescent="0.2">
      <c r="L13925" s="50"/>
    </row>
    <row r="13926" spans="12:12" x14ac:dyDescent="0.2">
      <c r="L13926" s="50"/>
    </row>
    <row r="13927" spans="12:12" x14ac:dyDescent="0.2">
      <c r="L13927" s="50"/>
    </row>
    <row r="13928" spans="12:12" x14ac:dyDescent="0.2">
      <c r="L13928" s="50"/>
    </row>
    <row r="13929" spans="12:12" x14ac:dyDescent="0.2">
      <c r="L13929" s="50"/>
    </row>
    <row r="13930" spans="12:12" x14ac:dyDescent="0.2">
      <c r="L13930" s="50"/>
    </row>
    <row r="13931" spans="12:12" x14ac:dyDescent="0.2">
      <c r="L13931" s="50"/>
    </row>
    <row r="13932" spans="12:12" x14ac:dyDescent="0.2">
      <c r="L13932" s="50"/>
    </row>
    <row r="13933" spans="12:12" x14ac:dyDescent="0.2">
      <c r="L13933" s="50"/>
    </row>
    <row r="13934" spans="12:12" x14ac:dyDescent="0.2">
      <c r="L13934" s="50"/>
    </row>
    <row r="13935" spans="12:12" x14ac:dyDescent="0.2">
      <c r="L13935" s="50"/>
    </row>
    <row r="13936" spans="12:12" x14ac:dyDescent="0.2">
      <c r="L13936" s="50"/>
    </row>
    <row r="13937" spans="12:12" x14ac:dyDescent="0.2">
      <c r="L13937" s="50"/>
    </row>
    <row r="13938" spans="12:12" x14ac:dyDescent="0.2">
      <c r="L13938" s="50"/>
    </row>
    <row r="13939" spans="12:12" x14ac:dyDescent="0.2">
      <c r="L13939" s="50"/>
    </row>
    <row r="13940" spans="12:12" x14ac:dyDescent="0.2">
      <c r="L13940" s="50"/>
    </row>
    <row r="13941" spans="12:12" x14ac:dyDescent="0.2">
      <c r="L13941" s="50"/>
    </row>
    <row r="13942" spans="12:12" x14ac:dyDescent="0.2">
      <c r="L13942" s="50"/>
    </row>
    <row r="13943" spans="12:12" x14ac:dyDescent="0.2">
      <c r="L13943" s="50"/>
    </row>
    <row r="13944" spans="12:12" x14ac:dyDescent="0.2">
      <c r="L13944" s="50"/>
    </row>
    <row r="13945" spans="12:12" x14ac:dyDescent="0.2">
      <c r="L13945" s="50"/>
    </row>
    <row r="13946" spans="12:12" x14ac:dyDescent="0.2">
      <c r="L13946" s="50"/>
    </row>
    <row r="13947" spans="12:12" x14ac:dyDescent="0.2">
      <c r="L13947" s="50"/>
    </row>
    <row r="13948" spans="12:12" x14ac:dyDescent="0.2">
      <c r="L13948" s="50"/>
    </row>
    <row r="13949" spans="12:12" x14ac:dyDescent="0.2">
      <c r="L13949" s="50"/>
    </row>
    <row r="13950" spans="12:12" x14ac:dyDescent="0.2">
      <c r="L13950" s="50"/>
    </row>
    <row r="13951" spans="12:12" x14ac:dyDescent="0.2">
      <c r="L13951" s="50"/>
    </row>
    <row r="13952" spans="12:12" x14ac:dyDescent="0.2">
      <c r="L13952" s="50"/>
    </row>
    <row r="13953" spans="12:12" x14ac:dyDescent="0.2">
      <c r="L13953" s="50"/>
    </row>
    <row r="13954" spans="12:12" x14ac:dyDescent="0.2">
      <c r="L13954" s="50"/>
    </row>
    <row r="13955" spans="12:12" x14ac:dyDescent="0.2">
      <c r="L13955" s="50"/>
    </row>
    <row r="13956" spans="12:12" x14ac:dyDescent="0.2">
      <c r="L13956" s="50"/>
    </row>
    <row r="13957" spans="12:12" x14ac:dyDescent="0.2">
      <c r="L13957" s="50"/>
    </row>
    <row r="13958" spans="12:12" x14ac:dyDescent="0.2">
      <c r="L13958" s="50"/>
    </row>
    <row r="13959" spans="12:12" x14ac:dyDescent="0.2">
      <c r="L13959" s="50"/>
    </row>
    <row r="13960" spans="12:12" x14ac:dyDescent="0.2">
      <c r="L13960" s="50"/>
    </row>
    <row r="13961" spans="12:12" x14ac:dyDescent="0.2">
      <c r="L13961" s="50"/>
    </row>
    <row r="13962" spans="12:12" x14ac:dyDescent="0.2">
      <c r="L13962" s="50"/>
    </row>
    <row r="13963" spans="12:12" x14ac:dyDescent="0.2">
      <c r="L13963" s="50"/>
    </row>
    <row r="13964" spans="12:12" x14ac:dyDescent="0.2">
      <c r="L13964" s="50"/>
    </row>
    <row r="13965" spans="12:12" x14ac:dyDescent="0.2">
      <c r="L13965" s="50"/>
    </row>
    <row r="13966" spans="12:12" x14ac:dyDescent="0.2">
      <c r="L13966" s="50"/>
    </row>
    <row r="13967" spans="12:12" x14ac:dyDescent="0.2">
      <c r="L13967" s="50"/>
    </row>
    <row r="13968" spans="12:12" x14ac:dyDescent="0.2">
      <c r="L13968" s="50"/>
    </row>
    <row r="13969" spans="12:12" x14ac:dyDescent="0.2">
      <c r="L13969" s="50"/>
    </row>
    <row r="13970" spans="12:12" x14ac:dyDescent="0.2">
      <c r="L13970" s="50"/>
    </row>
    <row r="13971" spans="12:12" x14ac:dyDescent="0.2">
      <c r="L13971" s="50"/>
    </row>
    <row r="13972" spans="12:12" x14ac:dyDescent="0.2">
      <c r="L13972" s="50"/>
    </row>
    <row r="13973" spans="12:12" x14ac:dyDescent="0.2">
      <c r="L13973" s="50"/>
    </row>
    <row r="13974" spans="12:12" x14ac:dyDescent="0.2">
      <c r="L13974" s="50"/>
    </row>
    <row r="13975" spans="12:12" x14ac:dyDescent="0.2">
      <c r="L13975" s="50"/>
    </row>
    <row r="13976" spans="12:12" x14ac:dyDescent="0.2">
      <c r="L13976" s="50"/>
    </row>
    <row r="13977" spans="12:12" x14ac:dyDescent="0.2">
      <c r="L13977" s="50"/>
    </row>
    <row r="13978" spans="12:12" x14ac:dyDescent="0.2">
      <c r="L13978" s="50"/>
    </row>
    <row r="13979" spans="12:12" x14ac:dyDescent="0.2">
      <c r="L13979" s="50"/>
    </row>
    <row r="13980" spans="12:12" x14ac:dyDescent="0.2">
      <c r="L13980" s="50"/>
    </row>
    <row r="13981" spans="12:12" x14ac:dyDescent="0.2">
      <c r="L13981" s="50"/>
    </row>
    <row r="13982" spans="12:12" x14ac:dyDescent="0.2">
      <c r="L13982" s="50"/>
    </row>
    <row r="13983" spans="12:12" x14ac:dyDescent="0.2">
      <c r="L13983" s="50"/>
    </row>
    <row r="13984" spans="12:12" x14ac:dyDescent="0.2">
      <c r="L13984" s="50"/>
    </row>
    <row r="13985" spans="12:12" x14ac:dyDescent="0.2">
      <c r="L13985" s="50"/>
    </row>
    <row r="13986" spans="12:12" x14ac:dyDescent="0.2">
      <c r="L13986" s="50"/>
    </row>
    <row r="13987" spans="12:12" x14ac:dyDescent="0.2">
      <c r="L13987" s="50"/>
    </row>
    <row r="13988" spans="12:12" x14ac:dyDescent="0.2">
      <c r="L13988" s="50"/>
    </row>
    <row r="13989" spans="12:12" x14ac:dyDescent="0.2">
      <c r="L13989" s="50"/>
    </row>
    <row r="13990" spans="12:12" x14ac:dyDescent="0.2">
      <c r="L13990" s="50"/>
    </row>
    <row r="13991" spans="12:12" x14ac:dyDescent="0.2">
      <c r="L13991" s="50"/>
    </row>
    <row r="13992" spans="12:12" x14ac:dyDescent="0.2">
      <c r="L13992" s="50"/>
    </row>
    <row r="13993" spans="12:12" x14ac:dyDescent="0.2">
      <c r="L13993" s="50"/>
    </row>
    <row r="13994" spans="12:12" x14ac:dyDescent="0.2">
      <c r="L13994" s="50"/>
    </row>
    <row r="13995" spans="12:12" x14ac:dyDescent="0.2">
      <c r="L13995" s="50"/>
    </row>
    <row r="13996" spans="12:12" x14ac:dyDescent="0.2">
      <c r="L13996" s="50"/>
    </row>
    <row r="13997" spans="12:12" x14ac:dyDescent="0.2">
      <c r="L13997" s="50"/>
    </row>
    <row r="13998" spans="12:12" x14ac:dyDescent="0.2">
      <c r="L13998" s="50"/>
    </row>
    <row r="13999" spans="12:12" x14ac:dyDescent="0.2">
      <c r="L13999" s="50"/>
    </row>
    <row r="14000" spans="12:12" x14ac:dyDescent="0.2">
      <c r="L14000" s="50"/>
    </row>
    <row r="14001" spans="12:12" x14ac:dyDescent="0.2">
      <c r="L14001" s="50"/>
    </row>
    <row r="14002" spans="12:12" x14ac:dyDescent="0.2">
      <c r="L14002" s="50"/>
    </row>
    <row r="14003" spans="12:12" x14ac:dyDescent="0.2">
      <c r="L14003" s="50"/>
    </row>
    <row r="14004" spans="12:12" x14ac:dyDescent="0.2">
      <c r="L14004" s="50"/>
    </row>
    <row r="14005" spans="12:12" x14ac:dyDescent="0.2">
      <c r="L14005" s="50"/>
    </row>
    <row r="14006" spans="12:12" x14ac:dyDescent="0.2">
      <c r="L14006" s="50"/>
    </row>
    <row r="14007" spans="12:12" x14ac:dyDescent="0.2">
      <c r="L14007" s="50"/>
    </row>
    <row r="14008" spans="12:12" x14ac:dyDescent="0.2">
      <c r="L14008" s="50"/>
    </row>
    <row r="14009" spans="12:12" x14ac:dyDescent="0.2">
      <c r="L14009" s="50"/>
    </row>
    <row r="14010" spans="12:12" x14ac:dyDescent="0.2">
      <c r="L14010" s="50"/>
    </row>
    <row r="14011" spans="12:12" x14ac:dyDescent="0.2">
      <c r="L14011" s="50"/>
    </row>
    <row r="14012" spans="12:12" x14ac:dyDescent="0.2">
      <c r="L14012" s="50"/>
    </row>
    <row r="14013" spans="12:12" x14ac:dyDescent="0.2">
      <c r="L14013" s="50"/>
    </row>
    <row r="14014" spans="12:12" x14ac:dyDescent="0.2">
      <c r="L14014" s="50"/>
    </row>
    <row r="14015" spans="12:12" x14ac:dyDescent="0.2">
      <c r="L14015" s="50"/>
    </row>
    <row r="14016" spans="12:12" x14ac:dyDescent="0.2">
      <c r="L14016" s="50"/>
    </row>
    <row r="14017" spans="12:12" x14ac:dyDescent="0.2">
      <c r="L14017" s="50"/>
    </row>
    <row r="14018" spans="12:12" x14ac:dyDescent="0.2">
      <c r="L14018" s="50"/>
    </row>
    <row r="14019" spans="12:12" x14ac:dyDescent="0.2">
      <c r="L14019" s="50"/>
    </row>
    <row r="14020" spans="12:12" x14ac:dyDescent="0.2">
      <c r="L14020" s="50"/>
    </row>
    <row r="14021" spans="12:12" x14ac:dyDescent="0.2">
      <c r="L14021" s="50"/>
    </row>
    <row r="14022" spans="12:12" x14ac:dyDescent="0.2">
      <c r="L14022" s="50"/>
    </row>
    <row r="14023" spans="12:12" x14ac:dyDescent="0.2">
      <c r="L14023" s="50"/>
    </row>
    <row r="14024" spans="12:12" x14ac:dyDescent="0.2">
      <c r="L14024" s="50"/>
    </row>
    <row r="14025" spans="12:12" x14ac:dyDescent="0.2">
      <c r="L14025" s="50"/>
    </row>
    <row r="14026" spans="12:12" x14ac:dyDescent="0.2">
      <c r="L14026" s="50"/>
    </row>
    <row r="14027" spans="12:12" x14ac:dyDescent="0.2">
      <c r="L14027" s="50"/>
    </row>
    <row r="14028" spans="12:12" x14ac:dyDescent="0.2">
      <c r="L14028" s="50"/>
    </row>
    <row r="14029" spans="12:12" x14ac:dyDescent="0.2">
      <c r="L14029" s="50"/>
    </row>
    <row r="14030" spans="12:12" x14ac:dyDescent="0.2">
      <c r="L14030" s="50"/>
    </row>
    <row r="14031" spans="12:12" x14ac:dyDescent="0.2">
      <c r="L14031" s="50"/>
    </row>
    <row r="14032" spans="12:12" x14ac:dyDescent="0.2">
      <c r="L14032" s="50"/>
    </row>
    <row r="14033" spans="12:12" x14ac:dyDescent="0.2">
      <c r="L14033" s="50"/>
    </row>
    <row r="14034" spans="12:12" x14ac:dyDescent="0.2">
      <c r="L14034" s="50"/>
    </row>
    <row r="14035" spans="12:12" x14ac:dyDescent="0.2">
      <c r="L14035" s="50"/>
    </row>
    <row r="14036" spans="12:12" x14ac:dyDescent="0.2">
      <c r="L14036" s="50"/>
    </row>
    <row r="14037" spans="12:12" x14ac:dyDescent="0.2">
      <c r="L14037" s="50"/>
    </row>
    <row r="14038" spans="12:12" x14ac:dyDescent="0.2">
      <c r="L14038" s="50"/>
    </row>
    <row r="14039" spans="12:12" x14ac:dyDescent="0.2">
      <c r="L14039" s="50"/>
    </row>
    <row r="14040" spans="12:12" x14ac:dyDescent="0.2">
      <c r="L14040" s="50"/>
    </row>
    <row r="14041" spans="12:12" x14ac:dyDescent="0.2">
      <c r="L14041" s="50"/>
    </row>
    <row r="14042" spans="12:12" x14ac:dyDescent="0.2">
      <c r="L14042" s="50"/>
    </row>
    <row r="14043" spans="12:12" x14ac:dyDescent="0.2">
      <c r="L14043" s="50"/>
    </row>
    <row r="14044" spans="12:12" x14ac:dyDescent="0.2">
      <c r="L14044" s="50"/>
    </row>
    <row r="14045" spans="12:12" x14ac:dyDescent="0.2">
      <c r="L14045" s="50"/>
    </row>
    <row r="14046" spans="12:12" x14ac:dyDescent="0.2">
      <c r="L14046" s="50"/>
    </row>
    <row r="14047" spans="12:12" x14ac:dyDescent="0.2">
      <c r="L14047" s="50"/>
    </row>
    <row r="14048" spans="12:12" x14ac:dyDescent="0.2">
      <c r="L14048" s="50"/>
    </row>
    <row r="14049" spans="12:12" x14ac:dyDescent="0.2">
      <c r="L14049" s="50"/>
    </row>
    <row r="14050" spans="12:12" x14ac:dyDescent="0.2">
      <c r="L14050" s="50"/>
    </row>
    <row r="14051" spans="12:12" x14ac:dyDescent="0.2">
      <c r="L14051" s="50"/>
    </row>
    <row r="14052" spans="12:12" x14ac:dyDescent="0.2">
      <c r="L14052" s="50"/>
    </row>
    <row r="14053" spans="12:12" x14ac:dyDescent="0.2">
      <c r="L14053" s="50"/>
    </row>
    <row r="14054" spans="12:12" x14ac:dyDescent="0.2">
      <c r="L14054" s="50"/>
    </row>
    <row r="14055" spans="12:12" x14ac:dyDescent="0.2">
      <c r="L14055" s="50"/>
    </row>
    <row r="14056" spans="12:12" x14ac:dyDescent="0.2">
      <c r="L14056" s="50"/>
    </row>
    <row r="14057" spans="12:12" x14ac:dyDescent="0.2">
      <c r="L14057" s="50"/>
    </row>
    <row r="14058" spans="12:12" x14ac:dyDescent="0.2">
      <c r="L14058" s="50"/>
    </row>
    <row r="14059" spans="12:12" x14ac:dyDescent="0.2">
      <c r="L14059" s="50"/>
    </row>
    <row r="14060" spans="12:12" x14ac:dyDescent="0.2">
      <c r="L14060" s="50"/>
    </row>
    <row r="14061" spans="12:12" x14ac:dyDescent="0.2">
      <c r="L14061" s="50"/>
    </row>
    <row r="14062" spans="12:12" x14ac:dyDescent="0.2">
      <c r="L14062" s="50"/>
    </row>
    <row r="14063" spans="12:12" x14ac:dyDescent="0.2">
      <c r="L14063" s="50"/>
    </row>
    <row r="14064" spans="12:12" x14ac:dyDescent="0.2">
      <c r="L14064" s="50"/>
    </row>
    <row r="14065" spans="12:12" x14ac:dyDescent="0.2">
      <c r="L14065" s="50"/>
    </row>
    <row r="14066" spans="12:12" x14ac:dyDescent="0.2">
      <c r="L14066" s="50"/>
    </row>
    <row r="14067" spans="12:12" x14ac:dyDescent="0.2">
      <c r="L14067" s="50"/>
    </row>
    <row r="14068" spans="12:12" x14ac:dyDescent="0.2">
      <c r="L14068" s="50"/>
    </row>
    <row r="14069" spans="12:12" x14ac:dyDescent="0.2">
      <c r="L14069" s="50"/>
    </row>
    <row r="14070" spans="12:12" x14ac:dyDescent="0.2">
      <c r="L14070" s="50"/>
    </row>
    <row r="14071" spans="12:12" x14ac:dyDescent="0.2">
      <c r="L14071" s="50"/>
    </row>
    <row r="14072" spans="12:12" x14ac:dyDescent="0.2">
      <c r="L14072" s="50"/>
    </row>
    <row r="14073" spans="12:12" x14ac:dyDescent="0.2">
      <c r="L14073" s="50"/>
    </row>
    <row r="14074" spans="12:12" x14ac:dyDescent="0.2">
      <c r="L14074" s="50"/>
    </row>
    <row r="14075" spans="12:12" x14ac:dyDescent="0.2">
      <c r="L14075" s="50"/>
    </row>
    <row r="14076" spans="12:12" x14ac:dyDescent="0.2">
      <c r="L14076" s="50"/>
    </row>
    <row r="14077" spans="12:12" x14ac:dyDescent="0.2">
      <c r="L14077" s="50"/>
    </row>
    <row r="14078" spans="12:12" x14ac:dyDescent="0.2">
      <c r="L14078" s="50"/>
    </row>
    <row r="14079" spans="12:12" x14ac:dyDescent="0.2">
      <c r="L14079" s="50"/>
    </row>
    <row r="14080" spans="12:12" x14ac:dyDescent="0.2">
      <c r="L14080" s="50"/>
    </row>
    <row r="14081" spans="12:12" x14ac:dyDescent="0.2">
      <c r="L14081" s="50"/>
    </row>
    <row r="14082" spans="12:12" x14ac:dyDescent="0.2">
      <c r="L14082" s="50"/>
    </row>
    <row r="14083" spans="12:12" x14ac:dyDescent="0.2">
      <c r="L14083" s="50"/>
    </row>
    <row r="14084" spans="12:12" x14ac:dyDescent="0.2">
      <c r="L14084" s="50"/>
    </row>
    <row r="14085" spans="12:12" x14ac:dyDescent="0.2">
      <c r="L14085" s="50"/>
    </row>
    <row r="14086" spans="12:12" x14ac:dyDescent="0.2">
      <c r="L14086" s="50"/>
    </row>
    <row r="14087" spans="12:12" x14ac:dyDescent="0.2">
      <c r="L14087" s="50"/>
    </row>
    <row r="14088" spans="12:12" x14ac:dyDescent="0.2">
      <c r="L14088" s="50"/>
    </row>
    <row r="14089" spans="12:12" x14ac:dyDescent="0.2">
      <c r="L14089" s="50"/>
    </row>
    <row r="14090" spans="12:12" x14ac:dyDescent="0.2">
      <c r="L14090" s="50"/>
    </row>
    <row r="14091" spans="12:12" x14ac:dyDescent="0.2">
      <c r="L14091" s="50"/>
    </row>
    <row r="14092" spans="12:12" x14ac:dyDescent="0.2">
      <c r="L14092" s="50"/>
    </row>
    <row r="14093" spans="12:12" x14ac:dyDescent="0.2">
      <c r="L14093" s="50"/>
    </row>
    <row r="14094" spans="12:12" x14ac:dyDescent="0.2">
      <c r="L14094" s="50"/>
    </row>
    <row r="14095" spans="12:12" x14ac:dyDescent="0.2">
      <c r="L14095" s="50"/>
    </row>
    <row r="14096" spans="12:12" x14ac:dyDescent="0.2">
      <c r="L14096" s="50"/>
    </row>
    <row r="14097" spans="12:12" x14ac:dyDescent="0.2">
      <c r="L14097" s="50"/>
    </row>
    <row r="14098" spans="12:12" x14ac:dyDescent="0.2">
      <c r="L14098" s="50"/>
    </row>
    <row r="14099" spans="12:12" x14ac:dyDescent="0.2">
      <c r="L14099" s="50"/>
    </row>
    <row r="14100" spans="12:12" x14ac:dyDescent="0.2">
      <c r="L14100" s="50"/>
    </row>
    <row r="14101" spans="12:12" x14ac:dyDescent="0.2">
      <c r="L14101" s="50"/>
    </row>
    <row r="14102" spans="12:12" x14ac:dyDescent="0.2">
      <c r="L14102" s="50"/>
    </row>
    <row r="14103" spans="12:12" x14ac:dyDescent="0.2">
      <c r="L14103" s="50"/>
    </row>
    <row r="14104" spans="12:12" x14ac:dyDescent="0.2">
      <c r="L14104" s="50"/>
    </row>
    <row r="14105" spans="12:12" x14ac:dyDescent="0.2">
      <c r="L14105" s="50"/>
    </row>
    <row r="14106" spans="12:12" x14ac:dyDescent="0.2">
      <c r="L14106" s="50"/>
    </row>
    <row r="14107" spans="12:12" x14ac:dyDescent="0.2">
      <c r="L14107" s="50"/>
    </row>
    <row r="14108" spans="12:12" x14ac:dyDescent="0.2">
      <c r="L14108" s="50"/>
    </row>
    <row r="14109" spans="12:12" x14ac:dyDescent="0.2">
      <c r="L14109" s="50"/>
    </row>
    <row r="14110" spans="12:12" x14ac:dyDescent="0.2">
      <c r="L14110" s="50"/>
    </row>
    <row r="14111" spans="12:12" x14ac:dyDescent="0.2">
      <c r="L14111" s="50"/>
    </row>
    <row r="14112" spans="12:12" x14ac:dyDescent="0.2">
      <c r="L14112" s="50"/>
    </row>
    <row r="14113" spans="12:12" x14ac:dyDescent="0.2">
      <c r="L14113" s="50"/>
    </row>
    <row r="14114" spans="12:12" x14ac:dyDescent="0.2">
      <c r="L14114" s="50"/>
    </row>
    <row r="14115" spans="12:12" x14ac:dyDescent="0.2">
      <c r="L14115" s="50"/>
    </row>
    <row r="14116" spans="12:12" x14ac:dyDescent="0.2">
      <c r="L14116" s="50"/>
    </row>
    <row r="14117" spans="12:12" x14ac:dyDescent="0.2">
      <c r="L14117" s="50"/>
    </row>
    <row r="14118" spans="12:12" x14ac:dyDescent="0.2">
      <c r="L14118" s="50"/>
    </row>
    <row r="14119" spans="12:12" x14ac:dyDescent="0.2">
      <c r="L14119" s="50"/>
    </row>
    <row r="14120" spans="12:12" x14ac:dyDescent="0.2">
      <c r="L14120" s="50"/>
    </row>
    <row r="14121" spans="12:12" x14ac:dyDescent="0.2">
      <c r="L14121" s="50"/>
    </row>
    <row r="14122" spans="12:12" x14ac:dyDescent="0.2">
      <c r="L14122" s="50"/>
    </row>
    <row r="14123" spans="12:12" x14ac:dyDescent="0.2">
      <c r="L14123" s="50"/>
    </row>
    <row r="14124" spans="12:12" x14ac:dyDescent="0.2">
      <c r="L14124" s="50"/>
    </row>
    <row r="14125" spans="12:12" x14ac:dyDescent="0.2">
      <c r="L14125" s="50"/>
    </row>
    <row r="14126" spans="12:12" x14ac:dyDescent="0.2">
      <c r="L14126" s="50"/>
    </row>
    <row r="14127" spans="12:12" x14ac:dyDescent="0.2">
      <c r="L14127" s="50"/>
    </row>
    <row r="14128" spans="12:12" x14ac:dyDescent="0.2">
      <c r="L14128" s="50"/>
    </row>
    <row r="14129" spans="12:12" x14ac:dyDescent="0.2">
      <c r="L14129" s="50"/>
    </row>
    <row r="14130" spans="12:12" x14ac:dyDescent="0.2">
      <c r="L14130" s="50"/>
    </row>
    <row r="14131" spans="12:12" x14ac:dyDescent="0.2">
      <c r="L14131" s="50"/>
    </row>
    <row r="14132" spans="12:12" x14ac:dyDescent="0.2">
      <c r="L14132" s="50"/>
    </row>
    <row r="14133" spans="12:12" x14ac:dyDescent="0.2">
      <c r="L14133" s="50"/>
    </row>
    <row r="14134" spans="12:12" x14ac:dyDescent="0.2">
      <c r="L14134" s="50"/>
    </row>
    <row r="14135" spans="12:12" x14ac:dyDescent="0.2">
      <c r="L14135" s="50"/>
    </row>
    <row r="14136" spans="12:12" x14ac:dyDescent="0.2">
      <c r="L14136" s="50"/>
    </row>
    <row r="14137" spans="12:12" x14ac:dyDescent="0.2">
      <c r="L14137" s="50"/>
    </row>
    <row r="14138" spans="12:12" x14ac:dyDescent="0.2">
      <c r="L14138" s="50"/>
    </row>
    <row r="14139" spans="12:12" x14ac:dyDescent="0.2">
      <c r="L14139" s="50"/>
    </row>
    <row r="14140" spans="12:12" x14ac:dyDescent="0.2">
      <c r="L14140" s="50"/>
    </row>
    <row r="14141" spans="12:12" x14ac:dyDescent="0.2">
      <c r="L14141" s="50"/>
    </row>
    <row r="14142" spans="12:12" x14ac:dyDescent="0.2">
      <c r="L14142" s="50"/>
    </row>
    <row r="14143" spans="12:12" x14ac:dyDescent="0.2">
      <c r="L14143" s="50"/>
    </row>
    <row r="14144" spans="12:12" x14ac:dyDescent="0.2">
      <c r="L14144" s="50"/>
    </row>
    <row r="14145" spans="12:12" x14ac:dyDescent="0.2">
      <c r="L14145" s="50"/>
    </row>
    <row r="14146" spans="12:12" x14ac:dyDescent="0.2">
      <c r="L14146" s="50"/>
    </row>
    <row r="14147" spans="12:12" x14ac:dyDescent="0.2">
      <c r="L14147" s="50"/>
    </row>
    <row r="14148" spans="12:12" x14ac:dyDescent="0.2">
      <c r="L14148" s="50"/>
    </row>
    <row r="14149" spans="12:12" x14ac:dyDescent="0.2">
      <c r="L14149" s="50"/>
    </row>
    <row r="14150" spans="12:12" x14ac:dyDescent="0.2">
      <c r="L14150" s="50"/>
    </row>
    <row r="14151" spans="12:12" x14ac:dyDescent="0.2">
      <c r="L14151" s="50"/>
    </row>
    <row r="14152" spans="12:12" x14ac:dyDescent="0.2">
      <c r="L14152" s="50"/>
    </row>
    <row r="14153" spans="12:12" x14ac:dyDescent="0.2">
      <c r="L14153" s="50"/>
    </row>
    <row r="14154" spans="12:12" x14ac:dyDescent="0.2">
      <c r="L14154" s="50"/>
    </row>
    <row r="14155" spans="12:12" x14ac:dyDescent="0.2">
      <c r="L14155" s="50"/>
    </row>
    <row r="14156" spans="12:12" x14ac:dyDescent="0.2">
      <c r="L14156" s="50"/>
    </row>
    <row r="14157" spans="12:12" x14ac:dyDescent="0.2">
      <c r="L14157" s="50"/>
    </row>
    <row r="14158" spans="12:12" x14ac:dyDescent="0.2">
      <c r="L14158" s="50"/>
    </row>
    <row r="14159" spans="12:12" x14ac:dyDescent="0.2">
      <c r="L14159" s="50"/>
    </row>
    <row r="14160" spans="12:12" x14ac:dyDescent="0.2">
      <c r="L14160" s="50"/>
    </row>
    <row r="14161" spans="12:12" x14ac:dyDescent="0.2">
      <c r="L14161" s="50"/>
    </row>
    <row r="14162" spans="12:12" x14ac:dyDescent="0.2">
      <c r="L14162" s="50"/>
    </row>
    <row r="14163" spans="12:12" x14ac:dyDescent="0.2">
      <c r="L14163" s="50"/>
    </row>
    <row r="14164" spans="12:12" x14ac:dyDescent="0.2">
      <c r="L14164" s="50"/>
    </row>
    <row r="14165" spans="12:12" x14ac:dyDescent="0.2">
      <c r="L14165" s="50"/>
    </row>
    <row r="14166" spans="12:12" x14ac:dyDescent="0.2">
      <c r="L14166" s="50"/>
    </row>
    <row r="14167" spans="12:12" x14ac:dyDescent="0.2">
      <c r="L14167" s="50"/>
    </row>
    <row r="14168" spans="12:12" x14ac:dyDescent="0.2">
      <c r="L14168" s="50"/>
    </row>
    <row r="14169" spans="12:12" x14ac:dyDescent="0.2">
      <c r="L14169" s="50"/>
    </row>
    <row r="14170" spans="12:12" x14ac:dyDescent="0.2">
      <c r="L14170" s="50"/>
    </row>
    <row r="14171" spans="12:12" x14ac:dyDescent="0.2">
      <c r="L14171" s="50"/>
    </row>
    <row r="14172" spans="12:12" x14ac:dyDescent="0.2">
      <c r="L14172" s="50"/>
    </row>
    <row r="14173" spans="12:12" x14ac:dyDescent="0.2">
      <c r="L14173" s="50"/>
    </row>
    <row r="14174" spans="12:12" x14ac:dyDescent="0.2">
      <c r="L14174" s="50"/>
    </row>
    <row r="14175" spans="12:12" x14ac:dyDescent="0.2">
      <c r="L14175" s="50"/>
    </row>
    <row r="14176" spans="12:12" x14ac:dyDescent="0.2">
      <c r="L14176" s="50"/>
    </row>
    <row r="14177" spans="12:12" x14ac:dyDescent="0.2">
      <c r="L14177" s="50"/>
    </row>
    <row r="14178" spans="12:12" x14ac:dyDescent="0.2">
      <c r="L14178" s="50"/>
    </row>
    <row r="14179" spans="12:12" x14ac:dyDescent="0.2">
      <c r="L14179" s="50"/>
    </row>
    <row r="14180" spans="12:12" x14ac:dyDescent="0.2">
      <c r="L14180" s="50"/>
    </row>
    <row r="14181" spans="12:12" x14ac:dyDescent="0.2">
      <c r="L14181" s="50"/>
    </row>
    <row r="14182" spans="12:12" x14ac:dyDescent="0.2">
      <c r="L14182" s="50"/>
    </row>
    <row r="14183" spans="12:12" x14ac:dyDescent="0.2">
      <c r="L14183" s="50"/>
    </row>
    <row r="14184" spans="12:12" x14ac:dyDescent="0.2">
      <c r="L14184" s="50"/>
    </row>
    <row r="14185" spans="12:12" x14ac:dyDescent="0.2">
      <c r="L14185" s="50"/>
    </row>
    <row r="14186" spans="12:12" x14ac:dyDescent="0.2">
      <c r="L14186" s="50"/>
    </row>
    <row r="14187" spans="12:12" x14ac:dyDescent="0.2">
      <c r="L14187" s="50"/>
    </row>
    <row r="14188" spans="12:12" x14ac:dyDescent="0.2">
      <c r="L14188" s="50"/>
    </row>
    <row r="14189" spans="12:12" x14ac:dyDescent="0.2">
      <c r="L14189" s="50"/>
    </row>
    <row r="14190" spans="12:12" x14ac:dyDescent="0.2">
      <c r="L14190" s="50"/>
    </row>
    <row r="14191" spans="12:12" x14ac:dyDescent="0.2">
      <c r="L14191" s="50"/>
    </row>
    <row r="14192" spans="12:12" x14ac:dyDescent="0.2">
      <c r="L14192" s="50"/>
    </row>
    <row r="14193" spans="12:12" x14ac:dyDescent="0.2">
      <c r="L14193" s="50"/>
    </row>
    <row r="14194" spans="12:12" x14ac:dyDescent="0.2">
      <c r="L14194" s="50"/>
    </row>
    <row r="14195" spans="12:12" x14ac:dyDescent="0.2">
      <c r="L14195" s="50"/>
    </row>
    <row r="14196" spans="12:12" x14ac:dyDescent="0.2">
      <c r="L14196" s="50"/>
    </row>
    <row r="14197" spans="12:12" x14ac:dyDescent="0.2">
      <c r="L14197" s="50"/>
    </row>
    <row r="14198" spans="12:12" x14ac:dyDescent="0.2">
      <c r="L14198" s="50"/>
    </row>
    <row r="14199" spans="12:12" x14ac:dyDescent="0.2">
      <c r="L14199" s="50"/>
    </row>
    <row r="14200" spans="12:12" x14ac:dyDescent="0.2">
      <c r="L14200" s="50"/>
    </row>
    <row r="14201" spans="12:12" x14ac:dyDescent="0.2">
      <c r="L14201" s="50"/>
    </row>
    <row r="14202" spans="12:12" x14ac:dyDescent="0.2">
      <c r="L14202" s="50"/>
    </row>
    <row r="14203" spans="12:12" x14ac:dyDescent="0.2">
      <c r="L14203" s="50"/>
    </row>
    <row r="14204" spans="12:12" x14ac:dyDescent="0.2">
      <c r="L14204" s="50"/>
    </row>
    <row r="14205" spans="12:12" x14ac:dyDescent="0.2">
      <c r="L14205" s="50"/>
    </row>
    <row r="14206" spans="12:12" x14ac:dyDescent="0.2">
      <c r="L14206" s="50"/>
    </row>
    <row r="14207" spans="12:12" x14ac:dyDescent="0.2">
      <c r="L14207" s="50"/>
    </row>
    <row r="14208" spans="12:12" x14ac:dyDescent="0.2">
      <c r="L14208" s="50"/>
    </row>
    <row r="14209" spans="12:12" x14ac:dyDescent="0.2">
      <c r="L14209" s="50"/>
    </row>
    <row r="14210" spans="12:12" x14ac:dyDescent="0.2">
      <c r="L14210" s="50"/>
    </row>
    <row r="14211" spans="12:12" x14ac:dyDescent="0.2">
      <c r="L14211" s="50"/>
    </row>
    <row r="14212" spans="12:12" x14ac:dyDescent="0.2">
      <c r="L14212" s="50"/>
    </row>
    <row r="14213" spans="12:12" x14ac:dyDescent="0.2">
      <c r="L14213" s="50"/>
    </row>
    <row r="14214" spans="12:12" x14ac:dyDescent="0.2">
      <c r="L14214" s="50"/>
    </row>
    <row r="14215" spans="12:12" x14ac:dyDescent="0.2">
      <c r="L14215" s="50"/>
    </row>
    <row r="14216" spans="12:12" x14ac:dyDescent="0.2">
      <c r="L14216" s="50"/>
    </row>
    <row r="14217" spans="12:12" x14ac:dyDescent="0.2">
      <c r="L14217" s="50"/>
    </row>
    <row r="14218" spans="12:12" x14ac:dyDescent="0.2">
      <c r="L14218" s="50"/>
    </row>
    <row r="14219" spans="12:12" x14ac:dyDescent="0.2">
      <c r="L14219" s="50"/>
    </row>
    <row r="14220" spans="12:12" x14ac:dyDescent="0.2">
      <c r="L14220" s="50"/>
    </row>
    <row r="14221" spans="12:12" x14ac:dyDescent="0.2">
      <c r="L14221" s="50"/>
    </row>
    <row r="14222" spans="12:12" x14ac:dyDescent="0.2">
      <c r="L14222" s="50"/>
    </row>
    <row r="14223" spans="12:12" x14ac:dyDescent="0.2">
      <c r="L14223" s="50"/>
    </row>
    <row r="14224" spans="12:12" x14ac:dyDescent="0.2">
      <c r="L14224" s="50"/>
    </row>
    <row r="14225" spans="12:12" x14ac:dyDescent="0.2">
      <c r="L14225" s="50"/>
    </row>
    <row r="14226" spans="12:12" x14ac:dyDescent="0.2">
      <c r="L14226" s="50"/>
    </row>
    <row r="14227" spans="12:12" x14ac:dyDescent="0.2">
      <c r="L14227" s="50"/>
    </row>
    <row r="14228" spans="12:12" x14ac:dyDescent="0.2">
      <c r="L14228" s="50"/>
    </row>
    <row r="14229" spans="12:12" x14ac:dyDescent="0.2">
      <c r="L14229" s="50"/>
    </row>
    <row r="14230" spans="12:12" x14ac:dyDescent="0.2">
      <c r="L14230" s="50"/>
    </row>
    <row r="14231" spans="12:12" x14ac:dyDescent="0.2">
      <c r="L14231" s="50"/>
    </row>
    <row r="14232" spans="12:12" x14ac:dyDescent="0.2">
      <c r="L14232" s="50"/>
    </row>
    <row r="14233" spans="12:12" x14ac:dyDescent="0.2">
      <c r="L14233" s="50"/>
    </row>
    <row r="14234" spans="12:12" x14ac:dyDescent="0.2">
      <c r="L14234" s="50"/>
    </row>
    <row r="14235" spans="12:12" x14ac:dyDescent="0.2">
      <c r="L14235" s="50"/>
    </row>
    <row r="14236" spans="12:12" x14ac:dyDescent="0.2">
      <c r="L14236" s="50"/>
    </row>
    <row r="14237" spans="12:12" x14ac:dyDescent="0.2">
      <c r="L14237" s="50"/>
    </row>
    <row r="14238" spans="12:12" x14ac:dyDescent="0.2">
      <c r="L14238" s="50"/>
    </row>
    <row r="14239" spans="12:12" x14ac:dyDescent="0.2">
      <c r="L14239" s="50"/>
    </row>
    <row r="14240" spans="12:12" x14ac:dyDescent="0.2">
      <c r="L14240" s="50"/>
    </row>
    <row r="14241" spans="12:12" x14ac:dyDescent="0.2">
      <c r="L14241" s="50"/>
    </row>
    <row r="14242" spans="12:12" x14ac:dyDescent="0.2">
      <c r="L14242" s="50"/>
    </row>
    <row r="14243" spans="12:12" x14ac:dyDescent="0.2">
      <c r="L14243" s="50"/>
    </row>
    <row r="14244" spans="12:12" x14ac:dyDescent="0.2">
      <c r="L14244" s="50"/>
    </row>
    <row r="14245" spans="12:12" x14ac:dyDescent="0.2">
      <c r="L14245" s="50"/>
    </row>
    <row r="14246" spans="12:12" x14ac:dyDescent="0.2">
      <c r="L14246" s="50"/>
    </row>
    <row r="14247" spans="12:12" x14ac:dyDescent="0.2">
      <c r="L14247" s="50"/>
    </row>
    <row r="14248" spans="12:12" x14ac:dyDescent="0.2">
      <c r="L14248" s="50"/>
    </row>
    <row r="14249" spans="12:12" x14ac:dyDescent="0.2">
      <c r="L14249" s="50"/>
    </row>
    <row r="14250" spans="12:12" x14ac:dyDescent="0.2">
      <c r="L14250" s="50"/>
    </row>
    <row r="14251" spans="12:12" x14ac:dyDescent="0.2">
      <c r="L14251" s="50"/>
    </row>
    <row r="14252" spans="12:12" x14ac:dyDescent="0.2">
      <c r="L14252" s="50"/>
    </row>
    <row r="14253" spans="12:12" x14ac:dyDescent="0.2">
      <c r="L14253" s="50"/>
    </row>
    <row r="14254" spans="12:12" x14ac:dyDescent="0.2">
      <c r="L14254" s="50"/>
    </row>
    <row r="14255" spans="12:12" x14ac:dyDescent="0.2">
      <c r="L14255" s="50"/>
    </row>
    <row r="14256" spans="12:12" x14ac:dyDescent="0.2">
      <c r="L14256" s="50"/>
    </row>
    <row r="14257" spans="12:12" x14ac:dyDescent="0.2">
      <c r="L14257" s="50"/>
    </row>
    <row r="14258" spans="12:12" x14ac:dyDescent="0.2">
      <c r="L14258" s="50"/>
    </row>
    <row r="14259" spans="12:12" x14ac:dyDescent="0.2">
      <c r="L14259" s="50"/>
    </row>
    <row r="14260" spans="12:12" x14ac:dyDescent="0.2">
      <c r="L14260" s="50"/>
    </row>
    <row r="14261" spans="12:12" x14ac:dyDescent="0.2">
      <c r="L14261" s="50"/>
    </row>
    <row r="14262" spans="12:12" x14ac:dyDescent="0.2">
      <c r="L14262" s="50"/>
    </row>
    <row r="14263" spans="12:12" x14ac:dyDescent="0.2">
      <c r="L14263" s="50"/>
    </row>
    <row r="14264" spans="12:12" x14ac:dyDescent="0.2">
      <c r="L14264" s="50"/>
    </row>
    <row r="14265" spans="12:12" x14ac:dyDescent="0.2">
      <c r="L14265" s="50"/>
    </row>
    <row r="14266" spans="12:12" x14ac:dyDescent="0.2">
      <c r="L14266" s="50"/>
    </row>
    <row r="14267" spans="12:12" x14ac:dyDescent="0.2">
      <c r="L14267" s="50"/>
    </row>
    <row r="14268" spans="12:12" x14ac:dyDescent="0.2">
      <c r="L14268" s="50"/>
    </row>
    <row r="14269" spans="12:12" x14ac:dyDescent="0.2">
      <c r="L14269" s="50"/>
    </row>
    <row r="14270" spans="12:12" x14ac:dyDescent="0.2">
      <c r="L14270" s="50"/>
    </row>
    <row r="14271" spans="12:12" x14ac:dyDescent="0.2">
      <c r="L14271" s="50"/>
    </row>
    <row r="14272" spans="12:12" x14ac:dyDescent="0.2">
      <c r="L14272" s="50"/>
    </row>
    <row r="14273" spans="12:12" x14ac:dyDescent="0.2">
      <c r="L14273" s="50"/>
    </row>
    <row r="14274" spans="12:12" x14ac:dyDescent="0.2">
      <c r="L14274" s="50"/>
    </row>
    <row r="14275" spans="12:12" x14ac:dyDescent="0.2">
      <c r="L14275" s="50"/>
    </row>
    <row r="14276" spans="12:12" x14ac:dyDescent="0.2">
      <c r="L14276" s="50"/>
    </row>
    <row r="14277" spans="12:12" x14ac:dyDescent="0.2">
      <c r="L14277" s="50"/>
    </row>
    <row r="14278" spans="12:12" x14ac:dyDescent="0.2">
      <c r="L14278" s="50"/>
    </row>
    <row r="14279" spans="12:12" x14ac:dyDescent="0.2">
      <c r="L14279" s="50"/>
    </row>
    <row r="14280" spans="12:12" x14ac:dyDescent="0.2">
      <c r="L14280" s="50"/>
    </row>
    <row r="14281" spans="12:12" x14ac:dyDescent="0.2">
      <c r="L14281" s="50"/>
    </row>
    <row r="14282" spans="12:12" x14ac:dyDescent="0.2">
      <c r="L14282" s="50"/>
    </row>
    <row r="14283" spans="12:12" x14ac:dyDescent="0.2">
      <c r="L14283" s="50"/>
    </row>
    <row r="14284" spans="12:12" x14ac:dyDescent="0.2">
      <c r="L14284" s="50"/>
    </row>
    <row r="14285" spans="12:12" x14ac:dyDescent="0.2">
      <c r="L14285" s="50"/>
    </row>
    <row r="14286" spans="12:12" x14ac:dyDescent="0.2">
      <c r="L14286" s="50"/>
    </row>
    <row r="14287" spans="12:12" x14ac:dyDescent="0.2">
      <c r="L14287" s="50"/>
    </row>
    <row r="14288" spans="12:12" x14ac:dyDescent="0.2">
      <c r="L14288" s="50"/>
    </row>
    <row r="14289" spans="12:12" x14ac:dyDescent="0.2">
      <c r="L14289" s="50"/>
    </row>
    <row r="14290" spans="12:12" x14ac:dyDescent="0.2">
      <c r="L14290" s="50"/>
    </row>
    <row r="14291" spans="12:12" x14ac:dyDescent="0.2">
      <c r="L14291" s="50"/>
    </row>
    <row r="14292" spans="12:12" x14ac:dyDescent="0.2">
      <c r="L14292" s="50"/>
    </row>
    <row r="14293" spans="12:12" x14ac:dyDescent="0.2">
      <c r="L14293" s="50"/>
    </row>
    <row r="14294" spans="12:12" x14ac:dyDescent="0.2">
      <c r="L14294" s="50"/>
    </row>
    <row r="14295" spans="12:12" x14ac:dyDescent="0.2">
      <c r="L14295" s="50"/>
    </row>
    <row r="14296" spans="12:12" x14ac:dyDescent="0.2">
      <c r="L14296" s="50"/>
    </row>
    <row r="14297" spans="12:12" x14ac:dyDescent="0.2">
      <c r="L14297" s="50"/>
    </row>
    <row r="14298" spans="12:12" x14ac:dyDescent="0.2">
      <c r="L14298" s="50"/>
    </row>
    <row r="14299" spans="12:12" x14ac:dyDescent="0.2">
      <c r="L14299" s="50"/>
    </row>
    <row r="14300" spans="12:12" x14ac:dyDescent="0.2">
      <c r="L14300" s="50"/>
    </row>
    <row r="14301" spans="12:12" x14ac:dyDescent="0.2">
      <c r="L14301" s="50"/>
    </row>
    <row r="14302" spans="12:12" x14ac:dyDescent="0.2">
      <c r="L14302" s="50"/>
    </row>
    <row r="14303" spans="12:12" x14ac:dyDescent="0.2">
      <c r="L14303" s="50"/>
    </row>
    <row r="14304" spans="12:12" x14ac:dyDescent="0.2">
      <c r="L14304" s="50"/>
    </row>
    <row r="14305" spans="12:12" x14ac:dyDescent="0.2">
      <c r="L14305" s="50"/>
    </row>
    <row r="14306" spans="12:12" x14ac:dyDescent="0.2">
      <c r="L14306" s="50"/>
    </row>
    <row r="14307" spans="12:12" x14ac:dyDescent="0.2">
      <c r="L14307" s="50"/>
    </row>
    <row r="14308" spans="12:12" x14ac:dyDescent="0.2">
      <c r="L14308" s="50"/>
    </row>
    <row r="14309" spans="12:12" x14ac:dyDescent="0.2">
      <c r="L14309" s="50"/>
    </row>
    <row r="14310" spans="12:12" x14ac:dyDescent="0.2">
      <c r="L14310" s="50"/>
    </row>
    <row r="14311" spans="12:12" x14ac:dyDescent="0.2">
      <c r="L14311" s="50"/>
    </row>
    <row r="14312" spans="12:12" x14ac:dyDescent="0.2">
      <c r="L14312" s="50"/>
    </row>
    <row r="14313" spans="12:12" x14ac:dyDescent="0.2">
      <c r="L14313" s="50"/>
    </row>
    <row r="14314" spans="12:12" x14ac:dyDescent="0.2">
      <c r="L14314" s="50"/>
    </row>
    <row r="14315" spans="12:12" x14ac:dyDescent="0.2">
      <c r="L14315" s="50"/>
    </row>
    <row r="14316" spans="12:12" x14ac:dyDescent="0.2">
      <c r="L14316" s="50"/>
    </row>
    <row r="14317" spans="12:12" x14ac:dyDescent="0.2">
      <c r="L14317" s="50"/>
    </row>
    <row r="14318" spans="12:12" x14ac:dyDescent="0.2">
      <c r="L14318" s="50"/>
    </row>
    <row r="14319" spans="12:12" x14ac:dyDescent="0.2">
      <c r="L14319" s="50"/>
    </row>
    <row r="14320" spans="12:12" x14ac:dyDescent="0.2">
      <c r="L14320" s="50"/>
    </row>
    <row r="14321" spans="12:12" x14ac:dyDescent="0.2">
      <c r="L14321" s="50"/>
    </row>
    <row r="14322" spans="12:12" x14ac:dyDescent="0.2">
      <c r="L14322" s="50"/>
    </row>
    <row r="14323" spans="12:12" x14ac:dyDescent="0.2">
      <c r="L14323" s="50"/>
    </row>
    <row r="14324" spans="12:12" x14ac:dyDescent="0.2">
      <c r="L14324" s="50"/>
    </row>
    <row r="14325" spans="12:12" x14ac:dyDescent="0.2">
      <c r="L14325" s="50"/>
    </row>
    <row r="14326" spans="12:12" x14ac:dyDescent="0.2">
      <c r="L14326" s="50"/>
    </row>
    <row r="14327" spans="12:12" x14ac:dyDescent="0.2">
      <c r="L14327" s="50"/>
    </row>
    <row r="14328" spans="12:12" x14ac:dyDescent="0.2">
      <c r="L14328" s="50"/>
    </row>
    <row r="14329" spans="12:12" x14ac:dyDescent="0.2">
      <c r="L14329" s="50"/>
    </row>
    <row r="14330" spans="12:12" x14ac:dyDescent="0.2">
      <c r="L14330" s="50"/>
    </row>
    <row r="14331" spans="12:12" x14ac:dyDescent="0.2">
      <c r="L14331" s="50"/>
    </row>
    <row r="14332" spans="12:12" x14ac:dyDescent="0.2">
      <c r="L14332" s="50"/>
    </row>
    <row r="14333" spans="12:12" x14ac:dyDescent="0.2">
      <c r="L14333" s="50"/>
    </row>
    <row r="14334" spans="12:12" x14ac:dyDescent="0.2">
      <c r="L14334" s="50"/>
    </row>
    <row r="14335" spans="12:12" x14ac:dyDescent="0.2">
      <c r="L14335" s="50"/>
    </row>
    <row r="14336" spans="12:12" x14ac:dyDescent="0.2">
      <c r="L14336" s="50"/>
    </row>
    <row r="14337" spans="12:12" x14ac:dyDescent="0.2">
      <c r="L14337" s="50"/>
    </row>
    <row r="14338" spans="12:12" x14ac:dyDescent="0.2">
      <c r="L14338" s="50"/>
    </row>
    <row r="14339" spans="12:12" x14ac:dyDescent="0.2">
      <c r="L14339" s="50"/>
    </row>
    <row r="14340" spans="12:12" x14ac:dyDescent="0.2">
      <c r="L14340" s="50"/>
    </row>
    <row r="14341" spans="12:12" x14ac:dyDescent="0.2">
      <c r="L14341" s="50"/>
    </row>
    <row r="14342" spans="12:12" x14ac:dyDescent="0.2">
      <c r="L14342" s="50"/>
    </row>
    <row r="14343" spans="12:12" x14ac:dyDescent="0.2">
      <c r="L14343" s="50"/>
    </row>
    <row r="14344" spans="12:12" x14ac:dyDescent="0.2">
      <c r="L14344" s="50"/>
    </row>
    <row r="14345" spans="12:12" x14ac:dyDescent="0.2">
      <c r="L14345" s="50"/>
    </row>
    <row r="14346" spans="12:12" x14ac:dyDescent="0.2">
      <c r="L14346" s="50"/>
    </row>
    <row r="14347" spans="12:12" x14ac:dyDescent="0.2">
      <c r="L14347" s="50"/>
    </row>
    <row r="14348" spans="12:12" x14ac:dyDescent="0.2">
      <c r="L14348" s="50"/>
    </row>
    <row r="14349" spans="12:12" x14ac:dyDescent="0.2">
      <c r="L14349" s="50"/>
    </row>
    <row r="14350" spans="12:12" x14ac:dyDescent="0.2">
      <c r="L14350" s="50"/>
    </row>
    <row r="14351" spans="12:12" x14ac:dyDescent="0.2">
      <c r="L14351" s="50"/>
    </row>
    <row r="14352" spans="12:12" x14ac:dyDescent="0.2">
      <c r="L14352" s="50"/>
    </row>
    <row r="14353" spans="12:12" x14ac:dyDescent="0.2">
      <c r="L14353" s="50"/>
    </row>
    <row r="14354" spans="12:12" x14ac:dyDescent="0.2">
      <c r="L14354" s="50"/>
    </row>
    <row r="14355" spans="12:12" x14ac:dyDescent="0.2">
      <c r="L14355" s="50"/>
    </row>
    <row r="14356" spans="12:12" x14ac:dyDescent="0.2">
      <c r="L14356" s="50"/>
    </row>
    <row r="14357" spans="12:12" x14ac:dyDescent="0.2">
      <c r="L14357" s="50"/>
    </row>
    <row r="14358" spans="12:12" x14ac:dyDescent="0.2">
      <c r="L14358" s="50"/>
    </row>
    <row r="14359" spans="12:12" x14ac:dyDescent="0.2">
      <c r="L14359" s="50"/>
    </row>
    <row r="14360" spans="12:12" x14ac:dyDescent="0.2">
      <c r="L14360" s="50"/>
    </row>
    <row r="14361" spans="12:12" x14ac:dyDescent="0.2">
      <c r="L14361" s="50"/>
    </row>
    <row r="14362" spans="12:12" x14ac:dyDescent="0.2">
      <c r="L14362" s="50"/>
    </row>
    <row r="14363" spans="12:12" x14ac:dyDescent="0.2">
      <c r="L14363" s="50"/>
    </row>
    <row r="14364" spans="12:12" x14ac:dyDescent="0.2">
      <c r="L14364" s="50"/>
    </row>
    <row r="14365" spans="12:12" x14ac:dyDescent="0.2">
      <c r="L14365" s="50"/>
    </row>
    <row r="14366" spans="12:12" x14ac:dyDescent="0.2">
      <c r="L14366" s="50"/>
    </row>
    <row r="14367" spans="12:12" x14ac:dyDescent="0.2">
      <c r="L14367" s="50"/>
    </row>
    <row r="14368" spans="12:12" x14ac:dyDescent="0.2">
      <c r="L14368" s="50"/>
    </row>
    <row r="14369" spans="12:12" x14ac:dyDescent="0.2">
      <c r="L14369" s="50"/>
    </row>
    <row r="14370" spans="12:12" x14ac:dyDescent="0.2">
      <c r="L14370" s="50"/>
    </row>
    <row r="14371" spans="12:12" x14ac:dyDescent="0.2">
      <c r="L14371" s="50"/>
    </row>
    <row r="14372" spans="12:12" x14ac:dyDescent="0.2">
      <c r="L14372" s="50"/>
    </row>
    <row r="14373" spans="12:12" x14ac:dyDescent="0.2">
      <c r="L14373" s="50"/>
    </row>
    <row r="14374" spans="12:12" x14ac:dyDescent="0.2">
      <c r="L14374" s="50"/>
    </row>
    <row r="14375" spans="12:12" x14ac:dyDescent="0.2">
      <c r="L14375" s="50"/>
    </row>
    <row r="14376" spans="12:12" x14ac:dyDescent="0.2">
      <c r="L14376" s="50"/>
    </row>
    <row r="14377" spans="12:12" x14ac:dyDescent="0.2">
      <c r="L14377" s="50"/>
    </row>
    <row r="14378" spans="12:12" x14ac:dyDescent="0.2">
      <c r="L14378" s="50"/>
    </row>
    <row r="14379" spans="12:12" x14ac:dyDescent="0.2">
      <c r="L14379" s="50"/>
    </row>
    <row r="14380" spans="12:12" x14ac:dyDescent="0.2">
      <c r="L14380" s="50"/>
    </row>
    <row r="14381" spans="12:12" x14ac:dyDescent="0.2">
      <c r="L14381" s="50"/>
    </row>
    <row r="14382" spans="12:12" x14ac:dyDescent="0.2">
      <c r="L14382" s="50"/>
    </row>
    <row r="14383" spans="12:12" x14ac:dyDescent="0.2">
      <c r="L14383" s="50"/>
    </row>
    <row r="14384" spans="12:12" x14ac:dyDescent="0.2">
      <c r="L14384" s="50"/>
    </row>
    <row r="14385" spans="12:12" x14ac:dyDescent="0.2">
      <c r="L14385" s="50"/>
    </row>
    <row r="14386" spans="12:12" x14ac:dyDescent="0.2">
      <c r="L14386" s="50"/>
    </row>
    <row r="14387" spans="12:12" x14ac:dyDescent="0.2">
      <c r="L14387" s="50"/>
    </row>
    <row r="14388" spans="12:12" x14ac:dyDescent="0.2">
      <c r="L14388" s="50"/>
    </row>
    <row r="14389" spans="12:12" x14ac:dyDescent="0.2">
      <c r="L14389" s="50"/>
    </row>
    <row r="14390" spans="12:12" x14ac:dyDescent="0.2">
      <c r="L14390" s="50"/>
    </row>
    <row r="14391" spans="12:12" x14ac:dyDescent="0.2">
      <c r="L14391" s="50"/>
    </row>
    <row r="14392" spans="12:12" x14ac:dyDescent="0.2">
      <c r="L14392" s="50"/>
    </row>
    <row r="14393" spans="12:12" x14ac:dyDescent="0.2">
      <c r="L14393" s="50"/>
    </row>
    <row r="14394" spans="12:12" x14ac:dyDescent="0.2">
      <c r="L14394" s="50"/>
    </row>
    <row r="14395" spans="12:12" x14ac:dyDescent="0.2">
      <c r="L14395" s="50"/>
    </row>
    <row r="14396" spans="12:12" x14ac:dyDescent="0.2">
      <c r="L14396" s="50"/>
    </row>
    <row r="14397" spans="12:12" x14ac:dyDescent="0.2">
      <c r="L14397" s="50"/>
    </row>
    <row r="14398" spans="12:12" x14ac:dyDescent="0.2">
      <c r="L14398" s="50"/>
    </row>
    <row r="14399" spans="12:12" x14ac:dyDescent="0.2">
      <c r="L14399" s="50"/>
    </row>
    <row r="14400" spans="12:12" x14ac:dyDescent="0.2">
      <c r="L14400" s="50"/>
    </row>
    <row r="14401" spans="12:12" x14ac:dyDescent="0.2">
      <c r="L14401" s="50"/>
    </row>
    <row r="14402" spans="12:12" x14ac:dyDescent="0.2">
      <c r="L14402" s="50"/>
    </row>
    <row r="14403" spans="12:12" x14ac:dyDescent="0.2">
      <c r="L14403" s="50"/>
    </row>
    <row r="14404" spans="12:12" x14ac:dyDescent="0.2">
      <c r="L14404" s="50"/>
    </row>
    <row r="14405" spans="12:12" x14ac:dyDescent="0.2">
      <c r="L14405" s="50"/>
    </row>
    <row r="14406" spans="12:12" x14ac:dyDescent="0.2">
      <c r="L14406" s="50"/>
    </row>
    <row r="14407" spans="12:12" x14ac:dyDescent="0.2">
      <c r="L14407" s="50"/>
    </row>
    <row r="14408" spans="12:12" x14ac:dyDescent="0.2">
      <c r="L14408" s="50"/>
    </row>
    <row r="14409" spans="12:12" x14ac:dyDescent="0.2">
      <c r="L14409" s="50"/>
    </row>
    <row r="14410" spans="12:12" x14ac:dyDescent="0.2">
      <c r="L14410" s="50"/>
    </row>
    <row r="14411" spans="12:12" x14ac:dyDescent="0.2">
      <c r="L14411" s="50"/>
    </row>
    <row r="14412" spans="12:12" x14ac:dyDescent="0.2">
      <c r="L14412" s="50"/>
    </row>
    <row r="14413" spans="12:12" x14ac:dyDescent="0.2">
      <c r="L14413" s="50"/>
    </row>
    <row r="14414" spans="12:12" x14ac:dyDescent="0.2">
      <c r="L14414" s="50"/>
    </row>
    <row r="14415" spans="12:12" x14ac:dyDescent="0.2">
      <c r="L14415" s="50"/>
    </row>
    <row r="14416" spans="12:12" x14ac:dyDescent="0.2">
      <c r="L14416" s="50"/>
    </row>
    <row r="14417" spans="12:12" x14ac:dyDescent="0.2">
      <c r="L14417" s="50"/>
    </row>
    <row r="14418" spans="12:12" x14ac:dyDescent="0.2">
      <c r="L14418" s="50"/>
    </row>
    <row r="14419" spans="12:12" x14ac:dyDescent="0.2">
      <c r="L14419" s="50"/>
    </row>
    <row r="14420" spans="12:12" x14ac:dyDescent="0.2">
      <c r="L14420" s="50"/>
    </row>
    <row r="14421" spans="12:12" x14ac:dyDescent="0.2">
      <c r="L14421" s="50"/>
    </row>
    <row r="14422" spans="12:12" x14ac:dyDescent="0.2">
      <c r="L14422" s="50"/>
    </row>
    <row r="14423" spans="12:12" x14ac:dyDescent="0.2">
      <c r="L14423" s="50"/>
    </row>
    <row r="14424" spans="12:12" x14ac:dyDescent="0.2">
      <c r="L14424" s="50"/>
    </row>
    <row r="14425" spans="12:12" x14ac:dyDescent="0.2">
      <c r="L14425" s="50"/>
    </row>
    <row r="14426" spans="12:12" x14ac:dyDescent="0.2">
      <c r="L14426" s="50"/>
    </row>
    <row r="14427" spans="12:12" x14ac:dyDescent="0.2">
      <c r="L14427" s="50"/>
    </row>
    <row r="14428" spans="12:12" x14ac:dyDescent="0.2">
      <c r="L14428" s="50"/>
    </row>
    <row r="14429" spans="12:12" x14ac:dyDescent="0.2">
      <c r="L14429" s="50"/>
    </row>
    <row r="14430" spans="12:12" x14ac:dyDescent="0.2">
      <c r="L14430" s="50"/>
    </row>
    <row r="14431" spans="12:12" x14ac:dyDescent="0.2">
      <c r="L14431" s="50"/>
    </row>
    <row r="14432" spans="12:12" x14ac:dyDescent="0.2">
      <c r="L14432" s="50"/>
    </row>
    <row r="14433" spans="12:12" x14ac:dyDescent="0.2">
      <c r="L14433" s="50"/>
    </row>
    <row r="14434" spans="12:12" x14ac:dyDescent="0.2">
      <c r="L14434" s="50"/>
    </row>
    <row r="14435" spans="12:12" x14ac:dyDescent="0.2">
      <c r="L14435" s="50"/>
    </row>
    <row r="14436" spans="12:12" x14ac:dyDescent="0.2">
      <c r="L14436" s="50"/>
    </row>
    <row r="14437" spans="12:12" x14ac:dyDescent="0.2">
      <c r="L14437" s="50"/>
    </row>
    <row r="14438" spans="12:12" x14ac:dyDescent="0.2">
      <c r="L14438" s="50"/>
    </row>
    <row r="14439" spans="12:12" x14ac:dyDescent="0.2">
      <c r="L14439" s="50"/>
    </row>
    <row r="14440" spans="12:12" x14ac:dyDescent="0.2">
      <c r="L14440" s="50"/>
    </row>
    <row r="14441" spans="12:12" x14ac:dyDescent="0.2">
      <c r="L14441" s="50"/>
    </row>
    <row r="14442" spans="12:12" x14ac:dyDescent="0.2">
      <c r="L14442" s="50"/>
    </row>
    <row r="14443" spans="12:12" x14ac:dyDescent="0.2">
      <c r="L14443" s="50"/>
    </row>
    <row r="14444" spans="12:12" x14ac:dyDescent="0.2">
      <c r="L14444" s="50"/>
    </row>
    <row r="14445" spans="12:12" x14ac:dyDescent="0.2">
      <c r="L14445" s="50"/>
    </row>
    <row r="14446" spans="12:12" x14ac:dyDescent="0.2">
      <c r="L14446" s="50"/>
    </row>
    <row r="14447" spans="12:12" x14ac:dyDescent="0.2">
      <c r="L14447" s="50"/>
    </row>
    <row r="14448" spans="12:12" x14ac:dyDescent="0.2">
      <c r="L14448" s="50"/>
    </row>
    <row r="14449" spans="12:12" x14ac:dyDescent="0.2">
      <c r="L14449" s="50"/>
    </row>
    <row r="14450" spans="12:12" x14ac:dyDescent="0.2">
      <c r="L14450" s="50"/>
    </row>
    <row r="14451" spans="12:12" x14ac:dyDescent="0.2">
      <c r="L14451" s="50"/>
    </row>
    <row r="14452" spans="12:12" x14ac:dyDescent="0.2">
      <c r="L14452" s="50"/>
    </row>
    <row r="14453" spans="12:12" x14ac:dyDescent="0.2">
      <c r="L14453" s="50"/>
    </row>
    <row r="14454" spans="12:12" x14ac:dyDescent="0.2">
      <c r="L14454" s="50"/>
    </row>
    <row r="14455" spans="12:12" x14ac:dyDescent="0.2">
      <c r="L14455" s="50"/>
    </row>
    <row r="14456" spans="12:12" x14ac:dyDescent="0.2">
      <c r="L14456" s="50"/>
    </row>
    <row r="14457" spans="12:12" x14ac:dyDescent="0.2">
      <c r="L14457" s="50"/>
    </row>
    <row r="14458" spans="12:12" x14ac:dyDescent="0.2">
      <c r="L14458" s="50"/>
    </row>
    <row r="14459" spans="12:12" x14ac:dyDescent="0.2">
      <c r="L14459" s="50"/>
    </row>
    <row r="14460" spans="12:12" x14ac:dyDescent="0.2">
      <c r="L14460" s="50"/>
    </row>
    <row r="14461" spans="12:12" x14ac:dyDescent="0.2">
      <c r="L14461" s="50"/>
    </row>
    <row r="14462" spans="12:12" x14ac:dyDescent="0.2">
      <c r="L14462" s="50"/>
    </row>
    <row r="14463" spans="12:12" x14ac:dyDescent="0.2">
      <c r="L14463" s="50"/>
    </row>
    <row r="14464" spans="12:12" x14ac:dyDescent="0.2">
      <c r="L14464" s="50"/>
    </row>
    <row r="14465" spans="12:12" x14ac:dyDescent="0.2">
      <c r="L14465" s="50"/>
    </row>
    <row r="14466" spans="12:12" x14ac:dyDescent="0.2">
      <c r="L14466" s="50"/>
    </row>
    <row r="14467" spans="12:12" x14ac:dyDescent="0.2">
      <c r="L14467" s="50"/>
    </row>
    <row r="14468" spans="12:12" x14ac:dyDescent="0.2">
      <c r="L14468" s="50"/>
    </row>
    <row r="14469" spans="12:12" x14ac:dyDescent="0.2">
      <c r="L14469" s="50"/>
    </row>
    <row r="14470" spans="12:12" x14ac:dyDescent="0.2">
      <c r="L14470" s="50"/>
    </row>
    <row r="14471" spans="12:12" x14ac:dyDescent="0.2">
      <c r="L14471" s="50"/>
    </row>
    <row r="14472" spans="12:12" x14ac:dyDescent="0.2">
      <c r="L14472" s="50"/>
    </row>
    <row r="14473" spans="12:12" x14ac:dyDescent="0.2">
      <c r="L14473" s="50"/>
    </row>
    <row r="14474" spans="12:12" x14ac:dyDescent="0.2">
      <c r="L14474" s="50"/>
    </row>
    <row r="14475" spans="12:12" x14ac:dyDescent="0.2">
      <c r="L14475" s="50"/>
    </row>
    <row r="14476" spans="12:12" x14ac:dyDescent="0.2">
      <c r="L14476" s="50"/>
    </row>
    <row r="14477" spans="12:12" x14ac:dyDescent="0.2">
      <c r="L14477" s="50"/>
    </row>
    <row r="14478" spans="12:12" x14ac:dyDescent="0.2">
      <c r="L14478" s="50"/>
    </row>
    <row r="14479" spans="12:12" x14ac:dyDescent="0.2">
      <c r="L14479" s="50"/>
    </row>
    <row r="14480" spans="12:12" x14ac:dyDescent="0.2">
      <c r="L14480" s="50"/>
    </row>
    <row r="14481" spans="12:12" x14ac:dyDescent="0.2">
      <c r="L14481" s="50"/>
    </row>
    <row r="14482" spans="12:12" x14ac:dyDescent="0.2">
      <c r="L14482" s="50"/>
    </row>
    <row r="14483" spans="12:12" x14ac:dyDescent="0.2">
      <c r="L14483" s="50"/>
    </row>
    <row r="14484" spans="12:12" x14ac:dyDescent="0.2">
      <c r="L14484" s="50"/>
    </row>
    <row r="14485" spans="12:12" x14ac:dyDescent="0.2">
      <c r="L14485" s="50"/>
    </row>
    <row r="14486" spans="12:12" x14ac:dyDescent="0.2">
      <c r="L14486" s="50"/>
    </row>
    <row r="14487" spans="12:12" x14ac:dyDescent="0.2">
      <c r="L14487" s="50"/>
    </row>
    <row r="14488" spans="12:12" x14ac:dyDescent="0.2">
      <c r="L14488" s="50"/>
    </row>
    <row r="14489" spans="12:12" x14ac:dyDescent="0.2">
      <c r="L14489" s="50"/>
    </row>
    <row r="14490" spans="12:12" x14ac:dyDescent="0.2">
      <c r="L14490" s="50"/>
    </row>
    <row r="14491" spans="12:12" x14ac:dyDescent="0.2">
      <c r="L14491" s="50"/>
    </row>
    <row r="14492" spans="12:12" x14ac:dyDescent="0.2">
      <c r="L14492" s="50"/>
    </row>
    <row r="14493" spans="12:12" x14ac:dyDescent="0.2">
      <c r="L14493" s="50"/>
    </row>
    <row r="14494" spans="12:12" x14ac:dyDescent="0.2">
      <c r="L14494" s="50"/>
    </row>
    <row r="14495" spans="12:12" x14ac:dyDescent="0.2">
      <c r="L14495" s="50"/>
    </row>
    <row r="14496" spans="12:12" x14ac:dyDescent="0.2">
      <c r="L14496" s="50"/>
    </row>
    <row r="14497" spans="12:12" x14ac:dyDescent="0.2">
      <c r="L14497" s="50"/>
    </row>
    <row r="14498" spans="12:12" x14ac:dyDescent="0.2">
      <c r="L14498" s="50"/>
    </row>
    <row r="14499" spans="12:12" x14ac:dyDescent="0.2">
      <c r="L14499" s="50"/>
    </row>
    <row r="14500" spans="12:12" x14ac:dyDescent="0.2">
      <c r="L14500" s="50"/>
    </row>
    <row r="14501" spans="12:12" x14ac:dyDescent="0.2">
      <c r="L14501" s="50"/>
    </row>
    <row r="14502" spans="12:12" x14ac:dyDescent="0.2">
      <c r="L14502" s="50"/>
    </row>
    <row r="14503" spans="12:12" x14ac:dyDescent="0.2">
      <c r="L14503" s="50"/>
    </row>
    <row r="14504" spans="12:12" x14ac:dyDescent="0.2">
      <c r="L14504" s="50"/>
    </row>
    <row r="14505" spans="12:12" x14ac:dyDescent="0.2">
      <c r="L14505" s="50"/>
    </row>
    <row r="14506" spans="12:12" x14ac:dyDescent="0.2">
      <c r="L14506" s="50"/>
    </row>
    <row r="14507" spans="12:12" x14ac:dyDescent="0.2">
      <c r="L14507" s="50"/>
    </row>
    <row r="14508" spans="12:12" x14ac:dyDescent="0.2">
      <c r="L14508" s="50"/>
    </row>
    <row r="14509" spans="12:12" x14ac:dyDescent="0.2">
      <c r="L14509" s="50"/>
    </row>
    <row r="14510" spans="12:12" x14ac:dyDescent="0.2">
      <c r="L14510" s="50"/>
    </row>
    <row r="14511" spans="12:12" x14ac:dyDescent="0.2">
      <c r="L14511" s="50"/>
    </row>
    <row r="14512" spans="12:12" x14ac:dyDescent="0.2">
      <c r="L14512" s="50"/>
    </row>
    <row r="14513" spans="12:12" x14ac:dyDescent="0.2">
      <c r="L14513" s="50"/>
    </row>
    <row r="14514" spans="12:12" x14ac:dyDescent="0.2">
      <c r="L14514" s="50"/>
    </row>
    <row r="14515" spans="12:12" x14ac:dyDescent="0.2">
      <c r="L14515" s="50"/>
    </row>
    <row r="14516" spans="12:12" x14ac:dyDescent="0.2">
      <c r="L14516" s="50"/>
    </row>
    <row r="14517" spans="12:12" x14ac:dyDescent="0.2">
      <c r="L14517" s="50"/>
    </row>
    <row r="14518" spans="12:12" x14ac:dyDescent="0.2">
      <c r="L14518" s="50"/>
    </row>
    <row r="14519" spans="12:12" x14ac:dyDescent="0.2">
      <c r="L14519" s="50"/>
    </row>
    <row r="14520" spans="12:12" x14ac:dyDescent="0.2">
      <c r="L14520" s="50"/>
    </row>
    <row r="14521" spans="12:12" x14ac:dyDescent="0.2">
      <c r="L14521" s="50"/>
    </row>
    <row r="14522" spans="12:12" x14ac:dyDescent="0.2">
      <c r="L14522" s="50"/>
    </row>
    <row r="14523" spans="12:12" x14ac:dyDescent="0.2">
      <c r="L14523" s="50"/>
    </row>
    <row r="14524" spans="12:12" x14ac:dyDescent="0.2">
      <c r="L14524" s="50"/>
    </row>
    <row r="14525" spans="12:12" x14ac:dyDescent="0.2">
      <c r="L14525" s="50"/>
    </row>
    <row r="14526" spans="12:12" x14ac:dyDescent="0.2">
      <c r="L14526" s="50"/>
    </row>
    <row r="14527" spans="12:12" x14ac:dyDescent="0.2">
      <c r="L14527" s="50"/>
    </row>
    <row r="14528" spans="12:12" x14ac:dyDescent="0.2">
      <c r="L14528" s="50"/>
    </row>
    <row r="14529" spans="12:12" x14ac:dyDescent="0.2">
      <c r="L14529" s="50"/>
    </row>
    <row r="14530" spans="12:12" x14ac:dyDescent="0.2">
      <c r="L14530" s="50"/>
    </row>
    <row r="14531" spans="12:12" x14ac:dyDescent="0.2">
      <c r="L14531" s="50"/>
    </row>
    <row r="14532" spans="12:12" x14ac:dyDescent="0.2">
      <c r="L14532" s="50"/>
    </row>
    <row r="14533" spans="12:12" x14ac:dyDescent="0.2">
      <c r="L14533" s="50"/>
    </row>
    <row r="14534" spans="12:12" x14ac:dyDescent="0.2">
      <c r="L14534" s="50"/>
    </row>
    <row r="14535" spans="12:12" x14ac:dyDescent="0.2">
      <c r="L14535" s="50"/>
    </row>
    <row r="14536" spans="12:12" x14ac:dyDescent="0.2">
      <c r="L14536" s="50"/>
    </row>
    <row r="14537" spans="12:12" x14ac:dyDescent="0.2">
      <c r="L14537" s="50"/>
    </row>
    <row r="14538" spans="12:12" x14ac:dyDescent="0.2">
      <c r="L14538" s="50"/>
    </row>
    <row r="14539" spans="12:12" x14ac:dyDescent="0.2">
      <c r="L14539" s="50"/>
    </row>
    <row r="14540" spans="12:12" x14ac:dyDescent="0.2">
      <c r="L14540" s="50"/>
    </row>
    <row r="14541" spans="12:12" x14ac:dyDescent="0.2">
      <c r="L14541" s="50"/>
    </row>
    <row r="14542" spans="12:12" x14ac:dyDescent="0.2">
      <c r="L14542" s="50"/>
    </row>
    <row r="14543" spans="12:12" x14ac:dyDescent="0.2">
      <c r="L14543" s="50"/>
    </row>
    <row r="14544" spans="12:12" x14ac:dyDescent="0.2">
      <c r="L14544" s="50"/>
    </row>
    <row r="14545" spans="12:12" x14ac:dyDescent="0.2">
      <c r="L14545" s="50"/>
    </row>
    <row r="14546" spans="12:12" x14ac:dyDescent="0.2">
      <c r="L14546" s="50"/>
    </row>
    <row r="14547" spans="12:12" x14ac:dyDescent="0.2">
      <c r="L14547" s="50"/>
    </row>
    <row r="14548" spans="12:12" x14ac:dyDescent="0.2">
      <c r="L14548" s="50"/>
    </row>
    <row r="14549" spans="12:12" x14ac:dyDescent="0.2">
      <c r="L14549" s="50"/>
    </row>
    <row r="14550" spans="12:12" x14ac:dyDescent="0.2">
      <c r="L14550" s="50"/>
    </row>
    <row r="14551" spans="12:12" x14ac:dyDescent="0.2">
      <c r="L14551" s="50"/>
    </row>
    <row r="14552" spans="12:12" x14ac:dyDescent="0.2">
      <c r="L14552" s="50"/>
    </row>
    <row r="14553" spans="12:12" x14ac:dyDescent="0.2">
      <c r="L14553" s="50"/>
    </row>
    <row r="14554" spans="12:12" x14ac:dyDescent="0.2">
      <c r="L14554" s="50"/>
    </row>
    <row r="14555" spans="12:12" x14ac:dyDescent="0.2">
      <c r="L14555" s="50"/>
    </row>
    <row r="14556" spans="12:12" x14ac:dyDescent="0.2">
      <c r="L14556" s="50"/>
    </row>
    <row r="14557" spans="12:12" x14ac:dyDescent="0.2">
      <c r="L14557" s="50"/>
    </row>
    <row r="14558" spans="12:12" x14ac:dyDescent="0.2">
      <c r="L14558" s="50"/>
    </row>
    <row r="14559" spans="12:12" x14ac:dyDescent="0.2">
      <c r="L14559" s="50"/>
    </row>
    <row r="14560" spans="12:12" x14ac:dyDescent="0.2">
      <c r="L14560" s="50"/>
    </row>
    <row r="14561" spans="12:12" x14ac:dyDescent="0.2">
      <c r="L14561" s="50"/>
    </row>
    <row r="14562" spans="12:12" x14ac:dyDescent="0.2">
      <c r="L14562" s="50"/>
    </row>
    <row r="14563" spans="12:12" x14ac:dyDescent="0.2">
      <c r="L14563" s="50"/>
    </row>
    <row r="14564" spans="12:12" x14ac:dyDescent="0.2">
      <c r="L14564" s="50"/>
    </row>
    <row r="14565" spans="12:12" x14ac:dyDescent="0.2">
      <c r="L14565" s="50"/>
    </row>
    <row r="14566" spans="12:12" x14ac:dyDescent="0.2">
      <c r="L14566" s="50"/>
    </row>
    <row r="14567" spans="12:12" x14ac:dyDescent="0.2">
      <c r="L14567" s="50"/>
    </row>
    <row r="14568" spans="12:12" x14ac:dyDescent="0.2">
      <c r="L14568" s="50"/>
    </row>
    <row r="14569" spans="12:12" x14ac:dyDescent="0.2">
      <c r="L14569" s="50"/>
    </row>
    <row r="14570" spans="12:12" x14ac:dyDescent="0.2">
      <c r="L14570" s="50"/>
    </row>
    <row r="14571" spans="12:12" x14ac:dyDescent="0.2">
      <c r="L14571" s="50"/>
    </row>
    <row r="14572" spans="12:12" x14ac:dyDescent="0.2">
      <c r="L14572" s="50"/>
    </row>
    <row r="14573" spans="12:12" x14ac:dyDescent="0.2">
      <c r="L14573" s="50"/>
    </row>
    <row r="14574" spans="12:12" x14ac:dyDescent="0.2">
      <c r="L14574" s="50"/>
    </row>
    <row r="14575" spans="12:12" x14ac:dyDescent="0.2">
      <c r="L14575" s="50"/>
    </row>
    <row r="14576" spans="12:12" x14ac:dyDescent="0.2">
      <c r="L14576" s="50"/>
    </row>
    <row r="14577" spans="12:12" x14ac:dyDescent="0.2">
      <c r="L14577" s="50"/>
    </row>
    <row r="14578" spans="12:12" x14ac:dyDescent="0.2">
      <c r="L14578" s="50"/>
    </row>
    <row r="14579" spans="12:12" x14ac:dyDescent="0.2">
      <c r="L14579" s="50"/>
    </row>
    <row r="14580" spans="12:12" x14ac:dyDescent="0.2">
      <c r="L14580" s="50"/>
    </row>
    <row r="14581" spans="12:12" x14ac:dyDescent="0.2">
      <c r="L14581" s="50"/>
    </row>
    <row r="14582" spans="12:12" x14ac:dyDescent="0.2">
      <c r="L14582" s="50"/>
    </row>
    <row r="14583" spans="12:12" x14ac:dyDescent="0.2">
      <c r="L14583" s="50"/>
    </row>
    <row r="14584" spans="12:12" x14ac:dyDescent="0.2">
      <c r="L14584" s="50"/>
    </row>
    <row r="14585" spans="12:12" x14ac:dyDescent="0.2">
      <c r="L14585" s="50"/>
    </row>
    <row r="14586" spans="12:12" x14ac:dyDescent="0.2">
      <c r="L14586" s="50"/>
    </row>
    <row r="14587" spans="12:12" x14ac:dyDescent="0.2">
      <c r="L14587" s="50"/>
    </row>
    <row r="14588" spans="12:12" x14ac:dyDescent="0.2">
      <c r="L14588" s="50"/>
    </row>
    <row r="14589" spans="12:12" x14ac:dyDescent="0.2">
      <c r="L14589" s="50"/>
    </row>
    <row r="14590" spans="12:12" x14ac:dyDescent="0.2">
      <c r="L14590" s="50"/>
    </row>
    <row r="14591" spans="12:12" x14ac:dyDescent="0.2">
      <c r="L14591" s="50"/>
    </row>
    <row r="14592" spans="12:12" x14ac:dyDescent="0.2">
      <c r="L14592" s="50"/>
    </row>
    <row r="14593" spans="12:12" x14ac:dyDescent="0.2">
      <c r="L14593" s="50"/>
    </row>
    <row r="14594" spans="12:12" x14ac:dyDescent="0.2">
      <c r="L14594" s="50"/>
    </row>
    <row r="14595" spans="12:12" x14ac:dyDescent="0.2">
      <c r="L14595" s="50"/>
    </row>
    <row r="14596" spans="12:12" x14ac:dyDescent="0.2">
      <c r="L14596" s="50"/>
    </row>
    <row r="14597" spans="12:12" x14ac:dyDescent="0.2">
      <c r="L14597" s="50"/>
    </row>
    <row r="14598" spans="12:12" x14ac:dyDescent="0.2">
      <c r="L14598" s="50"/>
    </row>
    <row r="14599" spans="12:12" x14ac:dyDescent="0.2">
      <c r="L14599" s="50"/>
    </row>
    <row r="14600" spans="12:12" x14ac:dyDescent="0.2">
      <c r="L14600" s="50"/>
    </row>
    <row r="14601" spans="12:12" x14ac:dyDescent="0.2">
      <c r="L14601" s="50"/>
    </row>
    <row r="14602" spans="12:12" x14ac:dyDescent="0.2">
      <c r="L14602" s="50"/>
    </row>
    <row r="14603" spans="12:12" x14ac:dyDescent="0.2">
      <c r="L14603" s="50"/>
    </row>
    <row r="14604" spans="12:12" x14ac:dyDescent="0.2">
      <c r="L14604" s="50"/>
    </row>
    <row r="14605" spans="12:12" x14ac:dyDescent="0.2">
      <c r="L14605" s="50"/>
    </row>
    <row r="14606" spans="12:12" x14ac:dyDescent="0.2">
      <c r="L14606" s="50"/>
    </row>
    <row r="14607" spans="12:12" x14ac:dyDescent="0.2">
      <c r="L14607" s="50"/>
    </row>
    <row r="14608" spans="12:12" x14ac:dyDescent="0.2">
      <c r="L14608" s="50"/>
    </row>
    <row r="14609" spans="12:12" x14ac:dyDescent="0.2">
      <c r="L14609" s="50"/>
    </row>
    <row r="14610" spans="12:12" x14ac:dyDescent="0.2">
      <c r="L14610" s="50"/>
    </row>
    <row r="14611" spans="12:12" x14ac:dyDescent="0.2">
      <c r="L14611" s="50"/>
    </row>
    <row r="14612" spans="12:12" x14ac:dyDescent="0.2">
      <c r="L14612" s="50"/>
    </row>
    <row r="14613" spans="12:12" x14ac:dyDescent="0.2">
      <c r="L14613" s="50"/>
    </row>
    <row r="14614" spans="12:12" x14ac:dyDescent="0.2">
      <c r="L14614" s="50"/>
    </row>
    <row r="14615" spans="12:12" x14ac:dyDescent="0.2">
      <c r="L14615" s="50"/>
    </row>
    <row r="14616" spans="12:12" x14ac:dyDescent="0.2">
      <c r="L14616" s="50"/>
    </row>
    <row r="14617" spans="12:12" x14ac:dyDescent="0.2">
      <c r="L14617" s="50"/>
    </row>
    <row r="14618" spans="12:12" x14ac:dyDescent="0.2">
      <c r="L14618" s="50"/>
    </row>
    <row r="14619" spans="12:12" x14ac:dyDescent="0.2">
      <c r="L14619" s="50"/>
    </row>
    <row r="14620" spans="12:12" x14ac:dyDescent="0.2">
      <c r="L14620" s="50"/>
    </row>
    <row r="14621" spans="12:12" x14ac:dyDescent="0.2">
      <c r="L14621" s="50"/>
    </row>
    <row r="14622" spans="12:12" x14ac:dyDescent="0.2">
      <c r="L14622" s="50"/>
    </row>
    <row r="14623" spans="12:12" x14ac:dyDescent="0.2">
      <c r="L14623" s="50"/>
    </row>
    <row r="14624" spans="12:12" x14ac:dyDescent="0.2">
      <c r="L14624" s="50"/>
    </row>
    <row r="14625" spans="12:12" x14ac:dyDescent="0.2">
      <c r="L14625" s="50"/>
    </row>
    <row r="14626" spans="12:12" x14ac:dyDescent="0.2">
      <c r="L14626" s="50"/>
    </row>
    <row r="14627" spans="12:12" x14ac:dyDescent="0.2">
      <c r="L14627" s="50"/>
    </row>
    <row r="14628" spans="12:12" x14ac:dyDescent="0.2">
      <c r="L14628" s="50"/>
    </row>
    <row r="14629" spans="12:12" x14ac:dyDescent="0.2">
      <c r="L14629" s="50"/>
    </row>
    <row r="14630" spans="12:12" x14ac:dyDescent="0.2">
      <c r="L14630" s="50"/>
    </row>
    <row r="14631" spans="12:12" x14ac:dyDescent="0.2">
      <c r="L14631" s="50"/>
    </row>
    <row r="14632" spans="12:12" x14ac:dyDescent="0.2">
      <c r="L14632" s="50"/>
    </row>
    <row r="14633" spans="12:12" x14ac:dyDescent="0.2">
      <c r="L14633" s="50"/>
    </row>
    <row r="14634" spans="12:12" x14ac:dyDescent="0.2">
      <c r="L14634" s="50"/>
    </row>
    <row r="14635" spans="12:12" x14ac:dyDescent="0.2">
      <c r="L14635" s="50"/>
    </row>
    <row r="14636" spans="12:12" x14ac:dyDescent="0.2">
      <c r="L14636" s="50"/>
    </row>
    <row r="14637" spans="12:12" x14ac:dyDescent="0.2">
      <c r="L14637" s="50"/>
    </row>
    <row r="14638" spans="12:12" x14ac:dyDescent="0.2">
      <c r="L14638" s="50"/>
    </row>
    <row r="14639" spans="12:12" x14ac:dyDescent="0.2">
      <c r="L14639" s="50"/>
    </row>
    <row r="14640" spans="12:12" x14ac:dyDescent="0.2">
      <c r="L14640" s="50"/>
    </row>
    <row r="14641" spans="12:12" x14ac:dyDescent="0.2">
      <c r="L14641" s="50"/>
    </row>
    <row r="14642" spans="12:12" x14ac:dyDescent="0.2">
      <c r="L14642" s="50"/>
    </row>
    <row r="14643" spans="12:12" x14ac:dyDescent="0.2">
      <c r="L14643" s="50"/>
    </row>
    <row r="14644" spans="12:12" x14ac:dyDescent="0.2">
      <c r="L14644" s="50"/>
    </row>
    <row r="14645" spans="12:12" x14ac:dyDescent="0.2">
      <c r="L14645" s="50"/>
    </row>
    <row r="14646" spans="12:12" x14ac:dyDescent="0.2">
      <c r="L14646" s="50"/>
    </row>
    <row r="14647" spans="12:12" x14ac:dyDescent="0.2">
      <c r="L14647" s="50"/>
    </row>
    <row r="14648" spans="12:12" x14ac:dyDescent="0.2">
      <c r="L14648" s="50"/>
    </row>
    <row r="14649" spans="12:12" x14ac:dyDescent="0.2">
      <c r="L14649" s="50"/>
    </row>
    <row r="14650" spans="12:12" x14ac:dyDescent="0.2">
      <c r="L14650" s="50"/>
    </row>
    <row r="14651" spans="12:12" x14ac:dyDescent="0.2">
      <c r="L14651" s="50"/>
    </row>
    <row r="14652" spans="12:12" x14ac:dyDescent="0.2">
      <c r="L14652" s="50"/>
    </row>
    <row r="14653" spans="12:12" x14ac:dyDescent="0.2">
      <c r="L14653" s="50"/>
    </row>
    <row r="14654" spans="12:12" x14ac:dyDescent="0.2">
      <c r="L14654" s="50"/>
    </row>
    <row r="14655" spans="12:12" x14ac:dyDescent="0.2">
      <c r="L14655" s="50"/>
    </row>
    <row r="14656" spans="12:12" x14ac:dyDescent="0.2">
      <c r="L14656" s="50"/>
    </row>
    <row r="14657" spans="12:12" x14ac:dyDescent="0.2">
      <c r="L14657" s="50"/>
    </row>
    <row r="14658" spans="12:12" x14ac:dyDescent="0.2">
      <c r="L14658" s="50"/>
    </row>
    <row r="14659" spans="12:12" x14ac:dyDescent="0.2">
      <c r="L14659" s="50"/>
    </row>
    <row r="14660" spans="12:12" x14ac:dyDescent="0.2">
      <c r="L14660" s="50"/>
    </row>
    <row r="14661" spans="12:12" x14ac:dyDescent="0.2">
      <c r="L14661" s="50"/>
    </row>
    <row r="14662" spans="12:12" x14ac:dyDescent="0.2">
      <c r="L14662" s="50"/>
    </row>
    <row r="14663" spans="12:12" x14ac:dyDescent="0.2">
      <c r="L14663" s="50"/>
    </row>
    <row r="14664" spans="12:12" x14ac:dyDescent="0.2">
      <c r="L14664" s="50"/>
    </row>
    <row r="14665" spans="12:12" x14ac:dyDescent="0.2">
      <c r="L14665" s="50"/>
    </row>
    <row r="14666" spans="12:12" x14ac:dyDescent="0.2">
      <c r="L14666" s="50"/>
    </row>
    <row r="14667" spans="12:12" x14ac:dyDescent="0.2">
      <c r="L14667" s="50"/>
    </row>
    <row r="14668" spans="12:12" x14ac:dyDescent="0.2">
      <c r="L14668" s="50"/>
    </row>
    <row r="14669" spans="12:12" x14ac:dyDescent="0.2">
      <c r="L14669" s="50"/>
    </row>
    <row r="14670" spans="12:12" x14ac:dyDescent="0.2">
      <c r="L14670" s="50"/>
    </row>
    <row r="14671" spans="12:12" x14ac:dyDescent="0.2">
      <c r="L14671" s="50"/>
    </row>
    <row r="14672" spans="12:12" x14ac:dyDescent="0.2">
      <c r="L14672" s="50"/>
    </row>
    <row r="14673" spans="12:12" x14ac:dyDescent="0.2">
      <c r="L14673" s="50"/>
    </row>
    <row r="14674" spans="12:12" x14ac:dyDescent="0.2">
      <c r="L14674" s="50"/>
    </row>
    <row r="14675" spans="12:12" x14ac:dyDescent="0.2">
      <c r="L14675" s="50"/>
    </row>
    <row r="14676" spans="12:12" x14ac:dyDescent="0.2">
      <c r="L14676" s="50"/>
    </row>
    <row r="14677" spans="12:12" x14ac:dyDescent="0.2">
      <c r="L14677" s="50"/>
    </row>
    <row r="14678" spans="12:12" x14ac:dyDescent="0.2">
      <c r="L14678" s="50"/>
    </row>
    <row r="14679" spans="12:12" x14ac:dyDescent="0.2">
      <c r="L14679" s="50"/>
    </row>
    <row r="14680" spans="12:12" x14ac:dyDescent="0.2">
      <c r="L14680" s="50"/>
    </row>
    <row r="14681" spans="12:12" x14ac:dyDescent="0.2">
      <c r="L14681" s="50"/>
    </row>
    <row r="14682" spans="12:12" x14ac:dyDescent="0.2">
      <c r="L14682" s="50"/>
    </row>
    <row r="14683" spans="12:12" x14ac:dyDescent="0.2">
      <c r="L14683" s="50"/>
    </row>
    <row r="14684" spans="12:12" x14ac:dyDescent="0.2">
      <c r="L14684" s="50"/>
    </row>
    <row r="14685" spans="12:12" x14ac:dyDescent="0.2">
      <c r="L14685" s="50"/>
    </row>
    <row r="14686" spans="12:12" x14ac:dyDescent="0.2">
      <c r="L14686" s="50"/>
    </row>
    <row r="14687" spans="12:12" x14ac:dyDescent="0.2">
      <c r="L14687" s="50"/>
    </row>
    <row r="14688" spans="12:12" x14ac:dyDescent="0.2">
      <c r="L14688" s="50"/>
    </row>
    <row r="14689" spans="12:12" x14ac:dyDescent="0.2">
      <c r="L14689" s="50"/>
    </row>
    <row r="14690" spans="12:12" x14ac:dyDescent="0.2">
      <c r="L14690" s="50"/>
    </row>
    <row r="14691" spans="12:12" x14ac:dyDescent="0.2">
      <c r="L14691" s="50"/>
    </row>
    <row r="14692" spans="12:12" x14ac:dyDescent="0.2">
      <c r="L14692" s="50"/>
    </row>
    <row r="14693" spans="12:12" x14ac:dyDescent="0.2">
      <c r="L14693" s="50"/>
    </row>
    <row r="14694" spans="12:12" x14ac:dyDescent="0.2">
      <c r="L14694" s="50"/>
    </row>
    <row r="14695" spans="12:12" x14ac:dyDescent="0.2">
      <c r="L14695" s="50"/>
    </row>
    <row r="14696" spans="12:12" x14ac:dyDescent="0.2">
      <c r="L14696" s="50"/>
    </row>
    <row r="14697" spans="12:12" x14ac:dyDescent="0.2">
      <c r="L14697" s="50"/>
    </row>
    <row r="14698" spans="12:12" x14ac:dyDescent="0.2">
      <c r="L14698" s="50"/>
    </row>
    <row r="14699" spans="12:12" x14ac:dyDescent="0.2">
      <c r="L14699" s="50"/>
    </row>
    <row r="14700" spans="12:12" x14ac:dyDescent="0.2">
      <c r="L14700" s="50"/>
    </row>
    <row r="14701" spans="12:12" x14ac:dyDescent="0.2">
      <c r="L14701" s="50"/>
    </row>
    <row r="14702" spans="12:12" x14ac:dyDescent="0.2">
      <c r="L14702" s="50"/>
    </row>
    <row r="14703" spans="12:12" x14ac:dyDescent="0.2">
      <c r="L14703" s="50"/>
    </row>
    <row r="14704" spans="12:12" x14ac:dyDescent="0.2">
      <c r="L14704" s="50"/>
    </row>
    <row r="14705" spans="12:12" x14ac:dyDescent="0.2">
      <c r="L14705" s="50"/>
    </row>
    <row r="14706" spans="12:12" x14ac:dyDescent="0.2">
      <c r="L14706" s="50"/>
    </row>
    <row r="14707" spans="12:12" x14ac:dyDescent="0.2">
      <c r="L14707" s="50"/>
    </row>
    <row r="14708" spans="12:12" x14ac:dyDescent="0.2">
      <c r="L14708" s="50"/>
    </row>
    <row r="14709" spans="12:12" x14ac:dyDescent="0.2">
      <c r="L14709" s="50"/>
    </row>
    <row r="14710" spans="12:12" x14ac:dyDescent="0.2">
      <c r="L14710" s="50"/>
    </row>
    <row r="14711" spans="12:12" x14ac:dyDescent="0.2">
      <c r="L14711" s="50"/>
    </row>
    <row r="14712" spans="12:12" x14ac:dyDescent="0.2">
      <c r="L14712" s="50"/>
    </row>
    <row r="14713" spans="12:12" x14ac:dyDescent="0.2">
      <c r="L14713" s="50"/>
    </row>
    <row r="14714" spans="12:12" x14ac:dyDescent="0.2">
      <c r="L14714" s="50"/>
    </row>
    <row r="14715" spans="12:12" x14ac:dyDescent="0.2">
      <c r="L14715" s="50"/>
    </row>
    <row r="14716" spans="12:12" x14ac:dyDescent="0.2">
      <c r="L14716" s="50"/>
    </row>
    <row r="14717" spans="12:12" x14ac:dyDescent="0.2">
      <c r="L14717" s="50"/>
    </row>
    <row r="14718" spans="12:12" x14ac:dyDescent="0.2">
      <c r="L14718" s="50"/>
    </row>
    <row r="14719" spans="12:12" x14ac:dyDescent="0.2">
      <c r="L14719" s="50"/>
    </row>
    <row r="14720" spans="12:12" x14ac:dyDescent="0.2">
      <c r="L14720" s="50"/>
    </row>
    <row r="14721" spans="12:12" x14ac:dyDescent="0.2">
      <c r="L14721" s="50"/>
    </row>
    <row r="14722" spans="12:12" x14ac:dyDescent="0.2">
      <c r="L14722" s="50"/>
    </row>
    <row r="14723" spans="12:12" x14ac:dyDescent="0.2">
      <c r="L14723" s="50"/>
    </row>
    <row r="14724" spans="12:12" x14ac:dyDescent="0.2">
      <c r="L14724" s="50"/>
    </row>
    <row r="14725" spans="12:12" x14ac:dyDescent="0.2">
      <c r="L14725" s="50"/>
    </row>
    <row r="14726" spans="12:12" x14ac:dyDescent="0.2">
      <c r="L14726" s="50"/>
    </row>
    <row r="14727" spans="12:12" x14ac:dyDescent="0.2">
      <c r="L14727" s="50"/>
    </row>
    <row r="14728" spans="12:12" x14ac:dyDescent="0.2">
      <c r="L14728" s="50"/>
    </row>
    <row r="14729" spans="12:12" x14ac:dyDescent="0.2">
      <c r="L14729" s="50"/>
    </row>
    <row r="14730" spans="12:12" x14ac:dyDescent="0.2">
      <c r="L14730" s="50"/>
    </row>
    <row r="14731" spans="12:12" x14ac:dyDescent="0.2">
      <c r="L14731" s="50"/>
    </row>
    <row r="14732" spans="12:12" x14ac:dyDescent="0.2">
      <c r="L14732" s="50"/>
    </row>
    <row r="14733" spans="12:12" x14ac:dyDescent="0.2">
      <c r="L14733" s="50"/>
    </row>
    <row r="14734" spans="12:12" x14ac:dyDescent="0.2">
      <c r="L14734" s="50"/>
    </row>
    <row r="14735" spans="12:12" x14ac:dyDescent="0.2">
      <c r="L14735" s="50"/>
    </row>
    <row r="14736" spans="12:12" x14ac:dyDescent="0.2">
      <c r="L14736" s="50"/>
    </row>
    <row r="14737" spans="12:12" x14ac:dyDescent="0.2">
      <c r="L14737" s="50"/>
    </row>
    <row r="14738" spans="12:12" x14ac:dyDescent="0.2">
      <c r="L14738" s="50"/>
    </row>
    <row r="14739" spans="12:12" x14ac:dyDescent="0.2">
      <c r="L14739" s="50"/>
    </row>
    <row r="14740" spans="12:12" x14ac:dyDescent="0.2">
      <c r="L14740" s="50"/>
    </row>
    <row r="14741" spans="12:12" x14ac:dyDescent="0.2">
      <c r="L14741" s="50"/>
    </row>
    <row r="14742" spans="12:12" x14ac:dyDescent="0.2">
      <c r="L14742" s="50"/>
    </row>
    <row r="14743" spans="12:12" x14ac:dyDescent="0.2">
      <c r="L14743" s="50"/>
    </row>
    <row r="14744" spans="12:12" x14ac:dyDescent="0.2">
      <c r="L14744" s="50"/>
    </row>
    <row r="14745" spans="12:12" x14ac:dyDescent="0.2">
      <c r="L14745" s="50"/>
    </row>
    <row r="14746" spans="12:12" x14ac:dyDescent="0.2">
      <c r="L14746" s="50"/>
    </row>
    <row r="14747" spans="12:12" x14ac:dyDescent="0.2">
      <c r="L14747" s="50"/>
    </row>
    <row r="14748" spans="12:12" x14ac:dyDescent="0.2">
      <c r="L14748" s="50"/>
    </row>
    <row r="14749" spans="12:12" x14ac:dyDescent="0.2">
      <c r="L14749" s="50"/>
    </row>
    <row r="14750" spans="12:12" x14ac:dyDescent="0.2">
      <c r="L14750" s="50"/>
    </row>
    <row r="14751" spans="12:12" x14ac:dyDescent="0.2">
      <c r="L14751" s="50"/>
    </row>
    <row r="14752" spans="12:12" x14ac:dyDescent="0.2">
      <c r="L14752" s="50"/>
    </row>
    <row r="14753" spans="12:12" x14ac:dyDescent="0.2">
      <c r="L14753" s="50"/>
    </row>
    <row r="14754" spans="12:12" x14ac:dyDescent="0.2">
      <c r="L14754" s="50"/>
    </row>
    <row r="14755" spans="12:12" x14ac:dyDescent="0.2">
      <c r="L14755" s="50"/>
    </row>
    <row r="14756" spans="12:12" x14ac:dyDescent="0.2">
      <c r="L14756" s="50"/>
    </row>
    <row r="14757" spans="12:12" x14ac:dyDescent="0.2">
      <c r="L14757" s="50"/>
    </row>
    <row r="14758" spans="12:12" x14ac:dyDescent="0.2">
      <c r="L14758" s="50"/>
    </row>
    <row r="14759" spans="12:12" x14ac:dyDescent="0.2">
      <c r="L14759" s="50"/>
    </row>
    <row r="14760" spans="12:12" x14ac:dyDescent="0.2">
      <c r="L14760" s="50"/>
    </row>
    <row r="14761" spans="12:12" x14ac:dyDescent="0.2">
      <c r="L14761" s="50"/>
    </row>
    <row r="14762" spans="12:12" x14ac:dyDescent="0.2">
      <c r="L14762" s="50"/>
    </row>
    <row r="14763" spans="12:12" x14ac:dyDescent="0.2">
      <c r="L14763" s="50"/>
    </row>
    <row r="14764" spans="12:12" x14ac:dyDescent="0.2">
      <c r="L14764" s="50"/>
    </row>
    <row r="14765" spans="12:12" x14ac:dyDescent="0.2">
      <c r="L14765" s="50"/>
    </row>
    <row r="14766" spans="12:12" x14ac:dyDescent="0.2">
      <c r="L14766" s="50"/>
    </row>
    <row r="14767" spans="12:12" x14ac:dyDescent="0.2">
      <c r="L14767" s="50"/>
    </row>
    <row r="14768" spans="12:12" x14ac:dyDescent="0.2">
      <c r="L14768" s="50"/>
    </row>
    <row r="14769" spans="12:12" x14ac:dyDescent="0.2">
      <c r="L14769" s="50"/>
    </row>
    <row r="14770" spans="12:12" x14ac:dyDescent="0.2">
      <c r="L14770" s="50"/>
    </row>
    <row r="14771" spans="12:12" x14ac:dyDescent="0.2">
      <c r="L14771" s="50"/>
    </row>
    <row r="14772" spans="12:12" x14ac:dyDescent="0.2">
      <c r="L14772" s="50"/>
    </row>
    <row r="14773" spans="12:12" x14ac:dyDescent="0.2">
      <c r="L14773" s="50"/>
    </row>
    <row r="14774" spans="12:12" x14ac:dyDescent="0.2">
      <c r="L14774" s="50"/>
    </row>
    <row r="14775" spans="12:12" x14ac:dyDescent="0.2">
      <c r="L14775" s="50"/>
    </row>
    <row r="14776" spans="12:12" x14ac:dyDescent="0.2">
      <c r="L14776" s="50"/>
    </row>
    <row r="14777" spans="12:12" x14ac:dyDescent="0.2">
      <c r="L14777" s="50"/>
    </row>
    <row r="14778" spans="12:12" x14ac:dyDescent="0.2">
      <c r="L14778" s="50"/>
    </row>
    <row r="14779" spans="12:12" x14ac:dyDescent="0.2">
      <c r="L14779" s="50"/>
    </row>
    <row r="14780" spans="12:12" x14ac:dyDescent="0.2">
      <c r="L14780" s="50"/>
    </row>
    <row r="14781" spans="12:12" x14ac:dyDescent="0.2">
      <c r="L14781" s="50"/>
    </row>
    <row r="14782" spans="12:12" x14ac:dyDescent="0.2">
      <c r="L14782" s="50"/>
    </row>
    <row r="14783" spans="12:12" x14ac:dyDescent="0.2">
      <c r="L14783" s="50"/>
    </row>
    <row r="14784" spans="12:12" x14ac:dyDescent="0.2">
      <c r="L14784" s="50"/>
    </row>
    <row r="14785" spans="12:12" x14ac:dyDescent="0.2">
      <c r="L14785" s="50"/>
    </row>
    <row r="14786" spans="12:12" x14ac:dyDescent="0.2">
      <c r="L14786" s="50"/>
    </row>
    <row r="14787" spans="12:12" x14ac:dyDescent="0.2">
      <c r="L14787" s="50"/>
    </row>
    <row r="14788" spans="12:12" x14ac:dyDescent="0.2">
      <c r="L14788" s="50"/>
    </row>
    <row r="14789" spans="12:12" x14ac:dyDescent="0.2">
      <c r="L14789" s="50"/>
    </row>
    <row r="14790" spans="12:12" x14ac:dyDescent="0.2">
      <c r="L14790" s="50"/>
    </row>
    <row r="14791" spans="12:12" x14ac:dyDescent="0.2">
      <c r="L14791" s="50"/>
    </row>
    <row r="14792" spans="12:12" x14ac:dyDescent="0.2">
      <c r="L14792" s="50"/>
    </row>
    <row r="14793" spans="12:12" x14ac:dyDescent="0.2">
      <c r="L14793" s="50"/>
    </row>
    <row r="14794" spans="12:12" x14ac:dyDescent="0.2">
      <c r="L14794" s="50"/>
    </row>
    <row r="14795" spans="12:12" x14ac:dyDescent="0.2">
      <c r="L14795" s="50"/>
    </row>
    <row r="14796" spans="12:12" x14ac:dyDescent="0.2">
      <c r="L14796" s="50"/>
    </row>
    <row r="14797" spans="12:12" x14ac:dyDescent="0.2">
      <c r="L14797" s="50"/>
    </row>
    <row r="14798" spans="12:12" x14ac:dyDescent="0.2">
      <c r="L14798" s="50"/>
    </row>
    <row r="14799" spans="12:12" x14ac:dyDescent="0.2">
      <c r="L14799" s="50"/>
    </row>
    <row r="14800" spans="12:12" x14ac:dyDescent="0.2">
      <c r="L14800" s="50"/>
    </row>
    <row r="14801" spans="12:12" x14ac:dyDescent="0.2">
      <c r="L14801" s="50"/>
    </row>
    <row r="14802" spans="12:12" x14ac:dyDescent="0.2">
      <c r="L14802" s="50"/>
    </row>
    <row r="14803" spans="12:12" x14ac:dyDescent="0.2">
      <c r="L14803" s="50"/>
    </row>
    <row r="14804" spans="12:12" x14ac:dyDescent="0.2">
      <c r="L14804" s="50"/>
    </row>
    <row r="14805" spans="12:12" x14ac:dyDescent="0.2">
      <c r="L14805" s="50"/>
    </row>
    <row r="14806" spans="12:12" x14ac:dyDescent="0.2">
      <c r="L14806" s="50"/>
    </row>
    <row r="14807" spans="12:12" x14ac:dyDescent="0.2">
      <c r="L14807" s="50"/>
    </row>
    <row r="14808" spans="12:12" x14ac:dyDescent="0.2">
      <c r="L14808" s="50"/>
    </row>
    <row r="14809" spans="12:12" x14ac:dyDescent="0.2">
      <c r="L14809" s="50"/>
    </row>
    <row r="14810" spans="12:12" x14ac:dyDescent="0.2">
      <c r="L14810" s="50"/>
    </row>
    <row r="14811" spans="12:12" x14ac:dyDescent="0.2">
      <c r="L14811" s="50"/>
    </row>
    <row r="14812" spans="12:12" x14ac:dyDescent="0.2">
      <c r="L14812" s="50"/>
    </row>
    <row r="14813" spans="12:12" x14ac:dyDescent="0.2">
      <c r="L14813" s="50"/>
    </row>
    <row r="14814" spans="12:12" x14ac:dyDescent="0.2">
      <c r="L14814" s="50"/>
    </row>
    <row r="14815" spans="12:12" x14ac:dyDescent="0.2">
      <c r="L14815" s="50"/>
    </row>
    <row r="14816" spans="12:12" x14ac:dyDescent="0.2">
      <c r="L14816" s="50"/>
    </row>
    <row r="14817" spans="12:12" x14ac:dyDescent="0.2">
      <c r="L14817" s="50"/>
    </row>
    <row r="14818" spans="12:12" x14ac:dyDescent="0.2">
      <c r="L14818" s="50"/>
    </row>
    <row r="14819" spans="12:12" x14ac:dyDescent="0.2">
      <c r="L14819" s="50"/>
    </row>
    <row r="14820" spans="12:12" x14ac:dyDescent="0.2">
      <c r="L14820" s="50"/>
    </row>
    <row r="14821" spans="12:12" x14ac:dyDescent="0.2">
      <c r="L14821" s="50"/>
    </row>
    <row r="14822" spans="12:12" x14ac:dyDescent="0.2">
      <c r="L14822" s="50"/>
    </row>
    <row r="14823" spans="12:12" x14ac:dyDescent="0.2">
      <c r="L14823" s="50"/>
    </row>
    <row r="14824" spans="12:12" x14ac:dyDescent="0.2">
      <c r="L14824" s="50"/>
    </row>
    <row r="14825" spans="12:12" x14ac:dyDescent="0.2">
      <c r="L14825" s="50"/>
    </row>
    <row r="14826" spans="12:12" x14ac:dyDescent="0.2">
      <c r="L14826" s="50"/>
    </row>
    <row r="14827" spans="12:12" x14ac:dyDescent="0.2">
      <c r="L14827" s="50"/>
    </row>
    <row r="14828" spans="12:12" x14ac:dyDescent="0.2">
      <c r="L14828" s="50"/>
    </row>
    <row r="14829" spans="12:12" x14ac:dyDescent="0.2">
      <c r="L14829" s="50"/>
    </row>
    <row r="14830" spans="12:12" x14ac:dyDescent="0.2">
      <c r="L14830" s="50"/>
    </row>
    <row r="14831" spans="12:12" x14ac:dyDescent="0.2">
      <c r="L14831" s="50"/>
    </row>
    <row r="14832" spans="12:12" x14ac:dyDescent="0.2">
      <c r="L14832" s="50"/>
    </row>
    <row r="14833" spans="12:12" x14ac:dyDescent="0.2">
      <c r="L14833" s="50"/>
    </row>
    <row r="14834" spans="12:12" x14ac:dyDescent="0.2">
      <c r="L14834" s="50"/>
    </row>
    <row r="14835" spans="12:12" x14ac:dyDescent="0.2">
      <c r="L14835" s="50"/>
    </row>
    <row r="14836" spans="12:12" x14ac:dyDescent="0.2">
      <c r="L14836" s="50"/>
    </row>
    <row r="14837" spans="12:12" x14ac:dyDescent="0.2">
      <c r="L14837" s="50"/>
    </row>
    <row r="14838" spans="12:12" x14ac:dyDescent="0.2">
      <c r="L14838" s="50"/>
    </row>
    <row r="14839" spans="12:12" x14ac:dyDescent="0.2">
      <c r="L14839" s="50"/>
    </row>
    <row r="14840" spans="12:12" x14ac:dyDescent="0.2">
      <c r="L14840" s="50"/>
    </row>
    <row r="14841" spans="12:12" x14ac:dyDescent="0.2">
      <c r="L14841" s="50"/>
    </row>
    <row r="14842" spans="12:12" x14ac:dyDescent="0.2">
      <c r="L14842" s="50"/>
    </row>
    <row r="14843" spans="12:12" x14ac:dyDescent="0.2">
      <c r="L14843" s="50"/>
    </row>
    <row r="14844" spans="12:12" x14ac:dyDescent="0.2">
      <c r="L14844" s="50"/>
    </row>
    <row r="14845" spans="12:12" x14ac:dyDescent="0.2">
      <c r="L14845" s="50"/>
    </row>
    <row r="14846" spans="12:12" x14ac:dyDescent="0.2">
      <c r="L14846" s="50"/>
    </row>
    <row r="14847" spans="12:12" x14ac:dyDescent="0.2">
      <c r="L14847" s="50"/>
    </row>
    <row r="14848" spans="12:12" x14ac:dyDescent="0.2">
      <c r="L14848" s="50"/>
    </row>
    <row r="14849" spans="12:12" x14ac:dyDescent="0.2">
      <c r="L14849" s="50"/>
    </row>
    <row r="14850" spans="12:12" x14ac:dyDescent="0.2">
      <c r="L14850" s="50"/>
    </row>
    <row r="14851" spans="12:12" x14ac:dyDescent="0.2">
      <c r="L14851" s="50"/>
    </row>
    <row r="14852" spans="12:12" x14ac:dyDescent="0.2">
      <c r="L14852" s="50"/>
    </row>
    <row r="14853" spans="12:12" x14ac:dyDescent="0.2">
      <c r="L14853" s="50"/>
    </row>
    <row r="14854" spans="12:12" x14ac:dyDescent="0.2">
      <c r="L14854" s="50"/>
    </row>
    <row r="14855" spans="12:12" x14ac:dyDescent="0.2">
      <c r="L14855" s="50"/>
    </row>
    <row r="14856" spans="12:12" x14ac:dyDescent="0.2">
      <c r="L14856" s="50"/>
    </row>
    <row r="14857" spans="12:12" x14ac:dyDescent="0.2">
      <c r="L14857" s="50"/>
    </row>
    <row r="14858" spans="12:12" x14ac:dyDescent="0.2">
      <c r="L14858" s="50"/>
    </row>
    <row r="14859" spans="12:12" x14ac:dyDescent="0.2">
      <c r="L14859" s="50"/>
    </row>
    <row r="14860" spans="12:12" x14ac:dyDescent="0.2">
      <c r="L14860" s="50"/>
    </row>
    <row r="14861" spans="12:12" x14ac:dyDescent="0.2">
      <c r="L14861" s="50"/>
    </row>
    <row r="14862" spans="12:12" x14ac:dyDescent="0.2">
      <c r="L14862" s="50"/>
    </row>
    <row r="14863" spans="12:12" x14ac:dyDescent="0.2">
      <c r="L14863" s="50"/>
    </row>
    <row r="14864" spans="12:12" x14ac:dyDescent="0.2">
      <c r="L14864" s="50"/>
    </row>
    <row r="14865" spans="12:12" x14ac:dyDescent="0.2">
      <c r="L14865" s="50"/>
    </row>
    <row r="14866" spans="12:12" x14ac:dyDescent="0.2">
      <c r="L14866" s="50"/>
    </row>
    <row r="14867" spans="12:12" x14ac:dyDescent="0.2">
      <c r="L14867" s="50"/>
    </row>
    <row r="14868" spans="12:12" x14ac:dyDescent="0.2">
      <c r="L14868" s="50"/>
    </row>
    <row r="14869" spans="12:12" x14ac:dyDescent="0.2">
      <c r="L14869" s="50"/>
    </row>
    <row r="14870" spans="12:12" x14ac:dyDescent="0.2">
      <c r="L14870" s="50"/>
    </row>
    <row r="14871" spans="12:12" x14ac:dyDescent="0.2">
      <c r="L14871" s="50"/>
    </row>
    <row r="14872" spans="12:12" x14ac:dyDescent="0.2">
      <c r="L14872" s="50"/>
    </row>
    <row r="14873" spans="12:12" x14ac:dyDescent="0.2">
      <c r="L14873" s="50"/>
    </row>
    <row r="14874" spans="12:12" x14ac:dyDescent="0.2">
      <c r="L14874" s="50"/>
    </row>
    <row r="14875" spans="12:12" x14ac:dyDescent="0.2">
      <c r="L14875" s="50"/>
    </row>
    <row r="14876" spans="12:12" x14ac:dyDescent="0.2">
      <c r="L14876" s="50"/>
    </row>
    <row r="14877" spans="12:12" x14ac:dyDescent="0.2">
      <c r="L14877" s="50"/>
    </row>
    <row r="14878" spans="12:12" x14ac:dyDescent="0.2">
      <c r="L14878" s="50"/>
    </row>
    <row r="14879" spans="12:12" x14ac:dyDescent="0.2">
      <c r="L14879" s="50"/>
    </row>
    <row r="14880" spans="12:12" x14ac:dyDescent="0.2">
      <c r="L14880" s="50"/>
    </row>
    <row r="14881" spans="12:12" x14ac:dyDescent="0.2">
      <c r="L14881" s="50"/>
    </row>
    <row r="14882" spans="12:12" x14ac:dyDescent="0.2">
      <c r="L14882" s="50"/>
    </row>
    <row r="14883" spans="12:12" x14ac:dyDescent="0.2">
      <c r="L14883" s="50"/>
    </row>
    <row r="14884" spans="12:12" x14ac:dyDescent="0.2">
      <c r="L14884" s="50"/>
    </row>
    <row r="14885" spans="12:12" x14ac:dyDescent="0.2">
      <c r="L14885" s="50"/>
    </row>
    <row r="14886" spans="12:12" x14ac:dyDescent="0.2">
      <c r="L14886" s="50"/>
    </row>
    <row r="14887" spans="12:12" x14ac:dyDescent="0.2">
      <c r="L14887" s="50"/>
    </row>
    <row r="14888" spans="12:12" x14ac:dyDescent="0.2">
      <c r="L14888" s="50"/>
    </row>
    <row r="14889" spans="12:12" x14ac:dyDescent="0.2">
      <c r="L14889" s="50"/>
    </row>
    <row r="14890" spans="12:12" x14ac:dyDescent="0.2">
      <c r="L14890" s="50"/>
    </row>
    <row r="14891" spans="12:12" x14ac:dyDescent="0.2">
      <c r="L14891" s="50"/>
    </row>
    <row r="14892" spans="12:12" x14ac:dyDescent="0.2">
      <c r="L14892" s="50"/>
    </row>
    <row r="14893" spans="12:12" x14ac:dyDescent="0.2">
      <c r="L14893" s="50"/>
    </row>
    <row r="14894" spans="12:12" x14ac:dyDescent="0.2">
      <c r="L14894" s="50"/>
    </row>
    <row r="14895" spans="12:12" x14ac:dyDescent="0.2">
      <c r="L14895" s="50"/>
    </row>
    <row r="14896" spans="12:12" x14ac:dyDescent="0.2">
      <c r="L14896" s="50"/>
    </row>
    <row r="14897" spans="12:12" x14ac:dyDescent="0.2">
      <c r="L14897" s="50"/>
    </row>
    <row r="14898" spans="12:12" x14ac:dyDescent="0.2">
      <c r="L14898" s="50"/>
    </row>
    <row r="14899" spans="12:12" x14ac:dyDescent="0.2">
      <c r="L14899" s="50"/>
    </row>
    <row r="14900" spans="12:12" x14ac:dyDescent="0.2">
      <c r="L14900" s="50"/>
    </row>
    <row r="14901" spans="12:12" x14ac:dyDescent="0.2">
      <c r="L14901" s="50"/>
    </row>
    <row r="14902" spans="12:12" x14ac:dyDescent="0.2">
      <c r="L14902" s="50"/>
    </row>
    <row r="14903" spans="12:12" x14ac:dyDescent="0.2">
      <c r="L14903" s="50"/>
    </row>
    <row r="14904" spans="12:12" x14ac:dyDescent="0.2">
      <c r="L14904" s="50"/>
    </row>
    <row r="14905" spans="12:12" x14ac:dyDescent="0.2">
      <c r="L14905" s="50"/>
    </row>
    <row r="14906" spans="12:12" x14ac:dyDescent="0.2">
      <c r="L14906" s="50"/>
    </row>
    <row r="14907" spans="12:12" x14ac:dyDescent="0.2">
      <c r="L14907" s="50"/>
    </row>
    <row r="14908" spans="12:12" x14ac:dyDescent="0.2">
      <c r="L14908" s="50"/>
    </row>
    <row r="14909" spans="12:12" x14ac:dyDescent="0.2">
      <c r="L14909" s="50"/>
    </row>
    <row r="14910" spans="12:12" x14ac:dyDescent="0.2">
      <c r="L14910" s="50"/>
    </row>
    <row r="14911" spans="12:12" x14ac:dyDescent="0.2">
      <c r="L14911" s="50"/>
    </row>
    <row r="14912" spans="12:12" x14ac:dyDescent="0.2">
      <c r="L14912" s="50"/>
    </row>
    <row r="14913" spans="12:12" x14ac:dyDescent="0.2">
      <c r="L14913" s="50"/>
    </row>
    <row r="14914" spans="12:12" x14ac:dyDescent="0.2">
      <c r="L14914" s="50"/>
    </row>
    <row r="14915" spans="12:12" x14ac:dyDescent="0.2">
      <c r="L14915" s="50"/>
    </row>
    <row r="14916" spans="12:12" x14ac:dyDescent="0.2">
      <c r="L14916" s="50"/>
    </row>
    <row r="14917" spans="12:12" x14ac:dyDescent="0.2">
      <c r="L14917" s="50"/>
    </row>
    <row r="14918" spans="12:12" x14ac:dyDescent="0.2">
      <c r="L14918" s="50"/>
    </row>
    <row r="14919" spans="12:12" x14ac:dyDescent="0.2">
      <c r="L14919" s="50"/>
    </row>
    <row r="14920" spans="12:12" x14ac:dyDescent="0.2">
      <c r="L14920" s="50"/>
    </row>
    <row r="14921" spans="12:12" x14ac:dyDescent="0.2">
      <c r="L14921" s="50"/>
    </row>
    <row r="14922" spans="12:12" x14ac:dyDescent="0.2">
      <c r="L14922" s="50"/>
    </row>
    <row r="14923" spans="12:12" x14ac:dyDescent="0.2">
      <c r="L14923" s="50"/>
    </row>
    <row r="14924" spans="12:12" x14ac:dyDescent="0.2">
      <c r="L14924" s="50"/>
    </row>
    <row r="14925" spans="12:12" x14ac:dyDescent="0.2">
      <c r="L14925" s="50"/>
    </row>
    <row r="14926" spans="12:12" x14ac:dyDescent="0.2">
      <c r="L14926" s="50"/>
    </row>
    <row r="14927" spans="12:12" x14ac:dyDescent="0.2">
      <c r="L14927" s="50"/>
    </row>
    <row r="14928" spans="12:12" x14ac:dyDescent="0.2">
      <c r="L14928" s="50"/>
    </row>
    <row r="14929" spans="12:12" x14ac:dyDescent="0.2">
      <c r="L14929" s="50"/>
    </row>
    <row r="14930" spans="12:12" x14ac:dyDescent="0.2">
      <c r="L14930" s="50"/>
    </row>
    <row r="14931" spans="12:12" x14ac:dyDescent="0.2">
      <c r="L14931" s="50"/>
    </row>
    <row r="14932" spans="12:12" x14ac:dyDescent="0.2">
      <c r="L14932" s="50"/>
    </row>
    <row r="14933" spans="12:12" x14ac:dyDescent="0.2">
      <c r="L14933" s="50"/>
    </row>
    <row r="14934" spans="12:12" x14ac:dyDescent="0.2">
      <c r="L14934" s="50"/>
    </row>
    <row r="14935" spans="12:12" x14ac:dyDescent="0.2">
      <c r="L14935" s="50"/>
    </row>
    <row r="14936" spans="12:12" x14ac:dyDescent="0.2">
      <c r="L14936" s="50"/>
    </row>
    <row r="14937" spans="12:12" x14ac:dyDescent="0.2">
      <c r="L14937" s="50"/>
    </row>
    <row r="14938" spans="12:12" x14ac:dyDescent="0.2">
      <c r="L14938" s="50"/>
    </row>
    <row r="14939" spans="12:12" x14ac:dyDescent="0.2">
      <c r="L14939" s="50"/>
    </row>
    <row r="14940" spans="12:12" x14ac:dyDescent="0.2">
      <c r="L14940" s="50"/>
    </row>
    <row r="14941" spans="12:12" x14ac:dyDescent="0.2">
      <c r="L14941" s="50"/>
    </row>
    <row r="14942" spans="12:12" x14ac:dyDescent="0.2">
      <c r="L14942" s="50"/>
    </row>
    <row r="14943" spans="12:12" x14ac:dyDescent="0.2">
      <c r="L14943" s="50"/>
    </row>
    <row r="14944" spans="12:12" x14ac:dyDescent="0.2">
      <c r="L14944" s="50"/>
    </row>
    <row r="14945" spans="12:12" x14ac:dyDescent="0.2">
      <c r="L14945" s="50"/>
    </row>
    <row r="14946" spans="12:12" x14ac:dyDescent="0.2">
      <c r="L14946" s="50"/>
    </row>
    <row r="14947" spans="12:12" x14ac:dyDescent="0.2">
      <c r="L14947" s="50"/>
    </row>
    <row r="14948" spans="12:12" x14ac:dyDescent="0.2">
      <c r="L14948" s="50"/>
    </row>
    <row r="14949" spans="12:12" x14ac:dyDescent="0.2">
      <c r="L14949" s="50"/>
    </row>
    <row r="14950" spans="12:12" x14ac:dyDescent="0.2">
      <c r="L14950" s="50"/>
    </row>
    <row r="14951" spans="12:12" x14ac:dyDescent="0.2">
      <c r="L14951" s="50"/>
    </row>
    <row r="14952" spans="12:12" x14ac:dyDescent="0.2">
      <c r="L14952" s="50"/>
    </row>
    <row r="14953" spans="12:12" x14ac:dyDescent="0.2">
      <c r="L14953" s="50"/>
    </row>
    <row r="14954" spans="12:12" x14ac:dyDescent="0.2">
      <c r="L14954" s="50"/>
    </row>
    <row r="14955" spans="12:12" x14ac:dyDescent="0.2">
      <c r="L14955" s="50"/>
    </row>
    <row r="14956" spans="12:12" x14ac:dyDescent="0.2">
      <c r="L14956" s="50"/>
    </row>
    <row r="14957" spans="12:12" x14ac:dyDescent="0.2">
      <c r="L14957" s="50"/>
    </row>
    <row r="14958" spans="12:12" x14ac:dyDescent="0.2">
      <c r="L14958" s="50"/>
    </row>
    <row r="14959" spans="12:12" x14ac:dyDescent="0.2">
      <c r="L14959" s="50"/>
    </row>
    <row r="14960" spans="12:12" x14ac:dyDescent="0.2">
      <c r="L14960" s="50"/>
    </row>
    <row r="14961" spans="12:12" x14ac:dyDescent="0.2">
      <c r="L14961" s="50"/>
    </row>
    <row r="14962" spans="12:12" x14ac:dyDescent="0.2">
      <c r="L14962" s="50"/>
    </row>
    <row r="14963" spans="12:12" x14ac:dyDescent="0.2">
      <c r="L14963" s="50"/>
    </row>
    <row r="14964" spans="12:12" x14ac:dyDescent="0.2">
      <c r="L14964" s="50"/>
    </row>
    <row r="14965" spans="12:12" x14ac:dyDescent="0.2">
      <c r="L14965" s="50"/>
    </row>
    <row r="14966" spans="12:12" x14ac:dyDescent="0.2">
      <c r="L14966" s="50"/>
    </row>
    <row r="14967" spans="12:12" x14ac:dyDescent="0.2">
      <c r="L14967" s="50"/>
    </row>
    <row r="14968" spans="12:12" x14ac:dyDescent="0.2">
      <c r="L14968" s="50"/>
    </row>
    <row r="14969" spans="12:12" x14ac:dyDescent="0.2">
      <c r="L14969" s="50"/>
    </row>
    <row r="14970" spans="12:12" x14ac:dyDescent="0.2">
      <c r="L14970" s="50"/>
    </row>
    <row r="14971" spans="12:12" x14ac:dyDescent="0.2">
      <c r="L14971" s="50"/>
    </row>
    <row r="14972" spans="12:12" x14ac:dyDescent="0.2">
      <c r="L14972" s="50"/>
    </row>
    <row r="14973" spans="12:12" x14ac:dyDescent="0.2">
      <c r="L14973" s="50"/>
    </row>
    <row r="14974" spans="12:12" x14ac:dyDescent="0.2">
      <c r="L14974" s="50"/>
    </row>
    <row r="14975" spans="12:12" x14ac:dyDescent="0.2">
      <c r="L14975" s="50"/>
    </row>
    <row r="14976" spans="12:12" x14ac:dyDescent="0.2">
      <c r="L14976" s="50"/>
    </row>
    <row r="14977" spans="12:12" x14ac:dyDescent="0.2">
      <c r="L14977" s="50"/>
    </row>
    <row r="14978" spans="12:12" x14ac:dyDescent="0.2">
      <c r="L14978" s="50"/>
    </row>
    <row r="14979" spans="12:12" x14ac:dyDescent="0.2">
      <c r="L14979" s="50"/>
    </row>
    <row r="14980" spans="12:12" x14ac:dyDescent="0.2">
      <c r="L14980" s="50"/>
    </row>
    <row r="14981" spans="12:12" x14ac:dyDescent="0.2">
      <c r="L14981" s="50"/>
    </row>
    <row r="14982" spans="12:12" x14ac:dyDescent="0.2">
      <c r="L14982" s="50"/>
    </row>
    <row r="14983" spans="12:12" x14ac:dyDescent="0.2">
      <c r="L14983" s="50"/>
    </row>
    <row r="14984" spans="12:12" x14ac:dyDescent="0.2">
      <c r="L14984" s="50"/>
    </row>
    <row r="14985" spans="12:12" x14ac:dyDescent="0.2">
      <c r="L14985" s="50"/>
    </row>
    <row r="14986" spans="12:12" x14ac:dyDescent="0.2">
      <c r="L14986" s="50"/>
    </row>
    <row r="14987" spans="12:12" x14ac:dyDescent="0.2">
      <c r="L14987" s="50"/>
    </row>
    <row r="14988" spans="12:12" x14ac:dyDescent="0.2">
      <c r="L14988" s="50"/>
    </row>
    <row r="14989" spans="12:12" x14ac:dyDescent="0.2">
      <c r="L14989" s="50"/>
    </row>
    <row r="14990" spans="12:12" x14ac:dyDescent="0.2">
      <c r="L14990" s="50"/>
    </row>
    <row r="14991" spans="12:12" x14ac:dyDescent="0.2">
      <c r="L14991" s="50"/>
    </row>
    <row r="14992" spans="12:12" x14ac:dyDescent="0.2">
      <c r="L14992" s="50"/>
    </row>
    <row r="14993" spans="12:12" x14ac:dyDescent="0.2">
      <c r="L14993" s="50"/>
    </row>
    <row r="14994" spans="12:12" x14ac:dyDescent="0.2">
      <c r="L14994" s="50"/>
    </row>
    <row r="14995" spans="12:12" x14ac:dyDescent="0.2">
      <c r="L14995" s="50"/>
    </row>
    <row r="14996" spans="12:12" x14ac:dyDescent="0.2">
      <c r="L14996" s="50"/>
    </row>
    <row r="14997" spans="12:12" x14ac:dyDescent="0.2">
      <c r="L14997" s="50"/>
    </row>
    <row r="14998" spans="12:12" x14ac:dyDescent="0.2">
      <c r="L14998" s="50"/>
    </row>
    <row r="14999" spans="12:12" x14ac:dyDescent="0.2">
      <c r="L14999" s="50"/>
    </row>
    <row r="15000" spans="12:12" x14ac:dyDescent="0.2">
      <c r="L15000" s="50"/>
    </row>
    <row r="15001" spans="12:12" x14ac:dyDescent="0.2">
      <c r="L15001" s="50"/>
    </row>
    <row r="15002" spans="12:12" x14ac:dyDescent="0.2">
      <c r="L15002" s="50"/>
    </row>
    <row r="15003" spans="12:12" x14ac:dyDescent="0.2">
      <c r="L15003" s="50"/>
    </row>
    <row r="15004" spans="12:12" x14ac:dyDescent="0.2">
      <c r="L15004" s="50"/>
    </row>
    <row r="15005" spans="12:12" x14ac:dyDescent="0.2">
      <c r="L15005" s="50"/>
    </row>
    <row r="15006" spans="12:12" x14ac:dyDescent="0.2">
      <c r="L15006" s="50"/>
    </row>
    <row r="15007" spans="12:12" x14ac:dyDescent="0.2">
      <c r="L15007" s="50"/>
    </row>
    <row r="15008" spans="12:12" x14ac:dyDescent="0.2">
      <c r="L15008" s="50"/>
    </row>
    <row r="15009" spans="12:12" x14ac:dyDescent="0.2">
      <c r="L15009" s="50"/>
    </row>
    <row r="15010" spans="12:12" x14ac:dyDescent="0.2">
      <c r="L15010" s="50"/>
    </row>
    <row r="15011" spans="12:12" x14ac:dyDescent="0.2">
      <c r="L15011" s="50"/>
    </row>
    <row r="15012" spans="12:12" x14ac:dyDescent="0.2">
      <c r="L15012" s="50"/>
    </row>
    <row r="15013" spans="12:12" x14ac:dyDescent="0.2">
      <c r="L15013" s="50"/>
    </row>
    <row r="15014" spans="12:12" x14ac:dyDescent="0.2">
      <c r="L15014" s="50"/>
    </row>
    <row r="15015" spans="12:12" x14ac:dyDescent="0.2">
      <c r="L15015" s="50"/>
    </row>
    <row r="15016" spans="12:12" x14ac:dyDescent="0.2">
      <c r="L15016" s="50"/>
    </row>
    <row r="15017" spans="12:12" x14ac:dyDescent="0.2">
      <c r="L15017" s="50"/>
    </row>
    <row r="15018" spans="12:12" x14ac:dyDescent="0.2">
      <c r="L15018" s="50"/>
    </row>
    <row r="15019" spans="12:12" x14ac:dyDescent="0.2">
      <c r="L15019" s="50"/>
    </row>
    <row r="15020" spans="12:12" x14ac:dyDescent="0.2">
      <c r="L15020" s="50"/>
    </row>
    <row r="15021" spans="12:12" x14ac:dyDescent="0.2">
      <c r="L15021" s="50"/>
    </row>
    <row r="15022" spans="12:12" x14ac:dyDescent="0.2">
      <c r="L15022" s="50"/>
    </row>
    <row r="15023" spans="12:12" x14ac:dyDescent="0.2">
      <c r="L15023" s="50"/>
    </row>
    <row r="15024" spans="12:12" x14ac:dyDescent="0.2">
      <c r="L15024" s="50"/>
    </row>
    <row r="15025" spans="12:12" x14ac:dyDescent="0.2">
      <c r="L15025" s="50"/>
    </row>
    <row r="15026" spans="12:12" x14ac:dyDescent="0.2">
      <c r="L15026" s="50"/>
    </row>
    <row r="15027" spans="12:12" x14ac:dyDescent="0.2">
      <c r="L15027" s="50"/>
    </row>
    <row r="15028" spans="12:12" x14ac:dyDescent="0.2">
      <c r="L15028" s="50"/>
    </row>
    <row r="15029" spans="12:12" x14ac:dyDescent="0.2">
      <c r="L15029" s="50"/>
    </row>
    <row r="15030" spans="12:12" x14ac:dyDescent="0.2">
      <c r="L15030" s="50"/>
    </row>
    <row r="15031" spans="12:12" x14ac:dyDescent="0.2">
      <c r="L15031" s="50"/>
    </row>
    <row r="15032" spans="12:12" x14ac:dyDescent="0.2">
      <c r="L15032" s="50"/>
    </row>
    <row r="15033" spans="12:12" x14ac:dyDescent="0.2">
      <c r="L15033" s="50"/>
    </row>
    <row r="15034" spans="12:12" x14ac:dyDescent="0.2">
      <c r="L15034" s="50"/>
    </row>
    <row r="15035" spans="12:12" x14ac:dyDescent="0.2">
      <c r="L15035" s="50"/>
    </row>
    <row r="15036" spans="12:12" x14ac:dyDescent="0.2">
      <c r="L15036" s="50"/>
    </row>
    <row r="15037" spans="12:12" x14ac:dyDescent="0.2">
      <c r="L15037" s="50"/>
    </row>
    <row r="15038" spans="12:12" x14ac:dyDescent="0.2">
      <c r="L15038" s="50"/>
    </row>
    <row r="15039" spans="12:12" x14ac:dyDescent="0.2">
      <c r="L15039" s="50"/>
    </row>
    <row r="15040" spans="12:12" x14ac:dyDescent="0.2">
      <c r="L15040" s="50"/>
    </row>
    <row r="15041" spans="12:12" x14ac:dyDescent="0.2">
      <c r="L15041" s="50"/>
    </row>
    <row r="15042" spans="12:12" x14ac:dyDescent="0.2">
      <c r="L15042" s="50"/>
    </row>
    <row r="15043" spans="12:12" x14ac:dyDescent="0.2">
      <c r="L15043" s="50"/>
    </row>
    <row r="15044" spans="12:12" x14ac:dyDescent="0.2">
      <c r="L15044" s="50"/>
    </row>
    <row r="15045" spans="12:12" x14ac:dyDescent="0.2">
      <c r="L15045" s="50"/>
    </row>
    <row r="15046" spans="12:12" x14ac:dyDescent="0.2">
      <c r="L15046" s="50"/>
    </row>
    <row r="15047" spans="12:12" x14ac:dyDescent="0.2">
      <c r="L15047" s="50"/>
    </row>
    <row r="15048" spans="12:12" x14ac:dyDescent="0.2">
      <c r="L15048" s="50"/>
    </row>
    <row r="15049" spans="12:12" x14ac:dyDescent="0.2">
      <c r="L15049" s="50"/>
    </row>
    <row r="15050" spans="12:12" x14ac:dyDescent="0.2">
      <c r="L15050" s="50"/>
    </row>
    <row r="15051" spans="12:12" x14ac:dyDescent="0.2">
      <c r="L15051" s="50"/>
    </row>
    <row r="15052" spans="12:12" x14ac:dyDescent="0.2">
      <c r="L15052" s="50"/>
    </row>
    <row r="15053" spans="12:12" x14ac:dyDescent="0.2">
      <c r="L15053" s="50"/>
    </row>
    <row r="15054" spans="12:12" x14ac:dyDescent="0.2">
      <c r="L15054" s="50"/>
    </row>
    <row r="15055" spans="12:12" x14ac:dyDescent="0.2">
      <c r="L15055" s="50"/>
    </row>
    <row r="15056" spans="12:12" x14ac:dyDescent="0.2">
      <c r="L15056" s="50"/>
    </row>
    <row r="15057" spans="12:12" x14ac:dyDescent="0.2">
      <c r="L15057" s="50"/>
    </row>
    <row r="15058" spans="12:12" x14ac:dyDescent="0.2">
      <c r="L15058" s="50"/>
    </row>
    <row r="15059" spans="12:12" x14ac:dyDescent="0.2">
      <c r="L15059" s="50"/>
    </row>
    <row r="15060" spans="12:12" x14ac:dyDescent="0.2">
      <c r="L15060" s="50"/>
    </row>
    <row r="15061" spans="12:12" x14ac:dyDescent="0.2">
      <c r="L15061" s="50"/>
    </row>
    <row r="15062" spans="12:12" x14ac:dyDescent="0.2">
      <c r="L15062" s="50"/>
    </row>
    <row r="15063" spans="12:12" x14ac:dyDescent="0.2">
      <c r="L15063" s="50"/>
    </row>
    <row r="15064" spans="12:12" x14ac:dyDescent="0.2">
      <c r="L15064" s="50"/>
    </row>
    <row r="15065" spans="12:12" x14ac:dyDescent="0.2">
      <c r="L15065" s="50"/>
    </row>
    <row r="15066" spans="12:12" x14ac:dyDescent="0.2">
      <c r="L15066" s="50"/>
    </row>
    <row r="15067" spans="12:12" x14ac:dyDescent="0.2">
      <c r="L15067" s="50"/>
    </row>
    <row r="15068" spans="12:12" x14ac:dyDescent="0.2">
      <c r="L15068" s="50"/>
    </row>
    <row r="15069" spans="12:12" x14ac:dyDescent="0.2">
      <c r="L15069" s="50"/>
    </row>
    <row r="15070" spans="12:12" x14ac:dyDescent="0.2">
      <c r="L15070" s="50"/>
    </row>
    <row r="15071" spans="12:12" x14ac:dyDescent="0.2">
      <c r="L15071" s="50"/>
    </row>
    <row r="15072" spans="12:12" x14ac:dyDescent="0.2">
      <c r="L15072" s="50"/>
    </row>
    <row r="15073" spans="12:12" x14ac:dyDescent="0.2">
      <c r="L15073" s="50"/>
    </row>
    <row r="15074" spans="12:12" x14ac:dyDescent="0.2">
      <c r="L15074" s="50"/>
    </row>
    <row r="15075" spans="12:12" x14ac:dyDescent="0.2">
      <c r="L15075" s="50"/>
    </row>
    <row r="15076" spans="12:12" x14ac:dyDescent="0.2">
      <c r="L15076" s="50"/>
    </row>
    <row r="15077" spans="12:12" x14ac:dyDescent="0.2">
      <c r="L15077" s="50"/>
    </row>
    <row r="15078" spans="12:12" x14ac:dyDescent="0.2">
      <c r="L15078" s="50"/>
    </row>
    <row r="15079" spans="12:12" x14ac:dyDescent="0.2">
      <c r="L15079" s="50"/>
    </row>
    <row r="15080" spans="12:12" x14ac:dyDescent="0.2">
      <c r="L15080" s="50"/>
    </row>
    <row r="15081" spans="12:12" x14ac:dyDescent="0.2">
      <c r="L15081" s="50"/>
    </row>
    <row r="15082" spans="12:12" x14ac:dyDescent="0.2">
      <c r="L15082" s="50"/>
    </row>
    <row r="15083" spans="12:12" x14ac:dyDescent="0.2">
      <c r="L15083" s="50"/>
    </row>
    <row r="15084" spans="12:12" x14ac:dyDescent="0.2">
      <c r="L15084" s="50"/>
    </row>
    <row r="15085" spans="12:12" x14ac:dyDescent="0.2">
      <c r="L15085" s="50"/>
    </row>
    <row r="15086" spans="12:12" x14ac:dyDescent="0.2">
      <c r="L15086" s="50"/>
    </row>
    <row r="15087" spans="12:12" x14ac:dyDescent="0.2">
      <c r="L15087" s="50"/>
    </row>
    <row r="15088" spans="12:12" x14ac:dyDescent="0.2">
      <c r="L15088" s="50"/>
    </row>
    <row r="15089" spans="12:12" x14ac:dyDescent="0.2">
      <c r="L15089" s="50"/>
    </row>
    <row r="15090" spans="12:12" x14ac:dyDescent="0.2">
      <c r="L15090" s="50"/>
    </row>
    <row r="15091" spans="12:12" x14ac:dyDescent="0.2">
      <c r="L15091" s="50"/>
    </row>
    <row r="15092" spans="12:12" x14ac:dyDescent="0.2">
      <c r="L15092" s="50"/>
    </row>
    <row r="15093" spans="12:12" x14ac:dyDescent="0.2">
      <c r="L15093" s="50"/>
    </row>
    <row r="15094" spans="12:12" x14ac:dyDescent="0.2">
      <c r="L15094" s="50"/>
    </row>
    <row r="15095" spans="12:12" x14ac:dyDescent="0.2">
      <c r="L15095" s="50"/>
    </row>
    <row r="15096" spans="12:12" x14ac:dyDescent="0.2">
      <c r="L15096" s="50"/>
    </row>
    <row r="15097" spans="12:12" x14ac:dyDescent="0.2">
      <c r="L15097" s="50"/>
    </row>
    <row r="15098" spans="12:12" x14ac:dyDescent="0.2">
      <c r="L15098" s="50"/>
    </row>
    <row r="15099" spans="12:12" x14ac:dyDescent="0.2">
      <c r="L15099" s="50"/>
    </row>
    <row r="15100" spans="12:12" x14ac:dyDescent="0.2">
      <c r="L15100" s="50"/>
    </row>
    <row r="15101" spans="12:12" x14ac:dyDescent="0.2">
      <c r="L15101" s="50"/>
    </row>
    <row r="15102" spans="12:12" x14ac:dyDescent="0.2">
      <c r="L15102" s="50"/>
    </row>
    <row r="15103" spans="12:12" x14ac:dyDescent="0.2">
      <c r="L15103" s="50"/>
    </row>
    <row r="15104" spans="12:12" x14ac:dyDescent="0.2">
      <c r="L15104" s="50"/>
    </row>
    <row r="15105" spans="12:12" x14ac:dyDescent="0.2">
      <c r="L15105" s="50"/>
    </row>
    <row r="15106" spans="12:12" x14ac:dyDescent="0.2">
      <c r="L15106" s="50"/>
    </row>
    <row r="15107" spans="12:12" x14ac:dyDescent="0.2">
      <c r="L15107" s="50"/>
    </row>
    <row r="15108" spans="12:12" x14ac:dyDescent="0.2">
      <c r="L15108" s="50"/>
    </row>
    <row r="15109" spans="12:12" x14ac:dyDescent="0.2">
      <c r="L15109" s="50"/>
    </row>
    <row r="15110" spans="12:12" x14ac:dyDescent="0.2">
      <c r="L15110" s="50"/>
    </row>
    <row r="15111" spans="12:12" x14ac:dyDescent="0.2">
      <c r="L15111" s="50"/>
    </row>
    <row r="15112" spans="12:12" x14ac:dyDescent="0.2">
      <c r="L15112" s="50"/>
    </row>
    <row r="15113" spans="12:12" x14ac:dyDescent="0.2">
      <c r="L15113" s="50"/>
    </row>
    <row r="15114" spans="12:12" x14ac:dyDescent="0.2">
      <c r="L15114" s="50"/>
    </row>
    <row r="15115" spans="12:12" x14ac:dyDescent="0.2">
      <c r="L15115" s="50"/>
    </row>
    <row r="15116" spans="12:12" x14ac:dyDescent="0.2">
      <c r="L15116" s="50"/>
    </row>
    <row r="15117" spans="12:12" x14ac:dyDescent="0.2">
      <c r="L15117" s="50"/>
    </row>
    <row r="15118" spans="12:12" x14ac:dyDescent="0.2">
      <c r="L15118" s="50"/>
    </row>
    <row r="15119" spans="12:12" x14ac:dyDescent="0.2">
      <c r="L15119" s="50"/>
    </row>
    <row r="15120" spans="12:12" x14ac:dyDescent="0.2">
      <c r="L15120" s="50"/>
    </row>
    <row r="15121" spans="12:12" x14ac:dyDescent="0.2">
      <c r="L15121" s="50"/>
    </row>
    <row r="15122" spans="12:12" x14ac:dyDescent="0.2">
      <c r="L15122" s="50"/>
    </row>
    <row r="15123" spans="12:12" x14ac:dyDescent="0.2">
      <c r="L15123" s="50"/>
    </row>
    <row r="15124" spans="12:12" x14ac:dyDescent="0.2">
      <c r="L15124" s="50"/>
    </row>
    <row r="15125" spans="12:12" x14ac:dyDescent="0.2">
      <c r="L15125" s="50"/>
    </row>
    <row r="15126" spans="12:12" x14ac:dyDescent="0.2">
      <c r="L15126" s="50"/>
    </row>
    <row r="15127" spans="12:12" x14ac:dyDescent="0.2">
      <c r="L15127" s="50"/>
    </row>
    <row r="15128" spans="12:12" x14ac:dyDescent="0.2">
      <c r="L15128" s="50"/>
    </row>
    <row r="15129" spans="12:12" x14ac:dyDescent="0.2">
      <c r="L15129" s="50"/>
    </row>
    <row r="15130" spans="12:12" x14ac:dyDescent="0.2">
      <c r="L15130" s="50"/>
    </row>
    <row r="15131" spans="12:12" x14ac:dyDescent="0.2">
      <c r="L15131" s="50"/>
    </row>
    <row r="15132" spans="12:12" x14ac:dyDescent="0.2">
      <c r="L15132" s="50"/>
    </row>
    <row r="15133" spans="12:12" x14ac:dyDescent="0.2">
      <c r="L15133" s="50"/>
    </row>
    <row r="15134" spans="12:12" x14ac:dyDescent="0.2">
      <c r="L15134" s="50"/>
    </row>
    <row r="15135" spans="12:12" x14ac:dyDescent="0.2">
      <c r="L15135" s="50"/>
    </row>
    <row r="15136" spans="12:12" x14ac:dyDescent="0.2">
      <c r="L15136" s="50"/>
    </row>
    <row r="15137" spans="12:12" x14ac:dyDescent="0.2">
      <c r="L15137" s="50"/>
    </row>
    <row r="15138" spans="12:12" x14ac:dyDescent="0.2">
      <c r="L15138" s="50"/>
    </row>
    <row r="15139" spans="12:12" x14ac:dyDescent="0.2">
      <c r="L15139" s="50"/>
    </row>
    <row r="15140" spans="12:12" x14ac:dyDescent="0.2">
      <c r="L15140" s="50"/>
    </row>
    <row r="15141" spans="12:12" x14ac:dyDescent="0.2">
      <c r="L15141" s="50"/>
    </row>
    <row r="15142" spans="12:12" x14ac:dyDescent="0.2">
      <c r="L15142" s="50"/>
    </row>
    <row r="15143" spans="12:12" x14ac:dyDescent="0.2">
      <c r="L15143" s="50"/>
    </row>
    <row r="15144" spans="12:12" x14ac:dyDescent="0.2">
      <c r="L15144" s="50"/>
    </row>
    <row r="15145" spans="12:12" x14ac:dyDescent="0.2">
      <c r="L15145" s="50"/>
    </row>
    <row r="15146" spans="12:12" x14ac:dyDescent="0.2">
      <c r="L15146" s="50"/>
    </row>
    <row r="15147" spans="12:12" x14ac:dyDescent="0.2">
      <c r="L15147" s="50"/>
    </row>
    <row r="15148" spans="12:12" x14ac:dyDescent="0.2">
      <c r="L15148" s="50"/>
    </row>
    <row r="15149" spans="12:12" x14ac:dyDescent="0.2">
      <c r="L15149" s="50"/>
    </row>
    <row r="15150" spans="12:12" x14ac:dyDescent="0.2">
      <c r="L15150" s="50"/>
    </row>
    <row r="15151" spans="12:12" x14ac:dyDescent="0.2">
      <c r="L15151" s="50"/>
    </row>
    <row r="15152" spans="12:12" x14ac:dyDescent="0.2">
      <c r="L15152" s="50"/>
    </row>
    <row r="15153" spans="12:12" x14ac:dyDescent="0.2">
      <c r="L15153" s="50"/>
    </row>
    <row r="15154" spans="12:12" x14ac:dyDescent="0.2">
      <c r="L15154" s="50"/>
    </row>
    <row r="15155" spans="12:12" x14ac:dyDescent="0.2">
      <c r="L15155" s="50"/>
    </row>
    <row r="15156" spans="12:12" x14ac:dyDescent="0.2">
      <c r="L15156" s="50"/>
    </row>
    <row r="15157" spans="12:12" x14ac:dyDescent="0.2">
      <c r="L15157" s="50"/>
    </row>
    <row r="15158" spans="12:12" x14ac:dyDescent="0.2">
      <c r="L15158" s="50"/>
    </row>
    <row r="15159" spans="12:12" x14ac:dyDescent="0.2">
      <c r="L15159" s="50"/>
    </row>
    <row r="15160" spans="12:12" x14ac:dyDescent="0.2">
      <c r="L15160" s="50"/>
    </row>
    <row r="15161" spans="12:12" x14ac:dyDescent="0.2">
      <c r="L15161" s="50"/>
    </row>
    <row r="15162" spans="12:12" x14ac:dyDescent="0.2">
      <c r="L15162" s="50"/>
    </row>
    <row r="15163" spans="12:12" x14ac:dyDescent="0.2">
      <c r="L15163" s="50"/>
    </row>
    <row r="15164" spans="12:12" x14ac:dyDescent="0.2">
      <c r="L15164" s="50"/>
    </row>
    <row r="15165" spans="12:12" x14ac:dyDescent="0.2">
      <c r="L15165" s="50"/>
    </row>
    <row r="15166" spans="12:12" x14ac:dyDescent="0.2">
      <c r="L15166" s="50"/>
    </row>
    <row r="15167" spans="12:12" x14ac:dyDescent="0.2">
      <c r="L15167" s="50"/>
    </row>
    <row r="15168" spans="12:12" x14ac:dyDescent="0.2">
      <c r="L15168" s="50"/>
    </row>
    <row r="15169" spans="12:12" x14ac:dyDescent="0.2">
      <c r="L15169" s="50"/>
    </row>
    <row r="15170" spans="12:12" x14ac:dyDescent="0.2">
      <c r="L15170" s="50"/>
    </row>
    <row r="15171" spans="12:12" x14ac:dyDescent="0.2">
      <c r="L15171" s="50"/>
    </row>
    <row r="15172" spans="12:12" x14ac:dyDescent="0.2">
      <c r="L15172" s="50"/>
    </row>
    <row r="15173" spans="12:12" x14ac:dyDescent="0.2">
      <c r="L15173" s="50"/>
    </row>
    <row r="15174" spans="12:12" x14ac:dyDescent="0.2">
      <c r="L15174" s="50"/>
    </row>
    <row r="15175" spans="12:12" x14ac:dyDescent="0.2">
      <c r="L15175" s="50"/>
    </row>
    <row r="15176" spans="12:12" x14ac:dyDescent="0.2">
      <c r="L15176" s="50"/>
    </row>
    <row r="15177" spans="12:12" x14ac:dyDescent="0.2">
      <c r="L15177" s="50"/>
    </row>
    <row r="15178" spans="12:12" x14ac:dyDescent="0.2">
      <c r="L15178" s="50"/>
    </row>
    <row r="15179" spans="12:12" x14ac:dyDescent="0.2">
      <c r="L15179" s="50"/>
    </row>
    <row r="15180" spans="12:12" x14ac:dyDescent="0.2">
      <c r="L15180" s="50"/>
    </row>
    <row r="15181" spans="12:12" x14ac:dyDescent="0.2">
      <c r="L15181" s="50"/>
    </row>
    <row r="15182" spans="12:12" x14ac:dyDescent="0.2">
      <c r="L15182" s="50"/>
    </row>
    <row r="15183" spans="12:12" x14ac:dyDescent="0.2">
      <c r="L15183" s="50"/>
    </row>
    <row r="15184" spans="12:12" x14ac:dyDescent="0.2">
      <c r="L15184" s="50"/>
    </row>
    <row r="15185" spans="12:12" x14ac:dyDescent="0.2">
      <c r="L15185" s="50"/>
    </row>
    <row r="15186" spans="12:12" x14ac:dyDescent="0.2">
      <c r="L15186" s="50"/>
    </row>
    <row r="15187" spans="12:12" x14ac:dyDescent="0.2">
      <c r="L15187" s="50"/>
    </row>
    <row r="15188" spans="12:12" x14ac:dyDescent="0.2">
      <c r="L15188" s="50"/>
    </row>
    <row r="15189" spans="12:12" x14ac:dyDescent="0.2">
      <c r="L15189" s="50"/>
    </row>
    <row r="15190" spans="12:12" x14ac:dyDescent="0.2">
      <c r="L15190" s="50"/>
    </row>
    <row r="15191" spans="12:12" x14ac:dyDescent="0.2">
      <c r="L15191" s="50"/>
    </row>
    <row r="15192" spans="12:12" x14ac:dyDescent="0.2">
      <c r="L15192" s="50"/>
    </row>
    <row r="15193" spans="12:12" x14ac:dyDescent="0.2">
      <c r="L15193" s="50"/>
    </row>
    <row r="15194" spans="12:12" x14ac:dyDescent="0.2">
      <c r="L15194" s="50"/>
    </row>
    <row r="15195" spans="12:12" x14ac:dyDescent="0.2">
      <c r="L15195" s="50"/>
    </row>
    <row r="15196" spans="12:12" x14ac:dyDescent="0.2">
      <c r="L15196" s="50"/>
    </row>
    <row r="15197" spans="12:12" x14ac:dyDescent="0.2">
      <c r="L15197" s="50"/>
    </row>
    <row r="15198" spans="12:12" x14ac:dyDescent="0.2">
      <c r="L15198" s="50"/>
    </row>
    <row r="15199" spans="12:12" x14ac:dyDescent="0.2">
      <c r="L15199" s="50"/>
    </row>
    <row r="15200" spans="12:12" x14ac:dyDescent="0.2">
      <c r="L15200" s="50"/>
    </row>
    <row r="15201" spans="12:12" x14ac:dyDescent="0.2">
      <c r="L15201" s="50"/>
    </row>
    <row r="15202" spans="12:12" x14ac:dyDescent="0.2">
      <c r="L15202" s="50"/>
    </row>
    <row r="15203" spans="12:12" x14ac:dyDescent="0.2">
      <c r="L15203" s="50"/>
    </row>
    <row r="15204" spans="12:12" x14ac:dyDescent="0.2">
      <c r="L15204" s="50"/>
    </row>
    <row r="15205" spans="12:12" x14ac:dyDescent="0.2">
      <c r="L15205" s="50"/>
    </row>
    <row r="15206" spans="12:12" x14ac:dyDescent="0.2">
      <c r="L15206" s="50"/>
    </row>
    <row r="15207" spans="12:12" x14ac:dyDescent="0.2">
      <c r="L15207" s="50"/>
    </row>
    <row r="15208" spans="12:12" x14ac:dyDescent="0.2">
      <c r="L15208" s="50"/>
    </row>
    <row r="15209" spans="12:12" x14ac:dyDescent="0.2">
      <c r="L15209" s="50"/>
    </row>
    <row r="15210" spans="12:12" x14ac:dyDescent="0.2">
      <c r="L15210" s="50"/>
    </row>
    <row r="15211" spans="12:12" x14ac:dyDescent="0.2">
      <c r="L15211" s="50"/>
    </row>
    <row r="15212" spans="12:12" x14ac:dyDescent="0.2">
      <c r="L15212" s="50"/>
    </row>
    <row r="15213" spans="12:12" x14ac:dyDescent="0.2">
      <c r="L15213" s="50"/>
    </row>
    <row r="15214" spans="12:12" x14ac:dyDescent="0.2">
      <c r="L15214" s="50"/>
    </row>
    <row r="15215" spans="12:12" x14ac:dyDescent="0.2">
      <c r="L15215" s="50"/>
    </row>
    <row r="15216" spans="12:12" x14ac:dyDescent="0.2">
      <c r="L15216" s="50"/>
    </row>
    <row r="15217" spans="12:12" x14ac:dyDescent="0.2">
      <c r="L15217" s="50"/>
    </row>
    <row r="15218" spans="12:12" x14ac:dyDescent="0.2">
      <c r="L15218" s="50"/>
    </row>
    <row r="15219" spans="12:12" x14ac:dyDescent="0.2">
      <c r="L15219" s="50"/>
    </row>
    <row r="15220" spans="12:12" x14ac:dyDescent="0.2">
      <c r="L15220" s="50"/>
    </row>
    <row r="15221" spans="12:12" x14ac:dyDescent="0.2">
      <c r="L15221" s="50"/>
    </row>
    <row r="15222" spans="12:12" x14ac:dyDescent="0.2">
      <c r="L15222" s="50"/>
    </row>
    <row r="15223" spans="12:12" x14ac:dyDescent="0.2">
      <c r="L15223" s="50"/>
    </row>
    <row r="15224" spans="12:12" x14ac:dyDescent="0.2">
      <c r="L15224" s="50"/>
    </row>
    <row r="15225" spans="12:12" x14ac:dyDescent="0.2">
      <c r="L15225" s="50"/>
    </row>
    <row r="15226" spans="12:12" x14ac:dyDescent="0.2">
      <c r="L15226" s="50"/>
    </row>
    <row r="15227" spans="12:12" x14ac:dyDescent="0.2">
      <c r="L15227" s="50"/>
    </row>
    <row r="15228" spans="12:12" x14ac:dyDescent="0.2">
      <c r="L15228" s="50"/>
    </row>
    <row r="15229" spans="12:12" x14ac:dyDescent="0.2">
      <c r="L15229" s="50"/>
    </row>
    <row r="15230" spans="12:12" x14ac:dyDescent="0.2">
      <c r="L15230" s="50"/>
    </row>
    <row r="15231" spans="12:12" x14ac:dyDescent="0.2">
      <c r="L15231" s="50"/>
    </row>
    <row r="15232" spans="12:12" x14ac:dyDescent="0.2">
      <c r="L15232" s="50"/>
    </row>
    <row r="15233" spans="12:12" x14ac:dyDescent="0.2">
      <c r="L15233" s="50"/>
    </row>
    <row r="15234" spans="12:12" x14ac:dyDescent="0.2">
      <c r="L15234" s="50"/>
    </row>
    <row r="15235" spans="12:12" x14ac:dyDescent="0.2">
      <c r="L15235" s="50"/>
    </row>
    <row r="15236" spans="12:12" x14ac:dyDescent="0.2">
      <c r="L15236" s="50"/>
    </row>
    <row r="15237" spans="12:12" x14ac:dyDescent="0.2">
      <c r="L15237" s="50"/>
    </row>
    <row r="15238" spans="12:12" x14ac:dyDescent="0.2">
      <c r="L15238" s="50"/>
    </row>
    <row r="15239" spans="12:12" x14ac:dyDescent="0.2">
      <c r="L15239" s="50"/>
    </row>
    <row r="15240" spans="12:12" x14ac:dyDescent="0.2">
      <c r="L15240" s="50"/>
    </row>
    <row r="15241" spans="12:12" x14ac:dyDescent="0.2">
      <c r="L15241" s="50"/>
    </row>
    <row r="15242" spans="12:12" x14ac:dyDescent="0.2">
      <c r="L15242" s="50"/>
    </row>
    <row r="15243" spans="12:12" x14ac:dyDescent="0.2">
      <c r="L15243" s="50"/>
    </row>
    <row r="15244" spans="12:12" x14ac:dyDescent="0.2">
      <c r="L15244" s="50"/>
    </row>
    <row r="15245" spans="12:12" x14ac:dyDescent="0.2">
      <c r="L15245" s="50"/>
    </row>
    <row r="15246" spans="12:12" x14ac:dyDescent="0.2">
      <c r="L15246" s="50"/>
    </row>
    <row r="15247" spans="12:12" x14ac:dyDescent="0.2">
      <c r="L15247" s="50"/>
    </row>
    <row r="15248" spans="12:12" x14ac:dyDescent="0.2">
      <c r="L15248" s="50"/>
    </row>
    <row r="15249" spans="12:12" x14ac:dyDescent="0.2">
      <c r="L15249" s="50"/>
    </row>
    <row r="15250" spans="12:12" x14ac:dyDescent="0.2">
      <c r="L15250" s="50"/>
    </row>
    <row r="15251" spans="12:12" x14ac:dyDescent="0.2">
      <c r="L15251" s="50"/>
    </row>
    <row r="15252" spans="12:12" x14ac:dyDescent="0.2">
      <c r="L15252" s="50"/>
    </row>
    <row r="15253" spans="12:12" x14ac:dyDescent="0.2">
      <c r="L15253" s="50"/>
    </row>
    <row r="15254" spans="12:12" x14ac:dyDescent="0.2">
      <c r="L15254" s="50"/>
    </row>
    <row r="15255" spans="12:12" x14ac:dyDescent="0.2">
      <c r="L15255" s="50"/>
    </row>
    <row r="15256" spans="12:12" x14ac:dyDescent="0.2">
      <c r="L15256" s="50"/>
    </row>
    <row r="15257" spans="12:12" x14ac:dyDescent="0.2">
      <c r="L15257" s="50"/>
    </row>
    <row r="15258" spans="12:12" x14ac:dyDescent="0.2">
      <c r="L15258" s="50"/>
    </row>
    <row r="15259" spans="12:12" x14ac:dyDescent="0.2">
      <c r="L15259" s="50"/>
    </row>
    <row r="15260" spans="12:12" x14ac:dyDescent="0.2">
      <c r="L15260" s="50"/>
    </row>
    <row r="15261" spans="12:12" x14ac:dyDescent="0.2">
      <c r="L15261" s="50"/>
    </row>
    <row r="15262" spans="12:12" x14ac:dyDescent="0.2">
      <c r="L15262" s="50"/>
    </row>
    <row r="15263" spans="12:12" x14ac:dyDescent="0.2">
      <c r="L15263" s="50"/>
    </row>
    <row r="15264" spans="12:12" x14ac:dyDescent="0.2">
      <c r="L15264" s="50"/>
    </row>
    <row r="15265" spans="12:12" x14ac:dyDescent="0.2">
      <c r="L15265" s="50"/>
    </row>
    <row r="15266" spans="12:12" x14ac:dyDescent="0.2">
      <c r="L15266" s="50"/>
    </row>
    <row r="15267" spans="12:12" x14ac:dyDescent="0.2">
      <c r="L15267" s="50"/>
    </row>
    <row r="15268" spans="12:12" x14ac:dyDescent="0.2">
      <c r="L15268" s="50"/>
    </row>
    <row r="15269" spans="12:12" x14ac:dyDescent="0.2">
      <c r="L15269" s="50"/>
    </row>
    <row r="15270" spans="12:12" x14ac:dyDescent="0.2">
      <c r="L15270" s="50"/>
    </row>
    <row r="15271" spans="12:12" x14ac:dyDescent="0.2">
      <c r="L15271" s="50"/>
    </row>
    <row r="15272" spans="12:12" x14ac:dyDescent="0.2">
      <c r="L15272" s="50"/>
    </row>
    <row r="15273" spans="12:12" x14ac:dyDescent="0.2">
      <c r="L15273" s="50"/>
    </row>
    <row r="15274" spans="12:12" x14ac:dyDescent="0.2">
      <c r="L15274" s="50"/>
    </row>
    <row r="15275" spans="12:12" x14ac:dyDescent="0.2">
      <c r="L15275" s="50"/>
    </row>
    <row r="15276" spans="12:12" x14ac:dyDescent="0.2">
      <c r="L15276" s="50"/>
    </row>
    <row r="15277" spans="12:12" x14ac:dyDescent="0.2">
      <c r="L15277" s="50"/>
    </row>
    <row r="15278" spans="12:12" x14ac:dyDescent="0.2">
      <c r="L15278" s="50"/>
    </row>
    <row r="15279" spans="12:12" x14ac:dyDescent="0.2">
      <c r="L15279" s="50"/>
    </row>
    <row r="15280" spans="12:12" x14ac:dyDescent="0.2">
      <c r="L15280" s="50"/>
    </row>
    <row r="15281" spans="12:12" x14ac:dyDescent="0.2">
      <c r="L15281" s="50"/>
    </row>
    <row r="15282" spans="12:12" x14ac:dyDescent="0.2">
      <c r="L15282" s="50"/>
    </row>
    <row r="15283" spans="12:12" x14ac:dyDescent="0.2">
      <c r="L15283" s="50"/>
    </row>
    <row r="15284" spans="12:12" x14ac:dyDescent="0.2">
      <c r="L15284" s="50"/>
    </row>
    <row r="15285" spans="12:12" x14ac:dyDescent="0.2">
      <c r="L15285" s="50"/>
    </row>
    <row r="15286" spans="12:12" x14ac:dyDescent="0.2">
      <c r="L15286" s="50"/>
    </row>
    <row r="15287" spans="12:12" x14ac:dyDescent="0.2">
      <c r="L15287" s="50"/>
    </row>
    <row r="15288" spans="12:12" x14ac:dyDescent="0.2">
      <c r="L15288" s="50"/>
    </row>
    <row r="15289" spans="12:12" x14ac:dyDescent="0.2">
      <c r="L15289" s="50"/>
    </row>
    <row r="15290" spans="12:12" x14ac:dyDescent="0.2">
      <c r="L15290" s="50"/>
    </row>
    <row r="15291" spans="12:12" x14ac:dyDescent="0.2">
      <c r="L15291" s="50"/>
    </row>
    <row r="15292" spans="12:12" x14ac:dyDescent="0.2">
      <c r="L15292" s="50"/>
    </row>
    <row r="15293" spans="12:12" x14ac:dyDescent="0.2">
      <c r="L15293" s="50"/>
    </row>
    <row r="15294" spans="12:12" x14ac:dyDescent="0.2">
      <c r="L15294" s="50"/>
    </row>
    <row r="15295" spans="12:12" x14ac:dyDescent="0.2">
      <c r="L15295" s="50"/>
    </row>
    <row r="15296" spans="12:12" x14ac:dyDescent="0.2">
      <c r="L15296" s="50"/>
    </row>
    <row r="15297" spans="12:12" x14ac:dyDescent="0.2">
      <c r="L15297" s="50"/>
    </row>
    <row r="15298" spans="12:12" x14ac:dyDescent="0.2">
      <c r="L15298" s="50"/>
    </row>
    <row r="15299" spans="12:12" x14ac:dyDescent="0.2">
      <c r="L15299" s="50"/>
    </row>
    <row r="15300" spans="12:12" x14ac:dyDescent="0.2">
      <c r="L15300" s="50"/>
    </row>
    <row r="15301" spans="12:12" x14ac:dyDescent="0.2">
      <c r="L15301" s="50"/>
    </row>
    <row r="15302" spans="12:12" x14ac:dyDescent="0.2">
      <c r="L15302" s="50"/>
    </row>
    <row r="15303" spans="12:12" x14ac:dyDescent="0.2">
      <c r="L15303" s="50"/>
    </row>
    <row r="15304" spans="12:12" x14ac:dyDescent="0.2">
      <c r="L15304" s="50"/>
    </row>
    <row r="15305" spans="12:12" x14ac:dyDescent="0.2">
      <c r="L15305" s="50"/>
    </row>
    <row r="15306" spans="12:12" x14ac:dyDescent="0.2">
      <c r="L15306" s="50"/>
    </row>
    <row r="15307" spans="12:12" x14ac:dyDescent="0.2">
      <c r="L15307" s="50"/>
    </row>
    <row r="15308" spans="12:12" x14ac:dyDescent="0.2">
      <c r="L15308" s="50"/>
    </row>
    <row r="15309" spans="12:12" x14ac:dyDescent="0.2">
      <c r="L15309" s="50"/>
    </row>
    <row r="15310" spans="12:12" x14ac:dyDescent="0.2">
      <c r="L15310" s="50"/>
    </row>
    <row r="15311" spans="12:12" x14ac:dyDescent="0.2">
      <c r="L15311" s="50"/>
    </row>
    <row r="15312" spans="12:12" x14ac:dyDescent="0.2">
      <c r="L15312" s="50"/>
    </row>
    <row r="15313" spans="12:12" x14ac:dyDescent="0.2">
      <c r="L15313" s="50"/>
    </row>
    <row r="15314" spans="12:12" x14ac:dyDescent="0.2">
      <c r="L15314" s="50"/>
    </row>
    <row r="15315" spans="12:12" x14ac:dyDescent="0.2">
      <c r="L15315" s="50"/>
    </row>
    <row r="15316" spans="12:12" x14ac:dyDescent="0.2">
      <c r="L15316" s="50"/>
    </row>
    <row r="15317" spans="12:12" x14ac:dyDescent="0.2">
      <c r="L15317" s="50"/>
    </row>
    <row r="15318" spans="12:12" x14ac:dyDescent="0.2">
      <c r="L15318" s="50"/>
    </row>
    <row r="15319" spans="12:12" x14ac:dyDescent="0.2">
      <c r="L15319" s="50"/>
    </row>
    <row r="15320" spans="12:12" x14ac:dyDescent="0.2">
      <c r="L15320" s="50"/>
    </row>
    <row r="15321" spans="12:12" x14ac:dyDescent="0.2">
      <c r="L15321" s="50"/>
    </row>
    <row r="15322" spans="12:12" x14ac:dyDescent="0.2">
      <c r="L15322" s="50"/>
    </row>
    <row r="15323" spans="12:12" x14ac:dyDescent="0.2">
      <c r="L15323" s="50"/>
    </row>
    <row r="15324" spans="12:12" x14ac:dyDescent="0.2">
      <c r="L15324" s="50"/>
    </row>
    <row r="15325" spans="12:12" x14ac:dyDescent="0.2">
      <c r="L15325" s="50"/>
    </row>
    <row r="15326" spans="12:12" x14ac:dyDescent="0.2">
      <c r="L15326" s="50"/>
    </row>
    <row r="15327" spans="12:12" x14ac:dyDescent="0.2">
      <c r="L15327" s="50"/>
    </row>
    <row r="15328" spans="12:12" x14ac:dyDescent="0.2">
      <c r="L15328" s="50"/>
    </row>
    <row r="15329" spans="12:12" x14ac:dyDescent="0.2">
      <c r="L15329" s="50"/>
    </row>
    <row r="15330" spans="12:12" x14ac:dyDescent="0.2">
      <c r="L15330" s="50"/>
    </row>
    <row r="15331" spans="12:12" x14ac:dyDescent="0.2">
      <c r="L15331" s="50"/>
    </row>
    <row r="15332" spans="12:12" x14ac:dyDescent="0.2">
      <c r="L15332" s="50"/>
    </row>
    <row r="15333" spans="12:12" x14ac:dyDescent="0.2">
      <c r="L15333" s="50"/>
    </row>
    <row r="15334" spans="12:12" x14ac:dyDescent="0.2">
      <c r="L15334" s="50"/>
    </row>
    <row r="15335" spans="12:12" x14ac:dyDescent="0.2">
      <c r="L15335" s="50"/>
    </row>
    <row r="15336" spans="12:12" x14ac:dyDescent="0.2">
      <c r="L15336" s="50"/>
    </row>
    <row r="15337" spans="12:12" x14ac:dyDescent="0.2">
      <c r="L15337" s="50"/>
    </row>
    <row r="15338" spans="12:12" x14ac:dyDescent="0.2">
      <c r="L15338" s="50"/>
    </row>
    <row r="15339" spans="12:12" x14ac:dyDescent="0.2">
      <c r="L15339" s="50"/>
    </row>
    <row r="15340" spans="12:12" x14ac:dyDescent="0.2">
      <c r="L15340" s="50"/>
    </row>
    <row r="15341" spans="12:12" x14ac:dyDescent="0.2">
      <c r="L15341" s="50"/>
    </row>
    <row r="15342" spans="12:12" x14ac:dyDescent="0.2">
      <c r="L15342" s="50"/>
    </row>
    <row r="15343" spans="12:12" x14ac:dyDescent="0.2">
      <c r="L15343" s="50"/>
    </row>
    <row r="15344" spans="12:12" x14ac:dyDescent="0.2">
      <c r="L15344" s="50"/>
    </row>
    <row r="15345" spans="12:12" x14ac:dyDescent="0.2">
      <c r="L15345" s="50"/>
    </row>
    <row r="15346" spans="12:12" x14ac:dyDescent="0.2">
      <c r="L15346" s="50"/>
    </row>
    <row r="15347" spans="12:12" x14ac:dyDescent="0.2">
      <c r="L15347" s="50"/>
    </row>
    <row r="15348" spans="12:12" x14ac:dyDescent="0.2">
      <c r="L15348" s="50"/>
    </row>
    <row r="15349" spans="12:12" x14ac:dyDescent="0.2">
      <c r="L15349" s="50"/>
    </row>
    <row r="15350" spans="12:12" x14ac:dyDescent="0.2">
      <c r="L15350" s="50"/>
    </row>
    <row r="15351" spans="12:12" x14ac:dyDescent="0.2">
      <c r="L15351" s="50"/>
    </row>
    <row r="15352" spans="12:12" x14ac:dyDescent="0.2">
      <c r="L15352" s="50"/>
    </row>
    <row r="15353" spans="12:12" x14ac:dyDescent="0.2">
      <c r="L15353" s="50"/>
    </row>
    <row r="15354" spans="12:12" x14ac:dyDescent="0.2">
      <c r="L15354" s="50"/>
    </row>
    <row r="15355" spans="12:12" x14ac:dyDescent="0.2">
      <c r="L15355" s="50"/>
    </row>
    <row r="15356" spans="12:12" x14ac:dyDescent="0.2">
      <c r="L15356" s="50"/>
    </row>
    <row r="15357" spans="12:12" x14ac:dyDescent="0.2">
      <c r="L15357" s="50"/>
    </row>
    <row r="15358" spans="12:12" x14ac:dyDescent="0.2">
      <c r="L15358" s="50"/>
    </row>
    <row r="15359" spans="12:12" x14ac:dyDescent="0.2">
      <c r="L15359" s="50"/>
    </row>
    <row r="15360" spans="12:12" x14ac:dyDescent="0.2">
      <c r="L15360" s="50"/>
    </row>
    <row r="15361" spans="12:12" x14ac:dyDescent="0.2">
      <c r="L15361" s="50"/>
    </row>
    <row r="15362" spans="12:12" x14ac:dyDescent="0.2">
      <c r="L15362" s="50"/>
    </row>
    <row r="15363" spans="12:12" x14ac:dyDescent="0.2">
      <c r="L15363" s="50"/>
    </row>
    <row r="15364" spans="12:12" x14ac:dyDescent="0.2">
      <c r="L15364" s="50"/>
    </row>
    <row r="15365" spans="12:12" x14ac:dyDescent="0.2">
      <c r="L15365" s="50"/>
    </row>
    <row r="15366" spans="12:12" x14ac:dyDescent="0.2">
      <c r="L15366" s="50"/>
    </row>
    <row r="15367" spans="12:12" x14ac:dyDescent="0.2">
      <c r="L15367" s="50"/>
    </row>
    <row r="15368" spans="12:12" x14ac:dyDescent="0.2">
      <c r="L15368" s="50"/>
    </row>
    <row r="15369" spans="12:12" x14ac:dyDescent="0.2">
      <c r="L15369" s="50"/>
    </row>
    <row r="15370" spans="12:12" x14ac:dyDescent="0.2">
      <c r="L15370" s="50"/>
    </row>
    <row r="15371" spans="12:12" x14ac:dyDescent="0.2">
      <c r="L15371" s="50"/>
    </row>
    <row r="15372" spans="12:12" x14ac:dyDescent="0.2">
      <c r="L15372" s="50"/>
    </row>
    <row r="15373" spans="12:12" x14ac:dyDescent="0.2">
      <c r="L15373" s="50"/>
    </row>
    <row r="15374" spans="12:12" x14ac:dyDescent="0.2">
      <c r="L15374" s="50"/>
    </row>
    <row r="15375" spans="12:12" x14ac:dyDescent="0.2">
      <c r="L15375" s="50"/>
    </row>
    <row r="15376" spans="12:12" x14ac:dyDescent="0.2">
      <c r="L15376" s="50"/>
    </row>
    <row r="15377" spans="12:12" x14ac:dyDescent="0.2">
      <c r="L15377" s="50"/>
    </row>
    <row r="15378" spans="12:12" x14ac:dyDescent="0.2">
      <c r="L15378" s="50"/>
    </row>
    <row r="15379" spans="12:12" x14ac:dyDescent="0.2">
      <c r="L15379" s="50"/>
    </row>
    <row r="15380" spans="12:12" x14ac:dyDescent="0.2">
      <c r="L15380" s="50"/>
    </row>
    <row r="15381" spans="12:12" x14ac:dyDescent="0.2">
      <c r="L15381" s="50"/>
    </row>
    <row r="15382" spans="12:12" x14ac:dyDescent="0.2">
      <c r="L15382" s="50"/>
    </row>
    <row r="15383" spans="12:12" x14ac:dyDescent="0.2">
      <c r="L15383" s="50"/>
    </row>
    <row r="15384" spans="12:12" x14ac:dyDescent="0.2">
      <c r="L15384" s="50"/>
    </row>
    <row r="15385" spans="12:12" x14ac:dyDescent="0.2">
      <c r="L15385" s="50"/>
    </row>
    <row r="15386" spans="12:12" x14ac:dyDescent="0.2">
      <c r="L15386" s="50"/>
    </row>
    <row r="15387" spans="12:12" x14ac:dyDescent="0.2">
      <c r="L15387" s="50"/>
    </row>
    <row r="15388" spans="12:12" x14ac:dyDescent="0.2">
      <c r="L15388" s="50"/>
    </row>
    <row r="15389" spans="12:12" x14ac:dyDescent="0.2">
      <c r="L15389" s="50"/>
    </row>
    <row r="15390" spans="12:12" x14ac:dyDescent="0.2">
      <c r="L15390" s="50"/>
    </row>
    <row r="15391" spans="12:12" x14ac:dyDescent="0.2">
      <c r="L15391" s="50"/>
    </row>
    <row r="15392" spans="12:12" x14ac:dyDescent="0.2">
      <c r="L15392" s="50"/>
    </row>
    <row r="15393" spans="12:12" x14ac:dyDescent="0.2">
      <c r="L15393" s="50"/>
    </row>
    <row r="15394" spans="12:12" x14ac:dyDescent="0.2">
      <c r="L15394" s="50"/>
    </row>
    <row r="15395" spans="12:12" x14ac:dyDescent="0.2">
      <c r="L15395" s="50"/>
    </row>
    <row r="15396" spans="12:12" x14ac:dyDescent="0.2">
      <c r="L15396" s="50"/>
    </row>
    <row r="15397" spans="12:12" x14ac:dyDescent="0.2">
      <c r="L15397" s="50"/>
    </row>
    <row r="15398" spans="12:12" x14ac:dyDescent="0.2">
      <c r="L15398" s="50"/>
    </row>
    <row r="15399" spans="12:12" x14ac:dyDescent="0.2">
      <c r="L15399" s="50"/>
    </row>
    <row r="15400" spans="12:12" x14ac:dyDescent="0.2">
      <c r="L15400" s="50"/>
    </row>
    <row r="15401" spans="12:12" x14ac:dyDescent="0.2">
      <c r="L15401" s="50"/>
    </row>
    <row r="15402" spans="12:12" x14ac:dyDescent="0.2">
      <c r="L15402" s="50"/>
    </row>
    <row r="15403" spans="12:12" x14ac:dyDescent="0.2">
      <c r="L15403" s="50"/>
    </row>
    <row r="15404" spans="12:12" x14ac:dyDescent="0.2">
      <c r="L15404" s="50"/>
    </row>
    <row r="15405" spans="12:12" x14ac:dyDescent="0.2">
      <c r="L15405" s="50"/>
    </row>
    <row r="15406" spans="12:12" x14ac:dyDescent="0.2">
      <c r="L15406" s="50"/>
    </row>
    <row r="15407" spans="12:12" x14ac:dyDescent="0.2">
      <c r="L15407" s="50"/>
    </row>
    <row r="15408" spans="12:12" x14ac:dyDescent="0.2">
      <c r="L15408" s="50"/>
    </row>
    <row r="15409" spans="12:12" x14ac:dyDescent="0.2">
      <c r="L15409" s="50"/>
    </row>
    <row r="15410" spans="12:12" x14ac:dyDescent="0.2">
      <c r="L15410" s="50"/>
    </row>
    <row r="15411" spans="12:12" x14ac:dyDescent="0.2">
      <c r="L15411" s="50"/>
    </row>
    <row r="15412" spans="12:12" x14ac:dyDescent="0.2">
      <c r="L15412" s="50"/>
    </row>
    <row r="15413" spans="12:12" x14ac:dyDescent="0.2">
      <c r="L15413" s="50"/>
    </row>
    <row r="15414" spans="12:12" x14ac:dyDescent="0.2">
      <c r="L15414" s="50"/>
    </row>
    <row r="15415" spans="12:12" x14ac:dyDescent="0.2">
      <c r="L15415" s="50"/>
    </row>
    <row r="15416" spans="12:12" x14ac:dyDescent="0.2">
      <c r="L15416" s="50"/>
    </row>
    <row r="15417" spans="12:12" x14ac:dyDescent="0.2">
      <c r="L15417" s="50"/>
    </row>
    <row r="15418" spans="12:12" x14ac:dyDescent="0.2">
      <c r="L15418" s="50"/>
    </row>
    <row r="15419" spans="12:12" x14ac:dyDescent="0.2">
      <c r="L15419" s="50"/>
    </row>
    <row r="15420" spans="12:12" x14ac:dyDescent="0.2">
      <c r="L15420" s="50"/>
    </row>
    <row r="15421" spans="12:12" x14ac:dyDescent="0.2">
      <c r="L15421" s="50"/>
    </row>
    <row r="15422" spans="12:12" x14ac:dyDescent="0.2">
      <c r="L15422" s="50"/>
    </row>
    <row r="15423" spans="12:12" x14ac:dyDescent="0.2">
      <c r="L15423" s="50"/>
    </row>
    <row r="15424" spans="12:12" x14ac:dyDescent="0.2">
      <c r="L15424" s="50"/>
    </row>
    <row r="15425" spans="12:12" x14ac:dyDescent="0.2">
      <c r="L15425" s="50"/>
    </row>
    <row r="15426" spans="12:12" x14ac:dyDescent="0.2">
      <c r="L15426" s="50"/>
    </row>
    <row r="15427" spans="12:12" x14ac:dyDescent="0.2">
      <c r="L15427" s="50"/>
    </row>
    <row r="15428" spans="12:12" x14ac:dyDescent="0.2">
      <c r="L15428" s="50"/>
    </row>
    <row r="15429" spans="12:12" x14ac:dyDescent="0.2">
      <c r="L15429" s="50"/>
    </row>
    <row r="15430" spans="12:12" x14ac:dyDescent="0.2">
      <c r="L15430" s="50"/>
    </row>
    <row r="15431" spans="12:12" x14ac:dyDescent="0.2">
      <c r="L15431" s="50"/>
    </row>
    <row r="15432" spans="12:12" x14ac:dyDescent="0.2">
      <c r="L15432" s="50"/>
    </row>
    <row r="15433" spans="12:12" x14ac:dyDescent="0.2">
      <c r="L15433" s="50"/>
    </row>
    <row r="15434" spans="12:12" x14ac:dyDescent="0.2">
      <c r="L15434" s="50"/>
    </row>
    <row r="15435" spans="12:12" x14ac:dyDescent="0.2">
      <c r="L15435" s="50"/>
    </row>
    <row r="15436" spans="12:12" x14ac:dyDescent="0.2">
      <c r="L15436" s="50"/>
    </row>
    <row r="15437" spans="12:12" x14ac:dyDescent="0.2">
      <c r="L15437" s="50"/>
    </row>
    <row r="15438" spans="12:12" x14ac:dyDescent="0.2">
      <c r="L15438" s="50"/>
    </row>
    <row r="15439" spans="12:12" x14ac:dyDescent="0.2">
      <c r="L15439" s="50"/>
    </row>
    <row r="15440" spans="12:12" x14ac:dyDescent="0.2">
      <c r="L15440" s="50"/>
    </row>
    <row r="15441" spans="12:12" x14ac:dyDescent="0.2">
      <c r="L15441" s="50"/>
    </row>
    <row r="15442" spans="12:12" x14ac:dyDescent="0.2">
      <c r="L15442" s="50"/>
    </row>
    <row r="15443" spans="12:12" x14ac:dyDescent="0.2">
      <c r="L15443" s="50"/>
    </row>
    <row r="15444" spans="12:12" x14ac:dyDescent="0.2">
      <c r="L15444" s="50"/>
    </row>
    <row r="15445" spans="12:12" x14ac:dyDescent="0.2">
      <c r="L15445" s="50"/>
    </row>
    <row r="15446" spans="12:12" x14ac:dyDescent="0.2">
      <c r="L15446" s="50"/>
    </row>
    <row r="15447" spans="12:12" x14ac:dyDescent="0.2">
      <c r="L15447" s="50"/>
    </row>
    <row r="15448" spans="12:12" x14ac:dyDescent="0.2">
      <c r="L15448" s="50"/>
    </row>
    <row r="15449" spans="12:12" x14ac:dyDescent="0.2">
      <c r="L15449" s="50"/>
    </row>
    <row r="15450" spans="12:12" x14ac:dyDescent="0.2">
      <c r="L15450" s="50"/>
    </row>
    <row r="15451" spans="12:12" x14ac:dyDescent="0.2">
      <c r="L15451" s="50"/>
    </row>
    <row r="15452" spans="12:12" x14ac:dyDescent="0.2">
      <c r="L15452" s="50"/>
    </row>
    <row r="15453" spans="12:12" x14ac:dyDescent="0.2">
      <c r="L15453" s="50"/>
    </row>
    <row r="15454" spans="12:12" x14ac:dyDescent="0.2">
      <c r="L15454" s="50"/>
    </row>
    <row r="15455" spans="12:12" x14ac:dyDescent="0.2">
      <c r="L15455" s="50"/>
    </row>
    <row r="15456" spans="12:12" x14ac:dyDescent="0.2">
      <c r="L15456" s="50"/>
    </row>
    <row r="15457" spans="12:12" x14ac:dyDescent="0.2">
      <c r="L15457" s="50"/>
    </row>
    <row r="15458" spans="12:12" x14ac:dyDescent="0.2">
      <c r="L15458" s="50"/>
    </row>
    <row r="15459" spans="12:12" x14ac:dyDescent="0.2">
      <c r="L15459" s="50"/>
    </row>
    <row r="15460" spans="12:12" x14ac:dyDescent="0.2">
      <c r="L15460" s="50"/>
    </row>
    <row r="15461" spans="12:12" x14ac:dyDescent="0.2">
      <c r="L15461" s="50"/>
    </row>
    <row r="15462" spans="12:12" x14ac:dyDescent="0.2">
      <c r="L15462" s="50"/>
    </row>
    <row r="15463" spans="12:12" x14ac:dyDescent="0.2">
      <c r="L15463" s="50"/>
    </row>
    <row r="15464" spans="12:12" x14ac:dyDescent="0.2">
      <c r="L15464" s="50"/>
    </row>
    <row r="15465" spans="12:12" x14ac:dyDescent="0.2">
      <c r="L15465" s="50"/>
    </row>
    <row r="15466" spans="12:12" x14ac:dyDescent="0.2">
      <c r="L15466" s="50"/>
    </row>
    <row r="15467" spans="12:12" x14ac:dyDescent="0.2">
      <c r="L15467" s="50"/>
    </row>
    <row r="15468" spans="12:12" x14ac:dyDescent="0.2">
      <c r="L15468" s="50"/>
    </row>
    <row r="15469" spans="12:12" x14ac:dyDescent="0.2">
      <c r="L15469" s="50"/>
    </row>
    <row r="15470" spans="12:12" x14ac:dyDescent="0.2">
      <c r="L15470" s="50"/>
    </row>
    <row r="15471" spans="12:12" x14ac:dyDescent="0.2">
      <c r="L15471" s="50"/>
    </row>
    <row r="15472" spans="12:12" x14ac:dyDescent="0.2">
      <c r="L15472" s="50"/>
    </row>
    <row r="15473" spans="12:12" x14ac:dyDescent="0.2">
      <c r="L15473" s="50"/>
    </row>
    <row r="15474" spans="12:12" x14ac:dyDescent="0.2">
      <c r="L15474" s="50"/>
    </row>
    <row r="15475" spans="12:12" x14ac:dyDescent="0.2">
      <c r="L15475" s="50"/>
    </row>
    <row r="15476" spans="12:12" x14ac:dyDescent="0.2">
      <c r="L15476" s="50"/>
    </row>
    <row r="15477" spans="12:12" x14ac:dyDescent="0.2">
      <c r="L15477" s="50"/>
    </row>
    <row r="15478" spans="12:12" x14ac:dyDescent="0.2">
      <c r="L15478" s="50"/>
    </row>
    <row r="15479" spans="12:12" x14ac:dyDescent="0.2">
      <c r="L15479" s="50"/>
    </row>
    <row r="15480" spans="12:12" x14ac:dyDescent="0.2">
      <c r="L15480" s="50"/>
    </row>
    <row r="15481" spans="12:12" x14ac:dyDescent="0.2">
      <c r="L15481" s="50"/>
    </row>
    <row r="15482" spans="12:12" x14ac:dyDescent="0.2">
      <c r="L15482" s="50"/>
    </row>
    <row r="15483" spans="12:12" x14ac:dyDescent="0.2">
      <c r="L15483" s="50"/>
    </row>
    <row r="15484" spans="12:12" x14ac:dyDescent="0.2">
      <c r="L15484" s="50"/>
    </row>
    <row r="15485" spans="12:12" x14ac:dyDescent="0.2">
      <c r="L15485" s="50"/>
    </row>
    <row r="15486" spans="12:12" x14ac:dyDescent="0.2">
      <c r="L15486" s="50"/>
    </row>
    <row r="15487" spans="12:12" x14ac:dyDescent="0.2">
      <c r="L15487" s="50"/>
    </row>
    <row r="15488" spans="12:12" x14ac:dyDescent="0.2">
      <c r="L15488" s="50"/>
    </row>
    <row r="15489" spans="12:12" x14ac:dyDescent="0.2">
      <c r="L15489" s="50"/>
    </row>
    <row r="15490" spans="12:12" x14ac:dyDescent="0.2">
      <c r="L15490" s="50"/>
    </row>
    <row r="15491" spans="12:12" x14ac:dyDescent="0.2">
      <c r="L15491" s="50"/>
    </row>
    <row r="15492" spans="12:12" x14ac:dyDescent="0.2">
      <c r="L15492" s="50"/>
    </row>
    <row r="15493" spans="12:12" x14ac:dyDescent="0.2">
      <c r="L15493" s="50"/>
    </row>
    <row r="15494" spans="12:12" x14ac:dyDescent="0.2">
      <c r="L15494" s="50"/>
    </row>
    <row r="15495" spans="12:12" x14ac:dyDescent="0.2">
      <c r="L15495" s="50"/>
    </row>
    <row r="15496" spans="12:12" x14ac:dyDescent="0.2">
      <c r="L15496" s="50"/>
    </row>
    <row r="15497" spans="12:12" x14ac:dyDescent="0.2">
      <c r="L15497" s="50"/>
    </row>
    <row r="15498" spans="12:12" x14ac:dyDescent="0.2">
      <c r="L15498" s="50"/>
    </row>
    <row r="15499" spans="12:12" x14ac:dyDescent="0.2">
      <c r="L15499" s="50"/>
    </row>
    <row r="15500" spans="12:12" x14ac:dyDescent="0.2">
      <c r="L15500" s="50"/>
    </row>
    <row r="15501" spans="12:12" x14ac:dyDescent="0.2">
      <c r="L15501" s="50"/>
    </row>
    <row r="15502" spans="12:12" x14ac:dyDescent="0.2">
      <c r="L15502" s="50"/>
    </row>
    <row r="15503" spans="12:12" x14ac:dyDescent="0.2">
      <c r="L15503" s="50"/>
    </row>
    <row r="15504" spans="12:12" x14ac:dyDescent="0.2">
      <c r="L15504" s="50"/>
    </row>
    <row r="15505" spans="12:12" x14ac:dyDescent="0.2">
      <c r="L15505" s="50"/>
    </row>
    <row r="15506" spans="12:12" x14ac:dyDescent="0.2">
      <c r="L15506" s="50"/>
    </row>
    <row r="15507" spans="12:12" x14ac:dyDescent="0.2">
      <c r="L15507" s="50"/>
    </row>
    <row r="15508" spans="12:12" x14ac:dyDescent="0.2">
      <c r="L15508" s="50"/>
    </row>
    <row r="15509" spans="12:12" x14ac:dyDescent="0.2">
      <c r="L15509" s="50"/>
    </row>
    <row r="15510" spans="12:12" x14ac:dyDescent="0.2">
      <c r="L15510" s="50"/>
    </row>
    <row r="15511" spans="12:12" x14ac:dyDescent="0.2">
      <c r="L15511" s="50"/>
    </row>
    <row r="15512" spans="12:12" x14ac:dyDescent="0.2">
      <c r="L15512" s="50"/>
    </row>
    <row r="15513" spans="12:12" x14ac:dyDescent="0.2">
      <c r="L15513" s="50"/>
    </row>
    <row r="15514" spans="12:12" x14ac:dyDescent="0.2">
      <c r="L15514" s="50"/>
    </row>
    <row r="15515" spans="12:12" x14ac:dyDescent="0.2">
      <c r="L15515" s="50"/>
    </row>
    <row r="15516" spans="12:12" x14ac:dyDescent="0.2">
      <c r="L15516" s="50"/>
    </row>
    <row r="15517" spans="12:12" x14ac:dyDescent="0.2">
      <c r="L15517" s="50"/>
    </row>
    <row r="15518" spans="12:12" x14ac:dyDescent="0.2">
      <c r="L15518" s="50"/>
    </row>
    <row r="15519" spans="12:12" x14ac:dyDescent="0.2">
      <c r="L15519" s="50"/>
    </row>
    <row r="15520" spans="12:12" x14ac:dyDescent="0.2">
      <c r="L15520" s="50"/>
    </row>
    <row r="15521" spans="12:12" x14ac:dyDescent="0.2">
      <c r="L15521" s="50"/>
    </row>
    <row r="15522" spans="12:12" x14ac:dyDescent="0.2">
      <c r="L15522" s="50"/>
    </row>
    <row r="15523" spans="12:12" x14ac:dyDescent="0.2">
      <c r="L15523" s="50"/>
    </row>
    <row r="15524" spans="12:12" x14ac:dyDescent="0.2">
      <c r="L15524" s="50"/>
    </row>
    <row r="15525" spans="12:12" x14ac:dyDescent="0.2">
      <c r="L15525" s="50"/>
    </row>
    <row r="15526" spans="12:12" x14ac:dyDescent="0.2">
      <c r="L15526" s="50"/>
    </row>
    <row r="15527" spans="12:12" x14ac:dyDescent="0.2">
      <c r="L15527" s="50"/>
    </row>
    <row r="15528" spans="12:12" x14ac:dyDescent="0.2">
      <c r="L15528" s="50"/>
    </row>
    <row r="15529" spans="12:12" x14ac:dyDescent="0.2">
      <c r="L15529" s="50"/>
    </row>
    <row r="15530" spans="12:12" x14ac:dyDescent="0.2">
      <c r="L15530" s="50"/>
    </row>
    <row r="15531" spans="12:12" x14ac:dyDescent="0.2">
      <c r="L15531" s="50"/>
    </row>
    <row r="15532" spans="12:12" x14ac:dyDescent="0.2">
      <c r="L15532" s="50"/>
    </row>
    <row r="15533" spans="12:12" x14ac:dyDescent="0.2">
      <c r="L15533" s="50"/>
    </row>
    <row r="15534" spans="12:12" x14ac:dyDescent="0.2">
      <c r="L15534" s="50"/>
    </row>
    <row r="15535" spans="12:12" x14ac:dyDescent="0.2">
      <c r="L15535" s="50"/>
    </row>
    <row r="15536" spans="12:12" x14ac:dyDescent="0.2">
      <c r="L15536" s="50"/>
    </row>
    <row r="15537" spans="12:12" x14ac:dyDescent="0.2">
      <c r="L15537" s="50"/>
    </row>
    <row r="15538" spans="12:12" x14ac:dyDescent="0.2">
      <c r="L15538" s="50"/>
    </row>
    <row r="15539" spans="12:12" x14ac:dyDescent="0.2">
      <c r="L15539" s="50"/>
    </row>
    <row r="15540" spans="12:12" x14ac:dyDescent="0.2">
      <c r="L15540" s="50"/>
    </row>
    <row r="15541" spans="12:12" x14ac:dyDescent="0.2">
      <c r="L15541" s="50"/>
    </row>
    <row r="15542" spans="12:12" x14ac:dyDescent="0.2">
      <c r="L15542" s="50"/>
    </row>
    <row r="15543" spans="12:12" x14ac:dyDescent="0.2">
      <c r="L15543" s="50"/>
    </row>
    <row r="15544" spans="12:12" x14ac:dyDescent="0.2">
      <c r="L15544" s="50"/>
    </row>
    <row r="15545" spans="12:12" x14ac:dyDescent="0.2">
      <c r="L15545" s="50"/>
    </row>
    <row r="15546" spans="12:12" x14ac:dyDescent="0.2">
      <c r="L15546" s="50"/>
    </row>
    <row r="15547" spans="12:12" x14ac:dyDescent="0.2">
      <c r="L15547" s="50"/>
    </row>
    <row r="15548" spans="12:12" x14ac:dyDescent="0.2">
      <c r="L15548" s="50"/>
    </row>
    <row r="15549" spans="12:12" x14ac:dyDescent="0.2">
      <c r="L15549" s="50"/>
    </row>
    <row r="15550" spans="12:12" x14ac:dyDescent="0.2">
      <c r="L15550" s="50"/>
    </row>
    <row r="15551" spans="12:12" x14ac:dyDescent="0.2">
      <c r="L15551" s="50"/>
    </row>
    <row r="15552" spans="12:12" x14ac:dyDescent="0.2">
      <c r="L15552" s="50"/>
    </row>
    <row r="15553" spans="12:12" x14ac:dyDescent="0.2">
      <c r="L15553" s="50"/>
    </row>
    <row r="15554" spans="12:12" x14ac:dyDescent="0.2">
      <c r="L15554" s="50"/>
    </row>
    <row r="15555" spans="12:12" x14ac:dyDescent="0.2">
      <c r="L15555" s="50"/>
    </row>
    <row r="15556" spans="12:12" x14ac:dyDescent="0.2">
      <c r="L15556" s="50"/>
    </row>
    <row r="15557" spans="12:12" x14ac:dyDescent="0.2">
      <c r="L15557" s="50"/>
    </row>
    <row r="15558" spans="12:12" x14ac:dyDescent="0.2">
      <c r="L15558" s="50"/>
    </row>
    <row r="15559" spans="12:12" x14ac:dyDescent="0.2">
      <c r="L15559" s="50"/>
    </row>
    <row r="15560" spans="12:12" x14ac:dyDescent="0.2">
      <c r="L15560" s="50"/>
    </row>
    <row r="15561" spans="12:12" x14ac:dyDescent="0.2">
      <c r="L15561" s="50"/>
    </row>
    <row r="15562" spans="12:12" x14ac:dyDescent="0.2">
      <c r="L15562" s="50"/>
    </row>
    <row r="15563" spans="12:12" x14ac:dyDescent="0.2">
      <c r="L15563" s="50"/>
    </row>
    <row r="15564" spans="12:12" x14ac:dyDescent="0.2">
      <c r="L15564" s="50"/>
    </row>
    <row r="15565" spans="12:12" x14ac:dyDescent="0.2">
      <c r="L15565" s="50"/>
    </row>
    <row r="15566" spans="12:12" x14ac:dyDescent="0.2">
      <c r="L15566" s="50"/>
    </row>
    <row r="15567" spans="12:12" x14ac:dyDescent="0.2">
      <c r="L15567" s="50"/>
    </row>
    <row r="15568" spans="12:12" x14ac:dyDescent="0.2">
      <c r="L15568" s="50"/>
    </row>
    <row r="15569" spans="12:12" x14ac:dyDescent="0.2">
      <c r="L15569" s="50"/>
    </row>
    <row r="15570" spans="12:12" x14ac:dyDescent="0.2">
      <c r="L15570" s="50"/>
    </row>
    <row r="15571" spans="12:12" x14ac:dyDescent="0.2">
      <c r="L15571" s="50"/>
    </row>
    <row r="15572" spans="12:12" x14ac:dyDescent="0.2">
      <c r="L15572" s="50"/>
    </row>
    <row r="15573" spans="12:12" x14ac:dyDescent="0.2">
      <c r="L15573" s="50"/>
    </row>
    <row r="15574" spans="12:12" x14ac:dyDescent="0.2">
      <c r="L15574" s="50"/>
    </row>
    <row r="15575" spans="12:12" x14ac:dyDescent="0.2">
      <c r="L15575" s="50"/>
    </row>
    <row r="15576" spans="12:12" x14ac:dyDescent="0.2">
      <c r="L15576" s="50"/>
    </row>
    <row r="15577" spans="12:12" x14ac:dyDescent="0.2">
      <c r="L15577" s="50"/>
    </row>
    <row r="15578" spans="12:12" x14ac:dyDescent="0.2">
      <c r="L15578" s="50"/>
    </row>
    <row r="15579" spans="12:12" x14ac:dyDescent="0.2">
      <c r="L15579" s="50"/>
    </row>
    <row r="15580" spans="12:12" x14ac:dyDescent="0.2">
      <c r="L15580" s="50"/>
    </row>
    <row r="15581" spans="12:12" x14ac:dyDescent="0.2">
      <c r="L15581" s="50"/>
    </row>
    <row r="15582" spans="12:12" x14ac:dyDescent="0.2">
      <c r="L15582" s="50"/>
    </row>
    <row r="15583" spans="12:12" x14ac:dyDescent="0.2">
      <c r="L15583" s="50"/>
    </row>
    <row r="15584" spans="12:12" x14ac:dyDescent="0.2">
      <c r="L15584" s="50"/>
    </row>
    <row r="15585" spans="12:12" x14ac:dyDescent="0.2">
      <c r="L15585" s="50"/>
    </row>
    <row r="15586" spans="12:12" x14ac:dyDescent="0.2">
      <c r="L15586" s="50"/>
    </row>
    <row r="15587" spans="12:12" x14ac:dyDescent="0.2">
      <c r="L15587" s="50"/>
    </row>
    <row r="15588" spans="12:12" x14ac:dyDescent="0.2">
      <c r="L15588" s="50"/>
    </row>
    <row r="15589" spans="12:12" x14ac:dyDescent="0.2">
      <c r="L15589" s="50"/>
    </row>
    <row r="15590" spans="12:12" x14ac:dyDescent="0.2">
      <c r="L15590" s="50"/>
    </row>
    <row r="15591" spans="12:12" x14ac:dyDescent="0.2">
      <c r="L15591" s="50"/>
    </row>
    <row r="15592" spans="12:12" x14ac:dyDescent="0.2">
      <c r="L15592" s="50"/>
    </row>
    <row r="15593" spans="12:12" x14ac:dyDescent="0.2">
      <c r="L15593" s="50"/>
    </row>
    <row r="15594" spans="12:12" x14ac:dyDescent="0.2">
      <c r="L15594" s="50"/>
    </row>
    <row r="15595" spans="12:12" x14ac:dyDescent="0.2">
      <c r="L15595" s="50"/>
    </row>
    <row r="15596" spans="12:12" x14ac:dyDescent="0.2">
      <c r="L15596" s="50"/>
    </row>
    <row r="15597" spans="12:12" x14ac:dyDescent="0.2">
      <c r="L15597" s="50"/>
    </row>
    <row r="15598" spans="12:12" x14ac:dyDescent="0.2">
      <c r="L15598" s="50"/>
    </row>
    <row r="15599" spans="12:12" x14ac:dyDescent="0.2">
      <c r="L15599" s="50"/>
    </row>
    <row r="15600" spans="12:12" x14ac:dyDescent="0.2">
      <c r="L15600" s="50"/>
    </row>
    <row r="15601" spans="12:12" x14ac:dyDescent="0.2">
      <c r="L15601" s="50"/>
    </row>
    <row r="15602" spans="12:12" x14ac:dyDescent="0.2">
      <c r="L15602" s="50"/>
    </row>
    <row r="15603" spans="12:12" x14ac:dyDescent="0.2">
      <c r="L15603" s="50"/>
    </row>
    <row r="15604" spans="12:12" x14ac:dyDescent="0.2">
      <c r="L15604" s="50"/>
    </row>
    <row r="15605" spans="12:12" x14ac:dyDescent="0.2">
      <c r="L15605" s="50"/>
    </row>
    <row r="15606" spans="12:12" x14ac:dyDescent="0.2">
      <c r="L15606" s="50"/>
    </row>
    <row r="15607" spans="12:12" x14ac:dyDescent="0.2">
      <c r="L15607" s="50"/>
    </row>
    <row r="15608" spans="12:12" x14ac:dyDescent="0.2">
      <c r="L15608" s="50"/>
    </row>
    <row r="15609" spans="12:12" x14ac:dyDescent="0.2">
      <c r="L15609" s="50"/>
    </row>
    <row r="15610" spans="12:12" x14ac:dyDescent="0.2">
      <c r="L15610" s="50"/>
    </row>
    <row r="15611" spans="12:12" x14ac:dyDescent="0.2">
      <c r="L15611" s="50"/>
    </row>
    <row r="15612" spans="12:12" x14ac:dyDescent="0.2">
      <c r="L15612" s="50"/>
    </row>
    <row r="15613" spans="12:12" x14ac:dyDescent="0.2">
      <c r="L15613" s="50"/>
    </row>
    <row r="15614" spans="12:12" x14ac:dyDescent="0.2">
      <c r="L15614" s="50"/>
    </row>
    <row r="15615" spans="12:12" x14ac:dyDescent="0.2">
      <c r="L15615" s="50"/>
    </row>
    <row r="15616" spans="12:12" x14ac:dyDescent="0.2">
      <c r="L15616" s="50"/>
    </row>
    <row r="15617" spans="12:12" x14ac:dyDescent="0.2">
      <c r="L15617" s="50"/>
    </row>
    <row r="15618" spans="12:12" x14ac:dyDescent="0.2">
      <c r="L15618" s="50"/>
    </row>
    <row r="15619" spans="12:12" x14ac:dyDescent="0.2">
      <c r="L15619" s="50"/>
    </row>
    <row r="15620" spans="12:12" x14ac:dyDescent="0.2">
      <c r="L15620" s="50"/>
    </row>
    <row r="15621" spans="12:12" x14ac:dyDescent="0.2">
      <c r="L15621" s="50"/>
    </row>
    <row r="15622" spans="12:12" x14ac:dyDescent="0.2">
      <c r="L15622" s="50"/>
    </row>
    <row r="15623" spans="12:12" x14ac:dyDescent="0.2">
      <c r="L15623" s="50"/>
    </row>
    <row r="15624" spans="12:12" x14ac:dyDescent="0.2">
      <c r="L15624" s="50"/>
    </row>
    <row r="15625" spans="12:12" x14ac:dyDescent="0.2">
      <c r="L15625" s="50"/>
    </row>
    <row r="15626" spans="12:12" x14ac:dyDescent="0.2">
      <c r="L15626" s="50"/>
    </row>
    <row r="15627" spans="12:12" x14ac:dyDescent="0.2">
      <c r="L15627" s="50"/>
    </row>
    <row r="15628" spans="12:12" x14ac:dyDescent="0.2">
      <c r="L15628" s="50"/>
    </row>
    <row r="15629" spans="12:12" x14ac:dyDescent="0.2">
      <c r="L15629" s="50"/>
    </row>
    <row r="15630" spans="12:12" x14ac:dyDescent="0.2">
      <c r="L15630" s="50"/>
    </row>
    <row r="15631" spans="12:12" x14ac:dyDescent="0.2">
      <c r="L15631" s="50"/>
    </row>
    <row r="15632" spans="12:12" x14ac:dyDescent="0.2">
      <c r="L15632" s="50"/>
    </row>
    <row r="15633" spans="12:12" x14ac:dyDescent="0.2">
      <c r="L15633" s="50"/>
    </row>
    <row r="15634" spans="12:12" x14ac:dyDescent="0.2">
      <c r="L15634" s="50"/>
    </row>
    <row r="15635" spans="12:12" x14ac:dyDescent="0.2">
      <c r="L15635" s="50"/>
    </row>
    <row r="15636" spans="12:12" x14ac:dyDescent="0.2">
      <c r="L15636" s="50"/>
    </row>
    <row r="15637" spans="12:12" x14ac:dyDescent="0.2">
      <c r="L15637" s="50"/>
    </row>
    <row r="15638" spans="12:12" x14ac:dyDescent="0.2">
      <c r="L15638" s="50"/>
    </row>
    <row r="15639" spans="12:12" x14ac:dyDescent="0.2">
      <c r="L15639" s="50"/>
    </row>
    <row r="15640" spans="12:12" x14ac:dyDescent="0.2">
      <c r="L15640" s="50"/>
    </row>
    <row r="15641" spans="12:12" x14ac:dyDescent="0.2">
      <c r="L15641" s="50"/>
    </row>
    <row r="15642" spans="12:12" x14ac:dyDescent="0.2">
      <c r="L15642" s="50"/>
    </row>
    <row r="15643" spans="12:12" x14ac:dyDescent="0.2">
      <c r="L15643" s="50"/>
    </row>
    <row r="15644" spans="12:12" x14ac:dyDescent="0.2">
      <c r="L15644" s="50"/>
    </row>
    <row r="15645" spans="12:12" x14ac:dyDescent="0.2">
      <c r="L15645" s="50"/>
    </row>
    <row r="15646" spans="12:12" x14ac:dyDescent="0.2">
      <c r="L15646" s="50"/>
    </row>
    <row r="15647" spans="12:12" x14ac:dyDescent="0.2">
      <c r="L15647" s="50"/>
    </row>
    <row r="15648" spans="12:12" x14ac:dyDescent="0.2">
      <c r="L15648" s="50"/>
    </row>
    <row r="15649" spans="12:12" x14ac:dyDescent="0.2">
      <c r="L15649" s="50"/>
    </row>
    <row r="15650" spans="12:12" x14ac:dyDescent="0.2">
      <c r="L15650" s="50"/>
    </row>
    <row r="15651" spans="12:12" x14ac:dyDescent="0.2">
      <c r="L15651" s="50"/>
    </row>
    <row r="15652" spans="12:12" x14ac:dyDescent="0.2">
      <c r="L15652" s="50"/>
    </row>
    <row r="15653" spans="12:12" x14ac:dyDescent="0.2">
      <c r="L15653" s="50"/>
    </row>
    <row r="15654" spans="12:12" x14ac:dyDescent="0.2">
      <c r="L15654" s="50"/>
    </row>
    <row r="15655" spans="12:12" x14ac:dyDescent="0.2">
      <c r="L15655" s="50"/>
    </row>
    <row r="15656" spans="12:12" x14ac:dyDescent="0.2">
      <c r="L15656" s="50"/>
    </row>
    <row r="15657" spans="12:12" x14ac:dyDescent="0.2">
      <c r="L15657" s="50"/>
    </row>
    <row r="15658" spans="12:12" x14ac:dyDescent="0.2">
      <c r="L15658" s="50"/>
    </row>
    <row r="15659" spans="12:12" x14ac:dyDescent="0.2">
      <c r="L15659" s="50"/>
    </row>
    <row r="15660" spans="12:12" x14ac:dyDescent="0.2">
      <c r="L15660" s="50"/>
    </row>
    <row r="15661" spans="12:12" x14ac:dyDescent="0.2">
      <c r="L15661" s="50"/>
    </row>
    <row r="15662" spans="12:12" x14ac:dyDescent="0.2">
      <c r="L15662" s="50"/>
    </row>
    <row r="15663" spans="12:12" x14ac:dyDescent="0.2">
      <c r="L15663" s="50"/>
    </row>
    <row r="15664" spans="12:12" x14ac:dyDescent="0.2">
      <c r="L15664" s="50"/>
    </row>
    <row r="15665" spans="12:12" x14ac:dyDescent="0.2">
      <c r="L15665" s="50"/>
    </row>
    <row r="15666" spans="12:12" x14ac:dyDescent="0.2">
      <c r="L15666" s="50"/>
    </row>
    <row r="15667" spans="12:12" x14ac:dyDescent="0.2">
      <c r="L15667" s="50"/>
    </row>
    <row r="15668" spans="12:12" x14ac:dyDescent="0.2">
      <c r="L15668" s="50"/>
    </row>
    <row r="15669" spans="12:12" x14ac:dyDescent="0.2">
      <c r="L15669" s="50"/>
    </row>
    <row r="15670" spans="12:12" x14ac:dyDescent="0.2">
      <c r="L15670" s="50"/>
    </row>
    <row r="15671" spans="12:12" x14ac:dyDescent="0.2">
      <c r="L15671" s="50"/>
    </row>
    <row r="15672" spans="12:12" x14ac:dyDescent="0.2">
      <c r="L15672" s="50"/>
    </row>
    <row r="15673" spans="12:12" x14ac:dyDescent="0.2">
      <c r="L15673" s="50"/>
    </row>
    <row r="15674" spans="12:12" x14ac:dyDescent="0.2">
      <c r="L15674" s="50"/>
    </row>
    <row r="15675" spans="12:12" x14ac:dyDescent="0.2">
      <c r="L15675" s="50"/>
    </row>
    <row r="15676" spans="12:12" x14ac:dyDescent="0.2">
      <c r="L15676" s="50"/>
    </row>
    <row r="15677" spans="12:12" x14ac:dyDescent="0.2">
      <c r="L15677" s="50"/>
    </row>
    <row r="15678" spans="12:12" x14ac:dyDescent="0.2">
      <c r="L15678" s="50"/>
    </row>
    <row r="15679" spans="12:12" x14ac:dyDescent="0.2">
      <c r="L15679" s="50"/>
    </row>
    <row r="15680" spans="12:12" x14ac:dyDescent="0.2">
      <c r="L15680" s="50"/>
    </row>
    <row r="15681" spans="12:12" x14ac:dyDescent="0.2">
      <c r="L15681" s="50"/>
    </row>
    <row r="15682" spans="12:12" x14ac:dyDescent="0.2">
      <c r="L15682" s="50"/>
    </row>
    <row r="15683" spans="12:12" x14ac:dyDescent="0.2">
      <c r="L15683" s="50"/>
    </row>
    <row r="15684" spans="12:12" x14ac:dyDescent="0.2">
      <c r="L15684" s="50"/>
    </row>
    <row r="15685" spans="12:12" x14ac:dyDescent="0.2">
      <c r="L15685" s="50"/>
    </row>
    <row r="15686" spans="12:12" x14ac:dyDescent="0.2">
      <c r="L15686" s="50"/>
    </row>
    <row r="15687" spans="12:12" x14ac:dyDescent="0.2">
      <c r="L15687" s="50"/>
    </row>
    <row r="15688" spans="12:12" x14ac:dyDescent="0.2">
      <c r="L15688" s="50"/>
    </row>
    <row r="15689" spans="12:12" x14ac:dyDescent="0.2">
      <c r="L15689" s="50"/>
    </row>
    <row r="15690" spans="12:12" x14ac:dyDescent="0.2">
      <c r="L15690" s="50"/>
    </row>
    <row r="15691" spans="12:12" x14ac:dyDescent="0.2">
      <c r="L15691" s="50"/>
    </row>
    <row r="15692" spans="12:12" x14ac:dyDescent="0.2">
      <c r="L15692" s="50"/>
    </row>
    <row r="15693" spans="12:12" x14ac:dyDescent="0.2">
      <c r="L15693" s="50"/>
    </row>
    <row r="15694" spans="12:12" x14ac:dyDescent="0.2">
      <c r="L15694" s="50"/>
    </row>
    <row r="15695" spans="12:12" x14ac:dyDescent="0.2">
      <c r="L15695" s="50"/>
    </row>
    <row r="15696" spans="12:12" x14ac:dyDescent="0.2">
      <c r="L15696" s="50"/>
    </row>
    <row r="15697" spans="12:12" x14ac:dyDescent="0.2">
      <c r="L15697" s="50"/>
    </row>
    <row r="15698" spans="12:12" x14ac:dyDescent="0.2">
      <c r="L15698" s="50"/>
    </row>
    <row r="15699" spans="12:12" x14ac:dyDescent="0.2">
      <c r="L15699" s="50"/>
    </row>
    <row r="15700" spans="12:12" x14ac:dyDescent="0.2">
      <c r="L15700" s="50"/>
    </row>
    <row r="15701" spans="12:12" x14ac:dyDescent="0.2">
      <c r="L15701" s="50"/>
    </row>
    <row r="15702" spans="12:12" x14ac:dyDescent="0.2">
      <c r="L15702" s="50"/>
    </row>
    <row r="15703" spans="12:12" x14ac:dyDescent="0.2">
      <c r="L15703" s="50"/>
    </row>
    <row r="15704" spans="12:12" x14ac:dyDescent="0.2">
      <c r="L15704" s="50"/>
    </row>
    <row r="15705" spans="12:12" x14ac:dyDescent="0.2">
      <c r="L15705" s="50"/>
    </row>
    <row r="15706" spans="12:12" x14ac:dyDescent="0.2">
      <c r="L15706" s="50"/>
    </row>
    <row r="15707" spans="12:12" x14ac:dyDescent="0.2">
      <c r="L15707" s="50"/>
    </row>
    <row r="15708" spans="12:12" x14ac:dyDescent="0.2">
      <c r="L15708" s="50"/>
    </row>
    <row r="15709" spans="12:12" x14ac:dyDescent="0.2">
      <c r="L15709" s="50"/>
    </row>
    <row r="15710" spans="12:12" x14ac:dyDescent="0.2">
      <c r="L15710" s="50"/>
    </row>
    <row r="15711" spans="12:12" x14ac:dyDescent="0.2">
      <c r="L15711" s="50"/>
    </row>
    <row r="15712" spans="12:12" x14ac:dyDescent="0.2">
      <c r="L15712" s="50"/>
    </row>
    <row r="15713" spans="12:12" x14ac:dyDescent="0.2">
      <c r="L15713" s="50"/>
    </row>
    <row r="15714" spans="12:12" x14ac:dyDescent="0.2">
      <c r="L15714" s="50"/>
    </row>
    <row r="15715" spans="12:12" x14ac:dyDescent="0.2">
      <c r="L15715" s="50"/>
    </row>
    <row r="15716" spans="12:12" x14ac:dyDescent="0.2">
      <c r="L15716" s="50"/>
    </row>
    <row r="15717" spans="12:12" x14ac:dyDescent="0.2">
      <c r="L15717" s="50"/>
    </row>
    <row r="15718" spans="12:12" x14ac:dyDescent="0.2">
      <c r="L15718" s="50"/>
    </row>
    <row r="15719" spans="12:12" x14ac:dyDescent="0.2">
      <c r="L15719" s="50"/>
    </row>
    <row r="15720" spans="12:12" x14ac:dyDescent="0.2">
      <c r="L15720" s="50"/>
    </row>
    <row r="15721" spans="12:12" x14ac:dyDescent="0.2">
      <c r="L15721" s="50"/>
    </row>
    <row r="15722" spans="12:12" x14ac:dyDescent="0.2">
      <c r="L15722" s="50"/>
    </row>
    <row r="15723" spans="12:12" x14ac:dyDescent="0.2">
      <c r="L15723" s="50"/>
    </row>
    <row r="15724" spans="12:12" x14ac:dyDescent="0.2">
      <c r="L15724" s="50"/>
    </row>
    <row r="15725" spans="12:12" x14ac:dyDescent="0.2">
      <c r="L15725" s="50"/>
    </row>
    <row r="15726" spans="12:12" x14ac:dyDescent="0.2">
      <c r="L15726" s="50"/>
    </row>
    <row r="15727" spans="12:12" x14ac:dyDescent="0.2">
      <c r="L15727" s="50"/>
    </row>
    <row r="15728" spans="12:12" x14ac:dyDescent="0.2">
      <c r="L15728" s="50"/>
    </row>
    <row r="15729" spans="12:12" x14ac:dyDescent="0.2">
      <c r="L15729" s="50"/>
    </row>
    <row r="15730" spans="12:12" x14ac:dyDescent="0.2">
      <c r="L15730" s="50"/>
    </row>
    <row r="15731" spans="12:12" x14ac:dyDescent="0.2">
      <c r="L15731" s="50"/>
    </row>
    <row r="15732" spans="12:12" x14ac:dyDescent="0.2">
      <c r="L15732" s="50"/>
    </row>
    <row r="15733" spans="12:12" x14ac:dyDescent="0.2">
      <c r="L15733" s="50"/>
    </row>
    <row r="15734" spans="12:12" x14ac:dyDescent="0.2">
      <c r="L15734" s="50"/>
    </row>
    <row r="15735" spans="12:12" x14ac:dyDescent="0.2">
      <c r="L15735" s="50"/>
    </row>
    <row r="15736" spans="12:12" x14ac:dyDescent="0.2">
      <c r="L15736" s="50"/>
    </row>
    <row r="15737" spans="12:12" x14ac:dyDescent="0.2">
      <c r="L15737" s="50"/>
    </row>
    <row r="15738" spans="12:12" x14ac:dyDescent="0.2">
      <c r="L15738" s="50"/>
    </row>
    <row r="15739" spans="12:12" x14ac:dyDescent="0.2">
      <c r="L15739" s="50"/>
    </row>
    <row r="15740" spans="12:12" x14ac:dyDescent="0.2">
      <c r="L15740" s="50"/>
    </row>
    <row r="15741" spans="12:12" x14ac:dyDescent="0.2">
      <c r="L15741" s="50"/>
    </row>
    <row r="15742" spans="12:12" x14ac:dyDescent="0.2">
      <c r="L15742" s="50"/>
    </row>
    <row r="15743" spans="12:12" x14ac:dyDescent="0.2">
      <c r="L15743" s="50"/>
    </row>
    <row r="15744" spans="12:12" x14ac:dyDescent="0.2">
      <c r="L15744" s="50"/>
    </row>
    <row r="15745" spans="12:12" x14ac:dyDescent="0.2">
      <c r="L15745" s="50"/>
    </row>
    <row r="15746" spans="12:12" x14ac:dyDescent="0.2">
      <c r="L15746" s="50"/>
    </row>
    <row r="15747" spans="12:12" x14ac:dyDescent="0.2">
      <c r="L15747" s="50"/>
    </row>
    <row r="15748" spans="12:12" x14ac:dyDescent="0.2">
      <c r="L15748" s="50"/>
    </row>
    <row r="15749" spans="12:12" x14ac:dyDescent="0.2">
      <c r="L15749" s="50"/>
    </row>
    <row r="15750" spans="12:12" x14ac:dyDescent="0.2">
      <c r="L15750" s="50"/>
    </row>
    <row r="15751" spans="12:12" x14ac:dyDescent="0.2">
      <c r="L15751" s="50"/>
    </row>
    <row r="15752" spans="12:12" x14ac:dyDescent="0.2">
      <c r="L15752" s="50"/>
    </row>
    <row r="15753" spans="12:12" x14ac:dyDescent="0.2">
      <c r="L15753" s="50"/>
    </row>
    <row r="15754" spans="12:12" x14ac:dyDescent="0.2">
      <c r="L15754" s="50"/>
    </row>
    <row r="15755" spans="12:12" x14ac:dyDescent="0.2">
      <c r="L15755" s="50"/>
    </row>
    <row r="15756" spans="12:12" x14ac:dyDescent="0.2">
      <c r="L15756" s="50"/>
    </row>
    <row r="15757" spans="12:12" x14ac:dyDescent="0.2">
      <c r="L15757" s="50"/>
    </row>
    <row r="15758" spans="12:12" x14ac:dyDescent="0.2">
      <c r="L15758" s="50"/>
    </row>
    <row r="15759" spans="12:12" x14ac:dyDescent="0.2">
      <c r="L15759" s="50"/>
    </row>
    <row r="15760" spans="12:12" x14ac:dyDescent="0.2">
      <c r="L15760" s="50"/>
    </row>
    <row r="15761" spans="12:12" x14ac:dyDescent="0.2">
      <c r="L15761" s="50"/>
    </row>
    <row r="15762" spans="12:12" x14ac:dyDescent="0.2">
      <c r="L15762" s="50"/>
    </row>
    <row r="15763" spans="12:12" x14ac:dyDescent="0.2">
      <c r="L15763" s="50"/>
    </row>
    <row r="15764" spans="12:12" x14ac:dyDescent="0.2">
      <c r="L15764" s="50"/>
    </row>
    <row r="15765" spans="12:12" x14ac:dyDescent="0.2">
      <c r="L15765" s="50"/>
    </row>
    <row r="15766" spans="12:12" x14ac:dyDescent="0.2">
      <c r="L15766" s="50"/>
    </row>
    <row r="15767" spans="12:12" x14ac:dyDescent="0.2">
      <c r="L15767" s="50"/>
    </row>
    <row r="15768" spans="12:12" x14ac:dyDescent="0.2">
      <c r="L15768" s="50"/>
    </row>
    <row r="15769" spans="12:12" x14ac:dyDescent="0.2">
      <c r="L15769" s="50"/>
    </row>
    <row r="15770" spans="12:12" x14ac:dyDescent="0.2">
      <c r="L15770" s="50"/>
    </row>
    <row r="15771" spans="12:12" x14ac:dyDescent="0.2">
      <c r="L15771" s="50"/>
    </row>
    <row r="15772" spans="12:12" x14ac:dyDescent="0.2">
      <c r="L15772" s="50"/>
    </row>
    <row r="15773" spans="12:12" x14ac:dyDescent="0.2">
      <c r="L15773" s="50"/>
    </row>
    <row r="15774" spans="12:12" x14ac:dyDescent="0.2">
      <c r="L15774" s="50"/>
    </row>
    <row r="15775" spans="12:12" x14ac:dyDescent="0.2">
      <c r="L15775" s="50"/>
    </row>
    <row r="15776" spans="12:12" x14ac:dyDescent="0.2">
      <c r="L15776" s="50"/>
    </row>
    <row r="15777" spans="12:12" x14ac:dyDescent="0.2">
      <c r="L15777" s="50"/>
    </row>
    <row r="15778" spans="12:12" x14ac:dyDescent="0.2">
      <c r="L15778" s="50"/>
    </row>
    <row r="15779" spans="12:12" x14ac:dyDescent="0.2">
      <c r="L15779" s="50"/>
    </row>
    <row r="15780" spans="12:12" x14ac:dyDescent="0.2">
      <c r="L15780" s="50"/>
    </row>
    <row r="15781" spans="12:12" x14ac:dyDescent="0.2">
      <c r="L15781" s="50"/>
    </row>
    <row r="15782" spans="12:12" x14ac:dyDescent="0.2">
      <c r="L15782" s="50"/>
    </row>
    <row r="15783" spans="12:12" x14ac:dyDescent="0.2">
      <c r="L15783" s="50"/>
    </row>
    <row r="15784" spans="12:12" x14ac:dyDescent="0.2">
      <c r="L15784" s="50"/>
    </row>
    <row r="15785" spans="12:12" x14ac:dyDescent="0.2">
      <c r="L15785" s="50"/>
    </row>
    <row r="15786" spans="12:12" x14ac:dyDescent="0.2">
      <c r="L15786" s="50"/>
    </row>
    <row r="15787" spans="12:12" x14ac:dyDescent="0.2">
      <c r="L15787" s="50"/>
    </row>
    <row r="15788" spans="12:12" x14ac:dyDescent="0.2">
      <c r="L15788" s="50"/>
    </row>
    <row r="15789" spans="12:12" x14ac:dyDescent="0.2">
      <c r="L15789" s="50"/>
    </row>
    <row r="15790" spans="12:12" x14ac:dyDescent="0.2">
      <c r="L15790" s="50"/>
    </row>
    <row r="15791" spans="12:12" x14ac:dyDescent="0.2">
      <c r="L15791" s="50"/>
    </row>
    <row r="15792" spans="12:12" x14ac:dyDescent="0.2">
      <c r="L15792" s="50"/>
    </row>
    <row r="15793" spans="12:12" x14ac:dyDescent="0.2">
      <c r="L15793" s="50"/>
    </row>
    <row r="15794" spans="12:12" x14ac:dyDescent="0.2">
      <c r="L15794" s="50"/>
    </row>
    <row r="15795" spans="12:12" x14ac:dyDescent="0.2">
      <c r="L15795" s="50"/>
    </row>
    <row r="15796" spans="12:12" x14ac:dyDescent="0.2">
      <c r="L15796" s="50"/>
    </row>
    <row r="15797" spans="12:12" x14ac:dyDescent="0.2">
      <c r="L15797" s="50"/>
    </row>
    <row r="15798" spans="12:12" x14ac:dyDescent="0.2">
      <c r="L15798" s="50"/>
    </row>
    <row r="15799" spans="12:12" x14ac:dyDescent="0.2">
      <c r="L15799" s="50"/>
    </row>
    <row r="15800" spans="12:12" x14ac:dyDescent="0.2">
      <c r="L15800" s="50"/>
    </row>
    <row r="15801" spans="12:12" x14ac:dyDescent="0.2">
      <c r="L15801" s="50"/>
    </row>
    <row r="15802" spans="12:12" x14ac:dyDescent="0.2">
      <c r="L15802" s="50"/>
    </row>
    <row r="15803" spans="12:12" x14ac:dyDescent="0.2">
      <c r="L15803" s="50"/>
    </row>
    <row r="15804" spans="12:12" x14ac:dyDescent="0.2">
      <c r="L15804" s="50"/>
    </row>
    <row r="15805" spans="12:12" x14ac:dyDescent="0.2">
      <c r="L15805" s="50"/>
    </row>
    <row r="15806" spans="12:12" x14ac:dyDescent="0.2">
      <c r="L15806" s="50"/>
    </row>
    <row r="15807" spans="12:12" x14ac:dyDescent="0.2">
      <c r="L15807" s="50"/>
    </row>
    <row r="15808" spans="12:12" x14ac:dyDescent="0.2">
      <c r="L15808" s="50"/>
    </row>
    <row r="15809" spans="12:12" x14ac:dyDescent="0.2">
      <c r="L15809" s="50"/>
    </row>
    <row r="15810" spans="12:12" x14ac:dyDescent="0.2">
      <c r="L15810" s="50"/>
    </row>
    <row r="15811" spans="12:12" x14ac:dyDescent="0.2">
      <c r="L15811" s="50"/>
    </row>
    <row r="15812" spans="12:12" x14ac:dyDescent="0.2">
      <c r="L15812" s="50"/>
    </row>
    <row r="15813" spans="12:12" x14ac:dyDescent="0.2">
      <c r="L15813" s="50"/>
    </row>
    <row r="15814" spans="12:12" x14ac:dyDescent="0.2">
      <c r="L15814" s="50"/>
    </row>
    <row r="15815" spans="12:12" x14ac:dyDescent="0.2">
      <c r="L15815" s="50"/>
    </row>
    <row r="15816" spans="12:12" x14ac:dyDescent="0.2">
      <c r="L15816" s="50"/>
    </row>
    <row r="15817" spans="12:12" x14ac:dyDescent="0.2">
      <c r="L15817" s="50"/>
    </row>
    <row r="15818" spans="12:12" x14ac:dyDescent="0.2">
      <c r="L15818" s="50"/>
    </row>
    <row r="15819" spans="12:12" x14ac:dyDescent="0.2">
      <c r="L15819" s="50"/>
    </row>
    <row r="15820" spans="12:12" x14ac:dyDescent="0.2">
      <c r="L15820" s="50"/>
    </row>
    <row r="15821" spans="12:12" x14ac:dyDescent="0.2">
      <c r="L15821" s="50"/>
    </row>
    <row r="15822" spans="12:12" x14ac:dyDescent="0.2">
      <c r="L15822" s="50"/>
    </row>
    <row r="15823" spans="12:12" x14ac:dyDescent="0.2">
      <c r="L15823" s="50"/>
    </row>
    <row r="15824" spans="12:12" x14ac:dyDescent="0.2">
      <c r="L15824" s="50"/>
    </row>
    <row r="15825" spans="12:12" x14ac:dyDescent="0.2">
      <c r="L15825" s="50"/>
    </row>
    <row r="15826" spans="12:12" x14ac:dyDescent="0.2">
      <c r="L15826" s="50"/>
    </row>
    <row r="15827" spans="12:12" x14ac:dyDescent="0.2">
      <c r="L15827" s="50"/>
    </row>
    <row r="15828" spans="12:12" x14ac:dyDescent="0.2">
      <c r="L15828" s="50"/>
    </row>
    <row r="15829" spans="12:12" x14ac:dyDescent="0.2">
      <c r="L15829" s="50"/>
    </row>
    <row r="15830" spans="12:12" x14ac:dyDescent="0.2">
      <c r="L15830" s="50"/>
    </row>
    <row r="15831" spans="12:12" x14ac:dyDescent="0.2">
      <c r="L15831" s="50"/>
    </row>
    <row r="15832" spans="12:12" x14ac:dyDescent="0.2">
      <c r="L15832" s="50"/>
    </row>
    <row r="15833" spans="12:12" x14ac:dyDescent="0.2">
      <c r="L15833" s="50"/>
    </row>
    <row r="15834" spans="12:12" x14ac:dyDescent="0.2">
      <c r="L15834" s="50"/>
    </row>
    <row r="15835" spans="12:12" x14ac:dyDescent="0.2">
      <c r="L15835" s="50"/>
    </row>
    <row r="15836" spans="12:12" x14ac:dyDescent="0.2">
      <c r="L15836" s="50"/>
    </row>
    <row r="15837" spans="12:12" x14ac:dyDescent="0.2">
      <c r="L15837" s="50"/>
    </row>
    <row r="15838" spans="12:12" x14ac:dyDescent="0.2">
      <c r="L15838" s="50"/>
    </row>
    <row r="15839" spans="12:12" x14ac:dyDescent="0.2">
      <c r="L15839" s="50"/>
    </row>
    <row r="15840" spans="12:12" x14ac:dyDescent="0.2">
      <c r="L15840" s="50"/>
    </row>
    <row r="15841" spans="12:12" x14ac:dyDescent="0.2">
      <c r="L15841" s="50"/>
    </row>
    <row r="15842" spans="12:12" x14ac:dyDescent="0.2">
      <c r="L15842" s="50"/>
    </row>
    <row r="15843" spans="12:12" x14ac:dyDescent="0.2">
      <c r="L15843" s="50"/>
    </row>
    <row r="15844" spans="12:12" x14ac:dyDescent="0.2">
      <c r="L15844" s="50"/>
    </row>
    <row r="15845" spans="12:12" x14ac:dyDescent="0.2">
      <c r="L15845" s="50"/>
    </row>
    <row r="15846" spans="12:12" x14ac:dyDescent="0.2">
      <c r="L15846" s="50"/>
    </row>
    <row r="15847" spans="12:12" x14ac:dyDescent="0.2">
      <c r="L15847" s="50"/>
    </row>
    <row r="15848" spans="12:12" x14ac:dyDescent="0.2">
      <c r="L15848" s="50"/>
    </row>
    <row r="15849" spans="12:12" x14ac:dyDescent="0.2">
      <c r="L15849" s="50"/>
    </row>
    <row r="15850" spans="12:12" x14ac:dyDescent="0.2">
      <c r="L15850" s="50"/>
    </row>
    <row r="15851" spans="12:12" x14ac:dyDescent="0.2">
      <c r="L15851" s="50"/>
    </row>
    <row r="15852" spans="12:12" x14ac:dyDescent="0.2">
      <c r="L15852" s="50"/>
    </row>
    <row r="15853" spans="12:12" x14ac:dyDescent="0.2">
      <c r="L15853" s="50"/>
    </row>
    <row r="15854" spans="12:12" x14ac:dyDescent="0.2">
      <c r="L15854" s="50"/>
    </row>
    <row r="15855" spans="12:12" x14ac:dyDescent="0.2">
      <c r="L15855" s="50"/>
    </row>
    <row r="15856" spans="12:12" x14ac:dyDescent="0.2">
      <c r="L15856" s="50"/>
    </row>
    <row r="15857" spans="12:12" x14ac:dyDescent="0.2">
      <c r="L15857" s="50"/>
    </row>
    <row r="15858" spans="12:12" x14ac:dyDescent="0.2">
      <c r="L15858" s="50"/>
    </row>
    <row r="15859" spans="12:12" x14ac:dyDescent="0.2">
      <c r="L15859" s="50"/>
    </row>
    <row r="15860" spans="12:12" x14ac:dyDescent="0.2">
      <c r="L15860" s="50"/>
    </row>
    <row r="15861" spans="12:12" x14ac:dyDescent="0.2">
      <c r="L15861" s="50"/>
    </row>
    <row r="15862" spans="12:12" x14ac:dyDescent="0.2">
      <c r="L15862" s="50"/>
    </row>
    <row r="15863" spans="12:12" x14ac:dyDescent="0.2">
      <c r="L15863" s="50"/>
    </row>
    <row r="15864" spans="12:12" x14ac:dyDescent="0.2">
      <c r="L15864" s="50"/>
    </row>
    <row r="15865" spans="12:12" x14ac:dyDescent="0.2">
      <c r="L15865" s="50"/>
    </row>
    <row r="15866" spans="12:12" x14ac:dyDescent="0.2">
      <c r="L15866" s="50"/>
    </row>
    <row r="15867" spans="12:12" x14ac:dyDescent="0.2">
      <c r="L15867" s="50"/>
    </row>
    <row r="15868" spans="12:12" x14ac:dyDescent="0.2">
      <c r="L15868" s="50"/>
    </row>
    <row r="15869" spans="12:12" x14ac:dyDescent="0.2">
      <c r="L15869" s="50"/>
    </row>
    <row r="15870" spans="12:12" x14ac:dyDescent="0.2">
      <c r="L15870" s="50"/>
    </row>
    <row r="15871" spans="12:12" x14ac:dyDescent="0.2">
      <c r="L15871" s="50"/>
    </row>
    <row r="15872" spans="12:12" x14ac:dyDescent="0.2">
      <c r="L15872" s="50"/>
    </row>
    <row r="15873" spans="12:12" x14ac:dyDescent="0.2">
      <c r="L15873" s="50"/>
    </row>
    <row r="15874" spans="12:12" x14ac:dyDescent="0.2">
      <c r="L15874" s="50"/>
    </row>
    <row r="15875" spans="12:12" x14ac:dyDescent="0.2">
      <c r="L15875" s="50"/>
    </row>
    <row r="15876" spans="12:12" x14ac:dyDescent="0.2">
      <c r="L15876" s="50"/>
    </row>
    <row r="15877" spans="12:12" x14ac:dyDescent="0.2">
      <c r="L15877" s="50"/>
    </row>
    <row r="15878" spans="12:12" x14ac:dyDescent="0.2">
      <c r="L15878" s="50"/>
    </row>
    <row r="15879" spans="12:12" x14ac:dyDescent="0.2">
      <c r="L15879" s="50"/>
    </row>
    <row r="15880" spans="12:12" x14ac:dyDescent="0.2">
      <c r="L15880" s="50"/>
    </row>
    <row r="15881" spans="12:12" x14ac:dyDescent="0.2">
      <c r="L15881" s="50"/>
    </row>
    <row r="15882" spans="12:12" x14ac:dyDescent="0.2">
      <c r="L15882" s="50"/>
    </row>
    <row r="15883" spans="12:12" x14ac:dyDescent="0.2">
      <c r="L15883" s="50"/>
    </row>
    <row r="15884" spans="12:12" x14ac:dyDescent="0.2">
      <c r="L15884" s="50"/>
    </row>
    <row r="15885" spans="12:12" x14ac:dyDescent="0.2">
      <c r="L15885" s="50"/>
    </row>
    <row r="15886" spans="12:12" x14ac:dyDescent="0.2">
      <c r="L15886" s="50"/>
    </row>
    <row r="15887" spans="12:12" x14ac:dyDescent="0.2">
      <c r="L15887" s="50"/>
    </row>
    <row r="15888" spans="12:12" x14ac:dyDescent="0.2">
      <c r="L15888" s="50"/>
    </row>
    <row r="15889" spans="12:12" x14ac:dyDescent="0.2">
      <c r="L15889" s="50"/>
    </row>
    <row r="15890" spans="12:12" x14ac:dyDescent="0.2">
      <c r="L15890" s="50"/>
    </row>
    <row r="15891" spans="12:12" x14ac:dyDescent="0.2">
      <c r="L15891" s="50"/>
    </row>
    <row r="15892" spans="12:12" x14ac:dyDescent="0.2">
      <c r="L15892" s="50"/>
    </row>
    <row r="15893" spans="12:12" x14ac:dyDescent="0.2">
      <c r="L15893" s="50"/>
    </row>
    <row r="15894" spans="12:12" x14ac:dyDescent="0.2">
      <c r="L15894" s="50"/>
    </row>
    <row r="15895" spans="12:12" x14ac:dyDescent="0.2">
      <c r="L15895" s="50"/>
    </row>
    <row r="15896" spans="12:12" x14ac:dyDescent="0.2">
      <c r="L15896" s="50"/>
    </row>
    <row r="15897" spans="12:12" x14ac:dyDescent="0.2">
      <c r="L15897" s="50"/>
    </row>
    <row r="15898" spans="12:12" x14ac:dyDescent="0.2">
      <c r="L15898" s="50"/>
    </row>
    <row r="15899" spans="12:12" x14ac:dyDescent="0.2">
      <c r="L15899" s="50"/>
    </row>
    <row r="15900" spans="12:12" x14ac:dyDescent="0.2">
      <c r="L15900" s="50"/>
    </row>
    <row r="15901" spans="12:12" x14ac:dyDescent="0.2">
      <c r="L15901" s="50"/>
    </row>
    <row r="15902" spans="12:12" x14ac:dyDescent="0.2">
      <c r="L15902" s="50"/>
    </row>
    <row r="15903" spans="12:12" x14ac:dyDescent="0.2">
      <c r="L15903" s="50"/>
    </row>
    <row r="15904" spans="12:12" x14ac:dyDescent="0.2">
      <c r="L15904" s="50"/>
    </row>
    <row r="15905" spans="12:12" x14ac:dyDescent="0.2">
      <c r="L15905" s="50"/>
    </row>
    <row r="15906" spans="12:12" x14ac:dyDescent="0.2">
      <c r="L15906" s="50"/>
    </row>
    <row r="15907" spans="12:12" x14ac:dyDescent="0.2">
      <c r="L15907" s="50"/>
    </row>
    <row r="15908" spans="12:12" x14ac:dyDescent="0.2">
      <c r="L15908" s="50"/>
    </row>
    <row r="15909" spans="12:12" x14ac:dyDescent="0.2">
      <c r="L15909" s="50"/>
    </row>
    <row r="15910" spans="12:12" x14ac:dyDescent="0.2">
      <c r="L15910" s="50"/>
    </row>
    <row r="15911" spans="12:12" x14ac:dyDescent="0.2">
      <c r="L15911" s="50"/>
    </row>
    <row r="15912" spans="12:12" x14ac:dyDescent="0.2">
      <c r="L15912" s="50"/>
    </row>
    <row r="15913" spans="12:12" x14ac:dyDescent="0.2">
      <c r="L15913" s="50"/>
    </row>
    <row r="15914" spans="12:12" x14ac:dyDescent="0.2">
      <c r="L15914" s="50"/>
    </row>
    <row r="15915" spans="12:12" x14ac:dyDescent="0.2">
      <c r="L15915" s="50"/>
    </row>
    <row r="15916" spans="12:12" x14ac:dyDescent="0.2">
      <c r="L15916" s="50"/>
    </row>
    <row r="15917" spans="12:12" x14ac:dyDescent="0.2">
      <c r="L15917" s="50"/>
    </row>
    <row r="15918" spans="12:12" x14ac:dyDescent="0.2">
      <c r="L15918" s="50"/>
    </row>
    <row r="15919" spans="12:12" x14ac:dyDescent="0.2">
      <c r="L15919" s="50"/>
    </row>
    <row r="15920" spans="12:12" x14ac:dyDescent="0.2">
      <c r="L15920" s="50"/>
    </row>
    <row r="15921" spans="12:12" x14ac:dyDescent="0.2">
      <c r="L15921" s="50"/>
    </row>
    <row r="15922" spans="12:12" x14ac:dyDescent="0.2">
      <c r="L15922" s="50"/>
    </row>
    <row r="15923" spans="12:12" x14ac:dyDescent="0.2">
      <c r="L15923" s="50"/>
    </row>
    <row r="15924" spans="12:12" x14ac:dyDescent="0.2">
      <c r="L15924" s="50"/>
    </row>
    <row r="15925" spans="12:12" x14ac:dyDescent="0.2">
      <c r="L15925" s="50"/>
    </row>
    <row r="15926" spans="12:12" x14ac:dyDescent="0.2">
      <c r="L15926" s="50"/>
    </row>
    <row r="15927" spans="12:12" x14ac:dyDescent="0.2">
      <c r="L15927" s="50"/>
    </row>
    <row r="15928" spans="12:12" x14ac:dyDescent="0.2">
      <c r="L15928" s="50"/>
    </row>
    <row r="15929" spans="12:12" x14ac:dyDescent="0.2">
      <c r="L15929" s="50"/>
    </row>
    <row r="15930" spans="12:12" x14ac:dyDescent="0.2">
      <c r="L15930" s="50"/>
    </row>
    <row r="15931" spans="12:12" x14ac:dyDescent="0.2">
      <c r="L15931" s="50"/>
    </row>
    <row r="15932" spans="12:12" x14ac:dyDescent="0.2">
      <c r="L15932" s="50"/>
    </row>
    <row r="15933" spans="12:12" x14ac:dyDescent="0.2">
      <c r="L15933" s="50"/>
    </row>
    <row r="15934" spans="12:12" x14ac:dyDescent="0.2">
      <c r="L15934" s="50"/>
    </row>
    <row r="15935" spans="12:12" x14ac:dyDescent="0.2">
      <c r="L15935" s="50"/>
    </row>
    <row r="15936" spans="12:12" x14ac:dyDescent="0.2">
      <c r="L15936" s="50"/>
    </row>
    <row r="15937" spans="12:12" x14ac:dyDescent="0.2">
      <c r="L15937" s="50"/>
    </row>
    <row r="15938" spans="12:12" x14ac:dyDescent="0.2">
      <c r="L15938" s="50"/>
    </row>
    <row r="15939" spans="12:12" x14ac:dyDescent="0.2">
      <c r="L15939" s="50"/>
    </row>
    <row r="15940" spans="12:12" x14ac:dyDescent="0.2">
      <c r="L15940" s="50"/>
    </row>
    <row r="15941" spans="12:12" x14ac:dyDescent="0.2">
      <c r="L15941" s="50"/>
    </row>
    <row r="15942" spans="12:12" x14ac:dyDescent="0.2">
      <c r="L15942" s="50"/>
    </row>
    <row r="15943" spans="12:12" x14ac:dyDescent="0.2">
      <c r="L15943" s="50"/>
    </row>
    <row r="15944" spans="12:12" x14ac:dyDescent="0.2">
      <c r="L15944" s="50"/>
    </row>
    <row r="15945" spans="12:12" x14ac:dyDescent="0.2">
      <c r="L15945" s="50"/>
    </row>
    <row r="15946" spans="12:12" x14ac:dyDescent="0.2">
      <c r="L15946" s="50"/>
    </row>
    <row r="15947" spans="12:12" x14ac:dyDescent="0.2">
      <c r="L15947" s="50"/>
    </row>
    <row r="15948" spans="12:12" x14ac:dyDescent="0.2">
      <c r="L15948" s="50"/>
    </row>
    <row r="15949" spans="12:12" x14ac:dyDescent="0.2">
      <c r="L15949" s="50"/>
    </row>
    <row r="15950" spans="12:12" x14ac:dyDescent="0.2">
      <c r="L15950" s="50"/>
    </row>
    <row r="15951" spans="12:12" x14ac:dyDescent="0.2">
      <c r="L15951" s="50"/>
    </row>
    <row r="15952" spans="12:12" x14ac:dyDescent="0.2">
      <c r="L15952" s="50"/>
    </row>
    <row r="15953" spans="12:12" x14ac:dyDescent="0.2">
      <c r="L15953" s="50"/>
    </row>
    <row r="15954" spans="12:12" x14ac:dyDescent="0.2">
      <c r="L15954" s="50"/>
    </row>
    <row r="15955" spans="12:12" x14ac:dyDescent="0.2">
      <c r="L15955" s="50"/>
    </row>
    <row r="15956" spans="12:12" x14ac:dyDescent="0.2">
      <c r="L15956" s="50"/>
    </row>
    <row r="15957" spans="12:12" x14ac:dyDescent="0.2">
      <c r="L15957" s="50"/>
    </row>
    <row r="15958" spans="12:12" x14ac:dyDescent="0.2">
      <c r="L15958" s="50"/>
    </row>
    <row r="15959" spans="12:12" x14ac:dyDescent="0.2">
      <c r="L15959" s="50"/>
    </row>
    <row r="15960" spans="12:12" x14ac:dyDescent="0.2">
      <c r="L15960" s="50"/>
    </row>
    <row r="15961" spans="12:12" x14ac:dyDescent="0.2">
      <c r="L15961" s="50"/>
    </row>
    <row r="15962" spans="12:12" x14ac:dyDescent="0.2">
      <c r="L15962" s="50"/>
    </row>
    <row r="15963" spans="12:12" x14ac:dyDescent="0.2">
      <c r="L15963" s="50"/>
    </row>
    <row r="15964" spans="12:12" x14ac:dyDescent="0.2">
      <c r="L15964" s="50"/>
    </row>
    <row r="15965" spans="12:12" x14ac:dyDescent="0.2">
      <c r="L15965" s="50"/>
    </row>
    <row r="15966" spans="12:12" x14ac:dyDescent="0.2">
      <c r="L15966" s="50"/>
    </row>
    <row r="15967" spans="12:12" x14ac:dyDescent="0.2">
      <c r="L15967" s="50"/>
    </row>
    <row r="15968" spans="12:12" x14ac:dyDescent="0.2">
      <c r="L15968" s="50"/>
    </row>
    <row r="15969" spans="12:12" x14ac:dyDescent="0.2">
      <c r="L15969" s="50"/>
    </row>
    <row r="15970" spans="12:12" x14ac:dyDescent="0.2">
      <c r="L15970" s="50"/>
    </row>
    <row r="15971" spans="12:12" x14ac:dyDescent="0.2">
      <c r="L15971" s="50"/>
    </row>
    <row r="15972" spans="12:12" x14ac:dyDescent="0.2">
      <c r="L15972" s="50"/>
    </row>
    <row r="15973" spans="12:12" x14ac:dyDescent="0.2">
      <c r="L15973" s="50"/>
    </row>
    <row r="15974" spans="12:12" x14ac:dyDescent="0.2">
      <c r="L15974" s="50"/>
    </row>
    <row r="15975" spans="12:12" x14ac:dyDescent="0.2">
      <c r="L15975" s="50"/>
    </row>
    <row r="15976" spans="12:12" x14ac:dyDescent="0.2">
      <c r="L15976" s="50"/>
    </row>
    <row r="15977" spans="12:12" x14ac:dyDescent="0.2">
      <c r="L15977" s="50"/>
    </row>
    <row r="15978" spans="12:12" x14ac:dyDescent="0.2">
      <c r="L15978" s="50"/>
    </row>
    <row r="15979" spans="12:12" x14ac:dyDescent="0.2">
      <c r="L15979" s="50"/>
    </row>
    <row r="15980" spans="12:12" x14ac:dyDescent="0.2">
      <c r="L15980" s="50"/>
    </row>
    <row r="15981" spans="12:12" x14ac:dyDescent="0.2">
      <c r="L15981" s="50"/>
    </row>
    <row r="15982" spans="12:12" x14ac:dyDescent="0.2">
      <c r="L15982" s="50"/>
    </row>
    <row r="15983" spans="12:12" x14ac:dyDescent="0.2">
      <c r="L15983" s="50"/>
    </row>
    <row r="15984" spans="12:12" x14ac:dyDescent="0.2">
      <c r="L15984" s="50"/>
    </row>
    <row r="15985" spans="12:12" x14ac:dyDescent="0.2">
      <c r="L15985" s="50"/>
    </row>
    <row r="15986" spans="12:12" x14ac:dyDescent="0.2">
      <c r="L15986" s="50"/>
    </row>
    <row r="15987" spans="12:12" x14ac:dyDescent="0.2">
      <c r="L15987" s="50"/>
    </row>
    <row r="15988" spans="12:12" x14ac:dyDescent="0.2">
      <c r="L15988" s="50"/>
    </row>
    <row r="15989" spans="12:12" x14ac:dyDescent="0.2">
      <c r="L15989" s="50"/>
    </row>
    <row r="15990" spans="12:12" x14ac:dyDescent="0.2">
      <c r="L15990" s="50"/>
    </row>
    <row r="15991" spans="12:12" x14ac:dyDescent="0.2">
      <c r="L15991" s="50"/>
    </row>
    <row r="15992" spans="12:12" x14ac:dyDescent="0.2">
      <c r="L15992" s="50"/>
    </row>
    <row r="15993" spans="12:12" x14ac:dyDescent="0.2">
      <c r="L15993" s="50"/>
    </row>
    <row r="15994" spans="12:12" x14ac:dyDescent="0.2">
      <c r="L15994" s="50"/>
    </row>
    <row r="15995" spans="12:12" x14ac:dyDescent="0.2">
      <c r="L15995" s="50"/>
    </row>
    <row r="15996" spans="12:12" x14ac:dyDescent="0.2">
      <c r="L15996" s="50"/>
    </row>
    <row r="15997" spans="12:12" x14ac:dyDescent="0.2">
      <c r="L15997" s="50"/>
    </row>
    <row r="15998" spans="12:12" x14ac:dyDescent="0.2">
      <c r="L15998" s="50"/>
    </row>
    <row r="15999" spans="12:12" x14ac:dyDescent="0.2">
      <c r="L15999" s="50"/>
    </row>
    <row r="16000" spans="12:12" x14ac:dyDescent="0.2">
      <c r="L16000" s="50"/>
    </row>
    <row r="16001" spans="12:12" x14ac:dyDescent="0.2">
      <c r="L16001" s="50"/>
    </row>
    <row r="16002" spans="12:12" x14ac:dyDescent="0.2">
      <c r="L16002" s="50"/>
    </row>
    <row r="16003" spans="12:12" x14ac:dyDescent="0.2">
      <c r="L16003" s="50"/>
    </row>
    <row r="16004" spans="12:12" x14ac:dyDescent="0.2">
      <c r="L16004" s="50"/>
    </row>
    <row r="16005" spans="12:12" x14ac:dyDescent="0.2">
      <c r="L16005" s="50"/>
    </row>
    <row r="16006" spans="12:12" x14ac:dyDescent="0.2">
      <c r="L16006" s="50"/>
    </row>
    <row r="16007" spans="12:12" x14ac:dyDescent="0.2">
      <c r="L16007" s="50"/>
    </row>
    <row r="16008" spans="12:12" x14ac:dyDescent="0.2">
      <c r="L16008" s="50"/>
    </row>
    <row r="16009" spans="12:12" x14ac:dyDescent="0.2">
      <c r="L16009" s="50"/>
    </row>
    <row r="16010" spans="12:12" x14ac:dyDescent="0.2">
      <c r="L16010" s="50"/>
    </row>
    <row r="16011" spans="12:12" x14ac:dyDescent="0.2">
      <c r="L16011" s="50"/>
    </row>
    <row r="16012" spans="12:12" x14ac:dyDescent="0.2">
      <c r="L16012" s="50"/>
    </row>
    <row r="16013" spans="12:12" x14ac:dyDescent="0.2">
      <c r="L16013" s="50"/>
    </row>
    <row r="16014" spans="12:12" x14ac:dyDescent="0.2">
      <c r="L16014" s="50"/>
    </row>
    <row r="16015" spans="12:12" x14ac:dyDescent="0.2">
      <c r="L16015" s="50"/>
    </row>
    <row r="16016" spans="12:12" x14ac:dyDescent="0.2">
      <c r="L16016" s="50"/>
    </row>
    <row r="16017" spans="12:12" x14ac:dyDescent="0.2">
      <c r="L16017" s="50"/>
    </row>
    <row r="16018" spans="12:12" x14ac:dyDescent="0.2">
      <c r="L16018" s="50"/>
    </row>
    <row r="16019" spans="12:12" x14ac:dyDescent="0.2">
      <c r="L16019" s="50"/>
    </row>
    <row r="16020" spans="12:12" x14ac:dyDescent="0.2">
      <c r="L16020" s="50"/>
    </row>
    <row r="16021" spans="12:12" x14ac:dyDescent="0.2">
      <c r="L16021" s="50"/>
    </row>
    <row r="16022" spans="12:12" x14ac:dyDescent="0.2">
      <c r="L16022" s="50"/>
    </row>
    <row r="16023" spans="12:12" x14ac:dyDescent="0.2">
      <c r="L16023" s="50"/>
    </row>
    <row r="16024" spans="12:12" x14ac:dyDescent="0.2">
      <c r="L16024" s="50"/>
    </row>
    <row r="16025" spans="12:12" x14ac:dyDescent="0.2">
      <c r="L16025" s="50"/>
    </row>
    <row r="16026" spans="12:12" x14ac:dyDescent="0.2">
      <c r="L16026" s="50"/>
    </row>
    <row r="16027" spans="12:12" x14ac:dyDescent="0.2">
      <c r="L16027" s="50"/>
    </row>
    <row r="16028" spans="12:12" x14ac:dyDescent="0.2">
      <c r="L16028" s="50"/>
    </row>
    <row r="16029" spans="12:12" x14ac:dyDescent="0.2">
      <c r="L16029" s="50"/>
    </row>
    <row r="16030" spans="12:12" x14ac:dyDescent="0.2">
      <c r="L16030" s="50"/>
    </row>
    <row r="16031" spans="12:12" x14ac:dyDescent="0.2">
      <c r="L16031" s="50"/>
    </row>
    <row r="16032" spans="12:12" x14ac:dyDescent="0.2">
      <c r="L16032" s="50"/>
    </row>
    <row r="16033" spans="12:12" x14ac:dyDescent="0.2">
      <c r="L16033" s="50"/>
    </row>
    <row r="16034" spans="12:12" x14ac:dyDescent="0.2">
      <c r="L16034" s="50"/>
    </row>
    <row r="16035" spans="12:12" x14ac:dyDescent="0.2">
      <c r="L16035" s="50"/>
    </row>
    <row r="16036" spans="12:12" x14ac:dyDescent="0.2">
      <c r="L16036" s="50"/>
    </row>
    <row r="16037" spans="12:12" x14ac:dyDescent="0.2">
      <c r="L16037" s="50"/>
    </row>
    <row r="16038" spans="12:12" x14ac:dyDescent="0.2">
      <c r="L16038" s="50"/>
    </row>
    <row r="16039" spans="12:12" x14ac:dyDescent="0.2">
      <c r="L16039" s="50"/>
    </row>
    <row r="16040" spans="12:12" x14ac:dyDescent="0.2">
      <c r="L16040" s="50"/>
    </row>
    <row r="16041" spans="12:12" x14ac:dyDescent="0.2">
      <c r="L16041" s="50"/>
    </row>
    <row r="16042" spans="12:12" x14ac:dyDescent="0.2">
      <c r="L16042" s="50"/>
    </row>
    <row r="16043" spans="12:12" x14ac:dyDescent="0.2">
      <c r="L16043" s="50"/>
    </row>
    <row r="16044" spans="12:12" x14ac:dyDescent="0.2">
      <c r="L16044" s="50"/>
    </row>
    <row r="16045" spans="12:12" x14ac:dyDescent="0.2">
      <c r="L16045" s="50"/>
    </row>
    <row r="16046" spans="12:12" x14ac:dyDescent="0.2">
      <c r="L16046" s="50"/>
    </row>
    <row r="16047" spans="12:12" x14ac:dyDescent="0.2">
      <c r="L16047" s="50"/>
    </row>
    <row r="16048" spans="12:12" x14ac:dyDescent="0.2">
      <c r="L16048" s="50"/>
    </row>
    <row r="16049" spans="12:12" x14ac:dyDescent="0.2">
      <c r="L16049" s="50"/>
    </row>
    <row r="16050" spans="12:12" x14ac:dyDescent="0.2">
      <c r="L16050" s="50"/>
    </row>
    <row r="16051" spans="12:12" x14ac:dyDescent="0.2">
      <c r="L16051" s="50"/>
    </row>
    <row r="16052" spans="12:12" x14ac:dyDescent="0.2">
      <c r="L16052" s="50"/>
    </row>
    <row r="16053" spans="12:12" x14ac:dyDescent="0.2">
      <c r="L16053" s="50"/>
    </row>
    <row r="16054" spans="12:12" x14ac:dyDescent="0.2">
      <c r="L16054" s="50"/>
    </row>
    <row r="16055" spans="12:12" x14ac:dyDescent="0.2">
      <c r="L16055" s="50"/>
    </row>
    <row r="16056" spans="12:12" x14ac:dyDescent="0.2">
      <c r="L16056" s="50"/>
    </row>
    <row r="16057" spans="12:12" x14ac:dyDescent="0.2">
      <c r="L16057" s="50"/>
    </row>
    <row r="16058" spans="12:12" x14ac:dyDescent="0.2">
      <c r="L16058" s="50"/>
    </row>
    <row r="16059" spans="12:12" x14ac:dyDescent="0.2">
      <c r="L16059" s="50"/>
    </row>
    <row r="16060" spans="12:12" x14ac:dyDescent="0.2">
      <c r="L16060" s="50"/>
    </row>
    <row r="16061" spans="12:12" x14ac:dyDescent="0.2">
      <c r="L16061" s="50"/>
    </row>
    <row r="16062" spans="12:12" x14ac:dyDescent="0.2">
      <c r="L16062" s="50"/>
    </row>
    <row r="16063" spans="12:12" x14ac:dyDescent="0.2">
      <c r="L16063" s="50"/>
    </row>
    <row r="16064" spans="12:12" x14ac:dyDescent="0.2">
      <c r="L16064" s="50"/>
    </row>
    <row r="16065" spans="12:12" x14ac:dyDescent="0.2">
      <c r="L16065" s="50"/>
    </row>
    <row r="16066" spans="12:12" x14ac:dyDescent="0.2">
      <c r="L16066" s="50"/>
    </row>
    <row r="16067" spans="12:12" x14ac:dyDescent="0.2">
      <c r="L16067" s="50"/>
    </row>
    <row r="16068" spans="12:12" x14ac:dyDescent="0.2">
      <c r="L16068" s="50"/>
    </row>
    <row r="16069" spans="12:12" x14ac:dyDescent="0.2">
      <c r="L16069" s="50"/>
    </row>
    <row r="16070" spans="12:12" x14ac:dyDescent="0.2">
      <c r="L16070" s="50"/>
    </row>
    <row r="16071" spans="12:12" x14ac:dyDescent="0.2">
      <c r="L16071" s="50"/>
    </row>
    <row r="16072" spans="12:12" x14ac:dyDescent="0.2">
      <c r="L16072" s="50"/>
    </row>
    <row r="16073" spans="12:12" x14ac:dyDescent="0.2">
      <c r="L16073" s="50"/>
    </row>
    <row r="16074" spans="12:12" x14ac:dyDescent="0.2">
      <c r="L16074" s="50"/>
    </row>
    <row r="16075" spans="12:12" x14ac:dyDescent="0.2">
      <c r="L16075" s="50"/>
    </row>
    <row r="16076" spans="12:12" x14ac:dyDescent="0.2">
      <c r="L16076" s="50"/>
    </row>
    <row r="16077" spans="12:12" x14ac:dyDescent="0.2">
      <c r="L16077" s="50"/>
    </row>
    <row r="16078" spans="12:12" x14ac:dyDescent="0.2">
      <c r="L16078" s="50"/>
    </row>
    <row r="16079" spans="12:12" x14ac:dyDescent="0.2">
      <c r="L16079" s="50"/>
    </row>
    <row r="16080" spans="12:12" x14ac:dyDescent="0.2">
      <c r="L16080" s="50"/>
    </row>
    <row r="16081" spans="12:12" x14ac:dyDescent="0.2">
      <c r="L16081" s="50"/>
    </row>
    <row r="16082" spans="12:12" x14ac:dyDescent="0.2">
      <c r="L16082" s="50"/>
    </row>
    <row r="16083" spans="12:12" x14ac:dyDescent="0.2">
      <c r="L16083" s="50"/>
    </row>
    <row r="16084" spans="12:12" x14ac:dyDescent="0.2">
      <c r="L16084" s="50"/>
    </row>
    <row r="16085" spans="12:12" x14ac:dyDescent="0.2">
      <c r="L16085" s="50"/>
    </row>
    <row r="16086" spans="12:12" x14ac:dyDescent="0.2">
      <c r="L16086" s="50"/>
    </row>
    <row r="16087" spans="12:12" x14ac:dyDescent="0.2">
      <c r="L16087" s="50"/>
    </row>
    <row r="16088" spans="12:12" x14ac:dyDescent="0.2">
      <c r="L16088" s="50"/>
    </row>
    <row r="16089" spans="12:12" x14ac:dyDescent="0.2">
      <c r="L16089" s="50"/>
    </row>
    <row r="16090" spans="12:12" x14ac:dyDescent="0.2">
      <c r="L16090" s="50"/>
    </row>
    <row r="16091" spans="12:12" x14ac:dyDescent="0.2">
      <c r="L16091" s="50"/>
    </row>
    <row r="16092" spans="12:12" x14ac:dyDescent="0.2">
      <c r="L16092" s="50"/>
    </row>
    <row r="16093" spans="12:12" x14ac:dyDescent="0.2">
      <c r="L16093" s="50"/>
    </row>
    <row r="16094" spans="12:12" x14ac:dyDescent="0.2">
      <c r="L16094" s="50"/>
    </row>
    <row r="16095" spans="12:12" x14ac:dyDescent="0.2">
      <c r="L16095" s="50"/>
    </row>
    <row r="16096" spans="12:12" x14ac:dyDescent="0.2">
      <c r="L16096" s="50"/>
    </row>
    <row r="16097" spans="12:12" x14ac:dyDescent="0.2">
      <c r="L16097" s="50"/>
    </row>
    <row r="16098" spans="12:12" x14ac:dyDescent="0.2">
      <c r="L16098" s="50"/>
    </row>
    <row r="16099" spans="12:12" x14ac:dyDescent="0.2">
      <c r="L16099" s="50"/>
    </row>
    <row r="16100" spans="12:12" x14ac:dyDescent="0.2">
      <c r="L16100" s="50"/>
    </row>
    <row r="16101" spans="12:12" x14ac:dyDescent="0.2">
      <c r="L16101" s="50"/>
    </row>
    <row r="16102" spans="12:12" x14ac:dyDescent="0.2">
      <c r="L16102" s="50"/>
    </row>
    <row r="16103" spans="12:12" x14ac:dyDescent="0.2">
      <c r="L16103" s="50"/>
    </row>
    <row r="16104" spans="12:12" x14ac:dyDescent="0.2">
      <c r="L16104" s="50"/>
    </row>
    <row r="16105" spans="12:12" x14ac:dyDescent="0.2">
      <c r="L16105" s="50"/>
    </row>
    <row r="16106" spans="12:12" x14ac:dyDescent="0.2">
      <c r="L16106" s="50"/>
    </row>
    <row r="16107" spans="12:12" x14ac:dyDescent="0.2">
      <c r="L16107" s="50"/>
    </row>
    <row r="16108" spans="12:12" x14ac:dyDescent="0.2">
      <c r="L16108" s="50"/>
    </row>
    <row r="16109" spans="12:12" x14ac:dyDescent="0.2">
      <c r="L16109" s="50"/>
    </row>
    <row r="16110" spans="12:12" x14ac:dyDescent="0.2">
      <c r="L16110" s="50"/>
    </row>
    <row r="16111" spans="12:12" x14ac:dyDescent="0.2">
      <c r="L16111" s="50"/>
    </row>
    <row r="16112" spans="12:12" x14ac:dyDescent="0.2">
      <c r="L16112" s="50"/>
    </row>
    <row r="16113" spans="12:12" x14ac:dyDescent="0.2">
      <c r="L16113" s="50"/>
    </row>
    <row r="16114" spans="12:12" x14ac:dyDescent="0.2">
      <c r="L16114" s="50"/>
    </row>
    <row r="16115" spans="12:12" x14ac:dyDescent="0.2">
      <c r="L16115" s="50"/>
    </row>
    <row r="16116" spans="12:12" x14ac:dyDescent="0.2">
      <c r="L16116" s="50"/>
    </row>
    <row r="16117" spans="12:12" x14ac:dyDescent="0.2">
      <c r="L16117" s="50"/>
    </row>
    <row r="16118" spans="12:12" x14ac:dyDescent="0.2">
      <c r="L16118" s="50"/>
    </row>
    <row r="16119" spans="12:12" x14ac:dyDescent="0.2">
      <c r="L16119" s="50"/>
    </row>
    <row r="16120" spans="12:12" x14ac:dyDescent="0.2">
      <c r="L16120" s="50"/>
    </row>
    <row r="16121" spans="12:12" x14ac:dyDescent="0.2">
      <c r="L16121" s="50"/>
    </row>
    <row r="16122" spans="12:12" x14ac:dyDescent="0.2">
      <c r="L16122" s="50"/>
    </row>
    <row r="16123" spans="12:12" x14ac:dyDescent="0.2">
      <c r="L16123" s="50"/>
    </row>
    <row r="16124" spans="12:12" x14ac:dyDescent="0.2">
      <c r="L16124" s="50"/>
    </row>
    <row r="16125" spans="12:12" x14ac:dyDescent="0.2">
      <c r="L16125" s="50"/>
    </row>
    <row r="16126" spans="12:12" x14ac:dyDescent="0.2">
      <c r="L16126" s="50"/>
    </row>
    <row r="16127" spans="12:12" x14ac:dyDescent="0.2">
      <c r="L16127" s="50"/>
    </row>
    <row r="16128" spans="12:12" x14ac:dyDescent="0.2">
      <c r="L16128" s="50"/>
    </row>
    <row r="16129" spans="12:12" x14ac:dyDescent="0.2">
      <c r="L16129" s="50"/>
    </row>
    <row r="16130" spans="12:12" x14ac:dyDescent="0.2">
      <c r="L16130" s="50"/>
    </row>
    <row r="16131" spans="12:12" x14ac:dyDescent="0.2">
      <c r="L16131" s="50"/>
    </row>
    <row r="16132" spans="12:12" x14ac:dyDescent="0.2">
      <c r="L16132" s="50"/>
    </row>
    <row r="16133" spans="12:12" x14ac:dyDescent="0.2">
      <c r="L16133" s="50"/>
    </row>
    <row r="16134" spans="12:12" x14ac:dyDescent="0.2">
      <c r="L16134" s="50"/>
    </row>
    <row r="16135" spans="12:12" x14ac:dyDescent="0.2">
      <c r="L16135" s="50"/>
    </row>
    <row r="16136" spans="12:12" x14ac:dyDescent="0.2">
      <c r="L16136" s="50"/>
    </row>
    <row r="16137" spans="12:12" x14ac:dyDescent="0.2">
      <c r="L16137" s="50"/>
    </row>
    <row r="16138" spans="12:12" x14ac:dyDescent="0.2">
      <c r="L16138" s="50"/>
    </row>
    <row r="16139" spans="12:12" x14ac:dyDescent="0.2">
      <c r="L16139" s="50"/>
    </row>
    <row r="16140" spans="12:12" x14ac:dyDescent="0.2">
      <c r="L16140" s="50"/>
    </row>
    <row r="16141" spans="12:12" x14ac:dyDescent="0.2">
      <c r="L16141" s="50"/>
    </row>
    <row r="16142" spans="12:12" x14ac:dyDescent="0.2">
      <c r="L16142" s="50"/>
    </row>
    <row r="16143" spans="12:12" x14ac:dyDescent="0.2">
      <c r="L16143" s="50"/>
    </row>
    <row r="16144" spans="12:12" x14ac:dyDescent="0.2">
      <c r="L16144" s="50"/>
    </row>
    <row r="16145" spans="12:12" x14ac:dyDescent="0.2">
      <c r="L16145" s="50"/>
    </row>
    <row r="16146" spans="12:12" x14ac:dyDescent="0.2">
      <c r="L16146" s="50"/>
    </row>
    <row r="16147" spans="12:12" x14ac:dyDescent="0.2">
      <c r="L16147" s="50"/>
    </row>
    <row r="16148" spans="12:12" x14ac:dyDescent="0.2">
      <c r="L16148" s="50"/>
    </row>
    <row r="16149" spans="12:12" x14ac:dyDescent="0.2">
      <c r="L16149" s="50"/>
    </row>
    <row r="16150" spans="12:12" x14ac:dyDescent="0.2">
      <c r="L16150" s="50"/>
    </row>
    <row r="16151" spans="12:12" x14ac:dyDescent="0.2">
      <c r="L16151" s="50"/>
    </row>
    <row r="16152" spans="12:12" x14ac:dyDescent="0.2">
      <c r="L16152" s="50"/>
    </row>
    <row r="16153" spans="12:12" x14ac:dyDescent="0.2">
      <c r="L16153" s="50"/>
    </row>
    <row r="16154" spans="12:12" x14ac:dyDescent="0.2">
      <c r="L16154" s="50"/>
    </row>
    <row r="16155" spans="12:12" x14ac:dyDescent="0.2">
      <c r="L16155" s="50"/>
    </row>
    <row r="16156" spans="12:12" x14ac:dyDescent="0.2">
      <c r="L16156" s="50"/>
    </row>
    <row r="16157" spans="12:12" x14ac:dyDescent="0.2">
      <c r="L16157" s="50"/>
    </row>
    <row r="16158" spans="12:12" x14ac:dyDescent="0.2">
      <c r="L16158" s="50"/>
    </row>
    <row r="16159" spans="12:12" x14ac:dyDescent="0.2">
      <c r="L16159" s="50"/>
    </row>
    <row r="16160" spans="12:12" x14ac:dyDescent="0.2">
      <c r="L16160" s="50"/>
    </row>
    <row r="16161" spans="12:12" x14ac:dyDescent="0.2">
      <c r="L16161" s="50"/>
    </row>
    <row r="16162" spans="12:12" x14ac:dyDescent="0.2">
      <c r="L16162" s="50"/>
    </row>
    <row r="16163" spans="12:12" x14ac:dyDescent="0.2">
      <c r="L16163" s="50"/>
    </row>
    <row r="16164" spans="12:12" x14ac:dyDescent="0.2">
      <c r="L16164" s="50"/>
    </row>
    <row r="16165" spans="12:12" x14ac:dyDescent="0.2">
      <c r="L16165" s="50"/>
    </row>
    <row r="16166" spans="12:12" x14ac:dyDescent="0.2">
      <c r="L16166" s="50"/>
    </row>
    <row r="16167" spans="12:12" x14ac:dyDescent="0.2">
      <c r="L16167" s="50"/>
    </row>
    <row r="16168" spans="12:12" x14ac:dyDescent="0.2">
      <c r="L16168" s="50"/>
    </row>
    <row r="16169" spans="12:12" x14ac:dyDescent="0.2">
      <c r="L16169" s="50"/>
    </row>
    <row r="16170" spans="12:12" x14ac:dyDescent="0.2">
      <c r="L16170" s="50"/>
    </row>
    <row r="16171" spans="12:12" x14ac:dyDescent="0.2">
      <c r="L16171" s="50"/>
    </row>
    <row r="16172" spans="12:12" x14ac:dyDescent="0.2">
      <c r="L16172" s="50"/>
    </row>
    <row r="16173" spans="12:12" x14ac:dyDescent="0.2">
      <c r="L16173" s="50"/>
    </row>
    <row r="16174" spans="12:12" x14ac:dyDescent="0.2">
      <c r="L16174" s="50"/>
    </row>
    <row r="16175" spans="12:12" x14ac:dyDescent="0.2">
      <c r="L16175" s="50"/>
    </row>
    <row r="16176" spans="12:12" x14ac:dyDescent="0.2">
      <c r="L16176" s="50"/>
    </row>
    <row r="16177" spans="12:12" x14ac:dyDescent="0.2">
      <c r="L16177" s="50"/>
    </row>
    <row r="16178" spans="12:12" x14ac:dyDescent="0.2">
      <c r="L16178" s="50"/>
    </row>
    <row r="16179" spans="12:12" x14ac:dyDescent="0.2">
      <c r="L16179" s="50"/>
    </row>
    <row r="16180" spans="12:12" x14ac:dyDescent="0.2">
      <c r="L16180" s="50"/>
    </row>
    <row r="16181" spans="12:12" x14ac:dyDescent="0.2">
      <c r="L16181" s="50"/>
    </row>
    <row r="16182" spans="12:12" x14ac:dyDescent="0.2">
      <c r="L16182" s="50"/>
    </row>
    <row r="16183" spans="12:12" x14ac:dyDescent="0.2">
      <c r="L16183" s="50"/>
    </row>
    <row r="16184" spans="12:12" x14ac:dyDescent="0.2">
      <c r="L16184" s="50"/>
    </row>
    <row r="16185" spans="12:12" x14ac:dyDescent="0.2">
      <c r="L16185" s="50"/>
    </row>
    <row r="16186" spans="12:12" x14ac:dyDescent="0.2">
      <c r="L16186" s="50"/>
    </row>
    <row r="16187" spans="12:12" x14ac:dyDescent="0.2">
      <c r="L16187" s="50"/>
    </row>
    <row r="16188" spans="12:12" x14ac:dyDescent="0.2">
      <c r="L16188" s="50"/>
    </row>
    <row r="16189" spans="12:12" x14ac:dyDescent="0.2">
      <c r="L16189" s="50"/>
    </row>
    <row r="16190" spans="12:12" x14ac:dyDescent="0.2">
      <c r="L16190" s="50"/>
    </row>
    <row r="16191" spans="12:12" x14ac:dyDescent="0.2">
      <c r="L16191" s="50"/>
    </row>
    <row r="16192" spans="12:12" x14ac:dyDescent="0.2">
      <c r="L16192" s="50"/>
    </row>
    <row r="16193" spans="12:12" x14ac:dyDescent="0.2">
      <c r="L16193" s="50"/>
    </row>
    <row r="16194" spans="12:12" x14ac:dyDescent="0.2">
      <c r="L16194" s="50"/>
    </row>
    <row r="16195" spans="12:12" x14ac:dyDescent="0.2">
      <c r="L16195" s="50"/>
    </row>
    <row r="16196" spans="12:12" x14ac:dyDescent="0.2">
      <c r="L16196" s="50"/>
    </row>
    <row r="16197" spans="12:12" x14ac:dyDescent="0.2">
      <c r="L16197" s="50"/>
    </row>
    <row r="16198" spans="12:12" x14ac:dyDescent="0.2">
      <c r="L16198" s="50"/>
    </row>
    <row r="16199" spans="12:12" x14ac:dyDescent="0.2">
      <c r="L16199" s="50"/>
    </row>
    <row r="16200" spans="12:12" x14ac:dyDescent="0.2">
      <c r="L16200" s="50"/>
    </row>
    <row r="16201" spans="12:12" x14ac:dyDescent="0.2">
      <c r="L16201" s="50"/>
    </row>
    <row r="16202" spans="12:12" x14ac:dyDescent="0.2">
      <c r="L16202" s="50"/>
    </row>
    <row r="16203" spans="12:12" x14ac:dyDescent="0.2">
      <c r="L16203" s="50"/>
    </row>
    <row r="16204" spans="12:12" x14ac:dyDescent="0.2">
      <c r="L16204" s="50"/>
    </row>
    <row r="16205" spans="12:12" x14ac:dyDescent="0.2">
      <c r="L16205" s="50"/>
    </row>
    <row r="16206" spans="12:12" x14ac:dyDescent="0.2">
      <c r="L16206" s="50"/>
    </row>
    <row r="16207" spans="12:12" x14ac:dyDescent="0.2">
      <c r="L16207" s="50"/>
    </row>
    <row r="16208" spans="12:12" x14ac:dyDescent="0.2">
      <c r="L16208" s="50"/>
    </row>
    <row r="16209" spans="12:12" x14ac:dyDescent="0.2">
      <c r="L16209" s="50"/>
    </row>
    <row r="16210" spans="12:12" x14ac:dyDescent="0.2">
      <c r="L16210" s="50"/>
    </row>
    <row r="16211" spans="12:12" x14ac:dyDescent="0.2">
      <c r="L16211" s="50"/>
    </row>
    <row r="16212" spans="12:12" x14ac:dyDescent="0.2">
      <c r="L16212" s="50"/>
    </row>
    <row r="16213" spans="12:12" x14ac:dyDescent="0.2">
      <c r="L16213" s="50"/>
    </row>
    <row r="16214" spans="12:12" x14ac:dyDescent="0.2">
      <c r="L16214" s="50"/>
    </row>
    <row r="16215" spans="12:12" x14ac:dyDescent="0.2">
      <c r="L16215" s="50"/>
    </row>
    <row r="16216" spans="12:12" x14ac:dyDescent="0.2">
      <c r="L16216" s="50"/>
    </row>
    <row r="16217" spans="12:12" x14ac:dyDescent="0.2">
      <c r="L16217" s="50"/>
    </row>
    <row r="16218" spans="12:12" x14ac:dyDescent="0.2">
      <c r="L16218" s="50"/>
    </row>
    <row r="16219" spans="12:12" x14ac:dyDescent="0.2">
      <c r="L16219" s="50"/>
    </row>
    <row r="16220" spans="12:12" x14ac:dyDescent="0.2">
      <c r="L16220" s="50"/>
    </row>
    <row r="16221" spans="12:12" x14ac:dyDescent="0.2">
      <c r="L16221" s="50"/>
    </row>
    <row r="16222" spans="12:12" x14ac:dyDescent="0.2">
      <c r="L16222" s="50"/>
    </row>
    <row r="16223" spans="12:12" x14ac:dyDescent="0.2">
      <c r="L16223" s="50"/>
    </row>
    <row r="16224" spans="12:12" x14ac:dyDescent="0.2">
      <c r="L16224" s="50"/>
    </row>
    <row r="16225" spans="12:12" x14ac:dyDescent="0.2">
      <c r="L16225" s="50"/>
    </row>
    <row r="16226" spans="12:12" x14ac:dyDescent="0.2">
      <c r="L16226" s="50"/>
    </row>
    <row r="16227" spans="12:12" x14ac:dyDescent="0.2">
      <c r="L16227" s="50"/>
    </row>
    <row r="16228" spans="12:12" x14ac:dyDescent="0.2">
      <c r="L16228" s="50"/>
    </row>
    <row r="16229" spans="12:12" x14ac:dyDescent="0.2">
      <c r="L16229" s="50"/>
    </row>
    <row r="16230" spans="12:12" x14ac:dyDescent="0.2">
      <c r="L16230" s="50"/>
    </row>
    <row r="16231" spans="12:12" x14ac:dyDescent="0.2">
      <c r="L16231" s="50"/>
    </row>
    <row r="16232" spans="12:12" x14ac:dyDescent="0.2">
      <c r="L16232" s="50"/>
    </row>
    <row r="16233" spans="12:12" x14ac:dyDescent="0.2">
      <c r="L16233" s="50"/>
    </row>
    <row r="16234" spans="12:12" x14ac:dyDescent="0.2">
      <c r="L16234" s="50"/>
    </row>
    <row r="16235" spans="12:12" x14ac:dyDescent="0.2">
      <c r="L16235" s="50"/>
    </row>
    <row r="16236" spans="12:12" x14ac:dyDescent="0.2">
      <c r="L16236" s="50"/>
    </row>
    <row r="16237" spans="12:12" x14ac:dyDescent="0.2">
      <c r="L16237" s="50"/>
    </row>
    <row r="16238" spans="12:12" x14ac:dyDescent="0.2">
      <c r="L16238" s="50"/>
    </row>
    <row r="16239" spans="12:12" x14ac:dyDescent="0.2">
      <c r="L16239" s="50"/>
    </row>
    <row r="16240" spans="12:12" x14ac:dyDescent="0.2">
      <c r="L16240" s="50"/>
    </row>
    <row r="16241" spans="12:12" x14ac:dyDescent="0.2">
      <c r="L16241" s="50"/>
    </row>
    <row r="16242" spans="12:12" x14ac:dyDescent="0.2">
      <c r="L16242" s="50"/>
    </row>
    <row r="16243" spans="12:12" x14ac:dyDescent="0.2">
      <c r="L16243" s="50"/>
    </row>
    <row r="16244" spans="12:12" x14ac:dyDescent="0.2">
      <c r="L16244" s="50"/>
    </row>
    <row r="16245" spans="12:12" x14ac:dyDescent="0.2">
      <c r="L16245" s="50"/>
    </row>
    <row r="16246" spans="12:12" x14ac:dyDescent="0.2">
      <c r="L16246" s="50"/>
    </row>
    <row r="16247" spans="12:12" x14ac:dyDescent="0.2">
      <c r="L16247" s="50"/>
    </row>
    <row r="16248" spans="12:12" x14ac:dyDescent="0.2">
      <c r="L16248" s="50"/>
    </row>
    <row r="16249" spans="12:12" x14ac:dyDescent="0.2">
      <c r="L16249" s="50"/>
    </row>
    <row r="16250" spans="12:12" x14ac:dyDescent="0.2">
      <c r="L16250" s="50"/>
    </row>
    <row r="16251" spans="12:12" x14ac:dyDescent="0.2">
      <c r="L16251" s="50"/>
    </row>
    <row r="16252" spans="12:12" x14ac:dyDescent="0.2">
      <c r="L16252" s="50"/>
    </row>
    <row r="16253" spans="12:12" x14ac:dyDescent="0.2">
      <c r="L16253" s="50"/>
    </row>
    <row r="16254" spans="12:12" x14ac:dyDescent="0.2">
      <c r="L16254" s="50"/>
    </row>
    <row r="16255" spans="12:12" x14ac:dyDescent="0.2">
      <c r="L16255" s="50"/>
    </row>
    <row r="16256" spans="12:12" x14ac:dyDescent="0.2">
      <c r="L16256" s="50"/>
    </row>
    <row r="16257" spans="12:12" x14ac:dyDescent="0.2">
      <c r="L16257" s="50"/>
    </row>
    <row r="16258" spans="12:12" x14ac:dyDescent="0.2">
      <c r="L16258" s="50"/>
    </row>
    <row r="16259" spans="12:12" x14ac:dyDescent="0.2">
      <c r="L16259" s="50"/>
    </row>
    <row r="16260" spans="12:12" x14ac:dyDescent="0.2">
      <c r="L16260" s="50"/>
    </row>
    <row r="16261" spans="12:12" x14ac:dyDescent="0.2">
      <c r="L16261" s="50"/>
    </row>
    <row r="16262" spans="12:12" x14ac:dyDescent="0.2">
      <c r="L16262" s="50"/>
    </row>
    <row r="16263" spans="12:12" x14ac:dyDescent="0.2">
      <c r="L16263" s="50"/>
    </row>
    <row r="16264" spans="12:12" x14ac:dyDescent="0.2">
      <c r="L16264" s="50"/>
    </row>
    <row r="16265" spans="12:12" x14ac:dyDescent="0.2">
      <c r="L16265" s="50"/>
    </row>
    <row r="16266" spans="12:12" x14ac:dyDescent="0.2">
      <c r="L16266" s="50"/>
    </row>
    <row r="16267" spans="12:12" x14ac:dyDescent="0.2">
      <c r="L16267" s="50"/>
    </row>
    <row r="16268" spans="12:12" x14ac:dyDescent="0.2">
      <c r="L16268" s="50"/>
    </row>
    <row r="16269" spans="12:12" x14ac:dyDescent="0.2">
      <c r="L16269" s="50"/>
    </row>
    <row r="16270" spans="12:12" x14ac:dyDescent="0.2">
      <c r="L16270" s="50"/>
    </row>
    <row r="16271" spans="12:12" x14ac:dyDescent="0.2">
      <c r="L16271" s="50"/>
    </row>
    <row r="16272" spans="12:12" x14ac:dyDescent="0.2">
      <c r="L16272" s="50"/>
    </row>
    <row r="16273" spans="12:12" x14ac:dyDescent="0.2">
      <c r="L16273" s="50"/>
    </row>
    <row r="16274" spans="12:12" x14ac:dyDescent="0.2">
      <c r="L16274" s="50"/>
    </row>
    <row r="16275" spans="12:12" x14ac:dyDescent="0.2">
      <c r="L16275" s="50"/>
    </row>
    <row r="16276" spans="12:12" x14ac:dyDescent="0.2">
      <c r="L16276" s="50"/>
    </row>
    <row r="16277" spans="12:12" x14ac:dyDescent="0.2">
      <c r="L16277" s="50"/>
    </row>
    <row r="16278" spans="12:12" x14ac:dyDescent="0.2">
      <c r="L16278" s="50"/>
    </row>
    <row r="16279" spans="12:12" x14ac:dyDescent="0.2">
      <c r="L16279" s="50"/>
    </row>
    <row r="16280" spans="12:12" x14ac:dyDescent="0.2">
      <c r="L16280" s="50"/>
    </row>
    <row r="16281" spans="12:12" x14ac:dyDescent="0.2">
      <c r="L16281" s="50"/>
    </row>
    <row r="16282" spans="12:12" x14ac:dyDescent="0.2">
      <c r="L16282" s="50"/>
    </row>
    <row r="16283" spans="12:12" x14ac:dyDescent="0.2">
      <c r="L16283" s="50"/>
    </row>
    <row r="16284" spans="12:12" x14ac:dyDescent="0.2">
      <c r="L16284" s="50"/>
    </row>
    <row r="16285" spans="12:12" x14ac:dyDescent="0.2">
      <c r="L16285" s="50"/>
    </row>
    <row r="16286" spans="12:12" x14ac:dyDescent="0.2">
      <c r="L16286" s="50"/>
    </row>
    <row r="16287" spans="12:12" x14ac:dyDescent="0.2">
      <c r="L16287" s="50"/>
    </row>
    <row r="16288" spans="12:12" x14ac:dyDescent="0.2">
      <c r="L16288" s="50"/>
    </row>
    <row r="16289" spans="12:12" x14ac:dyDescent="0.2">
      <c r="L16289" s="50"/>
    </row>
    <row r="16290" spans="12:12" x14ac:dyDescent="0.2">
      <c r="L16290" s="50"/>
    </row>
    <row r="16291" spans="12:12" x14ac:dyDescent="0.2">
      <c r="L16291" s="50"/>
    </row>
    <row r="16292" spans="12:12" x14ac:dyDescent="0.2">
      <c r="L16292" s="50"/>
    </row>
    <row r="16293" spans="12:12" x14ac:dyDescent="0.2">
      <c r="L16293" s="50"/>
    </row>
    <row r="16294" spans="12:12" x14ac:dyDescent="0.2">
      <c r="L16294" s="50"/>
    </row>
    <row r="16295" spans="12:12" x14ac:dyDescent="0.2">
      <c r="L16295" s="50"/>
    </row>
    <row r="16296" spans="12:12" x14ac:dyDescent="0.2">
      <c r="L16296" s="50"/>
    </row>
    <row r="16297" spans="12:12" x14ac:dyDescent="0.2">
      <c r="L16297" s="50"/>
    </row>
    <row r="16298" spans="12:12" x14ac:dyDescent="0.2">
      <c r="L16298" s="50"/>
    </row>
    <row r="16299" spans="12:12" x14ac:dyDescent="0.2">
      <c r="L16299" s="50"/>
    </row>
    <row r="16300" spans="12:12" x14ac:dyDescent="0.2">
      <c r="L16300" s="50"/>
    </row>
    <row r="16301" spans="12:12" x14ac:dyDescent="0.2">
      <c r="L16301" s="50"/>
    </row>
    <row r="16302" spans="12:12" x14ac:dyDescent="0.2">
      <c r="L16302" s="50"/>
    </row>
    <row r="16303" spans="12:12" x14ac:dyDescent="0.2">
      <c r="L16303" s="50"/>
    </row>
    <row r="16304" spans="12:12" x14ac:dyDescent="0.2">
      <c r="L16304" s="50"/>
    </row>
    <row r="16305" spans="12:12" x14ac:dyDescent="0.2">
      <c r="L16305" s="50"/>
    </row>
    <row r="16306" spans="12:12" x14ac:dyDescent="0.2">
      <c r="L16306" s="50"/>
    </row>
    <row r="16307" spans="12:12" x14ac:dyDescent="0.2">
      <c r="L16307" s="50"/>
    </row>
    <row r="16308" spans="12:12" x14ac:dyDescent="0.2">
      <c r="L16308" s="50"/>
    </row>
    <row r="16309" spans="12:12" x14ac:dyDescent="0.2">
      <c r="L16309" s="50"/>
    </row>
    <row r="16310" spans="12:12" x14ac:dyDescent="0.2">
      <c r="L16310" s="50"/>
    </row>
    <row r="16311" spans="12:12" x14ac:dyDescent="0.2">
      <c r="L16311" s="50"/>
    </row>
    <row r="16312" spans="12:12" x14ac:dyDescent="0.2">
      <c r="L16312" s="50"/>
    </row>
    <row r="16313" spans="12:12" x14ac:dyDescent="0.2">
      <c r="L16313" s="50"/>
    </row>
    <row r="16314" spans="12:12" x14ac:dyDescent="0.2">
      <c r="L16314" s="50"/>
    </row>
    <row r="16315" spans="12:12" x14ac:dyDescent="0.2">
      <c r="L16315" s="50"/>
    </row>
    <row r="16316" spans="12:12" x14ac:dyDescent="0.2">
      <c r="L16316" s="50"/>
    </row>
    <row r="16317" spans="12:12" x14ac:dyDescent="0.2">
      <c r="L16317" s="50"/>
    </row>
    <row r="16318" spans="12:12" x14ac:dyDescent="0.2">
      <c r="L16318" s="50"/>
    </row>
    <row r="16319" spans="12:12" x14ac:dyDescent="0.2">
      <c r="L16319" s="50"/>
    </row>
    <row r="16320" spans="12:12" x14ac:dyDescent="0.2">
      <c r="L16320" s="50"/>
    </row>
    <row r="16321" spans="12:12" x14ac:dyDescent="0.2">
      <c r="L16321" s="50"/>
    </row>
    <row r="16322" spans="12:12" x14ac:dyDescent="0.2">
      <c r="L16322" s="50"/>
    </row>
    <row r="16323" spans="12:12" x14ac:dyDescent="0.2">
      <c r="L16323" s="50"/>
    </row>
    <row r="16324" spans="12:12" x14ac:dyDescent="0.2">
      <c r="L16324" s="50"/>
    </row>
    <row r="16325" spans="12:12" x14ac:dyDescent="0.2">
      <c r="L16325" s="50"/>
    </row>
    <row r="16326" spans="12:12" x14ac:dyDescent="0.2">
      <c r="L16326" s="50"/>
    </row>
    <row r="16327" spans="12:12" x14ac:dyDescent="0.2">
      <c r="L16327" s="50"/>
    </row>
    <row r="16328" spans="12:12" x14ac:dyDescent="0.2">
      <c r="L16328" s="50"/>
    </row>
    <row r="16329" spans="12:12" x14ac:dyDescent="0.2">
      <c r="L16329" s="50"/>
    </row>
    <row r="16330" spans="12:12" x14ac:dyDescent="0.2">
      <c r="L16330" s="50"/>
    </row>
    <row r="16331" spans="12:12" x14ac:dyDescent="0.2">
      <c r="L16331" s="50"/>
    </row>
    <row r="16332" spans="12:12" x14ac:dyDescent="0.2">
      <c r="L16332" s="50"/>
    </row>
    <row r="16333" spans="12:12" x14ac:dyDescent="0.2">
      <c r="L16333" s="50"/>
    </row>
    <row r="16334" spans="12:12" x14ac:dyDescent="0.2">
      <c r="L16334" s="50"/>
    </row>
    <row r="16335" spans="12:12" x14ac:dyDescent="0.2">
      <c r="L16335" s="50"/>
    </row>
    <row r="16336" spans="12:12" x14ac:dyDescent="0.2">
      <c r="L16336" s="50"/>
    </row>
    <row r="16337" spans="12:12" x14ac:dyDescent="0.2">
      <c r="L16337" s="50"/>
    </row>
    <row r="16338" spans="12:12" x14ac:dyDescent="0.2">
      <c r="L16338" s="50"/>
    </row>
    <row r="16339" spans="12:12" x14ac:dyDescent="0.2">
      <c r="L16339" s="50"/>
    </row>
    <row r="16340" spans="12:12" x14ac:dyDescent="0.2">
      <c r="L16340" s="50"/>
    </row>
    <row r="16341" spans="12:12" x14ac:dyDescent="0.2">
      <c r="L16341" s="50"/>
    </row>
    <row r="16342" spans="12:12" x14ac:dyDescent="0.2">
      <c r="L16342" s="50"/>
    </row>
    <row r="16343" spans="12:12" x14ac:dyDescent="0.2">
      <c r="L16343" s="50"/>
    </row>
    <row r="16344" spans="12:12" x14ac:dyDescent="0.2">
      <c r="L16344" s="50"/>
    </row>
    <row r="16345" spans="12:12" x14ac:dyDescent="0.2">
      <c r="L16345" s="50"/>
    </row>
    <row r="16346" spans="12:12" x14ac:dyDescent="0.2">
      <c r="L16346" s="50"/>
    </row>
    <row r="16347" spans="12:12" x14ac:dyDescent="0.2">
      <c r="L16347" s="50"/>
    </row>
    <row r="16348" spans="12:12" x14ac:dyDescent="0.2">
      <c r="L16348" s="50"/>
    </row>
    <row r="16349" spans="12:12" x14ac:dyDescent="0.2">
      <c r="L16349" s="50"/>
    </row>
    <row r="16350" spans="12:12" x14ac:dyDescent="0.2">
      <c r="L16350" s="50"/>
    </row>
    <row r="16351" spans="12:12" x14ac:dyDescent="0.2">
      <c r="L16351" s="50"/>
    </row>
    <row r="16352" spans="12:12" x14ac:dyDescent="0.2">
      <c r="L16352" s="50"/>
    </row>
    <row r="16353" spans="12:12" x14ac:dyDescent="0.2">
      <c r="L16353" s="50"/>
    </row>
    <row r="16354" spans="12:12" x14ac:dyDescent="0.2">
      <c r="L16354" s="50"/>
    </row>
    <row r="16355" spans="12:12" x14ac:dyDescent="0.2">
      <c r="L16355" s="50"/>
    </row>
    <row r="16356" spans="12:12" x14ac:dyDescent="0.2">
      <c r="L16356" s="50"/>
    </row>
    <row r="16357" spans="12:12" x14ac:dyDescent="0.2">
      <c r="L16357" s="50"/>
    </row>
    <row r="16358" spans="12:12" x14ac:dyDescent="0.2">
      <c r="L16358" s="50"/>
    </row>
    <row r="16359" spans="12:12" x14ac:dyDescent="0.2">
      <c r="L16359" s="50"/>
    </row>
    <row r="16360" spans="12:12" x14ac:dyDescent="0.2">
      <c r="L16360" s="50"/>
    </row>
    <row r="16361" spans="12:12" x14ac:dyDescent="0.2">
      <c r="L16361" s="50"/>
    </row>
    <row r="16362" spans="12:12" x14ac:dyDescent="0.2">
      <c r="L16362" s="50"/>
    </row>
    <row r="16363" spans="12:12" x14ac:dyDescent="0.2">
      <c r="L16363" s="50"/>
    </row>
    <row r="16364" spans="12:12" x14ac:dyDescent="0.2">
      <c r="L16364" s="50"/>
    </row>
    <row r="16365" spans="12:12" x14ac:dyDescent="0.2">
      <c r="L16365" s="50"/>
    </row>
    <row r="16366" spans="12:12" x14ac:dyDescent="0.2">
      <c r="L16366" s="50"/>
    </row>
    <row r="16367" spans="12:12" x14ac:dyDescent="0.2">
      <c r="L16367" s="50"/>
    </row>
    <row r="16368" spans="12:12" x14ac:dyDescent="0.2">
      <c r="L16368" s="50"/>
    </row>
    <row r="16369" spans="12:12" x14ac:dyDescent="0.2">
      <c r="L16369" s="50"/>
    </row>
    <row r="16370" spans="12:12" x14ac:dyDescent="0.2">
      <c r="L16370" s="50"/>
    </row>
    <row r="16371" spans="12:12" x14ac:dyDescent="0.2">
      <c r="L16371" s="50"/>
    </row>
    <row r="16372" spans="12:12" x14ac:dyDescent="0.2">
      <c r="L16372" s="50"/>
    </row>
    <row r="16373" spans="12:12" x14ac:dyDescent="0.2">
      <c r="L16373" s="50"/>
    </row>
    <row r="16374" spans="12:12" x14ac:dyDescent="0.2">
      <c r="L16374" s="50"/>
    </row>
    <row r="16375" spans="12:12" x14ac:dyDescent="0.2">
      <c r="L16375" s="50"/>
    </row>
    <row r="16376" spans="12:12" x14ac:dyDescent="0.2">
      <c r="L16376" s="50"/>
    </row>
    <row r="16377" spans="12:12" x14ac:dyDescent="0.2">
      <c r="L16377" s="50"/>
    </row>
    <row r="16378" spans="12:12" x14ac:dyDescent="0.2">
      <c r="L16378" s="50"/>
    </row>
    <row r="16379" spans="12:12" x14ac:dyDescent="0.2">
      <c r="L16379" s="50"/>
    </row>
    <row r="16380" spans="12:12" x14ac:dyDescent="0.2">
      <c r="L16380" s="50"/>
    </row>
    <row r="16381" spans="12:12" x14ac:dyDescent="0.2">
      <c r="L16381" s="50"/>
    </row>
    <row r="16382" spans="12:12" x14ac:dyDescent="0.2">
      <c r="L16382" s="50"/>
    </row>
    <row r="16383" spans="12:12" x14ac:dyDescent="0.2">
      <c r="L16383" s="50"/>
    </row>
    <row r="16384" spans="12:12" x14ac:dyDescent="0.2">
      <c r="L16384" s="50"/>
    </row>
    <row r="16385" spans="12:12" x14ac:dyDescent="0.2">
      <c r="L16385" s="50"/>
    </row>
    <row r="16386" spans="12:12" x14ac:dyDescent="0.2">
      <c r="L16386" s="50"/>
    </row>
    <row r="16387" spans="12:12" x14ac:dyDescent="0.2">
      <c r="L16387" s="50"/>
    </row>
    <row r="16388" spans="12:12" x14ac:dyDescent="0.2">
      <c r="L16388" s="50"/>
    </row>
    <row r="16389" spans="12:12" x14ac:dyDescent="0.2">
      <c r="L16389" s="50"/>
    </row>
    <row r="16390" spans="12:12" x14ac:dyDescent="0.2">
      <c r="L16390" s="50"/>
    </row>
    <row r="16391" spans="12:12" x14ac:dyDescent="0.2">
      <c r="L16391" s="50"/>
    </row>
    <row r="16392" spans="12:12" x14ac:dyDescent="0.2">
      <c r="L16392" s="50"/>
    </row>
    <row r="16393" spans="12:12" x14ac:dyDescent="0.2">
      <c r="L16393" s="50"/>
    </row>
    <row r="16394" spans="12:12" x14ac:dyDescent="0.2">
      <c r="L16394" s="50"/>
    </row>
    <row r="16395" spans="12:12" x14ac:dyDescent="0.2">
      <c r="L16395" s="50"/>
    </row>
    <row r="16396" spans="12:12" x14ac:dyDescent="0.2">
      <c r="L16396" s="50"/>
    </row>
    <row r="16397" spans="12:12" x14ac:dyDescent="0.2">
      <c r="L16397" s="50"/>
    </row>
    <row r="16398" spans="12:12" x14ac:dyDescent="0.2">
      <c r="L16398" s="50"/>
    </row>
    <row r="16399" spans="12:12" x14ac:dyDescent="0.2">
      <c r="L16399" s="50"/>
    </row>
    <row r="16400" spans="12:12" x14ac:dyDescent="0.2">
      <c r="L16400" s="50"/>
    </row>
    <row r="16401" spans="12:12" x14ac:dyDescent="0.2">
      <c r="L16401" s="50"/>
    </row>
    <row r="16402" spans="12:12" x14ac:dyDescent="0.2">
      <c r="L16402" s="50"/>
    </row>
    <row r="16403" spans="12:12" x14ac:dyDescent="0.2">
      <c r="L16403" s="50"/>
    </row>
    <row r="16404" spans="12:12" x14ac:dyDescent="0.2">
      <c r="L16404" s="50"/>
    </row>
    <row r="16405" spans="12:12" x14ac:dyDescent="0.2">
      <c r="L16405" s="50"/>
    </row>
    <row r="16406" spans="12:12" x14ac:dyDescent="0.2">
      <c r="L16406" s="50"/>
    </row>
    <row r="16407" spans="12:12" x14ac:dyDescent="0.2">
      <c r="L16407" s="50"/>
    </row>
    <row r="16408" spans="12:12" x14ac:dyDescent="0.2">
      <c r="L16408" s="50"/>
    </row>
    <row r="16409" spans="12:12" x14ac:dyDescent="0.2">
      <c r="L16409" s="50"/>
    </row>
    <row r="16410" spans="12:12" x14ac:dyDescent="0.2">
      <c r="L16410" s="50"/>
    </row>
    <row r="16411" spans="12:12" x14ac:dyDescent="0.2">
      <c r="L16411" s="50"/>
    </row>
    <row r="16412" spans="12:12" x14ac:dyDescent="0.2">
      <c r="L16412" s="50"/>
    </row>
    <row r="16413" spans="12:12" x14ac:dyDescent="0.2">
      <c r="L16413" s="50"/>
    </row>
    <row r="16414" spans="12:12" x14ac:dyDescent="0.2">
      <c r="L16414" s="50"/>
    </row>
    <row r="16415" spans="12:12" x14ac:dyDescent="0.2">
      <c r="L16415" s="50"/>
    </row>
    <row r="16416" spans="12:12" x14ac:dyDescent="0.2">
      <c r="L16416" s="50"/>
    </row>
    <row r="16417" spans="12:12" x14ac:dyDescent="0.2">
      <c r="L16417" s="50"/>
    </row>
    <row r="16418" spans="12:12" x14ac:dyDescent="0.2">
      <c r="L16418" s="50"/>
    </row>
    <row r="16419" spans="12:12" x14ac:dyDescent="0.2">
      <c r="L16419" s="50"/>
    </row>
    <row r="16420" spans="12:12" x14ac:dyDescent="0.2">
      <c r="L16420" s="50"/>
    </row>
    <row r="16421" spans="12:12" x14ac:dyDescent="0.2">
      <c r="L16421" s="50"/>
    </row>
    <row r="16422" spans="12:12" x14ac:dyDescent="0.2">
      <c r="L16422" s="50"/>
    </row>
    <row r="16423" spans="12:12" x14ac:dyDescent="0.2">
      <c r="L16423" s="50"/>
    </row>
    <row r="16424" spans="12:12" x14ac:dyDescent="0.2">
      <c r="L16424" s="50"/>
    </row>
    <row r="16425" spans="12:12" x14ac:dyDescent="0.2">
      <c r="L16425" s="50"/>
    </row>
    <row r="16426" spans="12:12" x14ac:dyDescent="0.2">
      <c r="L16426" s="50"/>
    </row>
    <row r="16427" spans="12:12" x14ac:dyDescent="0.2">
      <c r="L16427" s="50"/>
    </row>
    <row r="16428" spans="12:12" x14ac:dyDescent="0.2">
      <c r="L16428" s="50"/>
    </row>
    <row r="16429" spans="12:12" x14ac:dyDescent="0.2">
      <c r="L16429" s="50"/>
    </row>
    <row r="16430" spans="12:12" x14ac:dyDescent="0.2">
      <c r="L16430" s="50"/>
    </row>
    <row r="16431" spans="12:12" x14ac:dyDescent="0.2">
      <c r="L16431" s="50"/>
    </row>
    <row r="16432" spans="12:12" x14ac:dyDescent="0.2">
      <c r="L16432" s="50"/>
    </row>
    <row r="16433" spans="12:12" x14ac:dyDescent="0.2">
      <c r="L16433" s="50"/>
    </row>
    <row r="16434" spans="12:12" x14ac:dyDescent="0.2">
      <c r="L16434" s="50"/>
    </row>
    <row r="16435" spans="12:12" x14ac:dyDescent="0.2">
      <c r="L16435" s="50"/>
    </row>
    <row r="16436" spans="12:12" x14ac:dyDescent="0.2">
      <c r="L16436" s="50"/>
    </row>
    <row r="16437" spans="12:12" x14ac:dyDescent="0.2">
      <c r="L16437" s="50"/>
    </row>
    <row r="16438" spans="12:12" x14ac:dyDescent="0.2">
      <c r="L16438" s="50"/>
    </row>
    <row r="16439" spans="12:12" x14ac:dyDescent="0.2">
      <c r="L16439" s="50"/>
    </row>
    <row r="16440" spans="12:12" x14ac:dyDescent="0.2">
      <c r="L16440" s="50"/>
    </row>
    <row r="16441" spans="12:12" x14ac:dyDescent="0.2">
      <c r="L16441" s="50"/>
    </row>
    <row r="16442" spans="12:12" x14ac:dyDescent="0.2">
      <c r="L16442" s="50"/>
    </row>
    <row r="16443" spans="12:12" x14ac:dyDescent="0.2">
      <c r="L16443" s="50"/>
    </row>
    <row r="16444" spans="12:12" x14ac:dyDescent="0.2">
      <c r="L16444" s="50"/>
    </row>
    <row r="16445" spans="12:12" x14ac:dyDescent="0.2">
      <c r="L16445" s="50"/>
    </row>
    <row r="16446" spans="12:12" x14ac:dyDescent="0.2">
      <c r="L16446" s="50"/>
    </row>
    <row r="16447" spans="12:12" x14ac:dyDescent="0.2">
      <c r="L16447" s="50"/>
    </row>
    <row r="16448" spans="12:12" x14ac:dyDescent="0.2">
      <c r="L16448" s="50"/>
    </row>
    <row r="16449" spans="12:12" x14ac:dyDescent="0.2">
      <c r="L16449" s="50"/>
    </row>
    <row r="16450" spans="12:12" x14ac:dyDescent="0.2">
      <c r="L16450" s="50"/>
    </row>
    <row r="16451" spans="12:12" x14ac:dyDescent="0.2">
      <c r="L16451" s="50"/>
    </row>
    <row r="16452" spans="12:12" x14ac:dyDescent="0.2">
      <c r="L16452" s="50"/>
    </row>
    <row r="16453" spans="12:12" x14ac:dyDescent="0.2">
      <c r="L16453" s="50"/>
    </row>
    <row r="16454" spans="12:12" x14ac:dyDescent="0.2">
      <c r="L16454" s="50"/>
    </row>
    <row r="16455" spans="12:12" x14ac:dyDescent="0.2">
      <c r="L16455" s="50"/>
    </row>
    <row r="16456" spans="12:12" x14ac:dyDescent="0.2">
      <c r="L16456" s="50"/>
    </row>
    <row r="16457" spans="12:12" x14ac:dyDescent="0.2">
      <c r="L16457" s="50"/>
    </row>
    <row r="16458" spans="12:12" x14ac:dyDescent="0.2">
      <c r="L16458" s="50"/>
    </row>
    <row r="16459" spans="12:12" x14ac:dyDescent="0.2">
      <c r="L16459" s="50"/>
    </row>
    <row r="16460" spans="12:12" x14ac:dyDescent="0.2">
      <c r="L16460" s="50"/>
    </row>
    <row r="16461" spans="12:12" x14ac:dyDescent="0.2">
      <c r="L16461" s="50"/>
    </row>
    <row r="16462" spans="12:12" x14ac:dyDescent="0.2">
      <c r="L16462" s="50"/>
    </row>
    <row r="16463" spans="12:12" x14ac:dyDescent="0.2">
      <c r="L16463" s="50"/>
    </row>
    <row r="16464" spans="12:12" x14ac:dyDescent="0.2">
      <c r="L16464" s="50"/>
    </row>
    <row r="16465" spans="12:12" x14ac:dyDescent="0.2">
      <c r="L16465" s="50"/>
    </row>
    <row r="16466" spans="12:12" x14ac:dyDescent="0.2">
      <c r="L16466" s="50"/>
    </row>
    <row r="16467" spans="12:12" x14ac:dyDescent="0.2">
      <c r="L16467" s="50"/>
    </row>
    <row r="16468" spans="12:12" x14ac:dyDescent="0.2">
      <c r="L16468" s="50"/>
    </row>
    <row r="16469" spans="12:12" x14ac:dyDescent="0.2">
      <c r="L16469" s="50"/>
    </row>
    <row r="16470" spans="12:12" x14ac:dyDescent="0.2">
      <c r="L16470" s="50"/>
    </row>
    <row r="16471" spans="12:12" x14ac:dyDescent="0.2">
      <c r="L16471" s="50"/>
    </row>
    <row r="16472" spans="12:12" x14ac:dyDescent="0.2">
      <c r="L16472" s="50"/>
    </row>
    <row r="16473" spans="12:12" x14ac:dyDescent="0.2">
      <c r="L16473" s="50"/>
    </row>
    <row r="16474" spans="12:12" x14ac:dyDescent="0.2">
      <c r="L16474" s="50"/>
    </row>
    <row r="16475" spans="12:12" x14ac:dyDescent="0.2">
      <c r="L16475" s="50"/>
    </row>
    <row r="16476" spans="12:12" x14ac:dyDescent="0.2">
      <c r="L16476" s="50"/>
    </row>
    <row r="16477" spans="12:12" x14ac:dyDescent="0.2">
      <c r="L16477" s="50"/>
    </row>
    <row r="16478" spans="12:12" x14ac:dyDescent="0.2">
      <c r="L16478" s="50"/>
    </row>
    <row r="16479" spans="12:12" x14ac:dyDescent="0.2">
      <c r="L16479" s="50"/>
    </row>
    <row r="16480" spans="12:12" x14ac:dyDescent="0.2">
      <c r="L16480" s="50"/>
    </row>
    <row r="16481" spans="12:12" x14ac:dyDescent="0.2">
      <c r="L16481" s="50"/>
    </row>
    <row r="16482" spans="12:12" x14ac:dyDescent="0.2">
      <c r="L16482" s="50"/>
    </row>
    <row r="16483" spans="12:12" x14ac:dyDescent="0.2">
      <c r="L16483" s="50"/>
    </row>
    <row r="16484" spans="12:12" x14ac:dyDescent="0.2">
      <c r="L16484" s="50"/>
    </row>
    <row r="16485" spans="12:12" x14ac:dyDescent="0.2">
      <c r="L16485" s="50"/>
    </row>
    <row r="16486" spans="12:12" x14ac:dyDescent="0.2">
      <c r="L16486" s="50"/>
    </row>
    <row r="16487" spans="12:12" x14ac:dyDescent="0.2">
      <c r="L16487" s="50"/>
    </row>
    <row r="16488" spans="12:12" x14ac:dyDescent="0.2">
      <c r="L16488" s="50"/>
    </row>
    <row r="16489" spans="12:12" x14ac:dyDescent="0.2">
      <c r="L16489" s="50"/>
    </row>
    <row r="16490" spans="12:12" x14ac:dyDescent="0.2">
      <c r="L16490" s="50"/>
    </row>
    <row r="16491" spans="12:12" x14ac:dyDescent="0.2">
      <c r="L16491" s="50"/>
    </row>
    <row r="16492" spans="12:12" x14ac:dyDescent="0.2">
      <c r="L16492" s="50"/>
    </row>
    <row r="16493" spans="12:12" x14ac:dyDescent="0.2">
      <c r="L16493" s="50"/>
    </row>
    <row r="16494" spans="12:12" x14ac:dyDescent="0.2">
      <c r="L16494" s="50"/>
    </row>
    <row r="16495" spans="12:12" x14ac:dyDescent="0.2">
      <c r="L16495" s="50"/>
    </row>
    <row r="16496" spans="12:12" x14ac:dyDescent="0.2">
      <c r="L16496" s="50"/>
    </row>
    <row r="16497" spans="12:12" x14ac:dyDescent="0.2">
      <c r="L16497" s="50"/>
    </row>
    <row r="16498" spans="12:12" x14ac:dyDescent="0.2">
      <c r="L16498" s="50"/>
    </row>
    <row r="16499" spans="12:12" x14ac:dyDescent="0.2">
      <c r="L16499" s="50"/>
    </row>
    <row r="16500" spans="12:12" x14ac:dyDescent="0.2">
      <c r="L16500" s="50"/>
    </row>
    <row r="16501" spans="12:12" x14ac:dyDescent="0.2">
      <c r="L16501" s="50"/>
    </row>
    <row r="16502" spans="12:12" x14ac:dyDescent="0.2">
      <c r="L16502" s="50"/>
    </row>
    <row r="16503" spans="12:12" x14ac:dyDescent="0.2">
      <c r="L16503" s="50"/>
    </row>
    <row r="16504" spans="12:12" x14ac:dyDescent="0.2">
      <c r="L16504" s="50"/>
    </row>
    <row r="16505" spans="12:12" x14ac:dyDescent="0.2">
      <c r="L16505" s="50"/>
    </row>
    <row r="16506" spans="12:12" x14ac:dyDescent="0.2">
      <c r="L16506" s="50"/>
    </row>
    <row r="16507" spans="12:12" x14ac:dyDescent="0.2">
      <c r="L16507" s="50"/>
    </row>
    <row r="16508" spans="12:12" x14ac:dyDescent="0.2">
      <c r="L16508" s="50"/>
    </row>
    <row r="16509" spans="12:12" x14ac:dyDescent="0.2">
      <c r="L16509" s="50"/>
    </row>
    <row r="16510" spans="12:12" x14ac:dyDescent="0.2">
      <c r="L16510" s="50"/>
    </row>
    <row r="16511" spans="12:12" x14ac:dyDescent="0.2">
      <c r="L16511" s="50"/>
    </row>
    <row r="16512" spans="12:12" x14ac:dyDescent="0.2">
      <c r="L16512" s="50"/>
    </row>
    <row r="16513" spans="12:12" x14ac:dyDescent="0.2">
      <c r="L16513" s="50"/>
    </row>
    <row r="16514" spans="12:12" x14ac:dyDescent="0.2">
      <c r="L16514" s="50"/>
    </row>
    <row r="16515" spans="12:12" x14ac:dyDescent="0.2">
      <c r="L16515" s="50"/>
    </row>
    <row r="16516" spans="12:12" x14ac:dyDescent="0.2">
      <c r="L16516" s="50"/>
    </row>
    <row r="16517" spans="12:12" x14ac:dyDescent="0.2">
      <c r="L16517" s="50"/>
    </row>
    <row r="16518" spans="12:12" x14ac:dyDescent="0.2">
      <c r="L16518" s="50"/>
    </row>
    <row r="16519" spans="12:12" x14ac:dyDescent="0.2">
      <c r="L16519" s="50"/>
    </row>
    <row r="16520" spans="12:12" x14ac:dyDescent="0.2">
      <c r="L16520" s="50"/>
    </row>
    <row r="16521" spans="12:12" x14ac:dyDescent="0.2">
      <c r="L16521" s="50"/>
    </row>
    <row r="16522" spans="12:12" x14ac:dyDescent="0.2">
      <c r="L16522" s="50"/>
    </row>
    <row r="16523" spans="12:12" x14ac:dyDescent="0.2">
      <c r="L16523" s="50"/>
    </row>
    <row r="16524" spans="12:12" x14ac:dyDescent="0.2">
      <c r="L16524" s="50"/>
    </row>
    <row r="16525" spans="12:12" x14ac:dyDescent="0.2">
      <c r="L16525" s="50"/>
    </row>
    <row r="16526" spans="12:12" x14ac:dyDescent="0.2">
      <c r="L16526" s="50"/>
    </row>
    <row r="16527" spans="12:12" x14ac:dyDescent="0.2">
      <c r="L16527" s="50"/>
    </row>
    <row r="16528" spans="12:12" x14ac:dyDescent="0.2">
      <c r="L16528" s="50"/>
    </row>
    <row r="16529" spans="12:12" x14ac:dyDescent="0.2">
      <c r="L16529" s="50"/>
    </row>
    <row r="16530" spans="12:12" x14ac:dyDescent="0.2">
      <c r="L16530" s="50"/>
    </row>
    <row r="16531" spans="12:12" x14ac:dyDescent="0.2">
      <c r="L16531" s="50"/>
    </row>
    <row r="16532" spans="12:12" x14ac:dyDescent="0.2">
      <c r="L16532" s="50"/>
    </row>
    <row r="16533" spans="12:12" x14ac:dyDescent="0.2">
      <c r="L16533" s="50"/>
    </row>
    <row r="16534" spans="12:12" x14ac:dyDescent="0.2">
      <c r="L16534" s="50"/>
    </row>
    <row r="16535" spans="12:12" x14ac:dyDescent="0.2">
      <c r="L16535" s="50"/>
    </row>
    <row r="16536" spans="12:12" x14ac:dyDescent="0.2">
      <c r="L16536" s="50"/>
    </row>
    <row r="16537" spans="12:12" x14ac:dyDescent="0.2">
      <c r="L16537" s="50"/>
    </row>
    <row r="16538" spans="12:12" x14ac:dyDescent="0.2">
      <c r="L16538" s="50"/>
    </row>
    <row r="16539" spans="12:12" x14ac:dyDescent="0.2">
      <c r="L16539" s="50"/>
    </row>
    <row r="16540" spans="12:12" x14ac:dyDescent="0.2">
      <c r="L16540" s="50"/>
    </row>
    <row r="16541" spans="12:12" x14ac:dyDescent="0.2">
      <c r="L16541" s="50"/>
    </row>
    <row r="16542" spans="12:12" x14ac:dyDescent="0.2">
      <c r="L16542" s="50"/>
    </row>
    <row r="16543" spans="12:12" x14ac:dyDescent="0.2">
      <c r="L16543" s="50"/>
    </row>
    <row r="16544" spans="12:12" x14ac:dyDescent="0.2">
      <c r="L16544" s="50"/>
    </row>
    <row r="16545" spans="12:12" x14ac:dyDescent="0.2">
      <c r="L16545" s="50"/>
    </row>
    <row r="16546" spans="12:12" x14ac:dyDescent="0.2">
      <c r="L16546" s="50"/>
    </row>
    <row r="16547" spans="12:12" x14ac:dyDescent="0.2">
      <c r="L16547" s="50"/>
    </row>
    <row r="16548" spans="12:12" x14ac:dyDescent="0.2">
      <c r="L16548" s="50"/>
    </row>
    <row r="16549" spans="12:12" x14ac:dyDescent="0.2">
      <c r="L16549" s="50"/>
    </row>
    <row r="16550" spans="12:12" x14ac:dyDescent="0.2">
      <c r="L16550" s="50"/>
    </row>
    <row r="16551" spans="12:12" x14ac:dyDescent="0.2">
      <c r="L16551" s="50"/>
    </row>
    <row r="16552" spans="12:12" x14ac:dyDescent="0.2">
      <c r="L16552" s="50"/>
    </row>
    <row r="16553" spans="12:12" x14ac:dyDescent="0.2">
      <c r="L16553" s="50"/>
    </row>
    <row r="16554" spans="12:12" x14ac:dyDescent="0.2">
      <c r="L16554" s="50"/>
    </row>
    <row r="16555" spans="12:12" x14ac:dyDescent="0.2">
      <c r="L16555" s="50"/>
    </row>
    <row r="16556" spans="12:12" x14ac:dyDescent="0.2">
      <c r="L16556" s="50"/>
    </row>
    <row r="16557" spans="12:12" x14ac:dyDescent="0.2">
      <c r="L16557" s="50"/>
    </row>
    <row r="16558" spans="12:12" x14ac:dyDescent="0.2">
      <c r="L16558" s="50"/>
    </row>
    <row r="16559" spans="12:12" x14ac:dyDescent="0.2">
      <c r="L16559" s="50"/>
    </row>
    <row r="16560" spans="12:12" x14ac:dyDescent="0.2">
      <c r="L16560" s="50"/>
    </row>
    <row r="16561" spans="12:12" x14ac:dyDescent="0.2">
      <c r="L16561" s="50"/>
    </row>
    <row r="16562" spans="12:12" x14ac:dyDescent="0.2">
      <c r="L16562" s="50"/>
    </row>
    <row r="16563" spans="12:12" x14ac:dyDescent="0.2">
      <c r="L16563" s="50"/>
    </row>
    <row r="16564" spans="12:12" x14ac:dyDescent="0.2">
      <c r="L16564" s="50"/>
    </row>
    <row r="16565" spans="12:12" x14ac:dyDescent="0.2">
      <c r="L16565" s="50"/>
    </row>
    <row r="16566" spans="12:12" x14ac:dyDescent="0.2">
      <c r="L16566" s="50"/>
    </row>
    <row r="16567" spans="12:12" x14ac:dyDescent="0.2">
      <c r="L16567" s="50"/>
    </row>
    <row r="16568" spans="12:12" x14ac:dyDescent="0.2">
      <c r="L16568" s="50"/>
    </row>
    <row r="16569" spans="12:12" x14ac:dyDescent="0.2">
      <c r="L16569" s="50"/>
    </row>
    <row r="16570" spans="12:12" x14ac:dyDescent="0.2">
      <c r="L16570" s="50"/>
    </row>
    <row r="16571" spans="12:12" x14ac:dyDescent="0.2">
      <c r="L16571" s="50"/>
    </row>
    <row r="16572" spans="12:12" x14ac:dyDescent="0.2">
      <c r="L16572" s="50"/>
    </row>
    <row r="16573" spans="12:12" x14ac:dyDescent="0.2">
      <c r="L16573" s="50"/>
    </row>
    <row r="16574" spans="12:12" x14ac:dyDescent="0.2">
      <c r="L16574" s="50"/>
    </row>
    <row r="16575" spans="12:12" x14ac:dyDescent="0.2">
      <c r="L16575" s="50"/>
    </row>
    <row r="16576" spans="12:12" x14ac:dyDescent="0.2">
      <c r="L16576" s="50"/>
    </row>
    <row r="16577" spans="12:12" x14ac:dyDescent="0.2">
      <c r="L16577" s="50"/>
    </row>
    <row r="16578" spans="12:12" x14ac:dyDescent="0.2">
      <c r="L16578" s="50"/>
    </row>
    <row r="16579" spans="12:12" x14ac:dyDescent="0.2">
      <c r="L16579" s="50"/>
    </row>
    <row r="16580" spans="12:12" x14ac:dyDescent="0.2">
      <c r="L16580" s="50"/>
    </row>
    <row r="16581" spans="12:12" x14ac:dyDescent="0.2">
      <c r="L16581" s="50"/>
    </row>
    <row r="16582" spans="12:12" x14ac:dyDescent="0.2">
      <c r="L16582" s="50"/>
    </row>
    <row r="16583" spans="12:12" x14ac:dyDescent="0.2">
      <c r="L16583" s="50"/>
    </row>
    <row r="16584" spans="12:12" x14ac:dyDescent="0.2">
      <c r="L16584" s="50"/>
    </row>
    <row r="16585" spans="12:12" x14ac:dyDescent="0.2">
      <c r="L16585" s="50"/>
    </row>
    <row r="16586" spans="12:12" x14ac:dyDescent="0.2">
      <c r="L16586" s="50"/>
    </row>
    <row r="16587" spans="12:12" x14ac:dyDescent="0.2">
      <c r="L16587" s="50"/>
    </row>
    <row r="16588" spans="12:12" x14ac:dyDescent="0.2">
      <c r="L16588" s="50"/>
    </row>
    <row r="16589" spans="12:12" x14ac:dyDescent="0.2">
      <c r="L16589" s="50"/>
    </row>
    <row r="16590" spans="12:12" x14ac:dyDescent="0.2">
      <c r="L16590" s="50"/>
    </row>
    <row r="16591" spans="12:12" x14ac:dyDescent="0.2">
      <c r="L16591" s="50"/>
    </row>
    <row r="16592" spans="12:12" x14ac:dyDescent="0.2">
      <c r="L16592" s="50"/>
    </row>
    <row r="16593" spans="12:12" x14ac:dyDescent="0.2">
      <c r="L16593" s="50"/>
    </row>
    <row r="16594" spans="12:12" x14ac:dyDescent="0.2">
      <c r="L16594" s="50"/>
    </row>
    <row r="16595" spans="12:12" x14ac:dyDescent="0.2">
      <c r="L16595" s="50"/>
    </row>
    <row r="16596" spans="12:12" x14ac:dyDescent="0.2">
      <c r="L16596" s="50"/>
    </row>
    <row r="16597" spans="12:12" x14ac:dyDescent="0.2">
      <c r="L16597" s="50"/>
    </row>
    <row r="16598" spans="12:12" x14ac:dyDescent="0.2">
      <c r="L16598" s="50"/>
    </row>
    <row r="16599" spans="12:12" x14ac:dyDescent="0.2">
      <c r="L16599" s="50"/>
    </row>
    <row r="16600" spans="12:12" x14ac:dyDescent="0.2">
      <c r="L16600" s="50"/>
    </row>
    <row r="16601" spans="12:12" x14ac:dyDescent="0.2">
      <c r="L16601" s="50"/>
    </row>
    <row r="16602" spans="12:12" x14ac:dyDescent="0.2">
      <c r="L16602" s="50"/>
    </row>
    <row r="16603" spans="12:12" x14ac:dyDescent="0.2">
      <c r="L16603" s="50"/>
    </row>
    <row r="16604" spans="12:12" x14ac:dyDescent="0.2">
      <c r="L16604" s="50"/>
    </row>
    <row r="16605" spans="12:12" x14ac:dyDescent="0.2">
      <c r="L16605" s="50"/>
    </row>
    <row r="16606" spans="12:12" x14ac:dyDescent="0.2">
      <c r="L16606" s="50"/>
    </row>
    <row r="16607" spans="12:12" x14ac:dyDescent="0.2">
      <c r="L16607" s="50"/>
    </row>
    <row r="16608" spans="12:12" x14ac:dyDescent="0.2">
      <c r="L16608" s="50"/>
    </row>
    <row r="16609" spans="12:12" x14ac:dyDescent="0.2">
      <c r="L16609" s="50"/>
    </row>
    <row r="16610" spans="12:12" x14ac:dyDescent="0.2">
      <c r="L16610" s="50"/>
    </row>
    <row r="16611" spans="12:12" x14ac:dyDescent="0.2">
      <c r="L16611" s="50"/>
    </row>
    <row r="16612" spans="12:12" x14ac:dyDescent="0.2">
      <c r="L16612" s="50"/>
    </row>
    <row r="16613" spans="12:12" x14ac:dyDescent="0.2">
      <c r="L16613" s="50"/>
    </row>
    <row r="16614" spans="12:12" x14ac:dyDescent="0.2">
      <c r="L16614" s="50"/>
    </row>
    <row r="16615" spans="12:12" x14ac:dyDescent="0.2">
      <c r="L16615" s="50"/>
    </row>
    <row r="16616" spans="12:12" x14ac:dyDescent="0.2">
      <c r="L16616" s="50"/>
    </row>
    <row r="16617" spans="12:12" x14ac:dyDescent="0.2">
      <c r="L16617" s="50"/>
    </row>
    <row r="16618" spans="12:12" x14ac:dyDescent="0.2">
      <c r="L16618" s="50"/>
    </row>
    <row r="16619" spans="12:12" x14ac:dyDescent="0.2">
      <c r="L16619" s="50"/>
    </row>
    <row r="16620" spans="12:12" x14ac:dyDescent="0.2">
      <c r="L16620" s="50"/>
    </row>
    <row r="16621" spans="12:12" x14ac:dyDescent="0.2">
      <c r="L16621" s="50"/>
    </row>
    <row r="16622" spans="12:12" x14ac:dyDescent="0.2">
      <c r="L16622" s="50"/>
    </row>
    <row r="16623" spans="12:12" x14ac:dyDescent="0.2">
      <c r="L16623" s="50"/>
    </row>
    <row r="16624" spans="12:12" x14ac:dyDescent="0.2">
      <c r="L16624" s="50"/>
    </row>
    <row r="16625" spans="12:12" x14ac:dyDescent="0.2">
      <c r="L16625" s="50"/>
    </row>
    <row r="16626" spans="12:12" x14ac:dyDescent="0.2">
      <c r="L16626" s="50"/>
    </row>
    <row r="16627" spans="12:12" x14ac:dyDescent="0.2">
      <c r="L16627" s="50"/>
    </row>
    <row r="16628" spans="12:12" x14ac:dyDescent="0.2">
      <c r="L16628" s="50"/>
    </row>
    <row r="16629" spans="12:12" x14ac:dyDescent="0.2">
      <c r="L16629" s="50"/>
    </row>
    <row r="16630" spans="12:12" x14ac:dyDescent="0.2">
      <c r="L16630" s="50"/>
    </row>
    <row r="16631" spans="12:12" x14ac:dyDescent="0.2">
      <c r="L16631" s="50"/>
    </row>
    <row r="16632" spans="12:12" x14ac:dyDescent="0.2">
      <c r="L16632" s="50"/>
    </row>
    <row r="16633" spans="12:12" x14ac:dyDescent="0.2">
      <c r="L16633" s="50"/>
    </row>
    <row r="16634" spans="12:12" x14ac:dyDescent="0.2">
      <c r="L16634" s="50"/>
    </row>
    <row r="16635" spans="12:12" x14ac:dyDescent="0.2">
      <c r="L16635" s="50"/>
    </row>
    <row r="16636" spans="12:12" x14ac:dyDescent="0.2">
      <c r="L16636" s="50"/>
    </row>
    <row r="16637" spans="12:12" x14ac:dyDescent="0.2">
      <c r="L16637" s="50"/>
    </row>
    <row r="16638" spans="12:12" x14ac:dyDescent="0.2">
      <c r="L16638" s="50"/>
    </row>
    <row r="16639" spans="12:12" x14ac:dyDescent="0.2">
      <c r="L16639" s="50"/>
    </row>
    <row r="16640" spans="12:12" x14ac:dyDescent="0.2">
      <c r="L16640" s="50"/>
    </row>
    <row r="16641" spans="12:12" x14ac:dyDescent="0.2">
      <c r="L16641" s="50"/>
    </row>
    <row r="16642" spans="12:12" x14ac:dyDescent="0.2">
      <c r="L16642" s="50"/>
    </row>
    <row r="16643" spans="12:12" x14ac:dyDescent="0.2">
      <c r="L16643" s="50"/>
    </row>
    <row r="16644" spans="12:12" x14ac:dyDescent="0.2">
      <c r="L16644" s="50"/>
    </row>
    <row r="16645" spans="12:12" x14ac:dyDescent="0.2">
      <c r="L16645" s="50"/>
    </row>
    <row r="16646" spans="12:12" x14ac:dyDescent="0.2">
      <c r="L16646" s="50"/>
    </row>
    <row r="16647" spans="12:12" x14ac:dyDescent="0.2">
      <c r="L16647" s="50"/>
    </row>
    <row r="16648" spans="12:12" x14ac:dyDescent="0.2">
      <c r="L16648" s="50"/>
    </row>
    <row r="16649" spans="12:12" x14ac:dyDescent="0.2">
      <c r="L16649" s="50"/>
    </row>
    <row r="16650" spans="12:12" x14ac:dyDescent="0.2">
      <c r="L16650" s="50"/>
    </row>
    <row r="16651" spans="12:12" x14ac:dyDescent="0.2">
      <c r="L16651" s="50"/>
    </row>
    <row r="16652" spans="12:12" x14ac:dyDescent="0.2">
      <c r="L16652" s="50"/>
    </row>
    <row r="16653" spans="12:12" x14ac:dyDescent="0.2">
      <c r="L16653" s="50"/>
    </row>
    <row r="16654" spans="12:12" x14ac:dyDescent="0.2">
      <c r="L16654" s="50"/>
    </row>
    <row r="16655" spans="12:12" x14ac:dyDescent="0.2">
      <c r="L16655" s="50"/>
    </row>
    <row r="16656" spans="12:12" x14ac:dyDescent="0.2">
      <c r="L16656" s="50"/>
    </row>
    <row r="16657" spans="12:12" x14ac:dyDescent="0.2">
      <c r="L16657" s="50"/>
    </row>
    <row r="16658" spans="12:12" x14ac:dyDescent="0.2">
      <c r="L16658" s="50"/>
    </row>
    <row r="16659" spans="12:12" x14ac:dyDescent="0.2">
      <c r="L16659" s="50"/>
    </row>
    <row r="16660" spans="12:12" x14ac:dyDescent="0.2">
      <c r="L16660" s="50"/>
    </row>
    <row r="16661" spans="12:12" x14ac:dyDescent="0.2">
      <c r="L16661" s="50"/>
    </row>
    <row r="16662" spans="12:12" x14ac:dyDescent="0.2">
      <c r="L16662" s="50"/>
    </row>
    <row r="16663" spans="12:12" x14ac:dyDescent="0.2">
      <c r="L16663" s="50"/>
    </row>
    <row r="16664" spans="12:12" x14ac:dyDescent="0.2">
      <c r="L16664" s="50"/>
    </row>
    <row r="16665" spans="12:12" x14ac:dyDescent="0.2">
      <c r="L16665" s="50"/>
    </row>
    <row r="16666" spans="12:12" x14ac:dyDescent="0.2">
      <c r="L16666" s="50"/>
    </row>
    <row r="16667" spans="12:12" x14ac:dyDescent="0.2">
      <c r="L16667" s="50"/>
    </row>
    <row r="16668" spans="12:12" x14ac:dyDescent="0.2">
      <c r="L16668" s="50"/>
    </row>
    <row r="16669" spans="12:12" x14ac:dyDescent="0.2">
      <c r="L16669" s="50"/>
    </row>
    <row r="16670" spans="12:12" x14ac:dyDescent="0.2">
      <c r="L16670" s="50"/>
    </row>
    <row r="16671" spans="12:12" x14ac:dyDescent="0.2">
      <c r="L16671" s="50"/>
    </row>
    <row r="16672" spans="12:12" x14ac:dyDescent="0.2">
      <c r="L16672" s="50"/>
    </row>
    <row r="16673" spans="12:12" x14ac:dyDescent="0.2">
      <c r="L16673" s="50"/>
    </row>
    <row r="16674" spans="12:12" x14ac:dyDescent="0.2">
      <c r="L16674" s="50"/>
    </row>
    <row r="16675" spans="12:12" x14ac:dyDescent="0.2">
      <c r="L16675" s="50"/>
    </row>
    <row r="16676" spans="12:12" x14ac:dyDescent="0.2">
      <c r="L16676" s="50"/>
    </row>
    <row r="16677" spans="12:12" x14ac:dyDescent="0.2">
      <c r="L16677" s="50"/>
    </row>
    <row r="16678" spans="12:12" x14ac:dyDescent="0.2">
      <c r="L16678" s="50"/>
    </row>
    <row r="16679" spans="12:12" x14ac:dyDescent="0.2">
      <c r="L16679" s="50"/>
    </row>
    <row r="16680" spans="12:12" x14ac:dyDescent="0.2">
      <c r="L16680" s="50"/>
    </row>
    <row r="16681" spans="12:12" x14ac:dyDescent="0.2">
      <c r="L16681" s="50"/>
    </row>
    <row r="16682" spans="12:12" x14ac:dyDescent="0.2">
      <c r="L16682" s="50"/>
    </row>
    <row r="16683" spans="12:12" x14ac:dyDescent="0.2">
      <c r="L16683" s="50"/>
    </row>
    <row r="16684" spans="12:12" x14ac:dyDescent="0.2">
      <c r="L16684" s="50"/>
    </row>
    <row r="16685" spans="12:12" x14ac:dyDescent="0.2">
      <c r="L16685" s="50"/>
    </row>
    <row r="16686" spans="12:12" x14ac:dyDescent="0.2">
      <c r="L16686" s="50"/>
    </row>
    <row r="16687" spans="12:12" x14ac:dyDescent="0.2">
      <c r="L16687" s="50"/>
    </row>
    <row r="16688" spans="12:12" x14ac:dyDescent="0.2">
      <c r="L16688" s="50"/>
    </row>
    <row r="16689" spans="12:12" x14ac:dyDescent="0.2">
      <c r="L16689" s="50"/>
    </row>
    <row r="16690" spans="12:12" x14ac:dyDescent="0.2">
      <c r="L16690" s="50"/>
    </row>
    <row r="16691" spans="12:12" x14ac:dyDescent="0.2">
      <c r="L16691" s="50"/>
    </row>
    <row r="16692" spans="12:12" x14ac:dyDescent="0.2">
      <c r="L16692" s="50"/>
    </row>
    <row r="16693" spans="12:12" x14ac:dyDescent="0.2">
      <c r="L16693" s="50"/>
    </row>
    <row r="16694" spans="12:12" x14ac:dyDescent="0.2">
      <c r="L16694" s="50"/>
    </row>
    <row r="16695" spans="12:12" x14ac:dyDescent="0.2">
      <c r="L16695" s="50"/>
    </row>
    <row r="16696" spans="12:12" x14ac:dyDescent="0.2">
      <c r="L16696" s="50"/>
    </row>
    <row r="16697" spans="12:12" x14ac:dyDescent="0.2">
      <c r="L16697" s="50"/>
    </row>
    <row r="16698" spans="12:12" x14ac:dyDescent="0.2">
      <c r="L16698" s="50"/>
    </row>
    <row r="16699" spans="12:12" x14ac:dyDescent="0.2">
      <c r="L16699" s="50"/>
    </row>
    <row r="16700" spans="12:12" x14ac:dyDescent="0.2">
      <c r="L16700" s="50"/>
    </row>
    <row r="16701" spans="12:12" x14ac:dyDescent="0.2">
      <c r="L16701" s="50"/>
    </row>
    <row r="16702" spans="12:12" x14ac:dyDescent="0.2">
      <c r="L16702" s="50"/>
    </row>
    <row r="16703" spans="12:12" x14ac:dyDescent="0.2">
      <c r="L16703" s="50"/>
    </row>
    <row r="16704" spans="12:12" x14ac:dyDescent="0.2">
      <c r="L16704" s="50"/>
    </row>
    <row r="16705" spans="12:12" x14ac:dyDescent="0.2">
      <c r="L16705" s="50"/>
    </row>
    <row r="16706" spans="12:12" x14ac:dyDescent="0.2">
      <c r="L16706" s="50"/>
    </row>
    <row r="16707" spans="12:12" x14ac:dyDescent="0.2">
      <c r="L16707" s="50"/>
    </row>
    <row r="16708" spans="12:12" x14ac:dyDescent="0.2">
      <c r="L16708" s="50"/>
    </row>
    <row r="16709" spans="12:12" x14ac:dyDescent="0.2">
      <c r="L16709" s="50"/>
    </row>
    <row r="16710" spans="12:12" x14ac:dyDescent="0.2">
      <c r="L16710" s="50"/>
    </row>
    <row r="16711" spans="12:12" x14ac:dyDescent="0.2">
      <c r="L16711" s="50"/>
    </row>
    <row r="16712" spans="12:12" x14ac:dyDescent="0.2">
      <c r="L16712" s="50"/>
    </row>
    <row r="16713" spans="12:12" x14ac:dyDescent="0.2">
      <c r="L16713" s="50"/>
    </row>
    <row r="16714" spans="12:12" x14ac:dyDescent="0.2">
      <c r="L16714" s="50"/>
    </row>
    <row r="16715" spans="12:12" x14ac:dyDescent="0.2">
      <c r="L16715" s="50"/>
    </row>
    <row r="16716" spans="12:12" x14ac:dyDescent="0.2">
      <c r="L16716" s="50"/>
    </row>
    <row r="16717" spans="12:12" x14ac:dyDescent="0.2">
      <c r="L16717" s="50"/>
    </row>
    <row r="16718" spans="12:12" x14ac:dyDescent="0.2">
      <c r="L16718" s="50"/>
    </row>
    <row r="16719" spans="12:12" x14ac:dyDescent="0.2">
      <c r="L16719" s="50"/>
    </row>
    <row r="16720" spans="12:12" x14ac:dyDescent="0.2">
      <c r="L16720" s="50"/>
    </row>
    <row r="16721" spans="12:12" x14ac:dyDescent="0.2">
      <c r="L16721" s="50"/>
    </row>
    <row r="16722" spans="12:12" x14ac:dyDescent="0.2">
      <c r="L16722" s="50"/>
    </row>
    <row r="16723" spans="12:12" x14ac:dyDescent="0.2">
      <c r="L16723" s="50"/>
    </row>
    <row r="16724" spans="12:12" x14ac:dyDescent="0.2">
      <c r="L16724" s="50"/>
    </row>
    <row r="16725" spans="12:12" x14ac:dyDescent="0.2">
      <c r="L16725" s="50"/>
    </row>
    <row r="16726" spans="12:12" x14ac:dyDescent="0.2">
      <c r="L16726" s="50"/>
    </row>
    <row r="16727" spans="12:12" x14ac:dyDescent="0.2">
      <c r="L16727" s="50"/>
    </row>
    <row r="16728" spans="12:12" x14ac:dyDescent="0.2">
      <c r="L16728" s="50"/>
    </row>
    <row r="16729" spans="12:12" x14ac:dyDescent="0.2">
      <c r="L16729" s="50"/>
    </row>
    <row r="16730" spans="12:12" x14ac:dyDescent="0.2">
      <c r="L16730" s="50"/>
    </row>
    <row r="16731" spans="12:12" x14ac:dyDescent="0.2">
      <c r="L16731" s="50"/>
    </row>
    <row r="16732" spans="12:12" x14ac:dyDescent="0.2">
      <c r="L16732" s="50"/>
    </row>
    <row r="16733" spans="12:12" x14ac:dyDescent="0.2">
      <c r="L16733" s="50"/>
    </row>
    <row r="16734" spans="12:12" x14ac:dyDescent="0.2">
      <c r="L16734" s="50"/>
    </row>
    <row r="16735" spans="12:12" x14ac:dyDescent="0.2">
      <c r="L16735" s="50"/>
    </row>
    <row r="16736" spans="12:12" x14ac:dyDescent="0.2">
      <c r="L16736" s="50"/>
    </row>
    <row r="16737" spans="12:12" x14ac:dyDescent="0.2">
      <c r="L16737" s="50"/>
    </row>
    <row r="16738" spans="12:12" x14ac:dyDescent="0.2">
      <c r="L16738" s="50"/>
    </row>
    <row r="16739" spans="12:12" x14ac:dyDescent="0.2">
      <c r="L16739" s="50"/>
    </row>
    <row r="16740" spans="12:12" x14ac:dyDescent="0.2">
      <c r="L16740" s="50"/>
    </row>
    <row r="16741" spans="12:12" x14ac:dyDescent="0.2">
      <c r="L16741" s="50"/>
    </row>
    <row r="16742" spans="12:12" x14ac:dyDescent="0.2">
      <c r="L16742" s="50"/>
    </row>
    <row r="16743" spans="12:12" x14ac:dyDescent="0.2">
      <c r="L16743" s="50"/>
    </row>
    <row r="16744" spans="12:12" x14ac:dyDescent="0.2">
      <c r="L16744" s="50"/>
    </row>
    <row r="16745" spans="12:12" x14ac:dyDescent="0.2">
      <c r="L16745" s="50"/>
    </row>
    <row r="16746" spans="12:12" x14ac:dyDescent="0.2">
      <c r="L16746" s="50"/>
    </row>
    <row r="16747" spans="12:12" x14ac:dyDescent="0.2">
      <c r="L16747" s="50"/>
    </row>
    <row r="16748" spans="12:12" x14ac:dyDescent="0.2">
      <c r="L16748" s="50"/>
    </row>
    <row r="16749" spans="12:12" x14ac:dyDescent="0.2">
      <c r="L16749" s="50"/>
    </row>
    <row r="16750" spans="12:12" x14ac:dyDescent="0.2">
      <c r="L16750" s="50"/>
    </row>
    <row r="16751" spans="12:12" x14ac:dyDescent="0.2">
      <c r="L16751" s="50"/>
    </row>
    <row r="16752" spans="12:12" x14ac:dyDescent="0.2">
      <c r="L16752" s="50"/>
    </row>
    <row r="16753" spans="12:12" x14ac:dyDescent="0.2">
      <c r="L16753" s="50"/>
    </row>
    <row r="16754" spans="12:12" x14ac:dyDescent="0.2">
      <c r="L16754" s="50"/>
    </row>
    <row r="16755" spans="12:12" x14ac:dyDescent="0.2">
      <c r="L16755" s="50"/>
    </row>
    <row r="16756" spans="12:12" x14ac:dyDescent="0.2">
      <c r="L16756" s="50"/>
    </row>
    <row r="16757" spans="12:12" x14ac:dyDescent="0.2">
      <c r="L16757" s="50"/>
    </row>
    <row r="16758" spans="12:12" x14ac:dyDescent="0.2">
      <c r="L16758" s="50"/>
    </row>
    <row r="16759" spans="12:12" x14ac:dyDescent="0.2">
      <c r="L16759" s="50"/>
    </row>
    <row r="16760" spans="12:12" x14ac:dyDescent="0.2">
      <c r="L16760" s="50"/>
    </row>
    <row r="16761" spans="12:12" x14ac:dyDescent="0.2">
      <c r="L16761" s="50"/>
    </row>
    <row r="16762" spans="12:12" x14ac:dyDescent="0.2">
      <c r="L16762" s="50"/>
    </row>
    <row r="16763" spans="12:12" x14ac:dyDescent="0.2">
      <c r="L16763" s="50"/>
    </row>
    <row r="16764" spans="12:12" x14ac:dyDescent="0.2">
      <c r="L16764" s="50"/>
    </row>
    <row r="16765" spans="12:12" x14ac:dyDescent="0.2">
      <c r="L16765" s="50"/>
    </row>
    <row r="16766" spans="12:12" x14ac:dyDescent="0.2">
      <c r="L16766" s="50"/>
    </row>
    <row r="16767" spans="12:12" x14ac:dyDescent="0.2">
      <c r="L16767" s="50"/>
    </row>
    <row r="16768" spans="12:12" x14ac:dyDescent="0.2">
      <c r="L16768" s="50"/>
    </row>
    <row r="16769" spans="12:12" x14ac:dyDescent="0.2">
      <c r="L16769" s="50"/>
    </row>
    <row r="16770" spans="12:12" x14ac:dyDescent="0.2">
      <c r="L16770" s="50"/>
    </row>
    <row r="16771" spans="12:12" x14ac:dyDescent="0.2">
      <c r="L16771" s="50"/>
    </row>
    <row r="16772" spans="12:12" x14ac:dyDescent="0.2">
      <c r="L16772" s="50"/>
    </row>
    <row r="16773" spans="12:12" x14ac:dyDescent="0.2">
      <c r="L16773" s="50"/>
    </row>
    <row r="16774" spans="12:12" x14ac:dyDescent="0.2">
      <c r="L16774" s="50"/>
    </row>
    <row r="16775" spans="12:12" x14ac:dyDescent="0.2">
      <c r="L16775" s="50"/>
    </row>
    <row r="16776" spans="12:12" x14ac:dyDescent="0.2">
      <c r="L16776" s="50"/>
    </row>
    <row r="16777" spans="12:12" x14ac:dyDescent="0.2">
      <c r="L16777" s="50"/>
    </row>
    <row r="16778" spans="12:12" x14ac:dyDescent="0.2">
      <c r="L16778" s="50"/>
    </row>
    <row r="16779" spans="12:12" x14ac:dyDescent="0.2">
      <c r="L16779" s="50"/>
    </row>
    <row r="16780" spans="12:12" x14ac:dyDescent="0.2">
      <c r="L16780" s="50"/>
    </row>
    <row r="16781" spans="12:12" x14ac:dyDescent="0.2">
      <c r="L16781" s="50"/>
    </row>
    <row r="16782" spans="12:12" x14ac:dyDescent="0.2">
      <c r="L16782" s="50"/>
    </row>
    <row r="16783" spans="12:12" x14ac:dyDescent="0.2">
      <c r="L16783" s="50"/>
    </row>
    <row r="16784" spans="12:12" x14ac:dyDescent="0.2">
      <c r="L16784" s="50"/>
    </row>
    <row r="16785" spans="12:12" x14ac:dyDescent="0.2">
      <c r="L16785" s="50"/>
    </row>
    <row r="16786" spans="12:12" x14ac:dyDescent="0.2">
      <c r="L16786" s="50"/>
    </row>
    <row r="16787" spans="12:12" x14ac:dyDescent="0.2">
      <c r="L16787" s="50"/>
    </row>
    <row r="16788" spans="12:12" x14ac:dyDescent="0.2">
      <c r="L16788" s="50"/>
    </row>
    <row r="16789" spans="12:12" x14ac:dyDescent="0.2">
      <c r="L16789" s="50"/>
    </row>
    <row r="16790" spans="12:12" x14ac:dyDescent="0.2">
      <c r="L16790" s="50"/>
    </row>
    <row r="16791" spans="12:12" x14ac:dyDescent="0.2">
      <c r="L16791" s="50"/>
    </row>
    <row r="16792" spans="12:12" x14ac:dyDescent="0.2">
      <c r="L16792" s="50"/>
    </row>
    <row r="16793" spans="12:12" x14ac:dyDescent="0.2">
      <c r="L16793" s="50"/>
    </row>
    <row r="16794" spans="12:12" x14ac:dyDescent="0.2">
      <c r="L16794" s="50"/>
    </row>
    <row r="16795" spans="12:12" x14ac:dyDescent="0.2">
      <c r="L16795" s="50"/>
    </row>
    <row r="16796" spans="12:12" x14ac:dyDescent="0.2">
      <c r="L16796" s="50"/>
    </row>
    <row r="16797" spans="12:12" x14ac:dyDescent="0.2">
      <c r="L16797" s="50"/>
    </row>
    <row r="16798" spans="12:12" x14ac:dyDescent="0.2">
      <c r="L16798" s="50"/>
    </row>
    <row r="16799" spans="12:12" x14ac:dyDescent="0.2">
      <c r="L16799" s="50"/>
    </row>
    <row r="16800" spans="12:12" x14ac:dyDescent="0.2">
      <c r="L16800" s="50"/>
    </row>
    <row r="16801" spans="12:12" x14ac:dyDescent="0.2">
      <c r="L16801" s="50"/>
    </row>
    <row r="16802" spans="12:12" x14ac:dyDescent="0.2">
      <c r="L16802" s="50"/>
    </row>
    <row r="16803" spans="12:12" x14ac:dyDescent="0.2">
      <c r="L16803" s="50"/>
    </row>
    <row r="16804" spans="12:12" x14ac:dyDescent="0.2">
      <c r="L16804" s="50"/>
    </row>
    <row r="16805" spans="12:12" x14ac:dyDescent="0.2">
      <c r="L16805" s="50"/>
    </row>
    <row r="16806" spans="12:12" x14ac:dyDescent="0.2">
      <c r="L16806" s="50"/>
    </row>
    <row r="16807" spans="12:12" x14ac:dyDescent="0.2">
      <c r="L16807" s="50"/>
    </row>
    <row r="16808" spans="12:12" x14ac:dyDescent="0.2">
      <c r="L16808" s="50"/>
    </row>
    <row r="16809" spans="12:12" x14ac:dyDescent="0.2">
      <c r="L16809" s="50"/>
    </row>
    <row r="16810" spans="12:12" x14ac:dyDescent="0.2">
      <c r="L16810" s="50"/>
    </row>
    <row r="16811" spans="12:12" x14ac:dyDescent="0.2">
      <c r="L16811" s="50"/>
    </row>
    <row r="16812" spans="12:12" x14ac:dyDescent="0.2">
      <c r="L16812" s="50"/>
    </row>
    <row r="16813" spans="12:12" x14ac:dyDescent="0.2">
      <c r="L16813" s="50"/>
    </row>
    <row r="16814" spans="12:12" x14ac:dyDescent="0.2">
      <c r="L16814" s="50"/>
    </row>
    <row r="16815" spans="12:12" x14ac:dyDescent="0.2">
      <c r="L16815" s="50"/>
    </row>
    <row r="16816" spans="12:12" x14ac:dyDescent="0.2">
      <c r="L16816" s="50"/>
    </row>
    <row r="16817" spans="12:12" x14ac:dyDescent="0.2">
      <c r="L16817" s="50"/>
    </row>
    <row r="16818" spans="12:12" x14ac:dyDescent="0.2">
      <c r="L16818" s="50"/>
    </row>
    <row r="16819" spans="12:12" x14ac:dyDescent="0.2">
      <c r="L16819" s="50"/>
    </row>
    <row r="16820" spans="12:12" x14ac:dyDescent="0.2">
      <c r="L16820" s="50"/>
    </row>
    <row r="16821" spans="12:12" x14ac:dyDescent="0.2">
      <c r="L16821" s="50"/>
    </row>
    <row r="16822" spans="12:12" x14ac:dyDescent="0.2">
      <c r="L16822" s="50"/>
    </row>
    <row r="16823" spans="12:12" x14ac:dyDescent="0.2">
      <c r="L16823" s="50"/>
    </row>
    <row r="16824" spans="12:12" x14ac:dyDescent="0.2">
      <c r="L16824" s="50"/>
    </row>
    <row r="16825" spans="12:12" x14ac:dyDescent="0.2">
      <c r="L16825" s="50"/>
    </row>
    <row r="16826" spans="12:12" x14ac:dyDescent="0.2">
      <c r="L16826" s="50"/>
    </row>
    <row r="16827" spans="12:12" x14ac:dyDescent="0.2">
      <c r="L16827" s="50"/>
    </row>
    <row r="16828" spans="12:12" x14ac:dyDescent="0.2">
      <c r="L16828" s="50"/>
    </row>
    <row r="16829" spans="12:12" x14ac:dyDescent="0.2">
      <c r="L16829" s="50"/>
    </row>
    <row r="16830" spans="12:12" x14ac:dyDescent="0.2">
      <c r="L16830" s="50"/>
    </row>
    <row r="16831" spans="12:12" x14ac:dyDescent="0.2">
      <c r="L16831" s="50"/>
    </row>
    <row r="16832" spans="12:12" x14ac:dyDescent="0.2">
      <c r="L16832" s="50"/>
    </row>
    <row r="16833" spans="12:12" x14ac:dyDescent="0.2">
      <c r="L16833" s="50"/>
    </row>
    <row r="16834" spans="12:12" x14ac:dyDescent="0.2">
      <c r="L16834" s="50"/>
    </row>
    <row r="16835" spans="12:12" x14ac:dyDescent="0.2">
      <c r="L16835" s="50"/>
    </row>
    <row r="16836" spans="12:12" x14ac:dyDescent="0.2">
      <c r="L16836" s="50"/>
    </row>
    <row r="16837" spans="12:12" x14ac:dyDescent="0.2">
      <c r="L16837" s="50"/>
    </row>
    <row r="16838" spans="12:12" x14ac:dyDescent="0.2">
      <c r="L16838" s="50"/>
    </row>
    <row r="16839" spans="12:12" x14ac:dyDescent="0.2">
      <c r="L16839" s="50"/>
    </row>
    <row r="16840" spans="12:12" x14ac:dyDescent="0.2">
      <c r="L16840" s="50"/>
    </row>
    <row r="16841" spans="12:12" x14ac:dyDescent="0.2">
      <c r="L16841" s="50"/>
    </row>
    <row r="16842" spans="12:12" x14ac:dyDescent="0.2">
      <c r="L16842" s="50"/>
    </row>
    <row r="16843" spans="12:12" x14ac:dyDescent="0.2">
      <c r="L16843" s="50"/>
    </row>
    <row r="16844" spans="12:12" x14ac:dyDescent="0.2">
      <c r="L16844" s="50"/>
    </row>
    <row r="16845" spans="12:12" x14ac:dyDescent="0.2">
      <c r="L16845" s="50"/>
    </row>
    <row r="16846" spans="12:12" x14ac:dyDescent="0.2">
      <c r="L16846" s="50"/>
    </row>
    <row r="16847" spans="12:12" x14ac:dyDescent="0.2">
      <c r="L16847" s="50"/>
    </row>
    <row r="16848" spans="12:12" x14ac:dyDescent="0.2">
      <c r="L16848" s="50"/>
    </row>
    <row r="16849" spans="12:12" x14ac:dyDescent="0.2">
      <c r="L16849" s="50"/>
    </row>
    <row r="16850" spans="12:12" x14ac:dyDescent="0.2">
      <c r="L16850" s="50"/>
    </row>
    <row r="16851" spans="12:12" x14ac:dyDescent="0.2">
      <c r="L16851" s="50"/>
    </row>
    <row r="16852" spans="12:12" x14ac:dyDescent="0.2">
      <c r="L16852" s="50"/>
    </row>
    <row r="16853" spans="12:12" x14ac:dyDescent="0.2">
      <c r="L16853" s="50"/>
    </row>
    <row r="16854" spans="12:12" x14ac:dyDescent="0.2">
      <c r="L16854" s="50"/>
    </row>
    <row r="16855" spans="12:12" x14ac:dyDescent="0.2">
      <c r="L16855" s="50"/>
    </row>
    <row r="16856" spans="12:12" x14ac:dyDescent="0.2">
      <c r="L16856" s="50"/>
    </row>
    <row r="16857" spans="12:12" x14ac:dyDescent="0.2">
      <c r="L16857" s="50"/>
    </row>
    <row r="16858" spans="12:12" x14ac:dyDescent="0.2">
      <c r="L16858" s="50"/>
    </row>
    <row r="16859" spans="12:12" x14ac:dyDescent="0.2">
      <c r="L16859" s="50"/>
    </row>
    <row r="16860" spans="12:12" x14ac:dyDescent="0.2">
      <c r="L16860" s="50"/>
    </row>
    <row r="16861" spans="12:12" x14ac:dyDescent="0.2">
      <c r="L16861" s="50"/>
    </row>
    <row r="16862" spans="12:12" x14ac:dyDescent="0.2">
      <c r="L16862" s="50"/>
    </row>
    <row r="16863" spans="12:12" x14ac:dyDescent="0.2">
      <c r="L16863" s="50"/>
    </row>
    <row r="16864" spans="12:12" x14ac:dyDescent="0.2">
      <c r="L16864" s="50"/>
    </row>
    <row r="16865" spans="12:12" x14ac:dyDescent="0.2">
      <c r="L16865" s="50"/>
    </row>
    <row r="16866" spans="12:12" x14ac:dyDescent="0.2">
      <c r="L16866" s="50"/>
    </row>
    <row r="16867" spans="12:12" x14ac:dyDescent="0.2">
      <c r="L16867" s="50"/>
    </row>
    <row r="16868" spans="12:12" x14ac:dyDescent="0.2">
      <c r="L16868" s="50"/>
    </row>
    <row r="16869" spans="12:12" x14ac:dyDescent="0.2">
      <c r="L16869" s="50"/>
    </row>
    <row r="16870" spans="12:12" x14ac:dyDescent="0.2">
      <c r="L16870" s="50"/>
    </row>
    <row r="16871" spans="12:12" x14ac:dyDescent="0.2">
      <c r="L16871" s="50"/>
    </row>
    <row r="16872" spans="12:12" x14ac:dyDescent="0.2">
      <c r="L16872" s="50"/>
    </row>
    <row r="16873" spans="12:12" x14ac:dyDescent="0.2">
      <c r="L16873" s="50"/>
    </row>
    <row r="16874" spans="12:12" x14ac:dyDescent="0.2">
      <c r="L16874" s="50"/>
    </row>
    <row r="16875" spans="12:12" x14ac:dyDescent="0.2">
      <c r="L16875" s="50"/>
    </row>
    <row r="16876" spans="12:12" x14ac:dyDescent="0.2">
      <c r="L16876" s="50"/>
    </row>
    <row r="16877" spans="12:12" x14ac:dyDescent="0.2">
      <c r="L16877" s="50"/>
    </row>
    <row r="16878" spans="12:12" x14ac:dyDescent="0.2">
      <c r="L16878" s="50"/>
    </row>
    <row r="16879" spans="12:12" x14ac:dyDescent="0.2">
      <c r="L16879" s="50"/>
    </row>
    <row r="16880" spans="12:12" x14ac:dyDescent="0.2">
      <c r="L16880" s="50"/>
    </row>
    <row r="16881" spans="12:12" x14ac:dyDescent="0.2">
      <c r="L16881" s="50"/>
    </row>
    <row r="16882" spans="12:12" x14ac:dyDescent="0.2">
      <c r="L16882" s="50"/>
    </row>
    <row r="16883" spans="12:12" x14ac:dyDescent="0.2">
      <c r="L16883" s="50"/>
    </row>
    <row r="16884" spans="12:12" x14ac:dyDescent="0.2">
      <c r="L16884" s="50"/>
    </row>
    <row r="16885" spans="12:12" x14ac:dyDescent="0.2">
      <c r="L16885" s="50"/>
    </row>
    <row r="16886" spans="12:12" x14ac:dyDescent="0.2">
      <c r="L16886" s="50"/>
    </row>
    <row r="16887" spans="12:12" x14ac:dyDescent="0.2">
      <c r="L16887" s="50"/>
    </row>
    <row r="16888" spans="12:12" x14ac:dyDescent="0.2">
      <c r="L16888" s="50"/>
    </row>
    <row r="16889" spans="12:12" x14ac:dyDescent="0.2">
      <c r="L16889" s="50"/>
    </row>
    <row r="16890" spans="12:12" x14ac:dyDescent="0.2">
      <c r="L16890" s="50"/>
    </row>
    <row r="16891" spans="12:12" x14ac:dyDescent="0.2">
      <c r="L16891" s="50"/>
    </row>
    <row r="16892" spans="12:12" x14ac:dyDescent="0.2">
      <c r="L16892" s="50"/>
    </row>
    <row r="16893" spans="12:12" x14ac:dyDescent="0.2">
      <c r="L16893" s="50"/>
    </row>
    <row r="16894" spans="12:12" x14ac:dyDescent="0.2">
      <c r="L16894" s="50"/>
    </row>
    <row r="16895" spans="12:12" x14ac:dyDescent="0.2">
      <c r="L16895" s="50"/>
    </row>
    <row r="16896" spans="12:12" x14ac:dyDescent="0.2">
      <c r="L16896" s="50"/>
    </row>
    <row r="16897" spans="12:12" x14ac:dyDescent="0.2">
      <c r="L16897" s="50"/>
    </row>
    <row r="16898" spans="12:12" x14ac:dyDescent="0.2">
      <c r="L16898" s="50"/>
    </row>
    <row r="16899" spans="12:12" x14ac:dyDescent="0.2">
      <c r="L16899" s="50"/>
    </row>
    <row r="16900" spans="12:12" x14ac:dyDescent="0.2">
      <c r="L16900" s="50"/>
    </row>
    <row r="16901" spans="12:12" x14ac:dyDescent="0.2">
      <c r="L16901" s="50"/>
    </row>
    <row r="16902" spans="12:12" x14ac:dyDescent="0.2">
      <c r="L16902" s="50"/>
    </row>
    <row r="16903" spans="12:12" x14ac:dyDescent="0.2">
      <c r="L16903" s="50"/>
    </row>
    <row r="16904" spans="12:12" x14ac:dyDescent="0.2">
      <c r="L16904" s="50"/>
    </row>
    <row r="16905" spans="12:12" x14ac:dyDescent="0.2">
      <c r="L16905" s="50"/>
    </row>
    <row r="16906" spans="12:12" x14ac:dyDescent="0.2">
      <c r="L16906" s="50"/>
    </row>
    <row r="16907" spans="12:12" x14ac:dyDescent="0.2">
      <c r="L16907" s="50"/>
    </row>
    <row r="16908" spans="12:12" x14ac:dyDescent="0.2">
      <c r="L16908" s="50"/>
    </row>
    <row r="16909" spans="12:12" x14ac:dyDescent="0.2">
      <c r="L16909" s="50"/>
    </row>
    <row r="16910" spans="12:12" x14ac:dyDescent="0.2">
      <c r="L16910" s="50"/>
    </row>
    <row r="16911" spans="12:12" x14ac:dyDescent="0.2">
      <c r="L16911" s="50"/>
    </row>
    <row r="16912" spans="12:12" x14ac:dyDescent="0.2">
      <c r="L16912" s="50"/>
    </row>
    <row r="16913" spans="12:12" x14ac:dyDescent="0.2">
      <c r="L16913" s="50"/>
    </row>
    <row r="16914" spans="12:12" x14ac:dyDescent="0.2">
      <c r="L16914" s="50"/>
    </row>
    <row r="16915" spans="12:12" x14ac:dyDescent="0.2">
      <c r="L16915" s="50"/>
    </row>
    <row r="16916" spans="12:12" x14ac:dyDescent="0.2">
      <c r="L16916" s="50"/>
    </row>
    <row r="16917" spans="12:12" x14ac:dyDescent="0.2">
      <c r="L16917" s="50"/>
    </row>
    <row r="16918" spans="12:12" x14ac:dyDescent="0.2">
      <c r="L16918" s="50"/>
    </row>
    <row r="16919" spans="12:12" x14ac:dyDescent="0.2">
      <c r="L16919" s="50"/>
    </row>
    <row r="16920" spans="12:12" x14ac:dyDescent="0.2">
      <c r="L16920" s="50"/>
    </row>
    <row r="16921" spans="12:12" x14ac:dyDescent="0.2">
      <c r="L16921" s="50"/>
    </row>
    <row r="16922" spans="12:12" x14ac:dyDescent="0.2">
      <c r="L16922" s="50"/>
    </row>
    <row r="16923" spans="12:12" x14ac:dyDescent="0.2">
      <c r="L16923" s="50"/>
    </row>
    <row r="16924" spans="12:12" x14ac:dyDescent="0.2">
      <c r="L16924" s="50"/>
    </row>
    <row r="16925" spans="12:12" x14ac:dyDescent="0.2">
      <c r="L16925" s="50"/>
    </row>
    <row r="16926" spans="12:12" x14ac:dyDescent="0.2">
      <c r="L16926" s="50"/>
    </row>
    <row r="16927" spans="12:12" x14ac:dyDescent="0.2">
      <c r="L16927" s="50"/>
    </row>
    <row r="16928" spans="12:12" x14ac:dyDescent="0.2">
      <c r="L16928" s="50"/>
    </row>
    <row r="16929" spans="12:12" x14ac:dyDescent="0.2">
      <c r="L16929" s="50"/>
    </row>
    <row r="16930" spans="12:12" x14ac:dyDescent="0.2">
      <c r="L16930" s="50"/>
    </row>
    <row r="16931" spans="12:12" x14ac:dyDescent="0.2">
      <c r="L16931" s="50"/>
    </row>
    <row r="16932" spans="12:12" x14ac:dyDescent="0.2">
      <c r="L16932" s="50"/>
    </row>
    <row r="16933" spans="12:12" x14ac:dyDescent="0.2">
      <c r="L16933" s="50"/>
    </row>
    <row r="16934" spans="12:12" x14ac:dyDescent="0.2">
      <c r="L16934" s="50"/>
    </row>
    <row r="16935" spans="12:12" x14ac:dyDescent="0.2">
      <c r="L16935" s="50"/>
    </row>
    <row r="16936" spans="12:12" x14ac:dyDescent="0.2">
      <c r="L16936" s="50"/>
    </row>
    <row r="16937" spans="12:12" x14ac:dyDescent="0.2">
      <c r="L16937" s="50"/>
    </row>
    <row r="16938" spans="12:12" x14ac:dyDescent="0.2">
      <c r="L16938" s="50"/>
    </row>
    <row r="16939" spans="12:12" x14ac:dyDescent="0.2">
      <c r="L16939" s="50"/>
    </row>
    <row r="16940" spans="12:12" x14ac:dyDescent="0.2">
      <c r="L16940" s="50"/>
    </row>
    <row r="16941" spans="12:12" x14ac:dyDescent="0.2">
      <c r="L16941" s="50"/>
    </row>
    <row r="16942" spans="12:12" x14ac:dyDescent="0.2">
      <c r="L16942" s="50"/>
    </row>
    <row r="16943" spans="12:12" x14ac:dyDescent="0.2">
      <c r="L16943" s="50"/>
    </row>
    <row r="16944" spans="12:12" x14ac:dyDescent="0.2">
      <c r="L16944" s="50"/>
    </row>
    <row r="16945" spans="12:12" x14ac:dyDescent="0.2">
      <c r="L16945" s="50"/>
    </row>
    <row r="16946" spans="12:12" x14ac:dyDescent="0.2">
      <c r="L16946" s="50"/>
    </row>
    <row r="16947" spans="12:12" x14ac:dyDescent="0.2">
      <c r="L16947" s="50"/>
    </row>
    <row r="16948" spans="12:12" x14ac:dyDescent="0.2">
      <c r="L16948" s="50"/>
    </row>
    <row r="16949" spans="12:12" x14ac:dyDescent="0.2">
      <c r="L16949" s="50"/>
    </row>
    <row r="16950" spans="12:12" x14ac:dyDescent="0.2">
      <c r="L16950" s="50"/>
    </row>
    <row r="16951" spans="12:12" x14ac:dyDescent="0.2">
      <c r="L16951" s="50"/>
    </row>
    <row r="16952" spans="12:12" x14ac:dyDescent="0.2">
      <c r="L16952" s="50"/>
    </row>
    <row r="16953" spans="12:12" x14ac:dyDescent="0.2">
      <c r="L16953" s="50"/>
    </row>
    <row r="16954" spans="12:12" x14ac:dyDescent="0.2">
      <c r="L16954" s="50"/>
    </row>
    <row r="16955" spans="12:12" x14ac:dyDescent="0.2">
      <c r="L16955" s="50"/>
    </row>
    <row r="16956" spans="12:12" x14ac:dyDescent="0.2">
      <c r="L16956" s="50"/>
    </row>
    <row r="16957" spans="12:12" x14ac:dyDescent="0.2">
      <c r="L16957" s="50"/>
    </row>
    <row r="16958" spans="12:12" x14ac:dyDescent="0.2">
      <c r="L16958" s="50"/>
    </row>
    <row r="16959" spans="12:12" x14ac:dyDescent="0.2">
      <c r="L16959" s="50"/>
    </row>
    <row r="16960" spans="12:12" x14ac:dyDescent="0.2">
      <c r="L16960" s="50"/>
    </row>
    <row r="16961" spans="12:12" x14ac:dyDescent="0.2">
      <c r="L16961" s="50"/>
    </row>
    <row r="16962" spans="12:12" x14ac:dyDescent="0.2">
      <c r="L16962" s="50"/>
    </row>
    <row r="16963" spans="12:12" x14ac:dyDescent="0.2">
      <c r="L16963" s="50"/>
    </row>
    <row r="16964" spans="12:12" x14ac:dyDescent="0.2">
      <c r="L16964" s="50"/>
    </row>
    <row r="16965" spans="12:12" x14ac:dyDescent="0.2">
      <c r="L16965" s="50"/>
    </row>
    <row r="16966" spans="12:12" x14ac:dyDescent="0.2">
      <c r="L16966" s="50"/>
    </row>
    <row r="16967" spans="12:12" x14ac:dyDescent="0.2">
      <c r="L16967" s="50"/>
    </row>
    <row r="16968" spans="12:12" x14ac:dyDescent="0.2">
      <c r="L16968" s="50"/>
    </row>
    <row r="16969" spans="12:12" x14ac:dyDescent="0.2">
      <c r="L16969" s="50"/>
    </row>
    <row r="16970" spans="12:12" x14ac:dyDescent="0.2">
      <c r="L16970" s="50"/>
    </row>
    <row r="16971" spans="12:12" x14ac:dyDescent="0.2">
      <c r="L16971" s="50"/>
    </row>
    <row r="16972" spans="12:12" x14ac:dyDescent="0.2">
      <c r="L16972" s="50"/>
    </row>
    <row r="16973" spans="12:12" x14ac:dyDescent="0.2">
      <c r="L16973" s="50"/>
    </row>
    <row r="16974" spans="12:12" x14ac:dyDescent="0.2">
      <c r="L16974" s="50"/>
    </row>
    <row r="16975" spans="12:12" x14ac:dyDescent="0.2">
      <c r="L16975" s="50"/>
    </row>
    <row r="16976" spans="12:12" x14ac:dyDescent="0.2">
      <c r="L16976" s="50"/>
    </row>
    <row r="16977" spans="12:12" x14ac:dyDescent="0.2">
      <c r="L16977" s="50"/>
    </row>
    <row r="16978" spans="12:12" x14ac:dyDescent="0.2">
      <c r="L16978" s="50"/>
    </row>
    <row r="16979" spans="12:12" x14ac:dyDescent="0.2">
      <c r="L16979" s="50"/>
    </row>
    <row r="16980" spans="12:12" x14ac:dyDescent="0.2">
      <c r="L16980" s="50"/>
    </row>
    <row r="16981" spans="12:12" x14ac:dyDescent="0.2">
      <c r="L16981" s="50"/>
    </row>
    <row r="16982" spans="12:12" x14ac:dyDescent="0.2">
      <c r="L16982" s="50"/>
    </row>
    <row r="16983" spans="12:12" x14ac:dyDescent="0.2">
      <c r="L16983" s="50"/>
    </row>
    <row r="16984" spans="12:12" x14ac:dyDescent="0.2">
      <c r="L16984" s="50"/>
    </row>
    <row r="16985" spans="12:12" x14ac:dyDescent="0.2">
      <c r="L16985" s="50"/>
    </row>
    <row r="16986" spans="12:12" x14ac:dyDescent="0.2">
      <c r="L16986" s="50"/>
    </row>
    <row r="16987" spans="12:12" x14ac:dyDescent="0.2">
      <c r="L16987" s="50"/>
    </row>
    <row r="16988" spans="12:12" x14ac:dyDescent="0.2">
      <c r="L16988" s="50"/>
    </row>
    <row r="16989" spans="12:12" x14ac:dyDescent="0.2">
      <c r="L16989" s="50"/>
    </row>
    <row r="16990" spans="12:12" x14ac:dyDescent="0.2">
      <c r="L16990" s="50"/>
    </row>
    <row r="16991" spans="12:12" x14ac:dyDescent="0.2">
      <c r="L16991" s="50"/>
    </row>
    <row r="16992" spans="12:12" x14ac:dyDescent="0.2">
      <c r="L16992" s="50"/>
    </row>
    <row r="16993" spans="12:12" x14ac:dyDescent="0.2">
      <c r="L16993" s="50"/>
    </row>
    <row r="16994" spans="12:12" x14ac:dyDescent="0.2">
      <c r="L16994" s="50"/>
    </row>
    <row r="16995" spans="12:12" x14ac:dyDescent="0.2">
      <c r="L16995" s="50"/>
    </row>
    <row r="16996" spans="12:12" x14ac:dyDescent="0.2">
      <c r="L16996" s="50"/>
    </row>
    <row r="16997" spans="12:12" x14ac:dyDescent="0.2">
      <c r="L16997" s="50"/>
    </row>
    <row r="16998" spans="12:12" x14ac:dyDescent="0.2">
      <c r="L16998" s="50"/>
    </row>
    <row r="16999" spans="12:12" x14ac:dyDescent="0.2">
      <c r="L16999" s="50"/>
    </row>
    <row r="17000" spans="12:12" x14ac:dyDescent="0.2">
      <c r="L17000" s="50"/>
    </row>
    <row r="17001" spans="12:12" x14ac:dyDescent="0.2">
      <c r="L17001" s="50"/>
    </row>
    <row r="17002" spans="12:12" x14ac:dyDescent="0.2">
      <c r="L17002" s="50"/>
    </row>
    <row r="17003" spans="12:12" x14ac:dyDescent="0.2">
      <c r="L17003" s="50"/>
    </row>
    <row r="17004" spans="12:12" x14ac:dyDescent="0.2">
      <c r="L17004" s="50"/>
    </row>
    <row r="17005" spans="12:12" x14ac:dyDescent="0.2">
      <c r="L17005" s="50"/>
    </row>
    <row r="17006" spans="12:12" x14ac:dyDescent="0.2">
      <c r="L17006" s="50"/>
    </row>
    <row r="17007" spans="12:12" x14ac:dyDescent="0.2">
      <c r="L17007" s="50"/>
    </row>
    <row r="17008" spans="12:12" x14ac:dyDescent="0.2">
      <c r="L17008" s="50"/>
    </row>
    <row r="17009" spans="12:12" x14ac:dyDescent="0.2">
      <c r="L17009" s="50"/>
    </row>
    <row r="17010" spans="12:12" x14ac:dyDescent="0.2">
      <c r="L17010" s="50"/>
    </row>
    <row r="17011" spans="12:12" x14ac:dyDescent="0.2">
      <c r="L17011" s="50"/>
    </row>
    <row r="17012" spans="12:12" x14ac:dyDescent="0.2">
      <c r="L17012" s="50"/>
    </row>
    <row r="17013" spans="12:12" x14ac:dyDescent="0.2">
      <c r="L17013" s="50"/>
    </row>
    <row r="17014" spans="12:12" x14ac:dyDescent="0.2">
      <c r="L17014" s="50"/>
    </row>
    <row r="17015" spans="12:12" x14ac:dyDescent="0.2">
      <c r="L17015" s="50"/>
    </row>
    <row r="17016" spans="12:12" x14ac:dyDescent="0.2">
      <c r="L17016" s="50"/>
    </row>
    <row r="17017" spans="12:12" x14ac:dyDescent="0.2">
      <c r="L17017" s="50"/>
    </row>
    <row r="17018" spans="12:12" x14ac:dyDescent="0.2">
      <c r="L17018" s="50"/>
    </row>
    <row r="17019" spans="12:12" x14ac:dyDescent="0.2">
      <c r="L17019" s="50"/>
    </row>
    <row r="17020" spans="12:12" x14ac:dyDescent="0.2">
      <c r="L17020" s="50"/>
    </row>
    <row r="17021" spans="12:12" x14ac:dyDescent="0.2">
      <c r="L17021" s="50"/>
    </row>
    <row r="17022" spans="12:12" x14ac:dyDescent="0.2">
      <c r="L17022" s="50"/>
    </row>
    <row r="17023" spans="12:12" x14ac:dyDescent="0.2">
      <c r="L17023" s="50"/>
    </row>
    <row r="17024" spans="12:12" x14ac:dyDescent="0.2">
      <c r="L17024" s="50"/>
    </row>
    <row r="17025" spans="12:12" x14ac:dyDescent="0.2">
      <c r="L17025" s="50"/>
    </row>
    <row r="17026" spans="12:12" x14ac:dyDescent="0.2">
      <c r="L17026" s="50"/>
    </row>
    <row r="17027" spans="12:12" x14ac:dyDescent="0.2">
      <c r="L17027" s="50"/>
    </row>
    <row r="17028" spans="12:12" x14ac:dyDescent="0.2">
      <c r="L17028" s="50"/>
    </row>
    <row r="17029" spans="12:12" x14ac:dyDescent="0.2">
      <c r="L17029" s="50"/>
    </row>
    <row r="17030" spans="12:12" x14ac:dyDescent="0.2">
      <c r="L17030" s="50"/>
    </row>
    <row r="17031" spans="12:12" x14ac:dyDescent="0.2">
      <c r="L17031" s="50"/>
    </row>
    <row r="17032" spans="12:12" x14ac:dyDescent="0.2">
      <c r="L17032" s="50"/>
    </row>
    <row r="17033" spans="12:12" x14ac:dyDescent="0.2">
      <c r="L17033" s="50"/>
    </row>
    <row r="17034" spans="12:12" x14ac:dyDescent="0.2">
      <c r="L17034" s="50"/>
    </row>
    <row r="17035" spans="12:12" x14ac:dyDescent="0.2">
      <c r="L17035" s="50"/>
    </row>
    <row r="17036" spans="12:12" x14ac:dyDescent="0.2">
      <c r="L17036" s="50"/>
    </row>
    <row r="17037" spans="12:12" x14ac:dyDescent="0.2">
      <c r="L17037" s="50"/>
    </row>
    <row r="17038" spans="12:12" x14ac:dyDescent="0.2">
      <c r="L17038" s="50"/>
    </row>
    <row r="17039" spans="12:12" x14ac:dyDescent="0.2">
      <c r="L17039" s="50"/>
    </row>
    <row r="17040" spans="12:12" x14ac:dyDescent="0.2">
      <c r="L17040" s="50"/>
    </row>
    <row r="17041" spans="12:12" x14ac:dyDescent="0.2">
      <c r="L17041" s="50"/>
    </row>
    <row r="17042" spans="12:12" x14ac:dyDescent="0.2">
      <c r="L17042" s="50"/>
    </row>
    <row r="17043" spans="12:12" x14ac:dyDescent="0.2">
      <c r="L17043" s="50"/>
    </row>
    <row r="17044" spans="12:12" x14ac:dyDescent="0.2">
      <c r="L17044" s="50"/>
    </row>
    <row r="17045" spans="12:12" x14ac:dyDescent="0.2">
      <c r="L17045" s="50"/>
    </row>
    <row r="17046" spans="12:12" x14ac:dyDescent="0.2">
      <c r="L17046" s="50"/>
    </row>
    <row r="17047" spans="12:12" x14ac:dyDescent="0.2">
      <c r="L17047" s="50"/>
    </row>
    <row r="17048" spans="12:12" x14ac:dyDescent="0.2">
      <c r="L17048" s="50"/>
    </row>
    <row r="17049" spans="12:12" x14ac:dyDescent="0.2">
      <c r="L17049" s="50"/>
    </row>
    <row r="17050" spans="12:12" x14ac:dyDescent="0.2">
      <c r="L17050" s="50"/>
    </row>
    <row r="17051" spans="12:12" x14ac:dyDescent="0.2">
      <c r="L17051" s="50"/>
    </row>
    <row r="17052" spans="12:12" x14ac:dyDescent="0.2">
      <c r="L17052" s="50"/>
    </row>
    <row r="17053" spans="12:12" x14ac:dyDescent="0.2">
      <c r="L17053" s="50"/>
    </row>
    <row r="17054" spans="12:12" x14ac:dyDescent="0.2">
      <c r="L17054" s="50"/>
    </row>
    <row r="17055" spans="12:12" x14ac:dyDescent="0.2">
      <c r="L17055" s="50"/>
    </row>
    <row r="17056" spans="12:12" x14ac:dyDescent="0.2">
      <c r="L17056" s="50"/>
    </row>
    <row r="17057" spans="12:12" x14ac:dyDescent="0.2">
      <c r="L17057" s="50"/>
    </row>
    <row r="17058" spans="12:12" x14ac:dyDescent="0.2">
      <c r="L17058" s="50"/>
    </row>
    <row r="17059" spans="12:12" x14ac:dyDescent="0.2">
      <c r="L17059" s="50"/>
    </row>
    <row r="17060" spans="12:12" x14ac:dyDescent="0.2">
      <c r="L17060" s="50"/>
    </row>
    <row r="17061" spans="12:12" x14ac:dyDescent="0.2">
      <c r="L17061" s="50"/>
    </row>
    <row r="17062" spans="12:12" x14ac:dyDescent="0.2">
      <c r="L17062" s="50"/>
    </row>
    <row r="17063" spans="12:12" x14ac:dyDescent="0.2">
      <c r="L17063" s="50"/>
    </row>
    <row r="17064" spans="12:12" x14ac:dyDescent="0.2">
      <c r="L17064" s="50"/>
    </row>
    <row r="17065" spans="12:12" x14ac:dyDescent="0.2">
      <c r="L17065" s="50"/>
    </row>
    <row r="17066" spans="12:12" x14ac:dyDescent="0.2">
      <c r="L17066" s="50"/>
    </row>
    <row r="17067" spans="12:12" x14ac:dyDescent="0.2">
      <c r="L17067" s="50"/>
    </row>
    <row r="17068" spans="12:12" x14ac:dyDescent="0.2">
      <c r="L17068" s="50"/>
    </row>
    <row r="17069" spans="12:12" x14ac:dyDescent="0.2">
      <c r="L17069" s="50"/>
    </row>
    <row r="17070" spans="12:12" x14ac:dyDescent="0.2">
      <c r="L17070" s="50"/>
    </row>
    <row r="17071" spans="12:12" x14ac:dyDescent="0.2">
      <c r="L17071" s="50"/>
    </row>
    <row r="17072" spans="12:12" x14ac:dyDescent="0.2">
      <c r="L17072" s="50"/>
    </row>
    <row r="17073" spans="12:12" x14ac:dyDescent="0.2">
      <c r="L17073" s="50"/>
    </row>
    <row r="17074" spans="12:12" x14ac:dyDescent="0.2">
      <c r="L17074" s="50"/>
    </row>
    <row r="17075" spans="12:12" x14ac:dyDescent="0.2">
      <c r="L17075" s="50"/>
    </row>
    <row r="17076" spans="12:12" x14ac:dyDescent="0.2">
      <c r="L17076" s="50"/>
    </row>
    <row r="17077" spans="12:12" x14ac:dyDescent="0.2">
      <c r="L17077" s="50"/>
    </row>
    <row r="17078" spans="12:12" x14ac:dyDescent="0.2">
      <c r="L17078" s="50"/>
    </row>
    <row r="17079" spans="12:12" x14ac:dyDescent="0.2">
      <c r="L17079" s="50"/>
    </row>
    <row r="17080" spans="12:12" x14ac:dyDescent="0.2">
      <c r="L17080" s="50"/>
    </row>
    <row r="17081" spans="12:12" x14ac:dyDescent="0.2">
      <c r="L17081" s="50"/>
    </row>
    <row r="17082" spans="12:12" x14ac:dyDescent="0.2">
      <c r="L17082" s="50"/>
    </row>
    <row r="17083" spans="12:12" x14ac:dyDescent="0.2">
      <c r="L17083" s="50"/>
    </row>
    <row r="17084" spans="12:12" x14ac:dyDescent="0.2">
      <c r="L17084" s="50"/>
    </row>
    <row r="17085" spans="12:12" x14ac:dyDescent="0.2">
      <c r="L17085" s="50"/>
    </row>
    <row r="17086" spans="12:12" x14ac:dyDescent="0.2">
      <c r="L17086" s="50"/>
    </row>
    <row r="17087" spans="12:12" x14ac:dyDescent="0.2">
      <c r="L17087" s="50"/>
    </row>
    <row r="17088" spans="12:12" x14ac:dyDescent="0.2">
      <c r="L17088" s="50"/>
    </row>
    <row r="17089" spans="12:12" x14ac:dyDescent="0.2">
      <c r="L17089" s="50"/>
    </row>
    <row r="17090" spans="12:12" x14ac:dyDescent="0.2">
      <c r="L17090" s="50"/>
    </row>
    <row r="17091" spans="12:12" x14ac:dyDescent="0.2">
      <c r="L17091" s="50"/>
    </row>
    <row r="17092" spans="12:12" x14ac:dyDescent="0.2">
      <c r="L17092" s="50"/>
    </row>
    <row r="17093" spans="12:12" x14ac:dyDescent="0.2">
      <c r="L17093" s="50"/>
    </row>
    <row r="17094" spans="12:12" x14ac:dyDescent="0.2">
      <c r="L17094" s="50"/>
    </row>
    <row r="17095" spans="12:12" x14ac:dyDescent="0.2">
      <c r="L17095" s="50"/>
    </row>
    <row r="17096" spans="12:12" x14ac:dyDescent="0.2">
      <c r="L17096" s="50"/>
    </row>
    <row r="17097" spans="12:12" x14ac:dyDescent="0.2">
      <c r="L17097" s="50"/>
    </row>
    <row r="17098" spans="12:12" x14ac:dyDescent="0.2">
      <c r="L17098" s="50"/>
    </row>
    <row r="17099" spans="12:12" x14ac:dyDescent="0.2">
      <c r="L17099" s="50"/>
    </row>
    <row r="17100" spans="12:12" x14ac:dyDescent="0.2">
      <c r="L17100" s="50"/>
    </row>
    <row r="17101" spans="12:12" x14ac:dyDescent="0.2">
      <c r="L17101" s="50"/>
    </row>
    <row r="17102" spans="12:12" x14ac:dyDescent="0.2">
      <c r="L17102" s="50"/>
    </row>
    <row r="17103" spans="12:12" x14ac:dyDescent="0.2">
      <c r="L17103" s="50"/>
    </row>
    <row r="17104" spans="12:12" x14ac:dyDescent="0.2">
      <c r="L17104" s="50"/>
    </row>
    <row r="17105" spans="12:12" x14ac:dyDescent="0.2">
      <c r="L17105" s="50"/>
    </row>
    <row r="17106" spans="12:12" x14ac:dyDescent="0.2">
      <c r="L17106" s="50"/>
    </row>
    <row r="17107" spans="12:12" x14ac:dyDescent="0.2">
      <c r="L17107" s="50"/>
    </row>
    <row r="17108" spans="12:12" x14ac:dyDescent="0.2">
      <c r="L17108" s="50"/>
    </row>
    <row r="17109" spans="12:12" x14ac:dyDescent="0.2">
      <c r="L17109" s="50"/>
    </row>
    <row r="17110" spans="12:12" x14ac:dyDescent="0.2">
      <c r="L17110" s="50"/>
    </row>
    <row r="17111" spans="12:12" x14ac:dyDescent="0.2">
      <c r="L17111" s="50"/>
    </row>
    <row r="17112" spans="12:12" x14ac:dyDescent="0.2">
      <c r="L17112" s="50"/>
    </row>
    <row r="17113" spans="12:12" x14ac:dyDescent="0.2">
      <c r="L17113" s="50"/>
    </row>
    <row r="17114" spans="12:12" x14ac:dyDescent="0.2">
      <c r="L17114" s="50"/>
    </row>
    <row r="17115" spans="12:12" x14ac:dyDescent="0.2">
      <c r="L17115" s="50"/>
    </row>
    <row r="17116" spans="12:12" x14ac:dyDescent="0.2">
      <c r="L17116" s="50"/>
    </row>
    <row r="17117" spans="12:12" x14ac:dyDescent="0.2">
      <c r="L17117" s="50"/>
    </row>
    <row r="17118" spans="12:12" x14ac:dyDescent="0.2">
      <c r="L17118" s="50"/>
    </row>
    <row r="17119" spans="12:12" x14ac:dyDescent="0.2">
      <c r="L17119" s="50"/>
    </row>
    <row r="17120" spans="12:12" x14ac:dyDescent="0.2">
      <c r="L17120" s="50"/>
    </row>
    <row r="17121" spans="12:12" x14ac:dyDescent="0.2">
      <c r="L17121" s="50"/>
    </row>
    <row r="17122" spans="12:12" x14ac:dyDescent="0.2">
      <c r="L17122" s="50"/>
    </row>
    <row r="17123" spans="12:12" x14ac:dyDescent="0.2">
      <c r="L17123" s="50"/>
    </row>
    <row r="17124" spans="12:12" x14ac:dyDescent="0.2">
      <c r="L17124" s="50"/>
    </row>
    <row r="17125" spans="12:12" x14ac:dyDescent="0.2">
      <c r="L17125" s="50"/>
    </row>
    <row r="17126" spans="12:12" x14ac:dyDescent="0.2">
      <c r="L17126" s="50"/>
    </row>
    <row r="17127" spans="12:12" x14ac:dyDescent="0.2">
      <c r="L17127" s="50"/>
    </row>
    <row r="17128" spans="12:12" x14ac:dyDescent="0.2">
      <c r="L17128" s="50"/>
    </row>
    <row r="17129" spans="12:12" x14ac:dyDescent="0.2">
      <c r="L17129" s="50"/>
    </row>
    <row r="17130" spans="12:12" x14ac:dyDescent="0.2">
      <c r="L17130" s="50"/>
    </row>
    <row r="17131" spans="12:12" x14ac:dyDescent="0.2">
      <c r="L17131" s="50"/>
    </row>
    <row r="17132" spans="12:12" x14ac:dyDescent="0.2">
      <c r="L17132" s="50"/>
    </row>
    <row r="17133" spans="12:12" x14ac:dyDescent="0.2">
      <c r="L17133" s="50"/>
    </row>
    <row r="17134" spans="12:12" x14ac:dyDescent="0.2">
      <c r="L17134" s="50"/>
    </row>
    <row r="17135" spans="12:12" x14ac:dyDescent="0.2">
      <c r="L17135" s="50"/>
    </row>
    <row r="17136" spans="12:12" x14ac:dyDescent="0.2">
      <c r="L17136" s="50"/>
    </row>
    <row r="17137" spans="12:12" x14ac:dyDescent="0.2">
      <c r="L17137" s="50"/>
    </row>
    <row r="17138" spans="12:12" x14ac:dyDescent="0.2">
      <c r="L17138" s="50"/>
    </row>
    <row r="17139" spans="12:12" x14ac:dyDescent="0.2">
      <c r="L17139" s="50"/>
    </row>
    <row r="17140" spans="12:12" x14ac:dyDescent="0.2">
      <c r="L17140" s="50"/>
    </row>
    <row r="17141" spans="12:12" x14ac:dyDescent="0.2">
      <c r="L17141" s="50"/>
    </row>
    <row r="17142" spans="12:12" x14ac:dyDescent="0.2">
      <c r="L17142" s="50"/>
    </row>
    <row r="17143" spans="12:12" x14ac:dyDescent="0.2">
      <c r="L17143" s="50"/>
    </row>
    <row r="17144" spans="12:12" x14ac:dyDescent="0.2">
      <c r="L17144" s="50"/>
    </row>
    <row r="17145" spans="12:12" x14ac:dyDescent="0.2">
      <c r="L17145" s="50"/>
    </row>
    <row r="17146" spans="12:12" x14ac:dyDescent="0.2">
      <c r="L17146" s="50"/>
    </row>
    <row r="17147" spans="12:12" x14ac:dyDescent="0.2">
      <c r="L17147" s="50"/>
    </row>
    <row r="17148" spans="12:12" x14ac:dyDescent="0.2">
      <c r="L17148" s="50"/>
    </row>
    <row r="17149" spans="12:12" x14ac:dyDescent="0.2">
      <c r="L17149" s="50"/>
    </row>
    <row r="17150" spans="12:12" x14ac:dyDescent="0.2">
      <c r="L17150" s="50"/>
    </row>
    <row r="17151" spans="12:12" x14ac:dyDescent="0.2">
      <c r="L17151" s="50"/>
    </row>
    <row r="17152" spans="12:12" x14ac:dyDescent="0.2">
      <c r="L17152" s="50"/>
    </row>
    <row r="17153" spans="12:12" x14ac:dyDescent="0.2">
      <c r="L17153" s="50"/>
    </row>
    <row r="17154" spans="12:12" x14ac:dyDescent="0.2">
      <c r="L17154" s="50"/>
    </row>
    <row r="17155" spans="12:12" x14ac:dyDescent="0.2">
      <c r="L17155" s="50"/>
    </row>
    <row r="17156" spans="12:12" x14ac:dyDescent="0.2">
      <c r="L17156" s="50"/>
    </row>
    <row r="17157" spans="12:12" x14ac:dyDescent="0.2">
      <c r="L17157" s="50"/>
    </row>
    <row r="17158" spans="12:12" x14ac:dyDescent="0.2">
      <c r="L17158" s="50"/>
    </row>
    <row r="17159" spans="12:12" x14ac:dyDescent="0.2">
      <c r="L17159" s="50"/>
    </row>
    <row r="17160" spans="12:12" x14ac:dyDescent="0.2">
      <c r="L17160" s="50"/>
    </row>
    <row r="17161" spans="12:12" x14ac:dyDescent="0.2">
      <c r="L17161" s="50"/>
    </row>
    <row r="17162" spans="12:12" x14ac:dyDescent="0.2">
      <c r="L17162" s="50"/>
    </row>
    <row r="17163" spans="12:12" x14ac:dyDescent="0.2">
      <c r="L17163" s="50"/>
    </row>
    <row r="17164" spans="12:12" x14ac:dyDescent="0.2">
      <c r="L17164" s="50"/>
    </row>
    <row r="17165" spans="12:12" x14ac:dyDescent="0.2">
      <c r="L17165" s="50"/>
    </row>
    <row r="17166" spans="12:12" x14ac:dyDescent="0.2">
      <c r="L17166" s="50"/>
    </row>
    <row r="17167" spans="12:12" x14ac:dyDescent="0.2">
      <c r="L17167" s="50"/>
    </row>
    <row r="17168" spans="12:12" x14ac:dyDescent="0.2">
      <c r="L17168" s="50"/>
    </row>
    <row r="17169" spans="12:12" x14ac:dyDescent="0.2">
      <c r="L17169" s="50"/>
    </row>
    <row r="17170" spans="12:12" x14ac:dyDescent="0.2">
      <c r="L17170" s="50"/>
    </row>
    <row r="17171" spans="12:12" x14ac:dyDescent="0.2">
      <c r="L17171" s="50"/>
    </row>
    <row r="17172" spans="12:12" x14ac:dyDescent="0.2">
      <c r="L17172" s="50"/>
    </row>
    <row r="17173" spans="12:12" x14ac:dyDescent="0.2">
      <c r="L17173" s="50"/>
    </row>
    <row r="17174" spans="12:12" x14ac:dyDescent="0.2">
      <c r="L17174" s="50"/>
    </row>
    <row r="17175" spans="12:12" x14ac:dyDescent="0.2">
      <c r="L17175" s="50"/>
    </row>
    <row r="17176" spans="12:12" x14ac:dyDescent="0.2">
      <c r="L17176" s="50"/>
    </row>
    <row r="17177" spans="12:12" x14ac:dyDescent="0.2">
      <c r="L17177" s="50"/>
    </row>
    <row r="17178" spans="12:12" x14ac:dyDescent="0.2">
      <c r="L17178" s="50"/>
    </row>
    <row r="17179" spans="12:12" x14ac:dyDescent="0.2">
      <c r="L17179" s="50"/>
    </row>
    <row r="17180" spans="12:12" x14ac:dyDescent="0.2">
      <c r="L17180" s="50"/>
    </row>
    <row r="17181" spans="12:12" x14ac:dyDescent="0.2">
      <c r="L17181" s="50"/>
    </row>
    <row r="17182" spans="12:12" x14ac:dyDescent="0.2">
      <c r="L17182" s="50"/>
    </row>
    <row r="17183" spans="12:12" x14ac:dyDescent="0.2">
      <c r="L17183" s="50"/>
    </row>
    <row r="17184" spans="12:12" x14ac:dyDescent="0.2">
      <c r="L17184" s="50"/>
    </row>
    <row r="17185" spans="12:12" x14ac:dyDescent="0.2">
      <c r="L17185" s="50"/>
    </row>
    <row r="17186" spans="12:12" x14ac:dyDescent="0.2">
      <c r="L17186" s="50"/>
    </row>
    <row r="17187" spans="12:12" x14ac:dyDescent="0.2">
      <c r="L17187" s="50"/>
    </row>
    <row r="17188" spans="12:12" x14ac:dyDescent="0.2">
      <c r="L17188" s="50"/>
    </row>
    <row r="17189" spans="12:12" x14ac:dyDescent="0.2">
      <c r="L17189" s="50"/>
    </row>
    <row r="17190" spans="12:12" x14ac:dyDescent="0.2">
      <c r="L17190" s="50"/>
    </row>
    <row r="17191" spans="12:12" x14ac:dyDescent="0.2">
      <c r="L17191" s="50"/>
    </row>
    <row r="17192" spans="12:12" x14ac:dyDescent="0.2">
      <c r="L17192" s="50"/>
    </row>
    <row r="17193" spans="12:12" x14ac:dyDescent="0.2">
      <c r="L17193" s="50"/>
    </row>
    <row r="17194" spans="12:12" x14ac:dyDescent="0.2">
      <c r="L17194" s="50"/>
    </row>
    <row r="17195" spans="12:12" x14ac:dyDescent="0.2">
      <c r="L17195" s="50"/>
    </row>
    <row r="17196" spans="12:12" x14ac:dyDescent="0.2">
      <c r="L17196" s="50"/>
    </row>
    <row r="17197" spans="12:12" x14ac:dyDescent="0.2">
      <c r="L17197" s="50"/>
    </row>
    <row r="17198" spans="12:12" x14ac:dyDescent="0.2">
      <c r="L17198" s="50"/>
    </row>
    <row r="17199" spans="12:12" x14ac:dyDescent="0.2">
      <c r="L17199" s="50"/>
    </row>
    <row r="17200" spans="12:12" x14ac:dyDescent="0.2">
      <c r="L17200" s="50"/>
    </row>
    <row r="17201" spans="12:12" x14ac:dyDescent="0.2">
      <c r="L17201" s="50"/>
    </row>
    <row r="17202" spans="12:12" x14ac:dyDescent="0.2">
      <c r="L17202" s="50"/>
    </row>
    <row r="17203" spans="12:12" x14ac:dyDescent="0.2">
      <c r="L17203" s="50"/>
    </row>
    <row r="17204" spans="12:12" x14ac:dyDescent="0.2">
      <c r="L17204" s="50"/>
    </row>
    <row r="17205" spans="12:12" x14ac:dyDescent="0.2">
      <c r="L17205" s="50"/>
    </row>
    <row r="17206" spans="12:12" x14ac:dyDescent="0.2">
      <c r="L17206" s="50"/>
    </row>
    <row r="17207" spans="12:12" x14ac:dyDescent="0.2">
      <c r="L17207" s="50"/>
    </row>
    <row r="17208" spans="12:12" x14ac:dyDescent="0.2">
      <c r="L17208" s="50"/>
    </row>
    <row r="17209" spans="12:12" x14ac:dyDescent="0.2">
      <c r="L17209" s="50"/>
    </row>
    <row r="17210" spans="12:12" x14ac:dyDescent="0.2">
      <c r="L17210" s="50"/>
    </row>
    <row r="17211" spans="12:12" x14ac:dyDescent="0.2">
      <c r="L17211" s="50"/>
    </row>
    <row r="17212" spans="12:12" x14ac:dyDescent="0.2">
      <c r="L17212" s="50"/>
    </row>
    <row r="17213" spans="12:12" x14ac:dyDescent="0.2">
      <c r="L17213" s="50"/>
    </row>
    <row r="17214" spans="12:12" x14ac:dyDescent="0.2">
      <c r="L17214" s="50"/>
    </row>
    <row r="17215" spans="12:12" x14ac:dyDescent="0.2">
      <c r="L17215" s="50"/>
    </row>
    <row r="17216" spans="12:12" x14ac:dyDescent="0.2">
      <c r="L17216" s="50"/>
    </row>
    <row r="17217" spans="12:12" x14ac:dyDescent="0.2">
      <c r="L17217" s="50"/>
    </row>
    <row r="17218" spans="12:12" x14ac:dyDescent="0.2">
      <c r="L17218" s="50"/>
    </row>
    <row r="17219" spans="12:12" x14ac:dyDescent="0.2">
      <c r="L17219" s="50"/>
    </row>
    <row r="17220" spans="12:12" x14ac:dyDescent="0.2">
      <c r="L17220" s="50"/>
    </row>
    <row r="17221" spans="12:12" x14ac:dyDescent="0.2">
      <c r="L17221" s="50"/>
    </row>
    <row r="17222" spans="12:12" x14ac:dyDescent="0.2">
      <c r="L17222" s="50"/>
    </row>
    <row r="17223" spans="12:12" x14ac:dyDescent="0.2">
      <c r="L17223" s="50"/>
    </row>
    <row r="17224" spans="12:12" x14ac:dyDescent="0.2">
      <c r="L17224" s="50"/>
    </row>
    <row r="17225" spans="12:12" x14ac:dyDescent="0.2">
      <c r="L17225" s="50"/>
    </row>
    <row r="17226" spans="12:12" x14ac:dyDescent="0.2">
      <c r="L17226" s="50"/>
    </row>
    <row r="17227" spans="12:12" x14ac:dyDescent="0.2">
      <c r="L17227" s="50"/>
    </row>
    <row r="17228" spans="12:12" x14ac:dyDescent="0.2">
      <c r="L17228" s="50"/>
    </row>
    <row r="17229" spans="12:12" x14ac:dyDescent="0.2">
      <c r="L17229" s="50"/>
    </row>
    <row r="17230" spans="12:12" x14ac:dyDescent="0.2">
      <c r="L17230" s="50"/>
    </row>
    <row r="17231" spans="12:12" x14ac:dyDescent="0.2">
      <c r="L17231" s="50"/>
    </row>
    <row r="17232" spans="12:12" x14ac:dyDescent="0.2">
      <c r="L17232" s="50"/>
    </row>
    <row r="17233" spans="12:12" x14ac:dyDescent="0.2">
      <c r="L17233" s="50"/>
    </row>
    <row r="17234" spans="12:12" x14ac:dyDescent="0.2">
      <c r="L17234" s="50"/>
    </row>
    <row r="17235" spans="12:12" x14ac:dyDescent="0.2">
      <c r="L17235" s="50"/>
    </row>
    <row r="17236" spans="12:12" x14ac:dyDescent="0.2">
      <c r="L17236" s="50"/>
    </row>
    <row r="17237" spans="12:12" x14ac:dyDescent="0.2">
      <c r="L17237" s="50"/>
    </row>
    <row r="17238" spans="12:12" x14ac:dyDescent="0.2">
      <c r="L17238" s="50"/>
    </row>
    <row r="17239" spans="12:12" x14ac:dyDescent="0.2">
      <c r="L17239" s="50"/>
    </row>
    <row r="17240" spans="12:12" x14ac:dyDescent="0.2">
      <c r="L17240" s="50"/>
    </row>
    <row r="17241" spans="12:12" x14ac:dyDescent="0.2">
      <c r="L17241" s="50"/>
    </row>
    <row r="17242" spans="12:12" x14ac:dyDescent="0.2">
      <c r="L17242" s="50"/>
    </row>
    <row r="17243" spans="12:12" x14ac:dyDescent="0.2">
      <c r="L17243" s="50"/>
    </row>
    <row r="17244" spans="12:12" x14ac:dyDescent="0.2">
      <c r="L17244" s="50"/>
    </row>
    <row r="17245" spans="12:12" x14ac:dyDescent="0.2">
      <c r="L17245" s="50"/>
    </row>
    <row r="17246" spans="12:12" x14ac:dyDescent="0.2">
      <c r="L17246" s="50"/>
    </row>
    <row r="17247" spans="12:12" x14ac:dyDescent="0.2">
      <c r="L17247" s="50"/>
    </row>
    <row r="17248" spans="12:12" x14ac:dyDescent="0.2">
      <c r="L17248" s="50"/>
    </row>
    <row r="17249" spans="12:12" x14ac:dyDescent="0.2">
      <c r="L17249" s="50"/>
    </row>
    <row r="17250" spans="12:12" x14ac:dyDescent="0.2">
      <c r="L17250" s="50"/>
    </row>
    <row r="17251" spans="12:12" x14ac:dyDescent="0.2">
      <c r="L17251" s="50"/>
    </row>
    <row r="17252" spans="12:12" x14ac:dyDescent="0.2">
      <c r="L17252" s="50"/>
    </row>
    <row r="17253" spans="12:12" x14ac:dyDescent="0.2">
      <c r="L17253" s="50"/>
    </row>
    <row r="17254" spans="12:12" x14ac:dyDescent="0.2">
      <c r="L17254" s="50"/>
    </row>
    <row r="17255" spans="12:12" x14ac:dyDescent="0.2">
      <c r="L17255" s="50"/>
    </row>
    <row r="17256" spans="12:12" x14ac:dyDescent="0.2">
      <c r="L17256" s="50"/>
    </row>
    <row r="17257" spans="12:12" x14ac:dyDescent="0.2">
      <c r="L17257" s="50"/>
    </row>
    <row r="17258" spans="12:12" x14ac:dyDescent="0.2">
      <c r="L17258" s="50"/>
    </row>
    <row r="17259" spans="12:12" x14ac:dyDescent="0.2">
      <c r="L17259" s="50"/>
    </row>
    <row r="17260" spans="12:12" x14ac:dyDescent="0.2">
      <c r="L17260" s="50"/>
    </row>
    <row r="17261" spans="12:12" x14ac:dyDescent="0.2">
      <c r="L17261" s="50"/>
    </row>
    <row r="17262" spans="12:12" x14ac:dyDescent="0.2">
      <c r="L17262" s="50"/>
    </row>
    <row r="17263" spans="12:12" x14ac:dyDescent="0.2">
      <c r="L17263" s="50"/>
    </row>
    <row r="17264" spans="12:12" x14ac:dyDescent="0.2">
      <c r="L17264" s="50"/>
    </row>
    <row r="17265" spans="12:12" x14ac:dyDescent="0.2">
      <c r="L17265" s="50"/>
    </row>
    <row r="17266" spans="12:12" x14ac:dyDescent="0.2">
      <c r="L17266" s="50"/>
    </row>
    <row r="17267" spans="12:12" x14ac:dyDescent="0.2">
      <c r="L17267" s="50"/>
    </row>
    <row r="17268" spans="12:12" x14ac:dyDescent="0.2">
      <c r="L17268" s="50"/>
    </row>
    <row r="17269" spans="12:12" x14ac:dyDescent="0.2">
      <c r="L17269" s="50"/>
    </row>
    <row r="17270" spans="12:12" x14ac:dyDescent="0.2">
      <c r="L17270" s="50"/>
    </row>
    <row r="17271" spans="12:12" x14ac:dyDescent="0.2">
      <c r="L17271" s="50"/>
    </row>
    <row r="17272" spans="12:12" x14ac:dyDescent="0.2">
      <c r="L17272" s="50"/>
    </row>
    <row r="17273" spans="12:12" x14ac:dyDescent="0.2">
      <c r="L17273" s="50"/>
    </row>
    <row r="17274" spans="12:12" x14ac:dyDescent="0.2">
      <c r="L17274" s="50"/>
    </row>
    <row r="17275" spans="12:12" x14ac:dyDescent="0.2">
      <c r="L17275" s="50"/>
    </row>
    <row r="17276" spans="12:12" x14ac:dyDescent="0.2">
      <c r="L17276" s="50"/>
    </row>
    <row r="17277" spans="12:12" x14ac:dyDescent="0.2">
      <c r="L17277" s="50"/>
    </row>
    <row r="17278" spans="12:12" x14ac:dyDescent="0.2">
      <c r="L17278" s="50"/>
    </row>
    <row r="17279" spans="12:12" x14ac:dyDescent="0.2">
      <c r="L17279" s="50"/>
    </row>
    <row r="17280" spans="12:12" x14ac:dyDescent="0.2">
      <c r="L17280" s="50"/>
    </row>
    <row r="17281" spans="12:12" x14ac:dyDescent="0.2">
      <c r="L17281" s="50"/>
    </row>
    <row r="17282" spans="12:12" x14ac:dyDescent="0.2">
      <c r="L17282" s="50"/>
    </row>
    <row r="17283" spans="12:12" x14ac:dyDescent="0.2">
      <c r="L17283" s="50"/>
    </row>
    <row r="17284" spans="12:12" x14ac:dyDescent="0.2">
      <c r="L17284" s="50"/>
    </row>
    <row r="17285" spans="12:12" x14ac:dyDescent="0.2">
      <c r="L17285" s="50"/>
    </row>
    <row r="17286" spans="12:12" x14ac:dyDescent="0.2">
      <c r="L17286" s="50"/>
    </row>
    <row r="17287" spans="12:12" x14ac:dyDescent="0.2">
      <c r="L17287" s="50"/>
    </row>
    <row r="17288" spans="12:12" x14ac:dyDescent="0.2">
      <c r="L17288" s="50"/>
    </row>
    <row r="17289" spans="12:12" x14ac:dyDescent="0.2">
      <c r="L17289" s="50"/>
    </row>
    <row r="17290" spans="12:12" x14ac:dyDescent="0.2">
      <c r="L17290" s="50"/>
    </row>
    <row r="17291" spans="12:12" x14ac:dyDescent="0.2">
      <c r="L17291" s="50"/>
    </row>
    <row r="17292" spans="12:12" x14ac:dyDescent="0.2">
      <c r="L17292" s="50"/>
    </row>
    <row r="17293" spans="12:12" x14ac:dyDescent="0.2">
      <c r="L17293" s="50"/>
    </row>
    <row r="17294" spans="12:12" x14ac:dyDescent="0.2">
      <c r="L17294" s="50"/>
    </row>
    <row r="17295" spans="12:12" x14ac:dyDescent="0.2">
      <c r="L17295" s="50"/>
    </row>
    <row r="17296" spans="12:12" x14ac:dyDescent="0.2">
      <c r="L17296" s="50"/>
    </row>
    <row r="17297" spans="12:12" x14ac:dyDescent="0.2">
      <c r="L17297" s="50"/>
    </row>
    <row r="17298" spans="12:12" x14ac:dyDescent="0.2">
      <c r="L17298" s="50"/>
    </row>
    <row r="17299" spans="12:12" x14ac:dyDescent="0.2">
      <c r="L17299" s="50"/>
    </row>
    <row r="17300" spans="12:12" x14ac:dyDescent="0.2">
      <c r="L17300" s="50"/>
    </row>
    <row r="17301" spans="12:12" x14ac:dyDescent="0.2">
      <c r="L17301" s="50"/>
    </row>
    <row r="17302" spans="12:12" x14ac:dyDescent="0.2">
      <c r="L17302" s="50"/>
    </row>
    <row r="17303" spans="12:12" x14ac:dyDescent="0.2">
      <c r="L17303" s="50"/>
    </row>
    <row r="17304" spans="12:12" x14ac:dyDescent="0.2">
      <c r="L17304" s="50"/>
    </row>
    <row r="17305" spans="12:12" x14ac:dyDescent="0.2">
      <c r="L17305" s="50"/>
    </row>
    <row r="17306" spans="12:12" x14ac:dyDescent="0.2">
      <c r="L17306" s="50"/>
    </row>
    <row r="17307" spans="12:12" x14ac:dyDescent="0.2">
      <c r="L17307" s="50"/>
    </row>
    <row r="17308" spans="12:12" x14ac:dyDescent="0.2">
      <c r="L17308" s="50"/>
    </row>
    <row r="17309" spans="12:12" x14ac:dyDescent="0.2">
      <c r="L17309" s="50"/>
    </row>
    <row r="17310" spans="12:12" x14ac:dyDescent="0.2">
      <c r="L17310" s="50"/>
    </row>
    <row r="17311" spans="12:12" x14ac:dyDescent="0.2">
      <c r="L17311" s="50"/>
    </row>
    <row r="17312" spans="12:12" x14ac:dyDescent="0.2">
      <c r="L17312" s="50"/>
    </row>
    <row r="17313" spans="12:12" x14ac:dyDescent="0.2">
      <c r="L17313" s="50"/>
    </row>
    <row r="17314" spans="12:12" x14ac:dyDescent="0.2">
      <c r="L17314" s="50"/>
    </row>
    <row r="17315" spans="12:12" x14ac:dyDescent="0.2">
      <c r="L17315" s="50"/>
    </row>
    <row r="17316" spans="12:12" x14ac:dyDescent="0.2">
      <c r="L17316" s="50"/>
    </row>
    <row r="17317" spans="12:12" x14ac:dyDescent="0.2">
      <c r="L17317" s="50"/>
    </row>
    <row r="17318" spans="12:12" x14ac:dyDescent="0.2">
      <c r="L17318" s="50"/>
    </row>
    <row r="17319" spans="12:12" x14ac:dyDescent="0.2">
      <c r="L17319" s="50"/>
    </row>
    <row r="17320" spans="12:12" x14ac:dyDescent="0.2">
      <c r="L17320" s="50"/>
    </row>
    <row r="17321" spans="12:12" x14ac:dyDescent="0.2">
      <c r="L17321" s="50"/>
    </row>
    <row r="17322" spans="12:12" x14ac:dyDescent="0.2">
      <c r="L17322" s="50"/>
    </row>
    <row r="17323" spans="12:12" x14ac:dyDescent="0.2">
      <c r="L17323" s="50"/>
    </row>
    <row r="17324" spans="12:12" x14ac:dyDescent="0.2">
      <c r="L17324" s="50"/>
    </row>
    <row r="17325" spans="12:12" x14ac:dyDescent="0.2">
      <c r="L17325" s="50"/>
    </row>
    <row r="17326" spans="12:12" x14ac:dyDescent="0.2">
      <c r="L17326" s="50"/>
    </row>
    <row r="17327" spans="12:12" x14ac:dyDescent="0.2">
      <c r="L17327" s="50"/>
    </row>
    <row r="17328" spans="12:12" x14ac:dyDescent="0.2">
      <c r="L17328" s="50"/>
    </row>
    <row r="17329" spans="12:12" x14ac:dyDescent="0.2">
      <c r="L17329" s="50"/>
    </row>
    <row r="17330" spans="12:12" x14ac:dyDescent="0.2">
      <c r="L17330" s="50"/>
    </row>
    <row r="17331" spans="12:12" x14ac:dyDescent="0.2">
      <c r="L17331" s="50"/>
    </row>
    <row r="17332" spans="12:12" x14ac:dyDescent="0.2">
      <c r="L17332" s="50"/>
    </row>
    <row r="17333" spans="12:12" x14ac:dyDescent="0.2">
      <c r="L17333" s="50"/>
    </row>
    <row r="17334" spans="12:12" x14ac:dyDescent="0.2">
      <c r="L17334" s="50"/>
    </row>
    <row r="17335" spans="12:12" x14ac:dyDescent="0.2">
      <c r="L17335" s="50"/>
    </row>
    <row r="17336" spans="12:12" x14ac:dyDescent="0.2">
      <c r="L17336" s="50"/>
    </row>
    <row r="17337" spans="12:12" x14ac:dyDescent="0.2">
      <c r="L17337" s="50"/>
    </row>
    <row r="17338" spans="12:12" x14ac:dyDescent="0.2">
      <c r="L17338" s="50"/>
    </row>
    <row r="17339" spans="12:12" x14ac:dyDescent="0.2">
      <c r="L17339" s="50"/>
    </row>
    <row r="17340" spans="12:12" x14ac:dyDescent="0.2">
      <c r="L17340" s="50"/>
    </row>
    <row r="17341" spans="12:12" x14ac:dyDescent="0.2">
      <c r="L17341" s="50"/>
    </row>
    <row r="17342" spans="12:12" x14ac:dyDescent="0.2">
      <c r="L17342" s="50"/>
    </row>
    <row r="17343" spans="12:12" x14ac:dyDescent="0.2">
      <c r="L17343" s="50"/>
    </row>
    <row r="17344" spans="12:12" x14ac:dyDescent="0.2">
      <c r="L17344" s="50"/>
    </row>
    <row r="17345" spans="12:12" x14ac:dyDescent="0.2">
      <c r="L17345" s="50"/>
    </row>
    <row r="17346" spans="12:12" x14ac:dyDescent="0.2">
      <c r="L17346" s="50"/>
    </row>
    <row r="17347" spans="12:12" x14ac:dyDescent="0.2">
      <c r="L17347" s="50"/>
    </row>
    <row r="17348" spans="12:12" x14ac:dyDescent="0.2">
      <c r="L17348" s="50"/>
    </row>
    <row r="17349" spans="12:12" x14ac:dyDescent="0.2">
      <c r="L17349" s="50"/>
    </row>
    <row r="17350" spans="12:12" x14ac:dyDescent="0.2">
      <c r="L17350" s="50"/>
    </row>
    <row r="17351" spans="12:12" x14ac:dyDescent="0.2">
      <c r="L17351" s="50"/>
    </row>
    <row r="17352" spans="12:12" x14ac:dyDescent="0.2">
      <c r="L17352" s="50"/>
    </row>
    <row r="17353" spans="12:12" x14ac:dyDescent="0.2">
      <c r="L17353" s="50"/>
    </row>
    <row r="17354" spans="12:12" x14ac:dyDescent="0.2">
      <c r="L17354" s="50"/>
    </row>
    <row r="17355" spans="12:12" x14ac:dyDescent="0.2">
      <c r="L17355" s="50"/>
    </row>
    <row r="17356" spans="12:12" x14ac:dyDescent="0.2">
      <c r="L17356" s="50"/>
    </row>
    <row r="17357" spans="12:12" x14ac:dyDescent="0.2">
      <c r="L17357" s="50"/>
    </row>
    <row r="17358" spans="12:12" x14ac:dyDescent="0.2">
      <c r="L17358" s="50"/>
    </row>
    <row r="17359" spans="12:12" x14ac:dyDescent="0.2">
      <c r="L17359" s="50"/>
    </row>
    <row r="17360" spans="12:12" x14ac:dyDescent="0.2">
      <c r="L17360" s="50"/>
    </row>
    <row r="17361" spans="12:12" x14ac:dyDescent="0.2">
      <c r="L17361" s="50"/>
    </row>
    <row r="17362" spans="12:12" x14ac:dyDescent="0.2">
      <c r="L17362" s="50"/>
    </row>
    <row r="17363" spans="12:12" x14ac:dyDescent="0.2">
      <c r="L17363" s="50"/>
    </row>
    <row r="17364" spans="12:12" x14ac:dyDescent="0.2">
      <c r="L17364" s="50"/>
    </row>
    <row r="17365" spans="12:12" x14ac:dyDescent="0.2">
      <c r="L17365" s="50"/>
    </row>
    <row r="17366" spans="12:12" x14ac:dyDescent="0.2">
      <c r="L17366" s="50"/>
    </row>
    <row r="17367" spans="12:12" x14ac:dyDescent="0.2">
      <c r="L17367" s="50"/>
    </row>
    <row r="17368" spans="12:12" x14ac:dyDescent="0.2">
      <c r="L17368" s="50"/>
    </row>
    <row r="17369" spans="12:12" x14ac:dyDescent="0.2">
      <c r="L17369" s="50"/>
    </row>
    <row r="17370" spans="12:12" x14ac:dyDescent="0.2">
      <c r="L17370" s="50"/>
    </row>
    <row r="17371" spans="12:12" x14ac:dyDescent="0.2">
      <c r="L17371" s="50"/>
    </row>
    <row r="17372" spans="12:12" x14ac:dyDescent="0.2">
      <c r="L17372" s="50"/>
    </row>
    <row r="17373" spans="12:12" x14ac:dyDescent="0.2">
      <c r="L17373" s="50"/>
    </row>
    <row r="17374" spans="12:12" x14ac:dyDescent="0.2">
      <c r="L17374" s="50"/>
    </row>
    <row r="17375" spans="12:12" x14ac:dyDescent="0.2">
      <c r="L17375" s="50"/>
    </row>
    <row r="17376" spans="12:12" x14ac:dyDescent="0.2">
      <c r="L17376" s="50"/>
    </row>
    <row r="17377" spans="12:12" x14ac:dyDescent="0.2">
      <c r="L17377" s="50"/>
    </row>
    <row r="17378" spans="12:12" x14ac:dyDescent="0.2">
      <c r="L17378" s="50"/>
    </row>
    <row r="17379" spans="12:12" x14ac:dyDescent="0.2">
      <c r="L17379" s="50"/>
    </row>
    <row r="17380" spans="12:12" x14ac:dyDescent="0.2">
      <c r="L17380" s="50"/>
    </row>
    <row r="17381" spans="12:12" x14ac:dyDescent="0.2">
      <c r="L17381" s="50"/>
    </row>
    <row r="17382" spans="12:12" x14ac:dyDescent="0.2">
      <c r="L17382" s="50"/>
    </row>
    <row r="17383" spans="12:12" x14ac:dyDescent="0.2">
      <c r="L17383" s="50"/>
    </row>
    <row r="17384" spans="12:12" x14ac:dyDescent="0.2">
      <c r="L17384" s="50"/>
    </row>
    <row r="17385" spans="12:12" x14ac:dyDescent="0.2">
      <c r="L17385" s="50"/>
    </row>
    <row r="17386" spans="12:12" x14ac:dyDescent="0.2">
      <c r="L17386" s="50"/>
    </row>
    <row r="17387" spans="12:12" x14ac:dyDescent="0.2">
      <c r="L17387" s="50"/>
    </row>
    <row r="17388" spans="12:12" x14ac:dyDescent="0.2">
      <c r="L17388" s="50"/>
    </row>
    <row r="17389" spans="12:12" x14ac:dyDescent="0.2">
      <c r="L17389" s="50"/>
    </row>
    <row r="17390" spans="12:12" x14ac:dyDescent="0.2">
      <c r="L17390" s="50"/>
    </row>
    <row r="17391" spans="12:12" x14ac:dyDescent="0.2">
      <c r="L17391" s="50"/>
    </row>
    <row r="17392" spans="12:12" x14ac:dyDescent="0.2">
      <c r="L17392" s="50"/>
    </row>
    <row r="17393" spans="12:12" x14ac:dyDescent="0.2">
      <c r="L17393" s="50"/>
    </row>
    <row r="17394" spans="12:12" x14ac:dyDescent="0.2">
      <c r="L17394" s="50"/>
    </row>
    <row r="17395" spans="12:12" x14ac:dyDescent="0.2">
      <c r="L17395" s="50"/>
    </row>
    <row r="17396" spans="12:12" x14ac:dyDescent="0.2">
      <c r="L17396" s="50"/>
    </row>
    <row r="17397" spans="12:12" x14ac:dyDescent="0.2">
      <c r="L17397" s="50"/>
    </row>
    <row r="17398" spans="12:12" x14ac:dyDescent="0.2">
      <c r="L17398" s="50"/>
    </row>
    <row r="17399" spans="12:12" x14ac:dyDescent="0.2">
      <c r="L17399" s="50"/>
    </row>
    <row r="17400" spans="12:12" x14ac:dyDescent="0.2">
      <c r="L17400" s="50"/>
    </row>
    <row r="17401" spans="12:12" x14ac:dyDescent="0.2">
      <c r="L17401" s="50"/>
    </row>
    <row r="17402" spans="12:12" x14ac:dyDescent="0.2">
      <c r="L17402" s="50"/>
    </row>
    <row r="17403" spans="12:12" x14ac:dyDescent="0.2">
      <c r="L17403" s="50"/>
    </row>
    <row r="17404" spans="12:12" x14ac:dyDescent="0.2">
      <c r="L17404" s="50"/>
    </row>
    <row r="17405" spans="12:12" x14ac:dyDescent="0.2">
      <c r="L17405" s="50"/>
    </row>
    <row r="17406" spans="12:12" x14ac:dyDescent="0.2">
      <c r="L17406" s="50"/>
    </row>
    <row r="17407" spans="12:12" x14ac:dyDescent="0.2">
      <c r="L17407" s="50"/>
    </row>
    <row r="17408" spans="12:12" x14ac:dyDescent="0.2">
      <c r="L17408" s="50"/>
    </row>
    <row r="17409" spans="12:12" x14ac:dyDescent="0.2">
      <c r="L17409" s="50"/>
    </row>
    <row r="17410" spans="12:12" x14ac:dyDescent="0.2">
      <c r="L17410" s="50"/>
    </row>
    <row r="17411" spans="12:12" x14ac:dyDescent="0.2">
      <c r="L17411" s="50"/>
    </row>
    <row r="17412" spans="12:12" x14ac:dyDescent="0.2">
      <c r="L17412" s="50"/>
    </row>
    <row r="17413" spans="12:12" x14ac:dyDescent="0.2">
      <c r="L17413" s="50"/>
    </row>
    <row r="17414" spans="12:12" x14ac:dyDescent="0.2">
      <c r="L17414" s="50"/>
    </row>
    <row r="17415" spans="12:12" x14ac:dyDescent="0.2">
      <c r="L17415" s="50"/>
    </row>
    <row r="17416" spans="12:12" x14ac:dyDescent="0.2">
      <c r="L17416" s="50"/>
    </row>
    <row r="17417" spans="12:12" x14ac:dyDescent="0.2">
      <c r="L17417" s="50"/>
    </row>
    <row r="17418" spans="12:12" x14ac:dyDescent="0.2">
      <c r="L17418" s="50"/>
    </row>
    <row r="17419" spans="12:12" x14ac:dyDescent="0.2">
      <c r="L17419" s="50"/>
    </row>
    <row r="17420" spans="12:12" x14ac:dyDescent="0.2">
      <c r="L17420" s="50"/>
    </row>
    <row r="17421" spans="12:12" x14ac:dyDescent="0.2">
      <c r="L17421" s="50"/>
    </row>
    <row r="17422" spans="12:12" x14ac:dyDescent="0.2">
      <c r="L17422" s="50"/>
    </row>
    <row r="17423" spans="12:12" x14ac:dyDescent="0.2">
      <c r="L17423" s="50"/>
    </row>
    <row r="17424" spans="12:12" x14ac:dyDescent="0.2">
      <c r="L17424" s="50"/>
    </row>
    <row r="17425" spans="12:12" x14ac:dyDescent="0.2">
      <c r="L17425" s="50"/>
    </row>
    <row r="17426" spans="12:12" x14ac:dyDescent="0.2">
      <c r="L17426" s="50"/>
    </row>
    <row r="17427" spans="12:12" x14ac:dyDescent="0.2">
      <c r="L17427" s="50"/>
    </row>
    <row r="17428" spans="12:12" x14ac:dyDescent="0.2">
      <c r="L17428" s="50"/>
    </row>
    <row r="17429" spans="12:12" x14ac:dyDescent="0.2">
      <c r="L17429" s="50"/>
    </row>
    <row r="17430" spans="12:12" x14ac:dyDescent="0.2">
      <c r="L17430" s="50"/>
    </row>
    <row r="17431" spans="12:12" x14ac:dyDescent="0.2">
      <c r="L17431" s="50"/>
    </row>
    <row r="17432" spans="12:12" x14ac:dyDescent="0.2">
      <c r="L17432" s="50"/>
    </row>
    <row r="17433" spans="12:12" x14ac:dyDescent="0.2">
      <c r="L17433" s="50"/>
    </row>
    <row r="17434" spans="12:12" x14ac:dyDescent="0.2">
      <c r="L17434" s="50"/>
    </row>
    <row r="17435" spans="12:12" x14ac:dyDescent="0.2">
      <c r="L17435" s="50"/>
    </row>
    <row r="17436" spans="12:12" x14ac:dyDescent="0.2">
      <c r="L17436" s="50"/>
    </row>
    <row r="17437" spans="12:12" x14ac:dyDescent="0.2">
      <c r="L17437" s="50"/>
    </row>
    <row r="17438" spans="12:12" x14ac:dyDescent="0.2">
      <c r="L17438" s="50"/>
    </row>
    <row r="17439" spans="12:12" x14ac:dyDescent="0.2">
      <c r="L17439" s="50"/>
    </row>
    <row r="17440" spans="12:12" x14ac:dyDescent="0.2">
      <c r="L17440" s="50"/>
    </row>
    <row r="17441" spans="12:12" x14ac:dyDescent="0.2">
      <c r="L17441" s="50"/>
    </row>
    <row r="17442" spans="12:12" x14ac:dyDescent="0.2">
      <c r="L17442" s="50"/>
    </row>
    <row r="17443" spans="12:12" x14ac:dyDescent="0.2">
      <c r="L17443" s="50"/>
    </row>
    <row r="17444" spans="12:12" x14ac:dyDescent="0.2">
      <c r="L17444" s="50"/>
    </row>
    <row r="17445" spans="12:12" x14ac:dyDescent="0.2">
      <c r="L17445" s="50"/>
    </row>
    <row r="17446" spans="12:12" x14ac:dyDescent="0.2">
      <c r="L17446" s="50"/>
    </row>
    <row r="17447" spans="12:12" x14ac:dyDescent="0.2">
      <c r="L17447" s="50"/>
    </row>
    <row r="17448" spans="12:12" x14ac:dyDescent="0.2">
      <c r="L17448" s="50"/>
    </row>
    <row r="17449" spans="12:12" x14ac:dyDescent="0.2">
      <c r="L17449" s="50"/>
    </row>
    <row r="17450" spans="12:12" x14ac:dyDescent="0.2">
      <c r="L17450" s="50"/>
    </row>
    <row r="17451" spans="12:12" x14ac:dyDescent="0.2">
      <c r="L17451" s="50"/>
    </row>
    <row r="17452" spans="12:12" x14ac:dyDescent="0.2">
      <c r="L17452" s="50"/>
    </row>
    <row r="17453" spans="12:12" x14ac:dyDescent="0.2">
      <c r="L17453" s="50"/>
    </row>
    <row r="17454" spans="12:12" x14ac:dyDescent="0.2">
      <c r="L17454" s="50"/>
    </row>
    <row r="17455" spans="12:12" x14ac:dyDescent="0.2">
      <c r="L17455" s="50"/>
    </row>
    <row r="17456" spans="12:12" x14ac:dyDescent="0.2">
      <c r="L17456" s="50"/>
    </row>
    <row r="17457" spans="12:12" x14ac:dyDescent="0.2">
      <c r="L17457" s="50"/>
    </row>
    <row r="17458" spans="12:12" x14ac:dyDescent="0.2">
      <c r="L17458" s="50"/>
    </row>
    <row r="17459" spans="12:12" x14ac:dyDescent="0.2">
      <c r="L17459" s="50"/>
    </row>
    <row r="17460" spans="12:12" x14ac:dyDescent="0.2">
      <c r="L17460" s="50"/>
    </row>
    <row r="17461" spans="12:12" x14ac:dyDescent="0.2">
      <c r="L17461" s="50"/>
    </row>
    <row r="17462" spans="12:12" x14ac:dyDescent="0.2">
      <c r="L17462" s="50"/>
    </row>
    <row r="17463" spans="12:12" x14ac:dyDescent="0.2">
      <c r="L17463" s="50"/>
    </row>
    <row r="17464" spans="12:12" x14ac:dyDescent="0.2">
      <c r="L17464" s="50"/>
    </row>
    <row r="17465" spans="12:12" x14ac:dyDescent="0.2">
      <c r="L17465" s="50"/>
    </row>
    <row r="17466" spans="12:12" x14ac:dyDescent="0.2">
      <c r="L17466" s="50"/>
    </row>
    <row r="17467" spans="12:12" x14ac:dyDescent="0.2">
      <c r="L17467" s="50"/>
    </row>
    <row r="17468" spans="12:12" x14ac:dyDescent="0.2">
      <c r="L17468" s="50"/>
    </row>
    <row r="17469" spans="12:12" x14ac:dyDescent="0.2">
      <c r="L17469" s="50"/>
    </row>
    <row r="17470" spans="12:12" x14ac:dyDescent="0.2">
      <c r="L17470" s="50"/>
    </row>
    <row r="17471" spans="12:12" x14ac:dyDescent="0.2">
      <c r="L17471" s="50"/>
    </row>
    <row r="17472" spans="12:12" x14ac:dyDescent="0.2">
      <c r="L17472" s="50"/>
    </row>
    <row r="17473" spans="12:12" x14ac:dyDescent="0.2">
      <c r="L17473" s="50"/>
    </row>
    <row r="17474" spans="12:12" x14ac:dyDescent="0.2">
      <c r="L17474" s="50"/>
    </row>
    <row r="17475" spans="12:12" x14ac:dyDescent="0.2">
      <c r="L17475" s="50"/>
    </row>
    <row r="17476" spans="12:12" x14ac:dyDescent="0.2">
      <c r="L17476" s="50"/>
    </row>
    <row r="17477" spans="12:12" x14ac:dyDescent="0.2">
      <c r="L17477" s="50"/>
    </row>
    <row r="17478" spans="12:12" x14ac:dyDescent="0.2">
      <c r="L17478" s="50"/>
    </row>
    <row r="17479" spans="12:12" x14ac:dyDescent="0.2">
      <c r="L17479" s="50"/>
    </row>
    <row r="17480" spans="12:12" x14ac:dyDescent="0.2">
      <c r="L17480" s="50"/>
    </row>
    <row r="17481" spans="12:12" x14ac:dyDescent="0.2">
      <c r="L17481" s="50"/>
    </row>
    <row r="17482" spans="12:12" x14ac:dyDescent="0.2">
      <c r="L17482" s="50"/>
    </row>
    <row r="17483" spans="12:12" x14ac:dyDescent="0.2">
      <c r="L17483" s="50"/>
    </row>
    <row r="17484" spans="12:12" x14ac:dyDescent="0.2">
      <c r="L17484" s="50"/>
    </row>
    <row r="17485" spans="12:12" x14ac:dyDescent="0.2">
      <c r="L17485" s="50"/>
    </row>
    <row r="17486" spans="12:12" x14ac:dyDescent="0.2">
      <c r="L17486" s="50"/>
    </row>
    <row r="17487" spans="12:12" x14ac:dyDescent="0.2">
      <c r="L17487" s="50"/>
    </row>
    <row r="17488" spans="12:12" x14ac:dyDescent="0.2">
      <c r="L17488" s="50"/>
    </row>
    <row r="17489" spans="12:12" x14ac:dyDescent="0.2">
      <c r="L17489" s="50"/>
    </row>
    <row r="17490" spans="12:12" x14ac:dyDescent="0.2">
      <c r="L17490" s="50"/>
    </row>
    <row r="17491" spans="12:12" x14ac:dyDescent="0.2">
      <c r="L17491" s="50"/>
    </row>
    <row r="17492" spans="12:12" x14ac:dyDescent="0.2">
      <c r="L17492" s="50"/>
    </row>
    <row r="17493" spans="12:12" x14ac:dyDescent="0.2">
      <c r="L17493" s="50"/>
    </row>
    <row r="17494" spans="12:12" x14ac:dyDescent="0.2">
      <c r="L17494" s="50"/>
    </row>
    <row r="17495" spans="12:12" x14ac:dyDescent="0.2">
      <c r="L17495" s="50"/>
    </row>
    <row r="17496" spans="12:12" x14ac:dyDescent="0.2">
      <c r="L17496" s="50"/>
    </row>
    <row r="17497" spans="12:12" x14ac:dyDescent="0.2">
      <c r="L17497" s="50"/>
    </row>
    <row r="17498" spans="12:12" x14ac:dyDescent="0.2">
      <c r="L17498" s="50"/>
    </row>
    <row r="17499" spans="12:12" x14ac:dyDescent="0.2">
      <c r="L17499" s="50"/>
    </row>
    <row r="17500" spans="12:12" x14ac:dyDescent="0.2">
      <c r="L17500" s="50"/>
    </row>
    <row r="17501" spans="12:12" x14ac:dyDescent="0.2">
      <c r="L17501" s="50"/>
    </row>
    <row r="17502" spans="12:12" x14ac:dyDescent="0.2">
      <c r="L17502" s="50"/>
    </row>
    <row r="17503" spans="12:12" x14ac:dyDescent="0.2">
      <c r="L17503" s="50"/>
    </row>
    <row r="17504" spans="12:12" x14ac:dyDescent="0.2">
      <c r="L17504" s="50"/>
    </row>
    <row r="17505" spans="12:12" x14ac:dyDescent="0.2">
      <c r="L17505" s="50"/>
    </row>
    <row r="17506" spans="12:12" x14ac:dyDescent="0.2">
      <c r="L17506" s="50"/>
    </row>
    <row r="17507" spans="12:12" x14ac:dyDescent="0.2">
      <c r="L17507" s="50"/>
    </row>
    <row r="17508" spans="12:12" x14ac:dyDescent="0.2">
      <c r="L17508" s="50"/>
    </row>
    <row r="17509" spans="12:12" x14ac:dyDescent="0.2">
      <c r="L17509" s="50"/>
    </row>
    <row r="17510" spans="12:12" x14ac:dyDescent="0.2">
      <c r="L17510" s="50"/>
    </row>
    <row r="17511" spans="12:12" x14ac:dyDescent="0.2">
      <c r="L17511" s="50"/>
    </row>
    <row r="17512" spans="12:12" x14ac:dyDescent="0.2">
      <c r="L17512" s="50"/>
    </row>
    <row r="17513" spans="12:12" x14ac:dyDescent="0.2">
      <c r="L17513" s="50"/>
    </row>
    <row r="17514" spans="12:12" x14ac:dyDescent="0.2">
      <c r="L17514" s="50"/>
    </row>
    <row r="17515" spans="12:12" x14ac:dyDescent="0.2">
      <c r="L17515" s="50"/>
    </row>
    <row r="17516" spans="12:12" x14ac:dyDescent="0.2">
      <c r="L17516" s="50"/>
    </row>
    <row r="17517" spans="12:12" x14ac:dyDescent="0.2">
      <c r="L17517" s="50"/>
    </row>
    <row r="17518" spans="12:12" x14ac:dyDescent="0.2">
      <c r="L17518" s="50"/>
    </row>
    <row r="17519" spans="12:12" x14ac:dyDescent="0.2">
      <c r="L17519" s="50"/>
    </row>
    <row r="17520" spans="12:12" x14ac:dyDescent="0.2">
      <c r="L17520" s="50"/>
    </row>
    <row r="17521" spans="12:12" x14ac:dyDescent="0.2">
      <c r="L17521" s="50"/>
    </row>
    <row r="17522" spans="12:12" x14ac:dyDescent="0.2">
      <c r="L17522" s="50"/>
    </row>
    <row r="17523" spans="12:12" x14ac:dyDescent="0.2">
      <c r="L17523" s="50"/>
    </row>
    <row r="17524" spans="12:12" x14ac:dyDescent="0.2">
      <c r="L17524" s="50"/>
    </row>
    <row r="17525" spans="12:12" x14ac:dyDescent="0.2">
      <c r="L17525" s="50"/>
    </row>
    <row r="17526" spans="12:12" x14ac:dyDescent="0.2">
      <c r="L17526" s="50"/>
    </row>
    <row r="17527" spans="12:12" x14ac:dyDescent="0.2">
      <c r="L17527" s="50"/>
    </row>
    <row r="17528" spans="12:12" x14ac:dyDescent="0.2">
      <c r="L17528" s="50"/>
    </row>
    <row r="17529" spans="12:12" x14ac:dyDescent="0.2">
      <c r="L17529" s="50"/>
    </row>
    <row r="17530" spans="12:12" x14ac:dyDescent="0.2">
      <c r="L17530" s="50"/>
    </row>
    <row r="17531" spans="12:12" x14ac:dyDescent="0.2">
      <c r="L17531" s="50"/>
    </row>
    <row r="17532" spans="12:12" x14ac:dyDescent="0.2">
      <c r="L17532" s="50"/>
    </row>
    <row r="17533" spans="12:12" x14ac:dyDescent="0.2">
      <c r="L17533" s="50"/>
    </row>
    <row r="17534" spans="12:12" x14ac:dyDescent="0.2">
      <c r="L17534" s="50"/>
    </row>
    <row r="17535" spans="12:12" x14ac:dyDescent="0.2">
      <c r="L17535" s="50"/>
    </row>
    <row r="17536" spans="12:12" x14ac:dyDescent="0.2">
      <c r="L17536" s="50"/>
    </row>
    <row r="17537" spans="12:12" x14ac:dyDescent="0.2">
      <c r="L17537" s="50"/>
    </row>
    <row r="17538" spans="12:12" x14ac:dyDescent="0.2">
      <c r="L17538" s="50"/>
    </row>
    <row r="17539" spans="12:12" x14ac:dyDescent="0.2">
      <c r="L17539" s="50"/>
    </row>
    <row r="17540" spans="12:12" x14ac:dyDescent="0.2">
      <c r="L17540" s="50"/>
    </row>
    <row r="17541" spans="12:12" x14ac:dyDescent="0.2">
      <c r="L17541" s="50"/>
    </row>
    <row r="17542" spans="12:12" x14ac:dyDescent="0.2">
      <c r="L17542" s="50"/>
    </row>
    <row r="17543" spans="12:12" x14ac:dyDescent="0.2">
      <c r="L17543" s="50"/>
    </row>
    <row r="17544" spans="12:12" x14ac:dyDescent="0.2">
      <c r="L17544" s="50"/>
    </row>
    <row r="17545" spans="12:12" x14ac:dyDescent="0.2">
      <c r="L17545" s="50"/>
    </row>
    <row r="17546" spans="12:12" x14ac:dyDescent="0.2">
      <c r="L17546" s="50"/>
    </row>
    <row r="17547" spans="12:12" x14ac:dyDescent="0.2">
      <c r="L17547" s="50"/>
    </row>
    <row r="17548" spans="12:12" x14ac:dyDescent="0.2">
      <c r="L17548" s="50"/>
    </row>
    <row r="17549" spans="12:12" x14ac:dyDescent="0.2">
      <c r="L17549" s="50"/>
    </row>
    <row r="17550" spans="12:12" x14ac:dyDescent="0.2">
      <c r="L17550" s="50"/>
    </row>
    <row r="17551" spans="12:12" x14ac:dyDescent="0.2">
      <c r="L17551" s="50"/>
    </row>
    <row r="17552" spans="12:12" x14ac:dyDescent="0.2">
      <c r="L17552" s="50"/>
    </row>
    <row r="17553" spans="12:12" x14ac:dyDescent="0.2">
      <c r="L17553" s="50"/>
    </row>
    <row r="17554" spans="12:12" x14ac:dyDescent="0.2">
      <c r="L17554" s="50"/>
    </row>
    <row r="17555" spans="12:12" x14ac:dyDescent="0.2">
      <c r="L17555" s="50"/>
    </row>
    <row r="17556" spans="12:12" x14ac:dyDescent="0.2">
      <c r="L17556" s="50"/>
    </row>
    <row r="17557" spans="12:12" x14ac:dyDescent="0.2">
      <c r="L17557" s="50"/>
    </row>
    <row r="17558" spans="12:12" x14ac:dyDescent="0.2">
      <c r="L17558" s="50"/>
    </row>
    <row r="17559" spans="12:12" x14ac:dyDescent="0.2">
      <c r="L17559" s="50"/>
    </row>
    <row r="17560" spans="12:12" x14ac:dyDescent="0.2">
      <c r="L17560" s="50"/>
    </row>
    <row r="17561" spans="12:12" x14ac:dyDescent="0.2">
      <c r="L17561" s="50"/>
    </row>
    <row r="17562" spans="12:12" x14ac:dyDescent="0.2">
      <c r="L17562" s="50"/>
    </row>
    <row r="17563" spans="12:12" x14ac:dyDescent="0.2">
      <c r="L17563" s="50"/>
    </row>
    <row r="17564" spans="12:12" x14ac:dyDescent="0.2">
      <c r="L17564" s="50"/>
    </row>
    <row r="17565" spans="12:12" x14ac:dyDescent="0.2">
      <c r="L17565" s="50"/>
    </row>
    <row r="17566" spans="12:12" x14ac:dyDescent="0.2">
      <c r="L17566" s="50"/>
    </row>
    <row r="17567" spans="12:12" x14ac:dyDescent="0.2">
      <c r="L17567" s="50"/>
    </row>
    <row r="17568" spans="12:12" x14ac:dyDescent="0.2">
      <c r="L17568" s="50"/>
    </row>
    <row r="17569" spans="12:12" x14ac:dyDescent="0.2">
      <c r="L17569" s="50"/>
    </row>
    <row r="17570" spans="12:12" x14ac:dyDescent="0.2">
      <c r="L17570" s="50"/>
    </row>
    <row r="17571" spans="12:12" x14ac:dyDescent="0.2">
      <c r="L17571" s="50"/>
    </row>
    <row r="17572" spans="12:12" x14ac:dyDescent="0.2">
      <c r="L17572" s="50"/>
    </row>
    <row r="17573" spans="12:12" x14ac:dyDescent="0.2">
      <c r="L17573" s="50"/>
    </row>
    <row r="17574" spans="12:12" x14ac:dyDescent="0.2">
      <c r="L17574" s="50"/>
    </row>
    <row r="17575" spans="12:12" x14ac:dyDescent="0.2">
      <c r="L17575" s="50"/>
    </row>
    <row r="17576" spans="12:12" x14ac:dyDescent="0.2">
      <c r="L17576" s="50"/>
    </row>
    <row r="17577" spans="12:12" x14ac:dyDescent="0.2">
      <c r="L17577" s="50"/>
    </row>
    <row r="17578" spans="12:12" x14ac:dyDescent="0.2">
      <c r="L17578" s="50"/>
    </row>
    <row r="17579" spans="12:12" x14ac:dyDescent="0.2">
      <c r="L17579" s="50"/>
    </row>
    <row r="17580" spans="12:12" x14ac:dyDescent="0.2">
      <c r="L17580" s="50"/>
    </row>
    <row r="17581" spans="12:12" x14ac:dyDescent="0.2">
      <c r="L17581" s="50"/>
    </row>
    <row r="17582" spans="12:12" x14ac:dyDescent="0.2">
      <c r="L17582" s="50"/>
    </row>
    <row r="17583" spans="12:12" x14ac:dyDescent="0.2">
      <c r="L17583" s="50"/>
    </row>
    <row r="17584" spans="12:12" x14ac:dyDescent="0.2">
      <c r="L17584" s="50"/>
    </row>
    <row r="17585" spans="12:12" x14ac:dyDescent="0.2">
      <c r="L17585" s="50"/>
    </row>
    <row r="17586" spans="12:12" x14ac:dyDescent="0.2">
      <c r="L17586" s="50"/>
    </row>
    <row r="17587" spans="12:12" x14ac:dyDescent="0.2">
      <c r="L17587" s="50"/>
    </row>
    <row r="17588" spans="12:12" x14ac:dyDescent="0.2">
      <c r="L17588" s="50"/>
    </row>
    <row r="17589" spans="12:12" x14ac:dyDescent="0.2">
      <c r="L17589" s="50"/>
    </row>
    <row r="17590" spans="12:12" x14ac:dyDescent="0.2">
      <c r="L17590" s="50"/>
    </row>
    <row r="17591" spans="12:12" x14ac:dyDescent="0.2">
      <c r="L17591" s="50"/>
    </row>
    <row r="17592" spans="12:12" x14ac:dyDescent="0.2">
      <c r="L17592" s="50"/>
    </row>
    <row r="17593" spans="12:12" x14ac:dyDescent="0.2">
      <c r="L17593" s="50"/>
    </row>
    <row r="17594" spans="12:12" x14ac:dyDescent="0.2">
      <c r="L17594" s="50"/>
    </row>
    <row r="17595" spans="12:12" x14ac:dyDescent="0.2">
      <c r="L17595" s="50"/>
    </row>
    <row r="17596" spans="12:12" x14ac:dyDescent="0.2">
      <c r="L17596" s="50"/>
    </row>
    <row r="17597" spans="12:12" x14ac:dyDescent="0.2">
      <c r="L17597" s="50"/>
    </row>
    <row r="17598" spans="12:12" x14ac:dyDescent="0.2">
      <c r="L17598" s="50"/>
    </row>
    <row r="17599" spans="12:12" x14ac:dyDescent="0.2">
      <c r="L17599" s="50"/>
    </row>
    <row r="17600" spans="12:12" x14ac:dyDescent="0.2">
      <c r="L17600" s="50"/>
    </row>
    <row r="17601" spans="12:12" x14ac:dyDescent="0.2">
      <c r="L17601" s="50"/>
    </row>
    <row r="17602" spans="12:12" x14ac:dyDescent="0.2">
      <c r="L17602" s="50"/>
    </row>
    <row r="17603" spans="12:12" x14ac:dyDescent="0.2">
      <c r="L17603" s="50"/>
    </row>
    <row r="17604" spans="12:12" x14ac:dyDescent="0.2">
      <c r="L17604" s="50"/>
    </row>
    <row r="17605" spans="12:12" x14ac:dyDescent="0.2">
      <c r="L17605" s="50"/>
    </row>
    <row r="17606" spans="12:12" x14ac:dyDescent="0.2">
      <c r="L17606" s="50"/>
    </row>
    <row r="17607" spans="12:12" x14ac:dyDescent="0.2">
      <c r="L17607" s="50"/>
    </row>
    <row r="17608" spans="12:12" x14ac:dyDescent="0.2">
      <c r="L17608" s="50"/>
    </row>
    <row r="17609" spans="12:12" x14ac:dyDescent="0.2">
      <c r="L17609" s="50"/>
    </row>
    <row r="17610" spans="12:12" x14ac:dyDescent="0.2">
      <c r="L17610" s="50"/>
    </row>
    <row r="17611" spans="12:12" x14ac:dyDescent="0.2">
      <c r="L17611" s="50"/>
    </row>
    <row r="17612" spans="12:12" x14ac:dyDescent="0.2">
      <c r="L17612" s="50"/>
    </row>
    <row r="17613" spans="12:12" x14ac:dyDescent="0.2">
      <c r="L17613" s="50"/>
    </row>
    <row r="17614" spans="12:12" x14ac:dyDescent="0.2">
      <c r="L17614" s="50"/>
    </row>
    <row r="17615" spans="12:12" x14ac:dyDescent="0.2">
      <c r="L17615" s="50"/>
    </row>
    <row r="17616" spans="12:12" x14ac:dyDescent="0.2">
      <c r="L17616" s="50"/>
    </row>
    <row r="17617" spans="12:12" x14ac:dyDescent="0.2">
      <c r="L17617" s="50"/>
    </row>
    <row r="17618" spans="12:12" x14ac:dyDescent="0.2">
      <c r="L17618" s="50"/>
    </row>
    <row r="17619" spans="12:12" x14ac:dyDescent="0.2">
      <c r="L17619" s="50"/>
    </row>
    <row r="17620" spans="12:12" x14ac:dyDescent="0.2">
      <c r="L17620" s="50"/>
    </row>
    <row r="17621" spans="12:12" x14ac:dyDescent="0.2">
      <c r="L17621" s="50"/>
    </row>
    <row r="17622" spans="12:12" x14ac:dyDescent="0.2">
      <c r="L17622" s="50"/>
    </row>
    <row r="17623" spans="12:12" x14ac:dyDescent="0.2">
      <c r="L17623" s="50"/>
    </row>
    <row r="17624" spans="12:12" x14ac:dyDescent="0.2">
      <c r="L17624" s="50"/>
    </row>
    <row r="17625" spans="12:12" x14ac:dyDescent="0.2">
      <c r="L17625" s="50"/>
    </row>
    <row r="17626" spans="12:12" x14ac:dyDescent="0.2">
      <c r="L17626" s="50"/>
    </row>
    <row r="17627" spans="12:12" x14ac:dyDescent="0.2">
      <c r="L17627" s="50"/>
    </row>
    <row r="17628" spans="12:12" x14ac:dyDescent="0.2">
      <c r="L17628" s="50"/>
    </row>
    <row r="17629" spans="12:12" x14ac:dyDescent="0.2">
      <c r="L17629" s="50"/>
    </row>
    <row r="17630" spans="12:12" x14ac:dyDescent="0.2">
      <c r="L17630" s="50"/>
    </row>
    <row r="17631" spans="12:12" x14ac:dyDescent="0.2">
      <c r="L17631" s="50"/>
    </row>
    <row r="17632" spans="12:12" x14ac:dyDescent="0.2">
      <c r="L17632" s="50"/>
    </row>
    <row r="17633" spans="12:12" x14ac:dyDescent="0.2">
      <c r="L17633" s="50"/>
    </row>
    <row r="17634" spans="12:12" x14ac:dyDescent="0.2">
      <c r="L17634" s="50"/>
    </row>
    <row r="17635" spans="12:12" x14ac:dyDescent="0.2">
      <c r="L17635" s="50"/>
    </row>
    <row r="17636" spans="12:12" x14ac:dyDescent="0.2">
      <c r="L17636" s="50"/>
    </row>
    <row r="17637" spans="12:12" x14ac:dyDescent="0.2">
      <c r="L17637" s="50"/>
    </row>
    <row r="17638" spans="12:12" x14ac:dyDescent="0.2">
      <c r="L17638" s="50"/>
    </row>
    <row r="17639" spans="12:12" x14ac:dyDescent="0.2">
      <c r="L17639" s="50"/>
    </row>
    <row r="17640" spans="12:12" x14ac:dyDescent="0.2">
      <c r="L17640" s="50"/>
    </row>
    <row r="17641" spans="12:12" x14ac:dyDescent="0.2">
      <c r="L17641" s="50"/>
    </row>
    <row r="17642" spans="12:12" x14ac:dyDescent="0.2">
      <c r="L17642" s="50"/>
    </row>
    <row r="17643" spans="12:12" x14ac:dyDescent="0.2">
      <c r="L17643" s="50"/>
    </row>
    <row r="17644" spans="12:12" x14ac:dyDescent="0.2">
      <c r="L17644" s="50"/>
    </row>
    <row r="17645" spans="12:12" x14ac:dyDescent="0.2">
      <c r="L17645" s="50"/>
    </row>
    <row r="17646" spans="12:12" x14ac:dyDescent="0.2">
      <c r="L17646" s="50"/>
    </row>
    <row r="17647" spans="12:12" x14ac:dyDescent="0.2">
      <c r="L17647" s="50"/>
    </row>
    <row r="17648" spans="12:12" x14ac:dyDescent="0.2">
      <c r="L17648" s="50"/>
    </row>
    <row r="17649" spans="12:12" x14ac:dyDescent="0.2">
      <c r="L17649" s="50"/>
    </row>
    <row r="17650" spans="12:12" x14ac:dyDescent="0.2">
      <c r="L17650" s="50"/>
    </row>
    <row r="17651" spans="12:12" x14ac:dyDescent="0.2">
      <c r="L17651" s="50"/>
    </row>
    <row r="17652" spans="12:12" x14ac:dyDescent="0.2">
      <c r="L17652" s="50"/>
    </row>
    <row r="17653" spans="12:12" x14ac:dyDescent="0.2">
      <c r="L17653" s="50"/>
    </row>
    <row r="17654" spans="12:12" x14ac:dyDescent="0.2">
      <c r="L17654" s="50"/>
    </row>
    <row r="17655" spans="12:12" x14ac:dyDescent="0.2">
      <c r="L17655" s="50"/>
    </row>
    <row r="17656" spans="12:12" x14ac:dyDescent="0.2">
      <c r="L17656" s="50"/>
    </row>
    <row r="17657" spans="12:12" x14ac:dyDescent="0.2">
      <c r="L17657" s="50"/>
    </row>
    <row r="17658" spans="12:12" x14ac:dyDescent="0.2">
      <c r="L17658" s="50"/>
    </row>
    <row r="17659" spans="12:12" x14ac:dyDescent="0.2">
      <c r="L17659" s="50"/>
    </row>
    <row r="17660" spans="12:12" x14ac:dyDescent="0.2">
      <c r="L17660" s="50"/>
    </row>
    <row r="17661" spans="12:12" x14ac:dyDescent="0.2">
      <c r="L17661" s="50"/>
    </row>
    <row r="17662" spans="12:12" x14ac:dyDescent="0.2">
      <c r="L17662" s="50"/>
    </row>
    <row r="17663" spans="12:12" x14ac:dyDescent="0.2">
      <c r="L17663" s="50"/>
    </row>
    <row r="17664" spans="12:12" x14ac:dyDescent="0.2">
      <c r="L17664" s="50"/>
    </row>
    <row r="17665" spans="12:12" x14ac:dyDescent="0.2">
      <c r="L17665" s="50"/>
    </row>
    <row r="17666" spans="12:12" x14ac:dyDescent="0.2">
      <c r="L17666" s="50"/>
    </row>
    <row r="17667" spans="12:12" x14ac:dyDescent="0.2">
      <c r="L17667" s="50"/>
    </row>
    <row r="17668" spans="12:12" x14ac:dyDescent="0.2">
      <c r="L17668" s="50"/>
    </row>
    <row r="17669" spans="12:12" x14ac:dyDescent="0.2">
      <c r="L17669" s="50"/>
    </row>
    <row r="17670" spans="12:12" x14ac:dyDescent="0.2">
      <c r="L17670" s="50"/>
    </row>
    <row r="17671" spans="12:12" x14ac:dyDescent="0.2">
      <c r="L17671" s="50"/>
    </row>
    <row r="17672" spans="12:12" x14ac:dyDescent="0.2">
      <c r="L17672" s="50"/>
    </row>
    <row r="17673" spans="12:12" x14ac:dyDescent="0.2">
      <c r="L17673" s="50"/>
    </row>
    <row r="17674" spans="12:12" x14ac:dyDescent="0.2">
      <c r="L17674" s="50"/>
    </row>
    <row r="17675" spans="12:12" x14ac:dyDescent="0.2">
      <c r="L17675" s="50"/>
    </row>
    <row r="17676" spans="12:12" x14ac:dyDescent="0.2">
      <c r="L17676" s="50"/>
    </row>
    <row r="17677" spans="12:12" x14ac:dyDescent="0.2">
      <c r="L17677" s="50"/>
    </row>
    <row r="17678" spans="12:12" x14ac:dyDescent="0.2">
      <c r="L17678" s="50"/>
    </row>
    <row r="17679" spans="12:12" x14ac:dyDescent="0.2">
      <c r="L17679" s="50"/>
    </row>
    <row r="17680" spans="12:12" x14ac:dyDescent="0.2">
      <c r="L17680" s="50"/>
    </row>
    <row r="17681" spans="12:12" x14ac:dyDescent="0.2">
      <c r="L17681" s="50"/>
    </row>
    <row r="17682" spans="12:12" x14ac:dyDescent="0.2">
      <c r="L17682" s="50"/>
    </row>
    <row r="17683" spans="12:12" x14ac:dyDescent="0.2">
      <c r="L17683" s="50"/>
    </row>
    <row r="17684" spans="12:12" x14ac:dyDescent="0.2">
      <c r="L17684" s="50"/>
    </row>
    <row r="17685" spans="12:12" x14ac:dyDescent="0.2">
      <c r="L17685" s="50"/>
    </row>
    <row r="17686" spans="12:12" x14ac:dyDescent="0.2">
      <c r="L17686" s="50"/>
    </row>
    <row r="17687" spans="12:12" x14ac:dyDescent="0.2">
      <c r="L17687" s="50"/>
    </row>
    <row r="17688" spans="12:12" x14ac:dyDescent="0.2">
      <c r="L17688" s="50"/>
    </row>
    <row r="17689" spans="12:12" x14ac:dyDescent="0.2">
      <c r="L17689" s="50"/>
    </row>
    <row r="17690" spans="12:12" x14ac:dyDescent="0.2">
      <c r="L17690" s="50"/>
    </row>
    <row r="17691" spans="12:12" x14ac:dyDescent="0.2">
      <c r="L17691" s="50"/>
    </row>
    <row r="17692" spans="12:12" x14ac:dyDescent="0.2">
      <c r="L17692" s="50"/>
    </row>
    <row r="17693" spans="12:12" x14ac:dyDescent="0.2">
      <c r="L17693" s="50"/>
    </row>
    <row r="17694" spans="12:12" x14ac:dyDescent="0.2">
      <c r="L17694" s="50"/>
    </row>
    <row r="17695" spans="12:12" x14ac:dyDescent="0.2">
      <c r="L17695" s="50"/>
    </row>
    <row r="17696" spans="12:12" x14ac:dyDescent="0.2">
      <c r="L17696" s="50"/>
    </row>
    <row r="17697" spans="12:12" x14ac:dyDescent="0.2">
      <c r="L17697" s="50"/>
    </row>
    <row r="17698" spans="12:12" x14ac:dyDescent="0.2">
      <c r="L17698" s="50"/>
    </row>
    <row r="17699" spans="12:12" x14ac:dyDescent="0.2">
      <c r="L17699" s="50"/>
    </row>
    <row r="17700" spans="12:12" x14ac:dyDescent="0.2">
      <c r="L17700" s="50"/>
    </row>
    <row r="17701" spans="12:12" x14ac:dyDescent="0.2">
      <c r="L17701" s="50"/>
    </row>
    <row r="17702" spans="12:12" x14ac:dyDescent="0.2">
      <c r="L17702" s="50"/>
    </row>
    <row r="17703" spans="12:12" x14ac:dyDescent="0.2">
      <c r="L17703" s="50"/>
    </row>
    <row r="17704" spans="12:12" x14ac:dyDescent="0.2">
      <c r="L17704" s="50"/>
    </row>
    <row r="17705" spans="12:12" x14ac:dyDescent="0.2">
      <c r="L17705" s="50"/>
    </row>
    <row r="17706" spans="12:12" x14ac:dyDescent="0.2">
      <c r="L17706" s="50"/>
    </row>
    <row r="17707" spans="12:12" x14ac:dyDescent="0.2">
      <c r="L17707" s="50"/>
    </row>
    <row r="17708" spans="12:12" x14ac:dyDescent="0.2">
      <c r="L17708" s="50"/>
    </row>
    <row r="17709" spans="12:12" x14ac:dyDescent="0.2">
      <c r="L17709" s="50"/>
    </row>
    <row r="17710" spans="12:12" x14ac:dyDescent="0.2">
      <c r="L17710" s="50"/>
    </row>
    <row r="17711" spans="12:12" x14ac:dyDescent="0.2">
      <c r="L17711" s="50"/>
    </row>
    <row r="17712" spans="12:12" x14ac:dyDescent="0.2">
      <c r="L17712" s="50"/>
    </row>
    <row r="17713" spans="12:12" x14ac:dyDescent="0.2">
      <c r="L17713" s="50"/>
    </row>
    <row r="17714" spans="12:12" x14ac:dyDescent="0.2">
      <c r="L17714" s="50"/>
    </row>
    <row r="17715" spans="12:12" x14ac:dyDescent="0.2">
      <c r="L17715" s="50"/>
    </row>
    <row r="17716" spans="12:12" x14ac:dyDescent="0.2">
      <c r="L17716" s="50"/>
    </row>
    <row r="17717" spans="12:12" x14ac:dyDescent="0.2">
      <c r="L17717" s="50"/>
    </row>
    <row r="17718" spans="12:12" x14ac:dyDescent="0.2">
      <c r="L17718" s="50"/>
    </row>
    <row r="17719" spans="12:12" x14ac:dyDescent="0.2">
      <c r="L17719" s="50"/>
    </row>
    <row r="17720" spans="12:12" x14ac:dyDescent="0.2">
      <c r="L17720" s="50"/>
    </row>
    <row r="17721" spans="12:12" x14ac:dyDescent="0.2">
      <c r="L17721" s="50"/>
    </row>
    <row r="17722" spans="12:12" x14ac:dyDescent="0.2">
      <c r="L17722" s="50"/>
    </row>
    <row r="17723" spans="12:12" x14ac:dyDescent="0.2">
      <c r="L17723" s="50"/>
    </row>
    <row r="17724" spans="12:12" x14ac:dyDescent="0.2">
      <c r="L17724" s="50"/>
    </row>
    <row r="17725" spans="12:12" x14ac:dyDescent="0.2">
      <c r="L17725" s="50"/>
    </row>
    <row r="17726" spans="12:12" x14ac:dyDescent="0.2">
      <c r="L17726" s="50"/>
    </row>
    <row r="17727" spans="12:12" x14ac:dyDescent="0.2">
      <c r="L17727" s="50"/>
    </row>
    <row r="17728" spans="12:12" x14ac:dyDescent="0.2">
      <c r="L17728" s="50"/>
    </row>
    <row r="17729" spans="12:12" x14ac:dyDescent="0.2">
      <c r="L17729" s="50"/>
    </row>
    <row r="17730" spans="12:12" x14ac:dyDescent="0.2">
      <c r="L17730" s="50"/>
    </row>
    <row r="17731" spans="12:12" x14ac:dyDescent="0.2">
      <c r="L17731" s="50"/>
    </row>
    <row r="17732" spans="12:12" x14ac:dyDescent="0.2">
      <c r="L17732" s="50"/>
    </row>
    <row r="17733" spans="12:12" x14ac:dyDescent="0.2">
      <c r="L17733" s="50"/>
    </row>
    <row r="17734" spans="12:12" x14ac:dyDescent="0.2">
      <c r="L17734" s="50"/>
    </row>
    <row r="17735" spans="12:12" x14ac:dyDescent="0.2">
      <c r="L17735" s="50"/>
    </row>
    <row r="17736" spans="12:12" x14ac:dyDescent="0.2">
      <c r="L17736" s="50"/>
    </row>
    <row r="17737" spans="12:12" x14ac:dyDescent="0.2">
      <c r="L17737" s="50"/>
    </row>
    <row r="17738" spans="12:12" x14ac:dyDescent="0.2">
      <c r="L17738" s="50"/>
    </row>
    <row r="17739" spans="12:12" x14ac:dyDescent="0.2">
      <c r="L17739" s="50"/>
    </row>
    <row r="17740" spans="12:12" x14ac:dyDescent="0.2">
      <c r="L17740" s="50"/>
    </row>
    <row r="17741" spans="12:12" x14ac:dyDescent="0.2">
      <c r="L17741" s="50"/>
    </row>
    <row r="17742" spans="12:12" x14ac:dyDescent="0.2">
      <c r="L17742" s="50"/>
    </row>
    <row r="17743" spans="12:12" x14ac:dyDescent="0.2">
      <c r="L17743" s="50"/>
    </row>
    <row r="17744" spans="12:12" x14ac:dyDescent="0.2">
      <c r="L17744" s="50"/>
    </row>
    <row r="17745" spans="12:12" x14ac:dyDescent="0.2">
      <c r="L17745" s="50"/>
    </row>
    <row r="17746" spans="12:12" x14ac:dyDescent="0.2">
      <c r="L17746" s="50"/>
    </row>
    <row r="17747" spans="12:12" x14ac:dyDescent="0.2">
      <c r="L17747" s="50"/>
    </row>
    <row r="17748" spans="12:12" x14ac:dyDescent="0.2">
      <c r="L17748" s="50"/>
    </row>
    <row r="17749" spans="12:12" x14ac:dyDescent="0.2">
      <c r="L17749" s="50"/>
    </row>
    <row r="17750" spans="12:12" x14ac:dyDescent="0.2">
      <c r="L17750" s="50"/>
    </row>
    <row r="17751" spans="12:12" x14ac:dyDescent="0.2">
      <c r="L17751" s="50"/>
    </row>
    <row r="17752" spans="12:12" x14ac:dyDescent="0.2">
      <c r="L17752" s="50"/>
    </row>
    <row r="17753" spans="12:12" x14ac:dyDescent="0.2">
      <c r="L17753" s="50"/>
    </row>
    <row r="17754" spans="12:12" x14ac:dyDescent="0.2">
      <c r="L17754" s="50"/>
    </row>
    <row r="17755" spans="12:12" x14ac:dyDescent="0.2">
      <c r="L17755" s="50"/>
    </row>
    <row r="17756" spans="12:12" x14ac:dyDescent="0.2">
      <c r="L17756" s="50"/>
    </row>
    <row r="17757" spans="12:12" x14ac:dyDescent="0.2">
      <c r="L17757" s="50"/>
    </row>
    <row r="17758" spans="12:12" x14ac:dyDescent="0.2">
      <c r="L17758" s="50"/>
    </row>
    <row r="17759" spans="12:12" x14ac:dyDescent="0.2">
      <c r="L17759" s="50"/>
    </row>
    <row r="17760" spans="12:12" x14ac:dyDescent="0.2">
      <c r="L17760" s="50"/>
    </row>
    <row r="17761" spans="12:12" x14ac:dyDescent="0.2">
      <c r="L17761" s="50"/>
    </row>
    <row r="17762" spans="12:12" x14ac:dyDescent="0.2">
      <c r="L17762" s="50"/>
    </row>
    <row r="17763" spans="12:12" x14ac:dyDescent="0.2">
      <c r="L17763" s="50"/>
    </row>
    <row r="17764" spans="12:12" x14ac:dyDescent="0.2">
      <c r="L17764" s="50"/>
    </row>
    <row r="17765" spans="12:12" x14ac:dyDescent="0.2">
      <c r="L17765" s="50"/>
    </row>
    <row r="17766" spans="12:12" x14ac:dyDescent="0.2">
      <c r="L17766" s="50"/>
    </row>
    <row r="17767" spans="12:12" x14ac:dyDescent="0.2">
      <c r="L17767" s="50"/>
    </row>
    <row r="17768" spans="12:12" x14ac:dyDescent="0.2">
      <c r="L17768" s="50"/>
    </row>
    <row r="17769" spans="12:12" x14ac:dyDescent="0.2">
      <c r="L17769" s="50"/>
    </row>
    <row r="17770" spans="12:12" x14ac:dyDescent="0.2">
      <c r="L17770" s="50"/>
    </row>
    <row r="17771" spans="12:12" x14ac:dyDescent="0.2">
      <c r="L17771" s="50"/>
    </row>
    <row r="17772" spans="12:12" x14ac:dyDescent="0.2">
      <c r="L17772" s="50"/>
    </row>
    <row r="17773" spans="12:12" x14ac:dyDescent="0.2">
      <c r="L17773" s="50"/>
    </row>
    <row r="17774" spans="12:12" x14ac:dyDescent="0.2">
      <c r="L17774" s="50"/>
    </row>
    <row r="17775" spans="12:12" x14ac:dyDescent="0.2">
      <c r="L17775" s="50"/>
    </row>
    <row r="17776" spans="12:12" x14ac:dyDescent="0.2">
      <c r="L17776" s="50"/>
    </row>
    <row r="17777" spans="12:12" x14ac:dyDescent="0.2">
      <c r="L17777" s="50"/>
    </row>
    <row r="17778" spans="12:12" x14ac:dyDescent="0.2">
      <c r="L17778" s="50"/>
    </row>
    <row r="17779" spans="12:12" x14ac:dyDescent="0.2">
      <c r="L17779" s="50"/>
    </row>
    <row r="17780" spans="12:12" x14ac:dyDescent="0.2">
      <c r="L17780" s="50"/>
    </row>
    <row r="17781" spans="12:12" x14ac:dyDescent="0.2">
      <c r="L17781" s="50"/>
    </row>
    <row r="17782" spans="12:12" x14ac:dyDescent="0.2">
      <c r="L17782" s="50"/>
    </row>
    <row r="17783" spans="12:12" x14ac:dyDescent="0.2">
      <c r="L17783" s="50"/>
    </row>
    <row r="17784" spans="12:12" x14ac:dyDescent="0.2">
      <c r="L17784" s="50"/>
    </row>
    <row r="17785" spans="12:12" x14ac:dyDescent="0.2">
      <c r="L17785" s="50"/>
    </row>
    <row r="17786" spans="12:12" x14ac:dyDescent="0.2">
      <c r="L17786" s="50"/>
    </row>
    <row r="17787" spans="12:12" x14ac:dyDescent="0.2">
      <c r="L17787" s="50"/>
    </row>
    <row r="17788" spans="12:12" x14ac:dyDescent="0.2">
      <c r="L17788" s="50"/>
    </row>
    <row r="17789" spans="12:12" x14ac:dyDescent="0.2">
      <c r="L17789" s="50"/>
    </row>
    <row r="17790" spans="12:12" x14ac:dyDescent="0.2">
      <c r="L17790" s="50"/>
    </row>
    <row r="17791" spans="12:12" x14ac:dyDescent="0.2">
      <c r="L17791" s="50"/>
    </row>
    <row r="17792" spans="12:12" x14ac:dyDescent="0.2">
      <c r="L17792" s="50"/>
    </row>
    <row r="17793" spans="12:12" x14ac:dyDescent="0.2">
      <c r="L17793" s="50"/>
    </row>
    <row r="17794" spans="12:12" x14ac:dyDescent="0.2">
      <c r="L17794" s="50"/>
    </row>
    <row r="17795" spans="12:12" x14ac:dyDescent="0.2">
      <c r="L17795" s="50"/>
    </row>
    <row r="17796" spans="12:12" x14ac:dyDescent="0.2">
      <c r="L17796" s="50"/>
    </row>
    <row r="17797" spans="12:12" x14ac:dyDescent="0.2">
      <c r="L17797" s="50"/>
    </row>
    <row r="17798" spans="12:12" x14ac:dyDescent="0.2">
      <c r="L17798" s="50"/>
    </row>
    <row r="17799" spans="12:12" x14ac:dyDescent="0.2">
      <c r="L17799" s="50"/>
    </row>
    <row r="17800" spans="12:12" x14ac:dyDescent="0.2">
      <c r="L17800" s="50"/>
    </row>
    <row r="17801" spans="12:12" x14ac:dyDescent="0.2">
      <c r="L17801" s="50"/>
    </row>
    <row r="17802" spans="12:12" x14ac:dyDescent="0.2">
      <c r="L17802" s="50"/>
    </row>
    <row r="17803" spans="12:12" x14ac:dyDescent="0.2">
      <c r="L17803" s="50"/>
    </row>
    <row r="17804" spans="12:12" x14ac:dyDescent="0.2">
      <c r="L17804" s="50"/>
    </row>
    <row r="17805" spans="12:12" x14ac:dyDescent="0.2">
      <c r="L17805" s="50"/>
    </row>
    <row r="17806" spans="12:12" x14ac:dyDescent="0.2">
      <c r="L17806" s="50"/>
    </row>
    <row r="17807" spans="12:12" x14ac:dyDescent="0.2">
      <c r="L17807" s="50"/>
    </row>
    <row r="17808" spans="12:12" x14ac:dyDescent="0.2">
      <c r="L17808" s="50"/>
    </row>
    <row r="17809" spans="12:12" x14ac:dyDescent="0.2">
      <c r="L17809" s="50"/>
    </row>
    <row r="17810" spans="12:12" x14ac:dyDescent="0.2">
      <c r="L17810" s="50"/>
    </row>
    <row r="17811" spans="12:12" x14ac:dyDescent="0.2">
      <c r="L17811" s="50"/>
    </row>
    <row r="17812" spans="12:12" x14ac:dyDescent="0.2">
      <c r="L17812" s="50"/>
    </row>
    <row r="17813" spans="12:12" x14ac:dyDescent="0.2">
      <c r="L17813" s="50"/>
    </row>
    <row r="17814" spans="12:12" x14ac:dyDescent="0.2">
      <c r="L17814" s="50"/>
    </row>
    <row r="17815" spans="12:12" x14ac:dyDescent="0.2">
      <c r="L17815" s="50"/>
    </row>
    <row r="17816" spans="12:12" x14ac:dyDescent="0.2">
      <c r="L17816" s="50"/>
    </row>
    <row r="17817" spans="12:12" x14ac:dyDescent="0.2">
      <c r="L17817" s="50"/>
    </row>
    <row r="17818" spans="12:12" x14ac:dyDescent="0.2">
      <c r="L17818" s="50"/>
    </row>
    <row r="17819" spans="12:12" x14ac:dyDescent="0.2">
      <c r="L17819" s="50"/>
    </row>
    <row r="17820" spans="12:12" x14ac:dyDescent="0.2">
      <c r="L17820" s="50"/>
    </row>
    <row r="17821" spans="12:12" x14ac:dyDescent="0.2">
      <c r="L17821" s="50"/>
    </row>
    <row r="17822" spans="12:12" x14ac:dyDescent="0.2">
      <c r="L17822" s="50"/>
    </row>
    <row r="17823" spans="12:12" x14ac:dyDescent="0.2">
      <c r="L17823" s="50"/>
    </row>
    <row r="17824" spans="12:12" x14ac:dyDescent="0.2">
      <c r="L17824" s="50"/>
    </row>
    <row r="17825" spans="12:12" x14ac:dyDescent="0.2">
      <c r="L17825" s="50"/>
    </row>
    <row r="17826" spans="12:12" x14ac:dyDescent="0.2">
      <c r="L17826" s="50"/>
    </row>
    <row r="17827" spans="12:12" x14ac:dyDescent="0.2">
      <c r="L17827" s="50"/>
    </row>
    <row r="17828" spans="12:12" x14ac:dyDescent="0.2">
      <c r="L17828" s="50"/>
    </row>
    <row r="17829" spans="12:12" x14ac:dyDescent="0.2">
      <c r="L17829" s="50"/>
    </row>
    <row r="17830" spans="12:12" x14ac:dyDescent="0.2">
      <c r="L17830" s="50"/>
    </row>
    <row r="17831" spans="12:12" x14ac:dyDescent="0.2">
      <c r="L17831" s="50"/>
    </row>
    <row r="17832" spans="12:12" x14ac:dyDescent="0.2">
      <c r="L17832" s="50"/>
    </row>
    <row r="17833" spans="12:12" x14ac:dyDescent="0.2">
      <c r="L17833" s="50"/>
    </row>
    <row r="17834" spans="12:12" x14ac:dyDescent="0.2">
      <c r="L17834" s="50"/>
    </row>
    <row r="17835" spans="12:12" x14ac:dyDescent="0.2">
      <c r="L17835" s="50"/>
    </row>
    <row r="17836" spans="12:12" x14ac:dyDescent="0.2">
      <c r="L17836" s="50"/>
    </row>
    <row r="17837" spans="12:12" x14ac:dyDescent="0.2">
      <c r="L17837" s="50"/>
    </row>
    <row r="17838" spans="12:12" x14ac:dyDescent="0.2">
      <c r="L17838" s="50"/>
    </row>
    <row r="17839" spans="12:12" x14ac:dyDescent="0.2">
      <c r="L17839" s="50"/>
    </row>
    <row r="17840" spans="12:12" x14ac:dyDescent="0.2">
      <c r="L17840" s="50"/>
    </row>
    <row r="17841" spans="12:12" x14ac:dyDescent="0.2">
      <c r="L17841" s="50"/>
    </row>
    <row r="17842" spans="12:12" x14ac:dyDescent="0.2">
      <c r="L17842" s="50"/>
    </row>
    <row r="17843" spans="12:12" x14ac:dyDescent="0.2">
      <c r="L17843" s="50"/>
    </row>
    <row r="17844" spans="12:12" x14ac:dyDescent="0.2">
      <c r="L17844" s="50"/>
    </row>
    <row r="17845" spans="12:12" x14ac:dyDescent="0.2">
      <c r="L17845" s="50"/>
    </row>
    <row r="17846" spans="12:12" x14ac:dyDescent="0.2">
      <c r="L17846" s="50"/>
    </row>
    <row r="17847" spans="12:12" x14ac:dyDescent="0.2">
      <c r="L17847" s="50"/>
    </row>
    <row r="17848" spans="12:12" x14ac:dyDescent="0.2">
      <c r="L17848" s="50"/>
    </row>
    <row r="17849" spans="12:12" x14ac:dyDescent="0.2">
      <c r="L17849" s="50"/>
    </row>
    <row r="17850" spans="12:12" x14ac:dyDescent="0.2">
      <c r="L17850" s="50"/>
    </row>
    <row r="17851" spans="12:12" x14ac:dyDescent="0.2">
      <c r="L17851" s="50"/>
    </row>
    <row r="17852" spans="12:12" x14ac:dyDescent="0.2">
      <c r="L17852" s="50"/>
    </row>
    <row r="17853" spans="12:12" x14ac:dyDescent="0.2">
      <c r="L17853" s="50"/>
    </row>
    <row r="17854" spans="12:12" x14ac:dyDescent="0.2">
      <c r="L17854" s="50"/>
    </row>
    <row r="17855" spans="12:12" x14ac:dyDescent="0.2">
      <c r="L17855" s="50"/>
    </row>
    <row r="17856" spans="12:12" x14ac:dyDescent="0.2">
      <c r="L17856" s="50"/>
    </row>
    <row r="17857" spans="12:12" x14ac:dyDescent="0.2">
      <c r="L17857" s="50"/>
    </row>
    <row r="17858" spans="12:12" x14ac:dyDescent="0.2">
      <c r="L17858" s="50"/>
    </row>
    <row r="17859" spans="12:12" x14ac:dyDescent="0.2">
      <c r="L17859" s="50"/>
    </row>
    <row r="17860" spans="12:12" x14ac:dyDescent="0.2">
      <c r="L17860" s="50"/>
    </row>
    <row r="17861" spans="12:12" x14ac:dyDescent="0.2">
      <c r="L17861" s="50"/>
    </row>
    <row r="17862" spans="12:12" x14ac:dyDescent="0.2">
      <c r="L17862" s="50"/>
    </row>
    <row r="17863" spans="12:12" x14ac:dyDescent="0.2">
      <c r="L17863" s="50"/>
    </row>
    <row r="17864" spans="12:12" x14ac:dyDescent="0.2">
      <c r="L17864" s="50"/>
    </row>
    <row r="17865" spans="12:12" x14ac:dyDescent="0.2">
      <c r="L17865" s="50"/>
    </row>
    <row r="17866" spans="12:12" x14ac:dyDescent="0.2">
      <c r="L17866" s="50"/>
    </row>
    <row r="17867" spans="12:12" x14ac:dyDescent="0.2">
      <c r="L17867" s="50"/>
    </row>
    <row r="17868" spans="12:12" x14ac:dyDescent="0.2">
      <c r="L17868" s="50"/>
    </row>
    <row r="17869" spans="12:12" x14ac:dyDescent="0.2">
      <c r="L17869" s="50"/>
    </row>
    <row r="17870" spans="12:12" x14ac:dyDescent="0.2">
      <c r="L17870" s="50"/>
    </row>
    <row r="17871" spans="12:12" x14ac:dyDescent="0.2">
      <c r="L17871" s="50"/>
    </row>
    <row r="17872" spans="12:12" x14ac:dyDescent="0.2">
      <c r="L17872" s="50"/>
    </row>
    <row r="17873" spans="12:12" x14ac:dyDescent="0.2">
      <c r="L17873" s="50"/>
    </row>
    <row r="17874" spans="12:12" x14ac:dyDescent="0.2">
      <c r="L17874" s="50"/>
    </row>
    <row r="17875" spans="12:12" x14ac:dyDescent="0.2">
      <c r="L17875" s="50"/>
    </row>
    <row r="17876" spans="12:12" x14ac:dyDescent="0.2">
      <c r="L17876" s="50"/>
    </row>
    <row r="17877" spans="12:12" x14ac:dyDescent="0.2">
      <c r="L17877" s="50"/>
    </row>
    <row r="17878" spans="12:12" x14ac:dyDescent="0.2">
      <c r="L17878" s="50"/>
    </row>
    <row r="17879" spans="12:12" x14ac:dyDescent="0.2">
      <c r="L17879" s="50"/>
    </row>
    <row r="17880" spans="12:12" x14ac:dyDescent="0.2">
      <c r="L17880" s="50"/>
    </row>
    <row r="17881" spans="12:12" x14ac:dyDescent="0.2">
      <c r="L17881" s="50"/>
    </row>
    <row r="17882" spans="12:12" x14ac:dyDescent="0.2">
      <c r="L17882" s="50"/>
    </row>
    <row r="17883" spans="12:12" x14ac:dyDescent="0.2">
      <c r="L17883" s="50"/>
    </row>
    <row r="17884" spans="12:12" x14ac:dyDescent="0.2">
      <c r="L17884" s="50"/>
    </row>
    <row r="17885" spans="12:12" x14ac:dyDescent="0.2">
      <c r="L17885" s="50"/>
    </row>
    <row r="17886" spans="12:12" x14ac:dyDescent="0.2">
      <c r="L17886" s="50"/>
    </row>
    <row r="17887" spans="12:12" x14ac:dyDescent="0.2">
      <c r="L17887" s="50"/>
    </row>
    <row r="17888" spans="12:12" x14ac:dyDescent="0.2">
      <c r="L17888" s="50"/>
    </row>
    <row r="17889" spans="12:12" x14ac:dyDescent="0.2">
      <c r="L17889" s="50"/>
    </row>
    <row r="17890" spans="12:12" x14ac:dyDescent="0.2">
      <c r="L17890" s="50"/>
    </row>
    <row r="17891" spans="12:12" x14ac:dyDescent="0.2">
      <c r="L17891" s="50"/>
    </row>
    <row r="17892" spans="12:12" x14ac:dyDescent="0.2">
      <c r="L17892" s="50"/>
    </row>
    <row r="17893" spans="12:12" x14ac:dyDescent="0.2">
      <c r="L17893" s="50"/>
    </row>
    <row r="17894" spans="12:12" x14ac:dyDescent="0.2">
      <c r="L17894" s="50"/>
    </row>
    <row r="17895" spans="12:12" x14ac:dyDescent="0.2">
      <c r="L17895" s="50"/>
    </row>
    <row r="17896" spans="12:12" x14ac:dyDescent="0.2">
      <c r="L17896" s="50"/>
    </row>
    <row r="17897" spans="12:12" x14ac:dyDescent="0.2">
      <c r="L17897" s="50"/>
    </row>
    <row r="17898" spans="12:12" x14ac:dyDescent="0.2">
      <c r="L17898" s="50"/>
    </row>
    <row r="17899" spans="12:12" x14ac:dyDescent="0.2">
      <c r="L17899" s="50"/>
    </row>
    <row r="17900" spans="12:12" x14ac:dyDescent="0.2">
      <c r="L17900" s="50"/>
    </row>
    <row r="17901" spans="12:12" x14ac:dyDescent="0.2">
      <c r="L17901" s="50"/>
    </row>
    <row r="17902" spans="12:12" x14ac:dyDescent="0.2">
      <c r="L17902" s="50"/>
    </row>
    <row r="17903" spans="12:12" x14ac:dyDescent="0.2">
      <c r="L17903" s="50"/>
    </row>
    <row r="17904" spans="12:12" x14ac:dyDescent="0.2">
      <c r="L17904" s="50"/>
    </row>
    <row r="17905" spans="12:12" x14ac:dyDescent="0.2">
      <c r="L17905" s="50"/>
    </row>
    <row r="17906" spans="12:12" x14ac:dyDescent="0.2">
      <c r="L17906" s="50"/>
    </row>
    <row r="17907" spans="12:12" x14ac:dyDescent="0.2">
      <c r="L17907" s="50"/>
    </row>
    <row r="17908" spans="12:12" x14ac:dyDescent="0.2">
      <c r="L17908" s="50"/>
    </row>
    <row r="17909" spans="12:12" x14ac:dyDescent="0.2">
      <c r="L17909" s="50"/>
    </row>
    <row r="17910" spans="12:12" x14ac:dyDescent="0.2">
      <c r="L17910" s="50"/>
    </row>
    <row r="17911" spans="12:12" x14ac:dyDescent="0.2">
      <c r="L17911" s="50"/>
    </row>
    <row r="17912" spans="12:12" x14ac:dyDescent="0.2">
      <c r="L17912" s="50"/>
    </row>
    <row r="17913" spans="12:12" x14ac:dyDescent="0.2">
      <c r="L17913" s="50"/>
    </row>
    <row r="17914" spans="12:12" x14ac:dyDescent="0.2">
      <c r="L17914" s="50"/>
    </row>
    <row r="17915" spans="12:12" x14ac:dyDescent="0.2">
      <c r="L17915" s="50"/>
    </row>
    <row r="17916" spans="12:12" x14ac:dyDescent="0.2">
      <c r="L17916" s="50"/>
    </row>
    <row r="17917" spans="12:12" x14ac:dyDescent="0.2">
      <c r="L17917" s="50"/>
    </row>
    <row r="17918" spans="12:12" x14ac:dyDescent="0.2">
      <c r="L17918" s="50"/>
    </row>
    <row r="17919" spans="12:12" x14ac:dyDescent="0.2">
      <c r="L17919" s="50"/>
    </row>
    <row r="17920" spans="12:12" x14ac:dyDescent="0.2">
      <c r="L17920" s="50"/>
    </row>
    <row r="17921" spans="12:12" x14ac:dyDescent="0.2">
      <c r="L17921" s="50"/>
    </row>
    <row r="17922" spans="12:12" x14ac:dyDescent="0.2">
      <c r="L17922" s="50"/>
    </row>
    <row r="17923" spans="12:12" x14ac:dyDescent="0.2">
      <c r="L17923" s="50"/>
    </row>
    <row r="17924" spans="12:12" x14ac:dyDescent="0.2">
      <c r="L17924" s="50"/>
    </row>
    <row r="17925" spans="12:12" x14ac:dyDescent="0.2">
      <c r="L17925" s="50"/>
    </row>
    <row r="17926" spans="12:12" x14ac:dyDescent="0.2">
      <c r="L17926" s="50"/>
    </row>
    <row r="17927" spans="12:12" x14ac:dyDescent="0.2">
      <c r="L17927" s="50"/>
    </row>
    <row r="17928" spans="12:12" x14ac:dyDescent="0.2">
      <c r="L17928" s="50"/>
    </row>
    <row r="17929" spans="12:12" x14ac:dyDescent="0.2">
      <c r="L17929" s="50"/>
    </row>
    <row r="17930" spans="12:12" x14ac:dyDescent="0.2">
      <c r="L17930" s="50"/>
    </row>
    <row r="17931" spans="12:12" x14ac:dyDescent="0.2">
      <c r="L17931" s="50"/>
    </row>
    <row r="17932" spans="12:12" x14ac:dyDescent="0.2">
      <c r="L17932" s="50"/>
    </row>
    <row r="17933" spans="12:12" x14ac:dyDescent="0.2">
      <c r="L17933" s="50"/>
    </row>
    <row r="17934" spans="12:12" x14ac:dyDescent="0.2">
      <c r="L17934" s="50"/>
    </row>
    <row r="17935" spans="12:12" x14ac:dyDescent="0.2">
      <c r="L17935" s="50"/>
    </row>
    <row r="17936" spans="12:12" x14ac:dyDescent="0.2">
      <c r="L17936" s="50"/>
    </row>
    <row r="17937" spans="12:12" x14ac:dyDescent="0.2">
      <c r="L17937" s="50"/>
    </row>
    <row r="17938" spans="12:12" x14ac:dyDescent="0.2">
      <c r="L17938" s="50"/>
    </row>
    <row r="17939" spans="12:12" x14ac:dyDescent="0.2">
      <c r="L17939" s="50"/>
    </row>
    <row r="17940" spans="12:12" x14ac:dyDescent="0.2">
      <c r="L17940" s="50"/>
    </row>
    <row r="17941" spans="12:12" x14ac:dyDescent="0.2">
      <c r="L17941" s="50"/>
    </row>
    <row r="17942" spans="12:12" x14ac:dyDescent="0.2">
      <c r="L17942" s="50"/>
    </row>
    <row r="17943" spans="12:12" x14ac:dyDescent="0.2">
      <c r="L17943" s="50"/>
    </row>
    <row r="17944" spans="12:12" x14ac:dyDescent="0.2">
      <c r="L17944" s="50"/>
    </row>
    <row r="17945" spans="12:12" x14ac:dyDescent="0.2">
      <c r="L17945" s="50"/>
    </row>
    <row r="17946" spans="12:12" x14ac:dyDescent="0.2">
      <c r="L17946" s="50"/>
    </row>
    <row r="17947" spans="12:12" x14ac:dyDescent="0.2">
      <c r="L17947" s="50"/>
    </row>
    <row r="17948" spans="12:12" x14ac:dyDescent="0.2">
      <c r="L17948" s="50"/>
    </row>
    <row r="17949" spans="12:12" x14ac:dyDescent="0.2">
      <c r="L17949" s="50"/>
    </row>
    <row r="17950" spans="12:12" x14ac:dyDescent="0.2">
      <c r="L17950" s="50"/>
    </row>
    <row r="17951" spans="12:12" x14ac:dyDescent="0.2">
      <c r="L17951" s="50"/>
    </row>
    <row r="17952" spans="12:12" x14ac:dyDescent="0.2">
      <c r="L17952" s="50"/>
    </row>
    <row r="17953" spans="12:12" x14ac:dyDescent="0.2">
      <c r="L17953" s="50"/>
    </row>
    <row r="17954" spans="12:12" x14ac:dyDescent="0.2">
      <c r="L17954" s="50"/>
    </row>
    <row r="17955" spans="12:12" x14ac:dyDescent="0.2">
      <c r="L17955" s="50"/>
    </row>
    <row r="17956" spans="12:12" x14ac:dyDescent="0.2">
      <c r="L17956" s="50"/>
    </row>
    <row r="17957" spans="12:12" x14ac:dyDescent="0.2">
      <c r="L17957" s="50"/>
    </row>
    <row r="17958" spans="12:12" x14ac:dyDescent="0.2">
      <c r="L17958" s="50"/>
    </row>
    <row r="17959" spans="12:12" x14ac:dyDescent="0.2">
      <c r="L17959" s="50"/>
    </row>
    <row r="17960" spans="12:12" x14ac:dyDescent="0.2">
      <c r="L17960" s="50"/>
    </row>
    <row r="17961" spans="12:12" x14ac:dyDescent="0.2">
      <c r="L17961" s="50"/>
    </row>
    <row r="17962" spans="12:12" x14ac:dyDescent="0.2">
      <c r="L17962" s="50"/>
    </row>
    <row r="17963" spans="12:12" x14ac:dyDescent="0.2">
      <c r="L17963" s="50"/>
    </row>
    <row r="17964" spans="12:12" x14ac:dyDescent="0.2">
      <c r="L17964" s="50"/>
    </row>
    <row r="17965" spans="12:12" x14ac:dyDescent="0.2">
      <c r="L17965" s="50"/>
    </row>
    <row r="17966" spans="12:12" x14ac:dyDescent="0.2">
      <c r="L17966" s="50"/>
    </row>
    <row r="17967" spans="12:12" x14ac:dyDescent="0.2">
      <c r="L17967" s="50"/>
    </row>
    <row r="17968" spans="12:12" x14ac:dyDescent="0.2">
      <c r="L17968" s="50"/>
    </row>
    <row r="17969" spans="12:12" x14ac:dyDescent="0.2">
      <c r="L17969" s="50"/>
    </row>
    <row r="17970" spans="12:12" x14ac:dyDescent="0.2">
      <c r="L17970" s="50"/>
    </row>
    <row r="17971" spans="12:12" x14ac:dyDescent="0.2">
      <c r="L17971" s="50"/>
    </row>
    <row r="17972" spans="12:12" x14ac:dyDescent="0.2">
      <c r="L17972" s="50"/>
    </row>
    <row r="17973" spans="12:12" x14ac:dyDescent="0.2">
      <c r="L17973" s="50"/>
    </row>
    <row r="17974" spans="12:12" x14ac:dyDescent="0.2">
      <c r="L17974" s="50"/>
    </row>
    <row r="17975" spans="12:12" x14ac:dyDescent="0.2">
      <c r="L17975" s="50"/>
    </row>
    <row r="17976" spans="12:12" x14ac:dyDescent="0.2">
      <c r="L17976" s="50"/>
    </row>
    <row r="17977" spans="12:12" x14ac:dyDescent="0.2">
      <c r="L17977" s="50"/>
    </row>
    <row r="17978" spans="12:12" x14ac:dyDescent="0.2">
      <c r="L17978" s="50"/>
    </row>
    <row r="17979" spans="12:12" x14ac:dyDescent="0.2">
      <c r="L17979" s="50"/>
    </row>
    <row r="17980" spans="12:12" x14ac:dyDescent="0.2">
      <c r="L17980" s="50"/>
    </row>
    <row r="17981" spans="12:12" x14ac:dyDescent="0.2">
      <c r="L17981" s="50"/>
    </row>
    <row r="17982" spans="12:12" x14ac:dyDescent="0.2">
      <c r="L17982" s="50"/>
    </row>
    <row r="17983" spans="12:12" x14ac:dyDescent="0.2">
      <c r="L17983" s="50"/>
    </row>
    <row r="17984" spans="12:12" x14ac:dyDescent="0.2">
      <c r="L17984" s="50"/>
    </row>
    <row r="17985" spans="12:12" x14ac:dyDescent="0.2">
      <c r="L17985" s="50"/>
    </row>
    <row r="17986" spans="12:12" x14ac:dyDescent="0.2">
      <c r="L17986" s="50"/>
    </row>
    <row r="17987" spans="12:12" x14ac:dyDescent="0.2">
      <c r="L17987" s="50"/>
    </row>
    <row r="17988" spans="12:12" x14ac:dyDescent="0.2">
      <c r="L17988" s="50"/>
    </row>
    <row r="17989" spans="12:12" x14ac:dyDescent="0.2">
      <c r="L17989" s="50"/>
    </row>
    <row r="17990" spans="12:12" x14ac:dyDescent="0.2">
      <c r="L17990" s="50"/>
    </row>
    <row r="17991" spans="12:12" x14ac:dyDescent="0.2">
      <c r="L17991" s="50"/>
    </row>
    <row r="17992" spans="12:12" x14ac:dyDescent="0.2">
      <c r="L17992" s="50"/>
    </row>
    <row r="17993" spans="12:12" x14ac:dyDescent="0.2">
      <c r="L17993" s="50"/>
    </row>
    <row r="17994" spans="12:12" x14ac:dyDescent="0.2">
      <c r="L17994" s="50"/>
    </row>
    <row r="17995" spans="12:12" x14ac:dyDescent="0.2">
      <c r="L17995" s="50"/>
    </row>
    <row r="17996" spans="12:12" x14ac:dyDescent="0.2">
      <c r="L17996" s="50"/>
    </row>
    <row r="17997" spans="12:12" x14ac:dyDescent="0.2">
      <c r="L17997" s="50"/>
    </row>
    <row r="17998" spans="12:12" x14ac:dyDescent="0.2">
      <c r="L17998" s="50"/>
    </row>
    <row r="17999" spans="12:12" x14ac:dyDescent="0.2">
      <c r="L17999" s="50"/>
    </row>
    <row r="18000" spans="12:12" x14ac:dyDescent="0.2">
      <c r="L18000" s="50"/>
    </row>
    <row r="18001" spans="12:12" x14ac:dyDescent="0.2">
      <c r="L18001" s="50"/>
    </row>
    <row r="18002" spans="12:12" x14ac:dyDescent="0.2">
      <c r="L18002" s="50"/>
    </row>
    <row r="18003" spans="12:12" x14ac:dyDescent="0.2">
      <c r="L18003" s="50"/>
    </row>
    <row r="18004" spans="12:12" x14ac:dyDescent="0.2">
      <c r="L18004" s="50"/>
    </row>
    <row r="18005" spans="12:12" x14ac:dyDescent="0.2">
      <c r="L18005" s="50"/>
    </row>
    <row r="18006" spans="12:12" x14ac:dyDescent="0.2">
      <c r="L18006" s="50"/>
    </row>
    <row r="18007" spans="12:12" x14ac:dyDescent="0.2">
      <c r="L18007" s="50"/>
    </row>
    <row r="18008" spans="12:12" x14ac:dyDescent="0.2">
      <c r="L18008" s="50"/>
    </row>
    <row r="18009" spans="12:12" x14ac:dyDescent="0.2">
      <c r="L18009" s="50"/>
    </row>
    <row r="18010" spans="12:12" x14ac:dyDescent="0.2">
      <c r="L18010" s="50"/>
    </row>
    <row r="18011" spans="12:12" x14ac:dyDescent="0.2">
      <c r="L18011" s="50"/>
    </row>
    <row r="18012" spans="12:12" x14ac:dyDescent="0.2">
      <c r="L18012" s="50"/>
    </row>
    <row r="18013" spans="12:12" x14ac:dyDescent="0.2">
      <c r="L18013" s="50"/>
    </row>
    <row r="18014" spans="12:12" x14ac:dyDescent="0.2">
      <c r="L18014" s="50"/>
    </row>
    <row r="18015" spans="12:12" x14ac:dyDescent="0.2">
      <c r="L18015" s="50"/>
    </row>
    <row r="18016" spans="12:12" x14ac:dyDescent="0.2">
      <c r="L18016" s="50"/>
    </row>
    <row r="18017" spans="12:12" x14ac:dyDescent="0.2">
      <c r="L18017" s="50"/>
    </row>
    <row r="18018" spans="12:12" x14ac:dyDescent="0.2">
      <c r="L18018" s="50"/>
    </row>
    <row r="18019" spans="12:12" x14ac:dyDescent="0.2">
      <c r="L18019" s="50"/>
    </row>
    <row r="18020" spans="12:12" x14ac:dyDescent="0.2">
      <c r="L18020" s="50"/>
    </row>
    <row r="18021" spans="12:12" x14ac:dyDescent="0.2">
      <c r="L18021" s="50"/>
    </row>
    <row r="18022" spans="12:12" x14ac:dyDescent="0.2">
      <c r="L18022" s="50"/>
    </row>
    <row r="18023" spans="12:12" x14ac:dyDescent="0.2">
      <c r="L18023" s="50"/>
    </row>
    <row r="18024" spans="12:12" x14ac:dyDescent="0.2">
      <c r="L18024" s="50"/>
    </row>
    <row r="18025" spans="12:12" x14ac:dyDescent="0.2">
      <c r="L18025" s="50"/>
    </row>
    <row r="18026" spans="12:12" x14ac:dyDescent="0.2">
      <c r="L18026" s="50"/>
    </row>
    <row r="18027" spans="12:12" x14ac:dyDescent="0.2">
      <c r="L18027" s="50"/>
    </row>
    <row r="18028" spans="12:12" x14ac:dyDescent="0.2">
      <c r="L18028" s="50"/>
    </row>
    <row r="18029" spans="12:12" x14ac:dyDescent="0.2">
      <c r="L18029" s="50"/>
    </row>
    <row r="18030" spans="12:12" x14ac:dyDescent="0.2">
      <c r="L18030" s="50"/>
    </row>
    <row r="18031" spans="12:12" x14ac:dyDescent="0.2">
      <c r="L18031" s="50"/>
    </row>
    <row r="18032" spans="12:12" x14ac:dyDescent="0.2">
      <c r="L18032" s="50"/>
    </row>
    <row r="18033" spans="12:12" x14ac:dyDescent="0.2">
      <c r="L18033" s="50"/>
    </row>
    <row r="18034" spans="12:12" x14ac:dyDescent="0.2">
      <c r="L18034" s="50"/>
    </row>
    <row r="18035" spans="12:12" x14ac:dyDescent="0.2">
      <c r="L18035" s="50"/>
    </row>
    <row r="18036" spans="12:12" x14ac:dyDescent="0.2">
      <c r="L18036" s="50"/>
    </row>
    <row r="18037" spans="12:12" x14ac:dyDescent="0.2">
      <c r="L18037" s="50"/>
    </row>
    <row r="18038" spans="12:12" x14ac:dyDescent="0.2">
      <c r="L18038" s="50"/>
    </row>
    <row r="18039" spans="12:12" x14ac:dyDescent="0.2">
      <c r="L18039" s="50"/>
    </row>
    <row r="18040" spans="12:12" x14ac:dyDescent="0.2">
      <c r="L18040" s="50"/>
    </row>
    <row r="18041" spans="12:12" x14ac:dyDescent="0.2">
      <c r="L18041" s="50"/>
    </row>
    <row r="18042" spans="12:12" x14ac:dyDescent="0.2">
      <c r="L18042" s="50"/>
    </row>
    <row r="18043" spans="12:12" x14ac:dyDescent="0.2">
      <c r="L18043" s="50"/>
    </row>
    <row r="18044" spans="12:12" x14ac:dyDescent="0.2">
      <c r="L18044" s="50"/>
    </row>
    <row r="18045" spans="12:12" x14ac:dyDescent="0.2">
      <c r="L18045" s="50"/>
    </row>
    <row r="18046" spans="12:12" x14ac:dyDescent="0.2">
      <c r="L18046" s="50"/>
    </row>
    <row r="18047" spans="12:12" x14ac:dyDescent="0.2">
      <c r="L18047" s="50"/>
    </row>
    <row r="18048" spans="12:12" x14ac:dyDescent="0.2">
      <c r="L18048" s="50"/>
    </row>
    <row r="18049" spans="12:12" x14ac:dyDescent="0.2">
      <c r="L18049" s="50"/>
    </row>
    <row r="18050" spans="12:12" x14ac:dyDescent="0.2">
      <c r="L18050" s="50"/>
    </row>
    <row r="18051" spans="12:12" x14ac:dyDescent="0.2">
      <c r="L18051" s="50"/>
    </row>
    <row r="18052" spans="12:12" x14ac:dyDescent="0.2">
      <c r="L18052" s="50"/>
    </row>
    <row r="18053" spans="12:12" x14ac:dyDescent="0.2">
      <c r="L18053" s="50"/>
    </row>
    <row r="18054" spans="12:12" x14ac:dyDescent="0.2">
      <c r="L18054" s="50"/>
    </row>
    <row r="18055" spans="12:12" x14ac:dyDescent="0.2">
      <c r="L18055" s="50"/>
    </row>
    <row r="18056" spans="12:12" x14ac:dyDescent="0.2">
      <c r="L18056" s="50"/>
    </row>
    <row r="18057" spans="12:12" x14ac:dyDescent="0.2">
      <c r="L18057" s="50"/>
    </row>
    <row r="18058" spans="12:12" x14ac:dyDescent="0.2">
      <c r="L18058" s="50"/>
    </row>
    <row r="18059" spans="12:12" x14ac:dyDescent="0.2">
      <c r="L18059" s="50"/>
    </row>
    <row r="18060" spans="12:12" x14ac:dyDescent="0.2">
      <c r="L18060" s="50"/>
    </row>
    <row r="18061" spans="12:12" x14ac:dyDescent="0.2">
      <c r="L18061" s="50"/>
    </row>
    <row r="18062" spans="12:12" x14ac:dyDescent="0.2">
      <c r="L18062" s="50"/>
    </row>
    <row r="18063" spans="12:12" x14ac:dyDescent="0.2">
      <c r="L18063" s="50"/>
    </row>
    <row r="18064" spans="12:12" x14ac:dyDescent="0.2">
      <c r="L18064" s="50"/>
    </row>
    <row r="18065" spans="12:12" x14ac:dyDescent="0.2">
      <c r="L18065" s="50"/>
    </row>
    <row r="18066" spans="12:12" x14ac:dyDescent="0.2">
      <c r="L18066" s="50"/>
    </row>
    <row r="18067" spans="12:12" x14ac:dyDescent="0.2">
      <c r="L18067" s="50"/>
    </row>
    <row r="18068" spans="12:12" x14ac:dyDescent="0.2">
      <c r="L18068" s="50"/>
    </row>
    <row r="18069" spans="12:12" x14ac:dyDescent="0.2">
      <c r="L18069" s="50"/>
    </row>
    <row r="18070" spans="12:12" x14ac:dyDescent="0.2">
      <c r="L18070" s="50"/>
    </row>
    <row r="18071" spans="12:12" x14ac:dyDescent="0.2">
      <c r="L18071" s="50"/>
    </row>
    <row r="18072" spans="12:12" x14ac:dyDescent="0.2">
      <c r="L18072" s="50"/>
    </row>
    <row r="18073" spans="12:12" x14ac:dyDescent="0.2">
      <c r="L18073" s="50"/>
    </row>
    <row r="18074" spans="12:12" x14ac:dyDescent="0.2">
      <c r="L18074" s="50"/>
    </row>
    <row r="18075" spans="12:12" x14ac:dyDescent="0.2">
      <c r="L18075" s="50"/>
    </row>
    <row r="18076" spans="12:12" x14ac:dyDescent="0.2">
      <c r="L18076" s="50"/>
    </row>
    <row r="18077" spans="12:12" x14ac:dyDescent="0.2">
      <c r="L18077" s="50"/>
    </row>
    <row r="18078" spans="12:12" x14ac:dyDescent="0.2">
      <c r="L18078" s="50"/>
    </row>
    <row r="18079" spans="12:12" x14ac:dyDescent="0.2">
      <c r="L18079" s="50"/>
    </row>
    <row r="18080" spans="12:12" x14ac:dyDescent="0.2">
      <c r="L18080" s="50"/>
    </row>
    <row r="18081" spans="12:12" x14ac:dyDescent="0.2">
      <c r="L18081" s="50"/>
    </row>
    <row r="18082" spans="12:12" x14ac:dyDescent="0.2">
      <c r="L18082" s="50"/>
    </row>
    <row r="18083" spans="12:12" x14ac:dyDescent="0.2">
      <c r="L18083" s="50"/>
    </row>
    <row r="18084" spans="12:12" x14ac:dyDescent="0.2">
      <c r="L18084" s="50"/>
    </row>
    <row r="18085" spans="12:12" x14ac:dyDescent="0.2">
      <c r="L18085" s="50"/>
    </row>
    <row r="18086" spans="12:12" x14ac:dyDescent="0.2">
      <c r="L18086" s="50"/>
    </row>
    <row r="18087" spans="12:12" x14ac:dyDescent="0.2">
      <c r="L18087" s="50"/>
    </row>
    <row r="18088" spans="12:12" x14ac:dyDescent="0.2">
      <c r="L18088" s="50"/>
    </row>
    <row r="18089" spans="12:12" x14ac:dyDescent="0.2">
      <c r="L18089" s="50"/>
    </row>
    <row r="18090" spans="12:12" x14ac:dyDescent="0.2">
      <c r="L18090" s="50"/>
    </row>
    <row r="18091" spans="12:12" x14ac:dyDescent="0.2">
      <c r="L18091" s="50"/>
    </row>
    <row r="18092" spans="12:12" x14ac:dyDescent="0.2">
      <c r="L18092" s="50"/>
    </row>
    <row r="18093" spans="12:12" x14ac:dyDescent="0.2">
      <c r="L18093" s="50"/>
    </row>
    <row r="18094" spans="12:12" x14ac:dyDescent="0.2">
      <c r="L18094" s="50"/>
    </row>
    <row r="18095" spans="12:12" x14ac:dyDescent="0.2">
      <c r="L18095" s="50"/>
    </row>
    <row r="18096" spans="12:12" x14ac:dyDescent="0.2">
      <c r="L18096" s="50"/>
    </row>
    <row r="18097" spans="12:12" x14ac:dyDescent="0.2">
      <c r="L18097" s="50"/>
    </row>
    <row r="18098" spans="12:12" x14ac:dyDescent="0.2">
      <c r="L18098" s="50"/>
    </row>
    <row r="18099" spans="12:12" x14ac:dyDescent="0.2">
      <c r="L18099" s="50"/>
    </row>
    <row r="18100" spans="12:12" x14ac:dyDescent="0.2">
      <c r="L18100" s="50"/>
    </row>
    <row r="18101" spans="12:12" x14ac:dyDescent="0.2">
      <c r="L18101" s="50"/>
    </row>
    <row r="18102" spans="12:12" x14ac:dyDescent="0.2">
      <c r="L18102" s="50"/>
    </row>
    <row r="18103" spans="12:12" x14ac:dyDescent="0.2">
      <c r="L18103" s="50"/>
    </row>
    <row r="18104" spans="12:12" x14ac:dyDescent="0.2">
      <c r="L18104" s="50"/>
    </row>
    <row r="18105" spans="12:12" x14ac:dyDescent="0.2">
      <c r="L18105" s="50"/>
    </row>
    <row r="18106" spans="12:12" x14ac:dyDescent="0.2">
      <c r="L18106" s="50"/>
    </row>
    <row r="18107" spans="12:12" x14ac:dyDescent="0.2">
      <c r="L18107" s="50"/>
    </row>
    <row r="18108" spans="12:12" x14ac:dyDescent="0.2">
      <c r="L18108" s="50"/>
    </row>
    <row r="18109" spans="12:12" x14ac:dyDescent="0.2">
      <c r="L18109" s="50"/>
    </row>
    <row r="18110" spans="12:12" x14ac:dyDescent="0.2">
      <c r="L18110" s="50"/>
    </row>
    <row r="18111" spans="12:12" x14ac:dyDescent="0.2">
      <c r="L18111" s="50"/>
    </row>
    <row r="18112" spans="12:12" x14ac:dyDescent="0.2">
      <c r="L18112" s="50"/>
    </row>
    <row r="18113" spans="12:12" x14ac:dyDescent="0.2">
      <c r="L18113" s="50"/>
    </row>
    <row r="18114" spans="12:12" x14ac:dyDescent="0.2">
      <c r="L18114" s="50"/>
    </row>
    <row r="18115" spans="12:12" x14ac:dyDescent="0.2">
      <c r="L18115" s="50"/>
    </row>
    <row r="18116" spans="12:12" x14ac:dyDescent="0.2">
      <c r="L18116" s="50"/>
    </row>
    <row r="18117" spans="12:12" x14ac:dyDescent="0.2">
      <c r="L18117" s="50"/>
    </row>
    <row r="18118" spans="12:12" x14ac:dyDescent="0.2">
      <c r="L18118" s="50"/>
    </row>
    <row r="18119" spans="12:12" x14ac:dyDescent="0.2">
      <c r="L18119" s="50"/>
    </row>
    <row r="18120" spans="12:12" x14ac:dyDescent="0.2">
      <c r="L18120" s="50"/>
    </row>
    <row r="18121" spans="12:12" x14ac:dyDescent="0.2">
      <c r="L18121" s="50"/>
    </row>
    <row r="18122" spans="12:12" x14ac:dyDescent="0.2">
      <c r="L18122" s="50"/>
    </row>
    <row r="18123" spans="12:12" x14ac:dyDescent="0.2">
      <c r="L18123" s="50"/>
    </row>
    <row r="18124" spans="12:12" x14ac:dyDescent="0.2">
      <c r="L18124" s="50"/>
    </row>
    <row r="18125" spans="12:12" x14ac:dyDescent="0.2">
      <c r="L18125" s="50"/>
    </row>
    <row r="18126" spans="12:12" x14ac:dyDescent="0.2">
      <c r="L18126" s="50"/>
    </row>
    <row r="18127" spans="12:12" x14ac:dyDescent="0.2">
      <c r="L18127" s="50"/>
    </row>
    <row r="18128" spans="12:12" x14ac:dyDescent="0.2">
      <c r="L18128" s="50"/>
    </row>
    <row r="18129" spans="12:12" x14ac:dyDescent="0.2">
      <c r="L18129" s="50"/>
    </row>
    <row r="18130" spans="12:12" x14ac:dyDescent="0.2">
      <c r="L18130" s="50"/>
    </row>
    <row r="18131" spans="12:12" x14ac:dyDescent="0.2">
      <c r="L18131" s="50"/>
    </row>
    <row r="18132" spans="12:12" x14ac:dyDescent="0.2">
      <c r="L18132" s="50"/>
    </row>
    <row r="18133" spans="12:12" x14ac:dyDescent="0.2">
      <c r="L18133" s="50"/>
    </row>
    <row r="18134" spans="12:12" x14ac:dyDescent="0.2">
      <c r="L18134" s="50"/>
    </row>
    <row r="18135" spans="12:12" x14ac:dyDescent="0.2">
      <c r="L18135" s="50"/>
    </row>
    <row r="18136" spans="12:12" x14ac:dyDescent="0.2">
      <c r="L18136" s="50"/>
    </row>
    <row r="18137" spans="12:12" x14ac:dyDescent="0.2">
      <c r="L18137" s="50"/>
    </row>
    <row r="18138" spans="12:12" x14ac:dyDescent="0.2">
      <c r="L18138" s="50"/>
    </row>
    <row r="18139" spans="12:12" x14ac:dyDescent="0.2">
      <c r="L18139" s="50"/>
    </row>
    <row r="18140" spans="12:12" x14ac:dyDescent="0.2">
      <c r="L18140" s="50"/>
    </row>
    <row r="18141" spans="12:12" x14ac:dyDescent="0.2">
      <c r="L18141" s="50"/>
    </row>
    <row r="18142" spans="12:12" x14ac:dyDescent="0.2">
      <c r="L18142" s="50"/>
    </row>
    <row r="18143" spans="12:12" x14ac:dyDescent="0.2">
      <c r="L18143" s="50"/>
    </row>
    <row r="18144" spans="12:12" x14ac:dyDescent="0.2">
      <c r="L18144" s="50"/>
    </row>
    <row r="18145" spans="12:12" x14ac:dyDescent="0.2">
      <c r="L18145" s="50"/>
    </row>
    <row r="18146" spans="12:12" x14ac:dyDescent="0.2">
      <c r="L18146" s="50"/>
    </row>
    <row r="18147" spans="12:12" x14ac:dyDescent="0.2">
      <c r="L18147" s="50"/>
    </row>
    <row r="18148" spans="12:12" x14ac:dyDescent="0.2">
      <c r="L18148" s="50"/>
    </row>
    <row r="18149" spans="12:12" x14ac:dyDescent="0.2">
      <c r="L18149" s="50"/>
    </row>
    <row r="18150" spans="12:12" x14ac:dyDescent="0.2">
      <c r="L18150" s="50"/>
    </row>
    <row r="18151" spans="12:12" x14ac:dyDescent="0.2">
      <c r="L18151" s="50"/>
    </row>
    <row r="18152" spans="12:12" x14ac:dyDescent="0.2">
      <c r="L18152" s="50"/>
    </row>
    <row r="18153" spans="12:12" x14ac:dyDescent="0.2">
      <c r="L18153" s="50"/>
    </row>
    <row r="18154" spans="12:12" x14ac:dyDescent="0.2">
      <c r="L18154" s="50"/>
    </row>
    <row r="18155" spans="12:12" x14ac:dyDescent="0.2">
      <c r="L18155" s="50"/>
    </row>
    <row r="18156" spans="12:12" x14ac:dyDescent="0.2">
      <c r="L18156" s="50"/>
    </row>
    <row r="18157" spans="12:12" x14ac:dyDescent="0.2">
      <c r="L18157" s="50"/>
    </row>
    <row r="18158" spans="12:12" x14ac:dyDescent="0.2">
      <c r="L18158" s="50"/>
    </row>
    <row r="18159" spans="12:12" x14ac:dyDescent="0.2">
      <c r="L18159" s="50"/>
    </row>
    <row r="18160" spans="12:12" x14ac:dyDescent="0.2">
      <c r="L18160" s="50"/>
    </row>
    <row r="18161" spans="12:12" x14ac:dyDescent="0.2">
      <c r="L18161" s="50"/>
    </row>
    <row r="18162" spans="12:12" x14ac:dyDescent="0.2">
      <c r="L18162" s="50"/>
    </row>
    <row r="18163" spans="12:12" x14ac:dyDescent="0.2">
      <c r="L18163" s="50"/>
    </row>
    <row r="18164" spans="12:12" x14ac:dyDescent="0.2">
      <c r="L18164" s="50"/>
    </row>
    <row r="18165" spans="12:12" x14ac:dyDescent="0.2">
      <c r="L18165" s="50"/>
    </row>
    <row r="18166" spans="12:12" x14ac:dyDescent="0.2">
      <c r="L18166" s="50"/>
    </row>
    <row r="18167" spans="12:12" x14ac:dyDescent="0.2">
      <c r="L18167" s="50"/>
    </row>
    <row r="18168" spans="12:12" x14ac:dyDescent="0.2">
      <c r="L18168" s="50"/>
    </row>
    <row r="18169" spans="12:12" x14ac:dyDescent="0.2">
      <c r="L18169" s="50"/>
    </row>
    <row r="18170" spans="12:12" x14ac:dyDescent="0.2">
      <c r="L18170" s="50"/>
    </row>
    <row r="18171" spans="12:12" x14ac:dyDescent="0.2">
      <c r="L18171" s="50"/>
    </row>
    <row r="18172" spans="12:12" x14ac:dyDescent="0.2">
      <c r="L18172" s="50"/>
    </row>
    <row r="18173" spans="12:12" x14ac:dyDescent="0.2">
      <c r="L18173" s="50"/>
    </row>
    <row r="18174" spans="12:12" x14ac:dyDescent="0.2">
      <c r="L18174" s="50"/>
    </row>
    <row r="18175" spans="12:12" x14ac:dyDescent="0.2">
      <c r="L18175" s="50"/>
    </row>
    <row r="18176" spans="12:12" x14ac:dyDescent="0.2">
      <c r="L18176" s="50"/>
    </row>
    <row r="18177" spans="12:12" x14ac:dyDescent="0.2">
      <c r="L18177" s="50"/>
    </row>
    <row r="18178" spans="12:12" x14ac:dyDescent="0.2">
      <c r="L18178" s="50"/>
    </row>
    <row r="18179" spans="12:12" x14ac:dyDescent="0.2">
      <c r="L18179" s="50"/>
    </row>
    <row r="18180" spans="12:12" x14ac:dyDescent="0.2">
      <c r="L18180" s="50"/>
    </row>
    <row r="18181" spans="12:12" x14ac:dyDescent="0.2">
      <c r="L18181" s="50"/>
    </row>
    <row r="18182" spans="12:12" x14ac:dyDescent="0.2">
      <c r="L18182" s="50"/>
    </row>
    <row r="18183" spans="12:12" x14ac:dyDescent="0.2">
      <c r="L18183" s="50"/>
    </row>
    <row r="18184" spans="12:12" x14ac:dyDescent="0.2">
      <c r="L18184" s="50"/>
    </row>
    <row r="18185" spans="12:12" x14ac:dyDescent="0.2">
      <c r="L18185" s="50"/>
    </row>
    <row r="18186" spans="12:12" x14ac:dyDescent="0.2">
      <c r="L18186" s="50"/>
    </row>
    <row r="18187" spans="12:12" x14ac:dyDescent="0.2">
      <c r="L18187" s="50"/>
    </row>
    <row r="18188" spans="12:12" x14ac:dyDescent="0.2">
      <c r="L18188" s="50"/>
    </row>
    <row r="18189" spans="12:12" x14ac:dyDescent="0.2">
      <c r="L18189" s="50"/>
    </row>
    <row r="18190" spans="12:12" x14ac:dyDescent="0.2">
      <c r="L18190" s="50"/>
    </row>
    <row r="18191" spans="12:12" x14ac:dyDescent="0.2">
      <c r="L18191" s="50"/>
    </row>
    <row r="18192" spans="12:12" x14ac:dyDescent="0.2">
      <c r="L18192" s="50"/>
    </row>
    <row r="18193" spans="12:12" x14ac:dyDescent="0.2">
      <c r="L18193" s="50"/>
    </row>
    <row r="18194" spans="12:12" x14ac:dyDescent="0.2">
      <c r="L18194" s="50"/>
    </row>
    <row r="18195" spans="12:12" x14ac:dyDescent="0.2">
      <c r="L18195" s="50"/>
    </row>
    <row r="18196" spans="12:12" x14ac:dyDescent="0.2">
      <c r="L18196" s="50"/>
    </row>
    <row r="18197" spans="12:12" x14ac:dyDescent="0.2">
      <c r="L18197" s="50"/>
    </row>
    <row r="18198" spans="12:12" x14ac:dyDescent="0.2">
      <c r="L18198" s="50"/>
    </row>
    <row r="18199" spans="12:12" x14ac:dyDescent="0.2">
      <c r="L18199" s="50"/>
    </row>
    <row r="18200" spans="12:12" x14ac:dyDescent="0.2">
      <c r="L18200" s="50"/>
    </row>
    <row r="18201" spans="12:12" x14ac:dyDescent="0.2">
      <c r="L18201" s="50"/>
    </row>
    <row r="18202" spans="12:12" x14ac:dyDescent="0.2">
      <c r="L18202" s="50"/>
    </row>
    <row r="18203" spans="12:12" x14ac:dyDescent="0.2">
      <c r="L18203" s="50"/>
    </row>
    <row r="18204" spans="12:12" x14ac:dyDescent="0.2">
      <c r="L18204" s="50"/>
    </row>
    <row r="18205" spans="12:12" x14ac:dyDescent="0.2">
      <c r="L18205" s="50"/>
    </row>
    <row r="18206" spans="12:12" x14ac:dyDescent="0.2">
      <c r="L18206" s="50"/>
    </row>
    <row r="18207" spans="12:12" x14ac:dyDescent="0.2">
      <c r="L18207" s="50"/>
    </row>
    <row r="18208" spans="12:12" x14ac:dyDescent="0.2">
      <c r="L18208" s="50"/>
    </row>
    <row r="18209" spans="12:12" x14ac:dyDescent="0.2">
      <c r="L18209" s="50"/>
    </row>
    <row r="18210" spans="12:12" x14ac:dyDescent="0.2">
      <c r="L18210" s="50"/>
    </row>
    <row r="18211" spans="12:12" x14ac:dyDescent="0.2">
      <c r="L18211" s="50"/>
    </row>
    <row r="18212" spans="12:12" x14ac:dyDescent="0.2">
      <c r="L18212" s="50"/>
    </row>
    <row r="18213" spans="12:12" x14ac:dyDescent="0.2">
      <c r="L18213" s="50"/>
    </row>
    <row r="18214" spans="12:12" x14ac:dyDescent="0.2">
      <c r="L18214" s="50"/>
    </row>
    <row r="18215" spans="12:12" x14ac:dyDescent="0.2">
      <c r="L18215" s="50"/>
    </row>
    <row r="18216" spans="12:12" x14ac:dyDescent="0.2">
      <c r="L18216" s="50"/>
    </row>
    <row r="18217" spans="12:12" x14ac:dyDescent="0.2">
      <c r="L18217" s="50"/>
    </row>
    <row r="18218" spans="12:12" x14ac:dyDescent="0.2">
      <c r="L18218" s="50"/>
    </row>
    <row r="18219" spans="12:12" x14ac:dyDescent="0.2">
      <c r="L18219" s="50"/>
    </row>
    <row r="18220" spans="12:12" x14ac:dyDescent="0.2">
      <c r="L18220" s="50"/>
    </row>
    <row r="18221" spans="12:12" x14ac:dyDescent="0.2">
      <c r="L18221" s="50"/>
    </row>
    <row r="18222" spans="12:12" x14ac:dyDescent="0.2">
      <c r="L18222" s="50"/>
    </row>
    <row r="18223" spans="12:12" x14ac:dyDescent="0.2">
      <c r="L18223" s="50"/>
    </row>
    <row r="18224" spans="12:12" x14ac:dyDescent="0.2">
      <c r="L18224" s="50"/>
    </row>
    <row r="18225" spans="12:12" x14ac:dyDescent="0.2">
      <c r="L18225" s="50"/>
    </row>
    <row r="18226" spans="12:12" x14ac:dyDescent="0.2">
      <c r="L18226" s="50"/>
    </row>
    <row r="18227" spans="12:12" x14ac:dyDescent="0.2">
      <c r="L18227" s="50"/>
    </row>
    <row r="18228" spans="12:12" x14ac:dyDescent="0.2">
      <c r="L18228" s="50"/>
    </row>
    <row r="18229" spans="12:12" x14ac:dyDescent="0.2">
      <c r="L18229" s="50"/>
    </row>
    <row r="18230" spans="12:12" x14ac:dyDescent="0.2">
      <c r="L18230" s="50"/>
    </row>
    <row r="18231" spans="12:12" x14ac:dyDescent="0.2">
      <c r="L18231" s="50"/>
    </row>
    <row r="18232" spans="12:12" x14ac:dyDescent="0.2">
      <c r="L18232" s="50"/>
    </row>
    <row r="18233" spans="12:12" x14ac:dyDescent="0.2">
      <c r="L18233" s="50"/>
    </row>
    <row r="18234" spans="12:12" x14ac:dyDescent="0.2">
      <c r="L18234" s="50"/>
    </row>
    <row r="18235" spans="12:12" x14ac:dyDescent="0.2">
      <c r="L18235" s="50"/>
    </row>
    <row r="18236" spans="12:12" x14ac:dyDescent="0.2">
      <c r="L18236" s="50"/>
    </row>
    <row r="18237" spans="12:12" x14ac:dyDescent="0.2">
      <c r="L18237" s="50"/>
    </row>
    <row r="18238" spans="12:12" x14ac:dyDescent="0.2">
      <c r="L18238" s="50"/>
    </row>
    <row r="18239" spans="12:12" x14ac:dyDescent="0.2">
      <c r="L18239" s="50"/>
    </row>
    <row r="18240" spans="12:12" x14ac:dyDescent="0.2">
      <c r="L18240" s="50"/>
    </row>
    <row r="18241" spans="12:12" x14ac:dyDescent="0.2">
      <c r="L18241" s="50"/>
    </row>
    <row r="18242" spans="12:12" x14ac:dyDescent="0.2">
      <c r="L18242" s="50"/>
    </row>
    <row r="18243" spans="12:12" x14ac:dyDescent="0.2">
      <c r="L18243" s="50"/>
    </row>
    <row r="18244" spans="12:12" x14ac:dyDescent="0.2">
      <c r="L18244" s="50"/>
    </row>
    <row r="18245" spans="12:12" x14ac:dyDescent="0.2">
      <c r="L18245" s="50"/>
    </row>
    <row r="18246" spans="12:12" x14ac:dyDescent="0.2">
      <c r="L18246" s="50"/>
    </row>
    <row r="18247" spans="12:12" x14ac:dyDescent="0.2">
      <c r="L18247" s="50"/>
    </row>
    <row r="18248" spans="12:12" x14ac:dyDescent="0.2">
      <c r="L18248" s="50"/>
    </row>
    <row r="18249" spans="12:12" x14ac:dyDescent="0.2">
      <c r="L18249" s="50"/>
    </row>
    <row r="18250" spans="12:12" x14ac:dyDescent="0.2">
      <c r="L18250" s="50"/>
    </row>
    <row r="18251" spans="12:12" x14ac:dyDescent="0.2">
      <c r="L18251" s="50"/>
    </row>
    <row r="18252" spans="12:12" x14ac:dyDescent="0.2">
      <c r="L18252" s="50"/>
    </row>
    <row r="18253" spans="12:12" x14ac:dyDescent="0.2">
      <c r="L18253" s="50"/>
    </row>
    <row r="18254" spans="12:12" x14ac:dyDescent="0.2">
      <c r="L18254" s="50"/>
    </row>
    <row r="18255" spans="12:12" x14ac:dyDescent="0.2">
      <c r="L18255" s="50"/>
    </row>
    <row r="18256" spans="12:12" x14ac:dyDescent="0.2">
      <c r="L18256" s="50"/>
    </row>
    <row r="18257" spans="12:12" x14ac:dyDescent="0.2">
      <c r="L18257" s="50"/>
    </row>
    <row r="18258" spans="12:12" x14ac:dyDescent="0.2">
      <c r="L18258" s="50"/>
    </row>
    <row r="18259" spans="12:12" x14ac:dyDescent="0.2">
      <c r="L18259" s="50"/>
    </row>
    <row r="18260" spans="12:12" x14ac:dyDescent="0.2">
      <c r="L18260" s="50"/>
    </row>
    <row r="18261" spans="12:12" x14ac:dyDescent="0.2">
      <c r="L18261" s="50"/>
    </row>
    <row r="18262" spans="12:12" x14ac:dyDescent="0.2">
      <c r="L18262" s="50"/>
    </row>
    <row r="18263" spans="12:12" x14ac:dyDescent="0.2">
      <c r="L18263" s="50"/>
    </row>
    <row r="18264" spans="12:12" x14ac:dyDescent="0.2">
      <c r="L18264" s="50"/>
    </row>
    <row r="18265" spans="12:12" x14ac:dyDescent="0.2">
      <c r="L18265" s="50"/>
    </row>
    <row r="18266" spans="12:12" x14ac:dyDescent="0.2">
      <c r="L18266" s="50"/>
    </row>
    <row r="18267" spans="12:12" x14ac:dyDescent="0.2">
      <c r="L18267" s="50"/>
    </row>
    <row r="18268" spans="12:12" x14ac:dyDescent="0.2">
      <c r="L18268" s="50"/>
    </row>
    <row r="18269" spans="12:12" x14ac:dyDescent="0.2">
      <c r="L18269" s="50"/>
    </row>
    <row r="18270" spans="12:12" x14ac:dyDescent="0.2">
      <c r="L18270" s="50"/>
    </row>
    <row r="18271" spans="12:12" x14ac:dyDescent="0.2">
      <c r="L18271" s="50"/>
    </row>
    <row r="18272" spans="12:12" x14ac:dyDescent="0.2">
      <c r="L18272" s="50"/>
    </row>
    <row r="18273" spans="12:12" x14ac:dyDescent="0.2">
      <c r="L18273" s="50"/>
    </row>
    <row r="18274" spans="12:12" x14ac:dyDescent="0.2">
      <c r="L18274" s="50"/>
    </row>
    <row r="18275" spans="12:12" x14ac:dyDescent="0.2">
      <c r="L18275" s="50"/>
    </row>
    <row r="18276" spans="12:12" x14ac:dyDescent="0.2">
      <c r="L18276" s="50"/>
    </row>
    <row r="18277" spans="12:12" x14ac:dyDescent="0.2">
      <c r="L18277" s="50"/>
    </row>
    <row r="18278" spans="12:12" x14ac:dyDescent="0.2">
      <c r="L18278" s="50"/>
    </row>
    <row r="18279" spans="12:12" x14ac:dyDescent="0.2">
      <c r="L18279" s="50"/>
    </row>
    <row r="18280" spans="12:12" x14ac:dyDescent="0.2">
      <c r="L18280" s="50"/>
    </row>
    <row r="18281" spans="12:12" x14ac:dyDescent="0.2">
      <c r="L18281" s="50"/>
    </row>
    <row r="18282" spans="12:12" x14ac:dyDescent="0.2">
      <c r="L18282" s="50"/>
    </row>
    <row r="18283" spans="12:12" x14ac:dyDescent="0.2">
      <c r="L18283" s="50"/>
    </row>
    <row r="18284" spans="12:12" x14ac:dyDescent="0.2">
      <c r="L18284" s="50"/>
    </row>
    <row r="18285" spans="12:12" x14ac:dyDescent="0.2">
      <c r="L18285" s="50"/>
    </row>
    <row r="18286" spans="12:12" x14ac:dyDescent="0.2">
      <c r="L18286" s="50"/>
    </row>
    <row r="18287" spans="12:12" x14ac:dyDescent="0.2">
      <c r="L18287" s="50"/>
    </row>
    <row r="18288" spans="12:12" x14ac:dyDescent="0.2">
      <c r="L18288" s="50"/>
    </row>
    <row r="18289" spans="12:12" x14ac:dyDescent="0.2">
      <c r="L18289" s="50"/>
    </row>
    <row r="18290" spans="12:12" x14ac:dyDescent="0.2">
      <c r="L18290" s="50"/>
    </row>
    <row r="18291" spans="12:12" x14ac:dyDescent="0.2">
      <c r="L18291" s="50"/>
    </row>
    <row r="18292" spans="12:12" x14ac:dyDescent="0.2">
      <c r="L18292" s="50"/>
    </row>
    <row r="18293" spans="12:12" x14ac:dyDescent="0.2">
      <c r="L18293" s="50"/>
    </row>
    <row r="18294" spans="12:12" x14ac:dyDescent="0.2">
      <c r="L18294" s="50"/>
    </row>
    <row r="18295" spans="12:12" x14ac:dyDescent="0.2">
      <c r="L18295" s="50"/>
    </row>
    <row r="18296" spans="12:12" x14ac:dyDescent="0.2">
      <c r="L18296" s="50"/>
    </row>
    <row r="18297" spans="12:12" x14ac:dyDescent="0.2">
      <c r="L18297" s="50"/>
    </row>
    <row r="18298" spans="12:12" x14ac:dyDescent="0.2">
      <c r="L18298" s="50"/>
    </row>
    <row r="18299" spans="12:12" x14ac:dyDescent="0.2">
      <c r="L18299" s="50"/>
    </row>
    <row r="18300" spans="12:12" x14ac:dyDescent="0.2">
      <c r="L18300" s="50"/>
    </row>
    <row r="18301" spans="12:12" x14ac:dyDescent="0.2">
      <c r="L18301" s="50"/>
    </row>
    <row r="18302" spans="12:12" x14ac:dyDescent="0.2">
      <c r="L18302" s="50"/>
    </row>
    <row r="18303" spans="12:12" x14ac:dyDescent="0.2">
      <c r="L18303" s="50"/>
    </row>
    <row r="18304" spans="12:12" x14ac:dyDescent="0.2">
      <c r="L18304" s="50"/>
    </row>
    <row r="18305" spans="12:12" x14ac:dyDescent="0.2">
      <c r="L18305" s="50"/>
    </row>
    <row r="18306" spans="12:12" x14ac:dyDescent="0.2">
      <c r="L18306" s="50"/>
    </row>
    <row r="18307" spans="12:12" x14ac:dyDescent="0.2">
      <c r="L18307" s="50"/>
    </row>
    <row r="18308" spans="12:12" x14ac:dyDescent="0.2">
      <c r="L18308" s="50"/>
    </row>
    <row r="18309" spans="12:12" x14ac:dyDescent="0.2">
      <c r="L18309" s="50"/>
    </row>
    <row r="18310" spans="12:12" x14ac:dyDescent="0.2">
      <c r="L18310" s="50"/>
    </row>
    <row r="18311" spans="12:12" x14ac:dyDescent="0.2">
      <c r="L18311" s="50"/>
    </row>
    <row r="18312" spans="12:12" x14ac:dyDescent="0.2">
      <c r="L18312" s="50"/>
    </row>
    <row r="18313" spans="12:12" x14ac:dyDescent="0.2">
      <c r="L18313" s="50"/>
    </row>
    <row r="18314" spans="12:12" x14ac:dyDescent="0.2">
      <c r="L18314" s="50"/>
    </row>
    <row r="18315" spans="12:12" x14ac:dyDescent="0.2">
      <c r="L18315" s="50"/>
    </row>
    <row r="18316" spans="12:12" x14ac:dyDescent="0.2">
      <c r="L18316" s="50"/>
    </row>
    <row r="18317" spans="12:12" x14ac:dyDescent="0.2">
      <c r="L18317" s="50"/>
    </row>
    <row r="18318" spans="12:12" x14ac:dyDescent="0.2">
      <c r="L18318" s="50"/>
    </row>
    <row r="18319" spans="12:12" x14ac:dyDescent="0.2">
      <c r="L18319" s="50"/>
    </row>
    <row r="18320" spans="12:12" x14ac:dyDescent="0.2">
      <c r="L18320" s="50"/>
    </row>
    <row r="18321" spans="12:12" x14ac:dyDescent="0.2">
      <c r="L18321" s="50"/>
    </row>
    <row r="18322" spans="12:12" x14ac:dyDescent="0.2">
      <c r="L18322" s="50"/>
    </row>
    <row r="18323" spans="12:12" x14ac:dyDescent="0.2">
      <c r="L18323" s="50"/>
    </row>
    <row r="18324" spans="12:12" x14ac:dyDescent="0.2">
      <c r="L18324" s="50"/>
    </row>
    <row r="18325" spans="12:12" x14ac:dyDescent="0.2">
      <c r="L18325" s="50"/>
    </row>
    <row r="18326" spans="12:12" x14ac:dyDescent="0.2">
      <c r="L18326" s="50"/>
    </row>
    <row r="18327" spans="12:12" x14ac:dyDescent="0.2">
      <c r="L18327" s="50"/>
    </row>
    <row r="18328" spans="12:12" x14ac:dyDescent="0.2">
      <c r="L18328" s="50"/>
    </row>
    <row r="18329" spans="12:12" x14ac:dyDescent="0.2">
      <c r="L18329" s="50"/>
    </row>
    <row r="18330" spans="12:12" x14ac:dyDescent="0.2">
      <c r="L18330" s="50"/>
    </row>
    <row r="18331" spans="12:12" x14ac:dyDescent="0.2">
      <c r="L18331" s="50"/>
    </row>
    <row r="18332" spans="12:12" x14ac:dyDescent="0.2">
      <c r="L18332" s="50"/>
    </row>
    <row r="18333" spans="12:12" x14ac:dyDescent="0.2">
      <c r="L18333" s="50"/>
    </row>
    <row r="18334" spans="12:12" x14ac:dyDescent="0.2">
      <c r="L18334" s="50"/>
    </row>
    <row r="18335" spans="12:12" x14ac:dyDescent="0.2">
      <c r="L18335" s="50"/>
    </row>
    <row r="18336" spans="12:12" x14ac:dyDescent="0.2">
      <c r="L18336" s="50"/>
    </row>
    <row r="18337" spans="12:12" x14ac:dyDescent="0.2">
      <c r="L18337" s="50"/>
    </row>
    <row r="18338" spans="12:12" x14ac:dyDescent="0.2">
      <c r="L18338" s="50"/>
    </row>
    <row r="18339" spans="12:12" x14ac:dyDescent="0.2">
      <c r="L18339" s="50"/>
    </row>
    <row r="18340" spans="12:12" x14ac:dyDescent="0.2">
      <c r="L18340" s="50"/>
    </row>
    <row r="18341" spans="12:12" x14ac:dyDescent="0.2">
      <c r="L18341" s="50"/>
    </row>
    <row r="18342" spans="12:12" x14ac:dyDescent="0.2">
      <c r="L18342" s="50"/>
    </row>
    <row r="18343" spans="12:12" x14ac:dyDescent="0.2">
      <c r="L18343" s="50"/>
    </row>
    <row r="18344" spans="12:12" x14ac:dyDescent="0.2">
      <c r="L18344" s="50"/>
    </row>
    <row r="18345" spans="12:12" x14ac:dyDescent="0.2">
      <c r="L18345" s="50"/>
    </row>
    <row r="18346" spans="12:12" x14ac:dyDescent="0.2">
      <c r="L18346" s="50"/>
    </row>
    <row r="18347" spans="12:12" x14ac:dyDescent="0.2">
      <c r="L18347" s="50"/>
    </row>
    <row r="18348" spans="12:12" x14ac:dyDescent="0.2">
      <c r="L18348" s="50"/>
    </row>
    <row r="18349" spans="12:12" x14ac:dyDescent="0.2">
      <c r="L18349" s="50"/>
    </row>
    <row r="18350" spans="12:12" x14ac:dyDescent="0.2">
      <c r="L18350" s="50"/>
    </row>
    <row r="18351" spans="12:12" x14ac:dyDescent="0.2">
      <c r="L18351" s="50"/>
    </row>
    <row r="18352" spans="12:12" x14ac:dyDescent="0.2">
      <c r="L18352" s="50"/>
    </row>
    <row r="18353" spans="12:12" x14ac:dyDescent="0.2">
      <c r="L18353" s="50"/>
    </row>
    <row r="18354" spans="12:12" x14ac:dyDescent="0.2">
      <c r="L18354" s="50"/>
    </row>
    <row r="18355" spans="12:12" x14ac:dyDescent="0.2">
      <c r="L18355" s="50"/>
    </row>
    <row r="18356" spans="12:12" x14ac:dyDescent="0.2">
      <c r="L18356" s="50"/>
    </row>
    <row r="18357" spans="12:12" x14ac:dyDescent="0.2">
      <c r="L18357" s="50"/>
    </row>
    <row r="18358" spans="12:12" x14ac:dyDescent="0.2">
      <c r="L18358" s="50"/>
    </row>
    <row r="18359" spans="12:12" x14ac:dyDescent="0.2">
      <c r="L18359" s="50"/>
    </row>
    <row r="18360" spans="12:12" x14ac:dyDescent="0.2">
      <c r="L18360" s="50"/>
    </row>
    <row r="18361" spans="12:12" x14ac:dyDescent="0.2">
      <c r="L18361" s="50"/>
    </row>
    <row r="18362" spans="12:12" x14ac:dyDescent="0.2">
      <c r="L18362" s="50"/>
    </row>
    <row r="18363" spans="12:12" x14ac:dyDescent="0.2">
      <c r="L18363" s="50"/>
    </row>
    <row r="18364" spans="12:12" x14ac:dyDescent="0.2">
      <c r="L18364" s="50"/>
    </row>
    <row r="18365" spans="12:12" x14ac:dyDescent="0.2">
      <c r="L18365" s="50"/>
    </row>
    <row r="18366" spans="12:12" x14ac:dyDescent="0.2">
      <c r="L18366" s="50"/>
    </row>
    <row r="18367" spans="12:12" x14ac:dyDescent="0.2">
      <c r="L18367" s="50"/>
    </row>
    <row r="18368" spans="12:12" x14ac:dyDescent="0.2">
      <c r="L18368" s="50"/>
    </row>
    <row r="18369" spans="12:12" x14ac:dyDescent="0.2">
      <c r="L18369" s="50"/>
    </row>
    <row r="18370" spans="12:12" x14ac:dyDescent="0.2">
      <c r="L18370" s="50"/>
    </row>
    <row r="18371" spans="12:12" x14ac:dyDescent="0.2">
      <c r="L18371" s="50"/>
    </row>
    <row r="18372" spans="12:12" x14ac:dyDescent="0.2">
      <c r="L18372" s="50"/>
    </row>
    <row r="18373" spans="12:12" x14ac:dyDescent="0.2">
      <c r="L18373" s="50"/>
    </row>
    <row r="18374" spans="12:12" x14ac:dyDescent="0.2">
      <c r="L18374" s="50"/>
    </row>
    <row r="18375" spans="12:12" x14ac:dyDescent="0.2">
      <c r="L18375" s="50"/>
    </row>
    <row r="18376" spans="12:12" x14ac:dyDescent="0.2">
      <c r="L18376" s="50"/>
    </row>
    <row r="18377" spans="12:12" x14ac:dyDescent="0.2">
      <c r="L18377" s="50"/>
    </row>
    <row r="18378" spans="12:12" x14ac:dyDescent="0.2">
      <c r="L18378" s="50"/>
    </row>
    <row r="18379" spans="12:12" x14ac:dyDescent="0.2">
      <c r="L18379" s="50"/>
    </row>
    <row r="18380" spans="12:12" x14ac:dyDescent="0.2">
      <c r="L18380" s="50"/>
    </row>
    <row r="18381" spans="12:12" x14ac:dyDescent="0.2">
      <c r="L18381" s="50"/>
    </row>
    <row r="18382" spans="12:12" x14ac:dyDescent="0.2">
      <c r="L18382" s="50"/>
    </row>
    <row r="18383" spans="12:12" x14ac:dyDescent="0.2">
      <c r="L18383" s="50"/>
    </row>
    <row r="18384" spans="12:12" x14ac:dyDescent="0.2">
      <c r="L18384" s="50"/>
    </row>
    <row r="18385" spans="12:12" x14ac:dyDescent="0.2">
      <c r="L18385" s="50"/>
    </row>
    <row r="18386" spans="12:12" x14ac:dyDescent="0.2">
      <c r="L18386" s="50"/>
    </row>
    <row r="18387" spans="12:12" x14ac:dyDescent="0.2">
      <c r="L18387" s="50"/>
    </row>
    <row r="18388" spans="12:12" x14ac:dyDescent="0.2">
      <c r="L18388" s="50"/>
    </row>
    <row r="18389" spans="12:12" x14ac:dyDescent="0.2">
      <c r="L18389" s="50"/>
    </row>
    <row r="18390" spans="12:12" x14ac:dyDescent="0.2">
      <c r="L18390" s="50"/>
    </row>
    <row r="18391" spans="12:12" x14ac:dyDescent="0.2">
      <c r="L18391" s="50"/>
    </row>
    <row r="18392" spans="12:12" x14ac:dyDescent="0.2">
      <c r="L18392" s="50"/>
    </row>
    <row r="18393" spans="12:12" x14ac:dyDescent="0.2">
      <c r="L18393" s="50"/>
    </row>
    <row r="18394" spans="12:12" x14ac:dyDescent="0.2">
      <c r="L18394" s="50"/>
    </row>
    <row r="18395" spans="12:12" x14ac:dyDescent="0.2">
      <c r="L18395" s="50"/>
    </row>
    <row r="18396" spans="12:12" x14ac:dyDescent="0.2">
      <c r="L18396" s="50"/>
    </row>
    <row r="18397" spans="12:12" x14ac:dyDescent="0.2">
      <c r="L18397" s="50"/>
    </row>
    <row r="18398" spans="12:12" x14ac:dyDescent="0.2">
      <c r="L18398" s="50"/>
    </row>
    <row r="18399" spans="12:12" x14ac:dyDescent="0.2">
      <c r="L18399" s="50"/>
    </row>
    <row r="18400" spans="12:12" x14ac:dyDescent="0.2">
      <c r="L18400" s="50"/>
    </row>
    <row r="18401" spans="12:12" x14ac:dyDescent="0.2">
      <c r="L18401" s="50"/>
    </row>
    <row r="18402" spans="12:12" x14ac:dyDescent="0.2">
      <c r="L18402" s="50"/>
    </row>
    <row r="18403" spans="12:12" x14ac:dyDescent="0.2">
      <c r="L18403" s="50"/>
    </row>
    <row r="18404" spans="12:12" x14ac:dyDescent="0.2">
      <c r="L18404" s="50"/>
    </row>
    <row r="18405" spans="12:12" x14ac:dyDescent="0.2">
      <c r="L18405" s="50"/>
    </row>
    <row r="18406" spans="12:12" x14ac:dyDescent="0.2">
      <c r="L18406" s="50"/>
    </row>
    <row r="18407" spans="12:12" x14ac:dyDescent="0.2">
      <c r="L18407" s="50"/>
    </row>
    <row r="18408" spans="12:12" x14ac:dyDescent="0.2">
      <c r="L18408" s="50"/>
    </row>
    <row r="18409" spans="12:12" x14ac:dyDescent="0.2">
      <c r="L18409" s="50"/>
    </row>
    <row r="18410" spans="12:12" x14ac:dyDescent="0.2">
      <c r="L18410" s="50"/>
    </row>
    <row r="18411" spans="12:12" x14ac:dyDescent="0.2">
      <c r="L18411" s="50"/>
    </row>
    <row r="18412" spans="12:12" x14ac:dyDescent="0.2">
      <c r="L18412" s="50"/>
    </row>
    <row r="18413" spans="12:12" x14ac:dyDescent="0.2">
      <c r="L18413" s="50"/>
    </row>
    <row r="18414" spans="12:12" x14ac:dyDescent="0.2">
      <c r="L18414" s="50"/>
    </row>
    <row r="18415" spans="12:12" x14ac:dyDescent="0.2">
      <c r="L18415" s="50"/>
    </row>
    <row r="18416" spans="12:12" x14ac:dyDescent="0.2">
      <c r="L18416" s="50"/>
    </row>
    <row r="18417" spans="12:12" x14ac:dyDescent="0.2">
      <c r="L18417" s="50"/>
    </row>
    <row r="18418" spans="12:12" x14ac:dyDescent="0.2">
      <c r="L18418" s="50"/>
    </row>
    <row r="18419" spans="12:12" x14ac:dyDescent="0.2">
      <c r="L18419" s="50"/>
    </row>
    <row r="18420" spans="12:12" x14ac:dyDescent="0.2">
      <c r="L18420" s="50"/>
    </row>
    <row r="18421" spans="12:12" x14ac:dyDescent="0.2">
      <c r="L18421" s="50"/>
    </row>
    <row r="18422" spans="12:12" x14ac:dyDescent="0.2">
      <c r="L18422" s="50"/>
    </row>
    <row r="18423" spans="12:12" x14ac:dyDescent="0.2">
      <c r="L18423" s="50"/>
    </row>
    <row r="18424" spans="12:12" x14ac:dyDescent="0.2">
      <c r="L18424" s="50"/>
    </row>
    <row r="18425" spans="12:12" x14ac:dyDescent="0.2">
      <c r="L18425" s="50"/>
    </row>
    <row r="18426" spans="12:12" x14ac:dyDescent="0.2">
      <c r="L18426" s="50"/>
    </row>
    <row r="18427" spans="12:12" x14ac:dyDescent="0.2">
      <c r="L18427" s="50"/>
    </row>
    <row r="18428" spans="12:12" x14ac:dyDescent="0.2">
      <c r="L18428" s="50"/>
    </row>
    <row r="18429" spans="12:12" x14ac:dyDescent="0.2">
      <c r="L18429" s="50"/>
    </row>
    <row r="18430" spans="12:12" x14ac:dyDescent="0.2">
      <c r="L18430" s="50"/>
    </row>
    <row r="18431" spans="12:12" x14ac:dyDescent="0.2">
      <c r="L18431" s="50"/>
    </row>
    <row r="18432" spans="12:12" x14ac:dyDescent="0.2">
      <c r="L18432" s="50"/>
    </row>
    <row r="18433" spans="12:12" x14ac:dyDescent="0.2">
      <c r="L18433" s="50"/>
    </row>
    <row r="18434" spans="12:12" x14ac:dyDescent="0.2">
      <c r="L18434" s="50"/>
    </row>
    <row r="18435" spans="12:12" x14ac:dyDescent="0.2">
      <c r="L18435" s="50"/>
    </row>
    <row r="18436" spans="12:12" x14ac:dyDescent="0.2">
      <c r="L18436" s="50"/>
    </row>
    <row r="18437" spans="12:12" x14ac:dyDescent="0.2">
      <c r="L18437" s="50"/>
    </row>
    <row r="18438" spans="12:12" x14ac:dyDescent="0.2">
      <c r="L18438" s="50"/>
    </row>
    <row r="18439" spans="12:12" x14ac:dyDescent="0.2">
      <c r="L18439" s="50"/>
    </row>
    <row r="18440" spans="12:12" x14ac:dyDescent="0.2">
      <c r="L18440" s="50"/>
    </row>
    <row r="18441" spans="12:12" x14ac:dyDescent="0.2">
      <c r="L18441" s="50"/>
    </row>
    <row r="18442" spans="12:12" x14ac:dyDescent="0.2">
      <c r="L18442" s="50"/>
    </row>
    <row r="18443" spans="12:12" x14ac:dyDescent="0.2">
      <c r="L18443" s="50"/>
    </row>
    <row r="18444" spans="12:12" x14ac:dyDescent="0.2">
      <c r="L18444" s="50"/>
    </row>
    <row r="18445" spans="12:12" x14ac:dyDescent="0.2">
      <c r="L18445" s="50"/>
    </row>
    <row r="18446" spans="12:12" x14ac:dyDescent="0.2">
      <c r="L18446" s="50"/>
    </row>
    <row r="18447" spans="12:12" x14ac:dyDescent="0.2">
      <c r="L18447" s="50"/>
    </row>
    <row r="18448" spans="12:12" x14ac:dyDescent="0.2">
      <c r="L18448" s="50"/>
    </row>
    <row r="18449" spans="12:12" x14ac:dyDescent="0.2">
      <c r="L18449" s="50"/>
    </row>
    <row r="18450" spans="12:12" x14ac:dyDescent="0.2">
      <c r="L18450" s="50"/>
    </row>
    <row r="18451" spans="12:12" x14ac:dyDescent="0.2">
      <c r="L18451" s="50"/>
    </row>
    <row r="18452" spans="12:12" x14ac:dyDescent="0.2">
      <c r="L18452" s="50"/>
    </row>
    <row r="18453" spans="12:12" x14ac:dyDescent="0.2">
      <c r="L18453" s="50"/>
    </row>
    <row r="18454" spans="12:12" x14ac:dyDescent="0.2">
      <c r="L18454" s="50"/>
    </row>
    <row r="18455" spans="12:12" x14ac:dyDescent="0.2">
      <c r="L18455" s="50"/>
    </row>
    <row r="18456" spans="12:12" x14ac:dyDescent="0.2">
      <c r="L18456" s="50"/>
    </row>
    <row r="18457" spans="12:12" x14ac:dyDescent="0.2">
      <c r="L18457" s="50"/>
    </row>
    <row r="18458" spans="12:12" x14ac:dyDescent="0.2">
      <c r="L18458" s="50"/>
    </row>
    <row r="18459" spans="12:12" x14ac:dyDescent="0.2">
      <c r="L18459" s="50"/>
    </row>
    <row r="18460" spans="12:12" x14ac:dyDescent="0.2">
      <c r="L18460" s="50"/>
    </row>
    <row r="18461" spans="12:12" x14ac:dyDescent="0.2">
      <c r="L18461" s="50"/>
    </row>
    <row r="18462" spans="12:12" x14ac:dyDescent="0.2">
      <c r="L18462" s="50"/>
    </row>
    <row r="18463" spans="12:12" x14ac:dyDescent="0.2">
      <c r="L18463" s="50"/>
    </row>
    <row r="18464" spans="12:12" x14ac:dyDescent="0.2">
      <c r="L18464" s="50"/>
    </row>
    <row r="18465" spans="12:12" x14ac:dyDescent="0.2">
      <c r="L18465" s="50"/>
    </row>
    <row r="18466" spans="12:12" x14ac:dyDescent="0.2">
      <c r="L18466" s="50"/>
    </row>
    <row r="18467" spans="12:12" x14ac:dyDescent="0.2">
      <c r="L18467" s="50"/>
    </row>
    <row r="18468" spans="12:12" x14ac:dyDescent="0.2">
      <c r="L18468" s="50"/>
    </row>
    <row r="18469" spans="12:12" x14ac:dyDescent="0.2">
      <c r="L18469" s="50"/>
    </row>
    <row r="18470" spans="12:12" x14ac:dyDescent="0.2">
      <c r="L18470" s="50"/>
    </row>
    <row r="18471" spans="12:12" x14ac:dyDescent="0.2">
      <c r="L18471" s="50"/>
    </row>
    <row r="18472" spans="12:12" x14ac:dyDescent="0.2">
      <c r="L18472" s="50"/>
    </row>
    <row r="18473" spans="12:12" x14ac:dyDescent="0.2">
      <c r="L18473" s="50"/>
    </row>
    <row r="18474" spans="12:12" x14ac:dyDescent="0.2">
      <c r="L18474" s="50"/>
    </row>
    <row r="18475" spans="12:12" x14ac:dyDescent="0.2">
      <c r="L18475" s="50"/>
    </row>
    <row r="18476" spans="12:12" x14ac:dyDescent="0.2">
      <c r="L18476" s="50"/>
    </row>
    <row r="18477" spans="12:12" x14ac:dyDescent="0.2">
      <c r="L18477" s="50"/>
    </row>
    <row r="18478" spans="12:12" x14ac:dyDescent="0.2">
      <c r="L18478" s="50"/>
    </row>
    <row r="18479" spans="12:12" x14ac:dyDescent="0.2">
      <c r="L18479" s="50"/>
    </row>
    <row r="18480" spans="12:12" x14ac:dyDescent="0.2">
      <c r="L18480" s="50"/>
    </row>
    <row r="18481" spans="12:12" x14ac:dyDescent="0.2">
      <c r="L18481" s="50"/>
    </row>
    <row r="18482" spans="12:12" x14ac:dyDescent="0.2">
      <c r="L18482" s="50"/>
    </row>
    <row r="18483" spans="12:12" x14ac:dyDescent="0.2">
      <c r="L18483" s="50"/>
    </row>
    <row r="18484" spans="12:12" x14ac:dyDescent="0.2">
      <c r="L18484" s="50"/>
    </row>
    <row r="18485" spans="12:12" x14ac:dyDescent="0.2">
      <c r="L18485" s="50"/>
    </row>
    <row r="18486" spans="12:12" x14ac:dyDescent="0.2">
      <c r="L18486" s="50"/>
    </row>
    <row r="18487" spans="12:12" x14ac:dyDescent="0.2">
      <c r="L18487" s="50"/>
    </row>
    <row r="18488" spans="12:12" x14ac:dyDescent="0.2">
      <c r="L18488" s="50"/>
    </row>
    <row r="18489" spans="12:12" x14ac:dyDescent="0.2">
      <c r="L18489" s="50"/>
    </row>
    <row r="18490" spans="12:12" x14ac:dyDescent="0.2">
      <c r="L18490" s="50"/>
    </row>
    <row r="18491" spans="12:12" x14ac:dyDescent="0.2">
      <c r="L18491" s="50"/>
    </row>
    <row r="18492" spans="12:12" x14ac:dyDescent="0.2">
      <c r="L18492" s="50"/>
    </row>
    <row r="18493" spans="12:12" x14ac:dyDescent="0.2">
      <c r="L18493" s="50"/>
    </row>
    <row r="18494" spans="12:12" x14ac:dyDescent="0.2">
      <c r="L18494" s="50"/>
    </row>
    <row r="18495" spans="12:12" x14ac:dyDescent="0.2">
      <c r="L18495" s="50"/>
    </row>
    <row r="18496" spans="12:12" x14ac:dyDescent="0.2">
      <c r="L18496" s="50"/>
    </row>
    <row r="18497" spans="12:12" x14ac:dyDescent="0.2">
      <c r="L18497" s="50"/>
    </row>
    <row r="18498" spans="12:12" x14ac:dyDescent="0.2">
      <c r="L18498" s="50"/>
    </row>
    <row r="18499" spans="12:12" x14ac:dyDescent="0.2">
      <c r="L18499" s="50"/>
    </row>
    <row r="18500" spans="12:12" x14ac:dyDescent="0.2">
      <c r="L18500" s="50"/>
    </row>
    <row r="18501" spans="12:12" x14ac:dyDescent="0.2">
      <c r="L18501" s="50"/>
    </row>
    <row r="18502" spans="12:12" x14ac:dyDescent="0.2">
      <c r="L18502" s="50"/>
    </row>
    <row r="18503" spans="12:12" x14ac:dyDescent="0.2">
      <c r="L18503" s="50"/>
    </row>
    <row r="18504" spans="12:12" x14ac:dyDescent="0.2">
      <c r="L18504" s="50"/>
    </row>
    <row r="18505" spans="12:12" x14ac:dyDescent="0.2">
      <c r="L18505" s="50"/>
    </row>
    <row r="18506" spans="12:12" x14ac:dyDescent="0.2">
      <c r="L18506" s="50"/>
    </row>
    <row r="18507" spans="12:12" x14ac:dyDescent="0.2">
      <c r="L18507" s="50"/>
    </row>
    <row r="18508" spans="12:12" x14ac:dyDescent="0.2">
      <c r="L18508" s="50"/>
    </row>
    <row r="18509" spans="12:12" x14ac:dyDescent="0.2">
      <c r="L18509" s="50"/>
    </row>
    <row r="18510" spans="12:12" x14ac:dyDescent="0.2">
      <c r="L18510" s="50"/>
    </row>
    <row r="18511" spans="12:12" x14ac:dyDescent="0.2">
      <c r="L18511" s="50"/>
    </row>
    <row r="18512" spans="12:12" x14ac:dyDescent="0.2">
      <c r="L18512" s="50"/>
    </row>
    <row r="18513" spans="12:12" x14ac:dyDescent="0.2">
      <c r="L18513" s="50"/>
    </row>
    <row r="18514" spans="12:12" x14ac:dyDescent="0.2">
      <c r="L18514" s="50"/>
    </row>
    <row r="18515" spans="12:12" x14ac:dyDescent="0.2">
      <c r="L18515" s="50"/>
    </row>
    <row r="18516" spans="12:12" x14ac:dyDescent="0.2">
      <c r="L18516" s="50"/>
    </row>
    <row r="18517" spans="12:12" x14ac:dyDescent="0.2">
      <c r="L18517" s="50"/>
    </row>
    <row r="18518" spans="12:12" x14ac:dyDescent="0.2">
      <c r="L18518" s="50"/>
    </row>
    <row r="18519" spans="12:12" x14ac:dyDescent="0.2">
      <c r="L18519" s="50"/>
    </row>
    <row r="18520" spans="12:12" x14ac:dyDescent="0.2">
      <c r="L18520" s="50"/>
    </row>
    <row r="18521" spans="12:12" x14ac:dyDescent="0.2">
      <c r="L18521" s="50"/>
    </row>
    <row r="18522" spans="12:12" x14ac:dyDescent="0.2">
      <c r="L18522" s="50"/>
    </row>
    <row r="18523" spans="12:12" x14ac:dyDescent="0.2">
      <c r="L18523" s="50"/>
    </row>
    <row r="18524" spans="12:12" x14ac:dyDescent="0.2">
      <c r="L18524" s="50"/>
    </row>
    <row r="18525" spans="12:12" x14ac:dyDescent="0.2">
      <c r="L18525" s="50"/>
    </row>
    <row r="18526" spans="12:12" x14ac:dyDescent="0.2">
      <c r="L18526" s="50"/>
    </row>
    <row r="18527" spans="12:12" x14ac:dyDescent="0.2">
      <c r="L18527" s="50"/>
    </row>
    <row r="18528" spans="12:12" x14ac:dyDescent="0.2">
      <c r="L18528" s="50"/>
    </row>
    <row r="18529" spans="12:12" x14ac:dyDescent="0.2">
      <c r="L18529" s="50"/>
    </row>
    <row r="18530" spans="12:12" x14ac:dyDescent="0.2">
      <c r="L18530" s="50"/>
    </row>
    <row r="18531" spans="12:12" x14ac:dyDescent="0.2">
      <c r="L18531" s="50"/>
    </row>
    <row r="18532" spans="12:12" x14ac:dyDescent="0.2">
      <c r="L18532" s="50"/>
    </row>
    <row r="18533" spans="12:12" x14ac:dyDescent="0.2">
      <c r="L18533" s="50"/>
    </row>
    <row r="18534" spans="12:12" x14ac:dyDescent="0.2">
      <c r="L18534" s="50"/>
    </row>
    <row r="18535" spans="12:12" x14ac:dyDescent="0.2">
      <c r="L18535" s="50"/>
    </row>
    <row r="18536" spans="12:12" x14ac:dyDescent="0.2">
      <c r="L18536" s="50"/>
    </row>
    <row r="18537" spans="12:12" x14ac:dyDescent="0.2">
      <c r="L18537" s="50"/>
    </row>
    <row r="18538" spans="12:12" x14ac:dyDescent="0.2">
      <c r="L18538" s="50"/>
    </row>
    <row r="18539" spans="12:12" x14ac:dyDescent="0.2">
      <c r="L18539" s="50"/>
    </row>
    <row r="18540" spans="12:12" x14ac:dyDescent="0.2">
      <c r="L18540" s="50"/>
    </row>
    <row r="18541" spans="12:12" x14ac:dyDescent="0.2">
      <c r="L18541" s="50"/>
    </row>
    <row r="18542" spans="12:12" x14ac:dyDescent="0.2">
      <c r="L18542" s="50"/>
    </row>
    <row r="18543" spans="12:12" x14ac:dyDescent="0.2">
      <c r="L18543" s="50"/>
    </row>
    <row r="18544" spans="12:12" x14ac:dyDescent="0.2">
      <c r="L18544" s="50"/>
    </row>
    <row r="18545" spans="12:12" x14ac:dyDescent="0.2">
      <c r="L18545" s="50"/>
    </row>
    <row r="18546" spans="12:12" x14ac:dyDescent="0.2">
      <c r="L18546" s="50"/>
    </row>
    <row r="18547" spans="12:12" x14ac:dyDescent="0.2">
      <c r="L18547" s="50"/>
    </row>
    <row r="18548" spans="12:12" x14ac:dyDescent="0.2">
      <c r="L18548" s="50"/>
    </row>
    <row r="18549" spans="12:12" x14ac:dyDescent="0.2">
      <c r="L18549" s="50"/>
    </row>
    <row r="18550" spans="12:12" x14ac:dyDescent="0.2">
      <c r="L18550" s="50"/>
    </row>
    <row r="18551" spans="12:12" x14ac:dyDescent="0.2">
      <c r="L18551" s="50"/>
    </row>
    <row r="18552" spans="12:12" x14ac:dyDescent="0.2">
      <c r="L18552" s="50"/>
    </row>
    <row r="18553" spans="12:12" x14ac:dyDescent="0.2">
      <c r="L18553" s="50"/>
    </row>
    <row r="18554" spans="12:12" x14ac:dyDescent="0.2">
      <c r="L18554" s="50"/>
    </row>
    <row r="18555" spans="12:12" x14ac:dyDescent="0.2">
      <c r="L18555" s="50"/>
    </row>
    <row r="18556" spans="12:12" x14ac:dyDescent="0.2">
      <c r="L18556" s="50"/>
    </row>
    <row r="18557" spans="12:12" x14ac:dyDescent="0.2">
      <c r="L18557" s="50"/>
    </row>
    <row r="18558" spans="12:12" x14ac:dyDescent="0.2">
      <c r="L18558" s="50"/>
    </row>
    <row r="18559" spans="12:12" x14ac:dyDescent="0.2">
      <c r="L18559" s="50"/>
    </row>
    <row r="18560" spans="12:12" x14ac:dyDescent="0.2">
      <c r="L18560" s="50"/>
    </row>
    <row r="18561" spans="12:12" x14ac:dyDescent="0.2">
      <c r="L18561" s="50"/>
    </row>
    <row r="18562" spans="12:12" x14ac:dyDescent="0.2">
      <c r="L18562" s="50"/>
    </row>
    <row r="18563" spans="12:12" x14ac:dyDescent="0.2">
      <c r="L18563" s="50"/>
    </row>
    <row r="18564" spans="12:12" x14ac:dyDescent="0.2">
      <c r="L18564" s="50"/>
    </row>
    <row r="18565" spans="12:12" x14ac:dyDescent="0.2">
      <c r="L18565" s="50"/>
    </row>
    <row r="18566" spans="12:12" x14ac:dyDescent="0.2">
      <c r="L18566" s="50"/>
    </row>
    <row r="18567" spans="12:12" x14ac:dyDescent="0.2">
      <c r="L18567" s="50"/>
    </row>
    <row r="18568" spans="12:12" x14ac:dyDescent="0.2">
      <c r="L18568" s="50"/>
    </row>
    <row r="18569" spans="12:12" x14ac:dyDescent="0.2">
      <c r="L18569" s="50"/>
    </row>
    <row r="18570" spans="12:12" x14ac:dyDescent="0.2">
      <c r="L18570" s="50"/>
    </row>
    <row r="18571" spans="12:12" x14ac:dyDescent="0.2">
      <c r="L18571" s="50"/>
    </row>
    <row r="18572" spans="12:12" x14ac:dyDescent="0.2">
      <c r="L18572" s="50"/>
    </row>
    <row r="18573" spans="12:12" x14ac:dyDescent="0.2">
      <c r="L18573" s="50"/>
    </row>
    <row r="18574" spans="12:12" x14ac:dyDescent="0.2">
      <c r="L18574" s="50"/>
    </row>
    <row r="18575" spans="12:12" x14ac:dyDescent="0.2">
      <c r="L18575" s="50"/>
    </row>
    <row r="18576" spans="12:12" x14ac:dyDescent="0.2">
      <c r="L18576" s="50"/>
    </row>
    <row r="18577" spans="12:12" x14ac:dyDescent="0.2">
      <c r="L18577" s="50"/>
    </row>
    <row r="18578" spans="12:12" x14ac:dyDescent="0.2">
      <c r="L18578" s="50"/>
    </row>
    <row r="18579" spans="12:12" x14ac:dyDescent="0.2">
      <c r="L18579" s="50"/>
    </row>
    <row r="18580" spans="12:12" x14ac:dyDescent="0.2">
      <c r="L18580" s="50"/>
    </row>
    <row r="18581" spans="12:12" x14ac:dyDescent="0.2">
      <c r="L18581" s="50"/>
    </row>
    <row r="18582" spans="12:12" x14ac:dyDescent="0.2">
      <c r="L18582" s="50"/>
    </row>
    <row r="18583" spans="12:12" x14ac:dyDescent="0.2">
      <c r="L18583" s="50"/>
    </row>
    <row r="18584" spans="12:12" x14ac:dyDescent="0.2">
      <c r="L18584" s="50"/>
    </row>
    <row r="18585" spans="12:12" x14ac:dyDescent="0.2">
      <c r="L18585" s="50"/>
    </row>
    <row r="18586" spans="12:12" x14ac:dyDescent="0.2">
      <c r="L18586" s="50"/>
    </row>
    <row r="18587" spans="12:12" x14ac:dyDescent="0.2">
      <c r="L18587" s="50"/>
    </row>
    <row r="18588" spans="12:12" x14ac:dyDescent="0.2">
      <c r="L18588" s="50"/>
    </row>
    <row r="18589" spans="12:12" x14ac:dyDescent="0.2">
      <c r="L18589" s="50"/>
    </row>
    <row r="18590" spans="12:12" x14ac:dyDescent="0.2">
      <c r="L18590" s="50"/>
    </row>
    <row r="18591" spans="12:12" x14ac:dyDescent="0.2">
      <c r="L18591" s="50"/>
    </row>
    <row r="18592" spans="12:12" x14ac:dyDescent="0.2">
      <c r="L18592" s="50"/>
    </row>
    <row r="18593" spans="12:12" x14ac:dyDescent="0.2">
      <c r="L18593" s="50"/>
    </row>
    <row r="18594" spans="12:12" x14ac:dyDescent="0.2">
      <c r="L18594" s="50"/>
    </row>
    <row r="18595" spans="12:12" x14ac:dyDescent="0.2">
      <c r="L18595" s="50"/>
    </row>
    <row r="18596" spans="12:12" x14ac:dyDescent="0.2">
      <c r="L18596" s="50"/>
    </row>
    <row r="18597" spans="12:12" x14ac:dyDescent="0.2">
      <c r="L18597" s="50"/>
    </row>
    <row r="18598" spans="12:12" x14ac:dyDescent="0.2">
      <c r="L18598" s="50"/>
    </row>
    <row r="18599" spans="12:12" x14ac:dyDescent="0.2">
      <c r="L18599" s="50"/>
    </row>
    <row r="18600" spans="12:12" x14ac:dyDescent="0.2">
      <c r="L18600" s="50"/>
    </row>
    <row r="18601" spans="12:12" x14ac:dyDescent="0.2">
      <c r="L18601" s="50"/>
    </row>
    <row r="18602" spans="12:12" x14ac:dyDescent="0.2">
      <c r="L18602" s="50"/>
    </row>
    <row r="18603" spans="12:12" x14ac:dyDescent="0.2">
      <c r="L18603" s="50"/>
    </row>
    <row r="18604" spans="12:12" x14ac:dyDescent="0.2">
      <c r="L18604" s="50"/>
    </row>
    <row r="18605" spans="12:12" x14ac:dyDescent="0.2">
      <c r="L18605" s="50"/>
    </row>
    <row r="18606" spans="12:12" x14ac:dyDescent="0.2">
      <c r="L18606" s="50"/>
    </row>
    <row r="18607" spans="12:12" x14ac:dyDescent="0.2">
      <c r="L18607" s="50"/>
    </row>
    <row r="18608" spans="12:12" x14ac:dyDescent="0.2">
      <c r="L18608" s="50"/>
    </row>
    <row r="18609" spans="12:12" x14ac:dyDescent="0.2">
      <c r="L18609" s="50"/>
    </row>
    <row r="18610" spans="12:12" x14ac:dyDescent="0.2">
      <c r="L18610" s="50"/>
    </row>
    <row r="18611" spans="12:12" x14ac:dyDescent="0.2">
      <c r="L18611" s="50"/>
    </row>
    <row r="18612" spans="12:12" x14ac:dyDescent="0.2">
      <c r="L18612" s="50"/>
    </row>
    <row r="18613" spans="12:12" x14ac:dyDescent="0.2">
      <c r="L18613" s="50"/>
    </row>
    <row r="18614" spans="12:12" x14ac:dyDescent="0.2">
      <c r="L18614" s="50"/>
    </row>
    <row r="18615" spans="12:12" x14ac:dyDescent="0.2">
      <c r="L18615" s="50"/>
    </row>
    <row r="18616" spans="12:12" x14ac:dyDescent="0.2">
      <c r="L18616" s="50"/>
    </row>
    <row r="18617" spans="12:12" x14ac:dyDescent="0.2">
      <c r="L18617" s="50"/>
    </row>
    <row r="18618" spans="12:12" x14ac:dyDescent="0.2">
      <c r="L18618" s="50"/>
    </row>
    <row r="18619" spans="12:12" x14ac:dyDescent="0.2">
      <c r="L18619" s="50"/>
    </row>
    <row r="18620" spans="12:12" x14ac:dyDescent="0.2">
      <c r="L18620" s="50"/>
    </row>
    <row r="18621" spans="12:12" x14ac:dyDescent="0.2">
      <c r="L18621" s="50"/>
    </row>
    <row r="18622" spans="12:12" x14ac:dyDescent="0.2">
      <c r="L18622" s="50"/>
    </row>
    <row r="18623" spans="12:12" x14ac:dyDescent="0.2">
      <c r="L18623" s="50"/>
    </row>
    <row r="18624" spans="12:12" x14ac:dyDescent="0.2">
      <c r="L18624" s="50"/>
    </row>
    <row r="18625" spans="12:12" x14ac:dyDescent="0.2">
      <c r="L18625" s="50"/>
    </row>
    <row r="18626" spans="12:12" x14ac:dyDescent="0.2">
      <c r="L18626" s="50"/>
    </row>
    <row r="18627" spans="12:12" x14ac:dyDescent="0.2">
      <c r="L18627" s="50"/>
    </row>
    <row r="18628" spans="12:12" x14ac:dyDescent="0.2">
      <c r="L18628" s="50"/>
    </row>
    <row r="18629" spans="12:12" x14ac:dyDescent="0.2">
      <c r="L18629" s="50"/>
    </row>
    <row r="18630" spans="12:12" x14ac:dyDescent="0.2">
      <c r="L18630" s="50"/>
    </row>
    <row r="18631" spans="12:12" x14ac:dyDescent="0.2">
      <c r="L18631" s="50"/>
    </row>
    <row r="18632" spans="12:12" x14ac:dyDescent="0.2">
      <c r="L18632" s="50"/>
    </row>
    <row r="18633" spans="12:12" x14ac:dyDescent="0.2">
      <c r="L18633" s="50"/>
    </row>
    <row r="18634" spans="12:12" x14ac:dyDescent="0.2">
      <c r="L18634" s="50"/>
    </row>
    <row r="18635" spans="12:12" x14ac:dyDescent="0.2">
      <c r="L18635" s="50"/>
    </row>
    <row r="18636" spans="12:12" x14ac:dyDescent="0.2">
      <c r="L18636" s="50"/>
    </row>
    <row r="18637" spans="12:12" x14ac:dyDescent="0.2">
      <c r="L18637" s="50"/>
    </row>
    <row r="18638" spans="12:12" x14ac:dyDescent="0.2">
      <c r="L18638" s="50"/>
    </row>
    <row r="18639" spans="12:12" x14ac:dyDescent="0.2">
      <c r="L18639" s="50"/>
    </row>
    <row r="18640" spans="12:12" x14ac:dyDescent="0.2">
      <c r="L18640" s="50"/>
    </row>
    <row r="18641" spans="12:12" x14ac:dyDescent="0.2">
      <c r="L18641" s="50"/>
    </row>
    <row r="18642" spans="12:12" x14ac:dyDescent="0.2">
      <c r="L18642" s="50"/>
    </row>
    <row r="18643" spans="12:12" x14ac:dyDescent="0.2">
      <c r="L18643" s="50"/>
    </row>
    <row r="18644" spans="12:12" x14ac:dyDescent="0.2">
      <c r="L18644" s="50"/>
    </row>
    <row r="18645" spans="12:12" x14ac:dyDescent="0.2">
      <c r="L18645" s="50"/>
    </row>
    <row r="18646" spans="12:12" x14ac:dyDescent="0.2">
      <c r="L18646" s="50"/>
    </row>
    <row r="18647" spans="12:12" x14ac:dyDescent="0.2">
      <c r="L18647" s="50"/>
    </row>
    <row r="18648" spans="12:12" x14ac:dyDescent="0.2">
      <c r="L18648" s="50"/>
    </row>
    <row r="18649" spans="12:12" x14ac:dyDescent="0.2">
      <c r="L18649" s="50"/>
    </row>
    <row r="18650" spans="12:12" x14ac:dyDescent="0.2">
      <c r="L18650" s="50"/>
    </row>
    <row r="18651" spans="12:12" x14ac:dyDescent="0.2">
      <c r="L18651" s="50"/>
    </row>
    <row r="18652" spans="12:12" x14ac:dyDescent="0.2">
      <c r="L18652" s="50"/>
    </row>
    <row r="18653" spans="12:12" x14ac:dyDescent="0.2">
      <c r="L18653" s="50"/>
    </row>
    <row r="18654" spans="12:12" x14ac:dyDescent="0.2">
      <c r="L18654" s="50"/>
    </row>
    <row r="18655" spans="12:12" x14ac:dyDescent="0.2">
      <c r="L18655" s="50"/>
    </row>
    <row r="18656" spans="12:12" x14ac:dyDescent="0.2">
      <c r="L18656" s="50"/>
    </row>
    <row r="18657" spans="12:12" x14ac:dyDescent="0.2">
      <c r="L18657" s="50"/>
    </row>
    <row r="18658" spans="12:12" x14ac:dyDescent="0.2">
      <c r="L18658" s="50"/>
    </row>
    <row r="18659" spans="12:12" x14ac:dyDescent="0.2">
      <c r="L18659" s="50"/>
    </row>
    <row r="18660" spans="12:12" x14ac:dyDescent="0.2">
      <c r="L18660" s="50"/>
    </row>
    <row r="18661" spans="12:12" x14ac:dyDescent="0.2">
      <c r="L18661" s="50"/>
    </row>
    <row r="18662" spans="12:12" x14ac:dyDescent="0.2">
      <c r="L18662" s="50"/>
    </row>
    <row r="18663" spans="12:12" x14ac:dyDescent="0.2">
      <c r="L18663" s="50"/>
    </row>
    <row r="18664" spans="12:12" x14ac:dyDescent="0.2">
      <c r="L18664" s="50"/>
    </row>
    <row r="18665" spans="12:12" x14ac:dyDescent="0.2">
      <c r="L18665" s="50"/>
    </row>
    <row r="18666" spans="12:12" x14ac:dyDescent="0.2">
      <c r="L18666" s="50"/>
    </row>
    <row r="18667" spans="12:12" x14ac:dyDescent="0.2">
      <c r="L18667" s="50"/>
    </row>
    <row r="18668" spans="12:12" x14ac:dyDescent="0.2">
      <c r="L18668" s="50"/>
    </row>
    <row r="18669" spans="12:12" x14ac:dyDescent="0.2">
      <c r="L18669" s="50"/>
    </row>
    <row r="18670" spans="12:12" x14ac:dyDescent="0.2">
      <c r="L18670" s="50"/>
    </row>
    <row r="18671" spans="12:12" x14ac:dyDescent="0.2">
      <c r="L18671" s="50"/>
    </row>
    <row r="18672" spans="12:12" x14ac:dyDescent="0.2">
      <c r="L18672" s="50"/>
    </row>
    <row r="18673" spans="12:12" x14ac:dyDescent="0.2">
      <c r="L18673" s="50"/>
    </row>
    <row r="18674" spans="12:12" x14ac:dyDescent="0.2">
      <c r="L18674" s="50"/>
    </row>
    <row r="18675" spans="12:12" x14ac:dyDescent="0.2">
      <c r="L18675" s="50"/>
    </row>
    <row r="18676" spans="12:12" x14ac:dyDescent="0.2">
      <c r="L18676" s="50"/>
    </row>
    <row r="18677" spans="12:12" x14ac:dyDescent="0.2">
      <c r="L18677" s="50"/>
    </row>
    <row r="18678" spans="12:12" x14ac:dyDescent="0.2">
      <c r="L18678" s="50"/>
    </row>
    <row r="18679" spans="12:12" x14ac:dyDescent="0.2">
      <c r="L18679" s="50"/>
    </row>
    <row r="18680" spans="12:12" x14ac:dyDescent="0.2">
      <c r="L18680" s="50"/>
    </row>
    <row r="18681" spans="12:12" x14ac:dyDescent="0.2">
      <c r="L18681" s="50"/>
    </row>
    <row r="18682" spans="12:12" x14ac:dyDescent="0.2">
      <c r="L18682" s="50"/>
    </row>
    <row r="18683" spans="12:12" x14ac:dyDescent="0.2">
      <c r="L18683" s="50"/>
    </row>
    <row r="18684" spans="12:12" x14ac:dyDescent="0.2">
      <c r="L18684" s="50"/>
    </row>
    <row r="18685" spans="12:12" x14ac:dyDescent="0.2">
      <c r="L18685" s="50"/>
    </row>
    <row r="18686" spans="12:12" x14ac:dyDescent="0.2">
      <c r="L18686" s="50"/>
    </row>
    <row r="18687" spans="12:12" x14ac:dyDescent="0.2">
      <c r="L18687" s="50"/>
    </row>
    <row r="18688" spans="12:12" x14ac:dyDescent="0.2">
      <c r="L18688" s="50"/>
    </row>
    <row r="18689" spans="12:12" x14ac:dyDescent="0.2">
      <c r="L18689" s="50"/>
    </row>
    <row r="18690" spans="12:12" x14ac:dyDescent="0.2">
      <c r="L18690" s="50"/>
    </row>
    <row r="18691" spans="12:12" x14ac:dyDescent="0.2">
      <c r="L18691" s="50"/>
    </row>
    <row r="18692" spans="12:12" x14ac:dyDescent="0.2">
      <c r="L18692" s="50"/>
    </row>
    <row r="18693" spans="12:12" x14ac:dyDescent="0.2">
      <c r="L18693" s="50"/>
    </row>
    <row r="18694" spans="12:12" x14ac:dyDescent="0.2">
      <c r="L18694" s="50"/>
    </row>
    <row r="18695" spans="12:12" x14ac:dyDescent="0.2">
      <c r="L18695" s="50"/>
    </row>
    <row r="18696" spans="12:12" x14ac:dyDescent="0.2">
      <c r="L18696" s="50"/>
    </row>
    <row r="18697" spans="12:12" x14ac:dyDescent="0.2">
      <c r="L18697" s="50"/>
    </row>
    <row r="18698" spans="12:12" x14ac:dyDescent="0.2">
      <c r="L18698" s="50"/>
    </row>
    <row r="18699" spans="12:12" x14ac:dyDescent="0.2">
      <c r="L18699" s="50"/>
    </row>
    <row r="18700" spans="12:12" x14ac:dyDescent="0.2">
      <c r="L18700" s="50"/>
    </row>
    <row r="18701" spans="12:12" x14ac:dyDescent="0.2">
      <c r="L18701" s="50"/>
    </row>
    <row r="18702" spans="12:12" x14ac:dyDescent="0.2">
      <c r="L18702" s="50"/>
    </row>
    <row r="18703" spans="12:12" x14ac:dyDescent="0.2">
      <c r="L18703" s="50"/>
    </row>
    <row r="18704" spans="12:12" x14ac:dyDescent="0.2">
      <c r="L18704" s="50"/>
    </row>
    <row r="18705" spans="12:12" x14ac:dyDescent="0.2">
      <c r="L18705" s="50"/>
    </row>
    <row r="18706" spans="12:12" x14ac:dyDescent="0.2">
      <c r="L18706" s="50"/>
    </row>
    <row r="18707" spans="12:12" x14ac:dyDescent="0.2">
      <c r="L18707" s="50"/>
    </row>
    <row r="18708" spans="12:12" x14ac:dyDescent="0.2">
      <c r="L18708" s="50"/>
    </row>
    <row r="18709" spans="12:12" x14ac:dyDescent="0.2">
      <c r="L18709" s="50"/>
    </row>
    <row r="18710" spans="12:12" x14ac:dyDescent="0.2">
      <c r="L18710" s="50"/>
    </row>
    <row r="18711" spans="12:12" x14ac:dyDescent="0.2">
      <c r="L18711" s="50"/>
    </row>
    <row r="18712" spans="12:12" x14ac:dyDescent="0.2">
      <c r="L18712" s="50"/>
    </row>
    <row r="18713" spans="12:12" x14ac:dyDescent="0.2">
      <c r="L18713" s="50"/>
    </row>
    <row r="18714" spans="12:12" x14ac:dyDescent="0.2">
      <c r="L18714" s="50"/>
    </row>
    <row r="18715" spans="12:12" x14ac:dyDescent="0.2">
      <c r="L18715" s="50"/>
    </row>
    <row r="18716" spans="12:12" x14ac:dyDescent="0.2">
      <c r="L18716" s="50"/>
    </row>
    <row r="18717" spans="12:12" x14ac:dyDescent="0.2">
      <c r="L18717" s="50"/>
    </row>
    <row r="18718" spans="12:12" x14ac:dyDescent="0.2">
      <c r="L18718" s="50"/>
    </row>
    <row r="18719" spans="12:12" x14ac:dyDescent="0.2">
      <c r="L18719" s="50"/>
    </row>
    <row r="18720" spans="12:12" x14ac:dyDescent="0.2">
      <c r="L18720" s="50"/>
    </row>
    <row r="18721" spans="12:12" x14ac:dyDescent="0.2">
      <c r="L18721" s="50"/>
    </row>
    <row r="18722" spans="12:12" x14ac:dyDescent="0.2">
      <c r="L18722" s="50"/>
    </row>
    <row r="18723" spans="12:12" x14ac:dyDescent="0.2">
      <c r="L18723" s="50"/>
    </row>
    <row r="18724" spans="12:12" x14ac:dyDescent="0.2">
      <c r="L18724" s="50"/>
    </row>
    <row r="18725" spans="12:12" x14ac:dyDescent="0.2">
      <c r="L18725" s="50"/>
    </row>
    <row r="18726" spans="12:12" x14ac:dyDescent="0.2">
      <c r="L18726" s="50"/>
    </row>
    <row r="18727" spans="12:12" x14ac:dyDescent="0.2">
      <c r="L18727" s="50"/>
    </row>
    <row r="18728" spans="12:12" x14ac:dyDescent="0.2">
      <c r="L18728" s="50"/>
    </row>
    <row r="18729" spans="12:12" x14ac:dyDescent="0.2">
      <c r="L18729" s="50"/>
    </row>
    <row r="18730" spans="12:12" x14ac:dyDescent="0.2">
      <c r="L18730" s="50"/>
    </row>
    <row r="18731" spans="12:12" x14ac:dyDescent="0.2">
      <c r="L18731" s="50"/>
    </row>
    <row r="18732" spans="12:12" x14ac:dyDescent="0.2">
      <c r="L18732" s="50"/>
    </row>
    <row r="18733" spans="12:12" x14ac:dyDescent="0.2">
      <c r="L18733" s="50"/>
    </row>
    <row r="18734" spans="12:12" x14ac:dyDescent="0.2">
      <c r="L18734" s="50"/>
    </row>
    <row r="18735" spans="12:12" x14ac:dyDescent="0.2">
      <c r="L18735" s="50"/>
    </row>
    <row r="18736" spans="12:12" x14ac:dyDescent="0.2">
      <c r="L18736" s="50"/>
    </row>
    <row r="18737" spans="12:12" x14ac:dyDescent="0.2">
      <c r="L18737" s="50"/>
    </row>
    <row r="18738" spans="12:12" x14ac:dyDescent="0.2">
      <c r="L18738" s="50"/>
    </row>
    <row r="18739" spans="12:12" x14ac:dyDescent="0.2">
      <c r="L18739" s="50"/>
    </row>
    <row r="18740" spans="12:12" x14ac:dyDescent="0.2">
      <c r="L18740" s="50"/>
    </row>
    <row r="18741" spans="12:12" x14ac:dyDescent="0.2">
      <c r="L18741" s="50"/>
    </row>
    <row r="18742" spans="12:12" x14ac:dyDescent="0.2">
      <c r="L18742" s="50"/>
    </row>
    <row r="18743" spans="12:12" x14ac:dyDescent="0.2">
      <c r="L18743" s="50"/>
    </row>
    <row r="18744" spans="12:12" x14ac:dyDescent="0.2">
      <c r="L18744" s="50"/>
    </row>
    <row r="18745" spans="12:12" x14ac:dyDescent="0.2">
      <c r="L18745" s="50"/>
    </row>
    <row r="18746" spans="12:12" x14ac:dyDescent="0.2">
      <c r="L18746" s="50"/>
    </row>
    <row r="18747" spans="12:12" x14ac:dyDescent="0.2">
      <c r="L18747" s="50"/>
    </row>
    <row r="18748" spans="12:12" x14ac:dyDescent="0.2">
      <c r="L18748" s="50"/>
    </row>
    <row r="18749" spans="12:12" x14ac:dyDescent="0.2">
      <c r="L18749" s="50"/>
    </row>
    <row r="18750" spans="12:12" x14ac:dyDescent="0.2">
      <c r="L18750" s="50"/>
    </row>
    <row r="18751" spans="12:12" x14ac:dyDescent="0.2">
      <c r="L18751" s="50"/>
    </row>
    <row r="18752" spans="12:12" x14ac:dyDescent="0.2">
      <c r="L18752" s="50"/>
    </row>
    <row r="18753" spans="12:12" x14ac:dyDescent="0.2">
      <c r="L18753" s="50"/>
    </row>
    <row r="18754" spans="12:12" x14ac:dyDescent="0.2">
      <c r="L18754" s="50"/>
    </row>
    <row r="18755" spans="12:12" x14ac:dyDescent="0.2">
      <c r="L18755" s="50"/>
    </row>
    <row r="18756" spans="12:12" x14ac:dyDescent="0.2">
      <c r="L18756" s="50"/>
    </row>
    <row r="18757" spans="12:12" x14ac:dyDescent="0.2">
      <c r="L18757" s="50"/>
    </row>
    <row r="18758" spans="12:12" x14ac:dyDescent="0.2">
      <c r="L18758" s="50"/>
    </row>
    <row r="18759" spans="12:12" x14ac:dyDescent="0.2">
      <c r="L18759" s="50"/>
    </row>
    <row r="18760" spans="12:12" x14ac:dyDescent="0.2">
      <c r="L18760" s="50"/>
    </row>
    <row r="18761" spans="12:12" x14ac:dyDescent="0.2">
      <c r="L18761" s="50"/>
    </row>
    <row r="18762" spans="12:12" x14ac:dyDescent="0.2">
      <c r="L18762" s="50"/>
    </row>
    <row r="18763" spans="12:12" x14ac:dyDescent="0.2">
      <c r="L18763" s="50"/>
    </row>
    <row r="18764" spans="12:12" x14ac:dyDescent="0.2">
      <c r="L18764" s="50"/>
    </row>
    <row r="18765" spans="12:12" x14ac:dyDescent="0.2">
      <c r="L18765" s="50"/>
    </row>
    <row r="18766" spans="12:12" x14ac:dyDescent="0.2">
      <c r="L18766" s="50"/>
    </row>
    <row r="18767" spans="12:12" x14ac:dyDescent="0.2">
      <c r="L18767" s="50"/>
    </row>
    <row r="18768" spans="12:12" x14ac:dyDescent="0.2">
      <c r="L18768" s="50"/>
    </row>
    <row r="18769" spans="12:12" x14ac:dyDescent="0.2">
      <c r="L18769" s="50"/>
    </row>
    <row r="18770" spans="12:12" x14ac:dyDescent="0.2">
      <c r="L18770" s="50"/>
    </row>
    <row r="18771" spans="12:12" x14ac:dyDescent="0.2">
      <c r="L18771" s="50"/>
    </row>
    <row r="18772" spans="12:12" x14ac:dyDescent="0.2">
      <c r="L18772" s="50"/>
    </row>
    <row r="18773" spans="12:12" x14ac:dyDescent="0.2">
      <c r="L18773" s="50"/>
    </row>
    <row r="18774" spans="12:12" x14ac:dyDescent="0.2">
      <c r="L18774" s="50"/>
    </row>
    <row r="18775" spans="12:12" x14ac:dyDescent="0.2">
      <c r="L18775" s="50"/>
    </row>
    <row r="18776" spans="12:12" x14ac:dyDescent="0.2">
      <c r="L18776" s="50"/>
    </row>
    <row r="18777" spans="12:12" x14ac:dyDescent="0.2">
      <c r="L18777" s="50"/>
    </row>
    <row r="18778" spans="12:12" x14ac:dyDescent="0.2">
      <c r="L18778" s="50"/>
    </row>
    <row r="18779" spans="12:12" x14ac:dyDescent="0.2">
      <c r="L18779" s="50"/>
    </row>
    <row r="18780" spans="12:12" x14ac:dyDescent="0.2">
      <c r="L18780" s="50"/>
    </row>
    <row r="18781" spans="12:12" x14ac:dyDescent="0.2">
      <c r="L18781" s="50"/>
    </row>
    <row r="18782" spans="12:12" x14ac:dyDescent="0.2">
      <c r="L18782" s="50"/>
    </row>
    <row r="18783" spans="12:12" x14ac:dyDescent="0.2">
      <c r="L18783" s="50"/>
    </row>
    <row r="18784" spans="12:12" x14ac:dyDescent="0.2">
      <c r="L18784" s="50"/>
    </row>
    <row r="18785" spans="12:12" x14ac:dyDescent="0.2">
      <c r="L18785" s="50"/>
    </row>
    <row r="18786" spans="12:12" x14ac:dyDescent="0.2">
      <c r="L18786" s="50"/>
    </row>
    <row r="18787" spans="12:12" x14ac:dyDescent="0.2">
      <c r="L18787" s="50"/>
    </row>
    <row r="18788" spans="12:12" x14ac:dyDescent="0.2">
      <c r="L18788" s="50"/>
    </row>
    <row r="18789" spans="12:12" x14ac:dyDescent="0.2">
      <c r="L18789" s="50"/>
    </row>
    <row r="18790" spans="12:12" x14ac:dyDescent="0.2">
      <c r="L18790" s="50"/>
    </row>
    <row r="18791" spans="12:12" x14ac:dyDescent="0.2">
      <c r="L18791" s="50"/>
    </row>
    <row r="18792" spans="12:12" x14ac:dyDescent="0.2">
      <c r="L18792" s="50"/>
    </row>
    <row r="18793" spans="12:12" x14ac:dyDescent="0.2">
      <c r="L18793" s="50"/>
    </row>
    <row r="18794" spans="12:12" x14ac:dyDescent="0.2">
      <c r="L18794" s="50"/>
    </row>
    <row r="18795" spans="12:12" x14ac:dyDescent="0.2">
      <c r="L18795" s="50"/>
    </row>
    <row r="18796" spans="12:12" x14ac:dyDescent="0.2">
      <c r="L18796" s="50"/>
    </row>
    <row r="18797" spans="12:12" x14ac:dyDescent="0.2">
      <c r="L18797" s="50"/>
    </row>
    <row r="18798" spans="12:12" x14ac:dyDescent="0.2">
      <c r="L18798" s="50"/>
    </row>
    <row r="18799" spans="12:12" x14ac:dyDescent="0.2">
      <c r="L18799" s="50"/>
    </row>
    <row r="18800" spans="12:12" x14ac:dyDescent="0.2">
      <c r="L18800" s="50"/>
    </row>
    <row r="18801" spans="12:12" x14ac:dyDescent="0.2">
      <c r="L18801" s="50"/>
    </row>
    <row r="18802" spans="12:12" x14ac:dyDescent="0.2">
      <c r="L18802" s="50"/>
    </row>
    <row r="18803" spans="12:12" x14ac:dyDescent="0.2">
      <c r="L18803" s="50"/>
    </row>
    <row r="18804" spans="12:12" x14ac:dyDescent="0.2">
      <c r="L18804" s="50"/>
    </row>
    <row r="18805" spans="12:12" x14ac:dyDescent="0.2">
      <c r="L18805" s="50"/>
    </row>
    <row r="18806" spans="12:12" x14ac:dyDescent="0.2">
      <c r="L18806" s="50"/>
    </row>
    <row r="18807" spans="12:12" x14ac:dyDescent="0.2">
      <c r="L18807" s="50"/>
    </row>
    <row r="18808" spans="12:12" x14ac:dyDescent="0.2">
      <c r="L18808" s="50"/>
    </row>
    <row r="18809" spans="12:12" x14ac:dyDescent="0.2">
      <c r="L18809" s="50"/>
    </row>
    <row r="18810" spans="12:12" x14ac:dyDescent="0.2">
      <c r="L18810" s="50"/>
    </row>
    <row r="18811" spans="12:12" x14ac:dyDescent="0.2">
      <c r="L18811" s="50"/>
    </row>
    <row r="18812" spans="12:12" x14ac:dyDescent="0.2">
      <c r="L18812" s="50"/>
    </row>
    <row r="18813" spans="12:12" x14ac:dyDescent="0.2">
      <c r="L18813" s="50"/>
    </row>
    <row r="18814" spans="12:12" x14ac:dyDescent="0.2">
      <c r="L18814" s="50"/>
    </row>
    <row r="18815" spans="12:12" x14ac:dyDescent="0.2">
      <c r="L18815" s="50"/>
    </row>
    <row r="18816" spans="12:12" x14ac:dyDescent="0.2">
      <c r="L18816" s="50"/>
    </row>
    <row r="18817" spans="12:12" x14ac:dyDescent="0.2">
      <c r="L18817" s="50"/>
    </row>
    <row r="18818" spans="12:12" x14ac:dyDescent="0.2">
      <c r="L18818" s="50"/>
    </row>
    <row r="18819" spans="12:12" x14ac:dyDescent="0.2">
      <c r="L18819" s="50"/>
    </row>
    <row r="18820" spans="12:12" x14ac:dyDescent="0.2">
      <c r="L18820" s="50"/>
    </row>
    <row r="18821" spans="12:12" x14ac:dyDescent="0.2">
      <c r="L18821" s="50"/>
    </row>
    <row r="18822" spans="12:12" x14ac:dyDescent="0.2">
      <c r="L18822" s="50"/>
    </row>
    <row r="18823" spans="12:12" x14ac:dyDescent="0.2">
      <c r="L18823" s="50"/>
    </row>
    <row r="18824" spans="12:12" x14ac:dyDescent="0.2">
      <c r="L18824" s="50"/>
    </row>
    <row r="18825" spans="12:12" x14ac:dyDescent="0.2">
      <c r="L18825" s="50"/>
    </row>
    <row r="18826" spans="12:12" x14ac:dyDescent="0.2">
      <c r="L18826" s="50"/>
    </row>
    <row r="18827" spans="12:12" x14ac:dyDescent="0.2">
      <c r="L18827" s="50"/>
    </row>
    <row r="18828" spans="12:12" x14ac:dyDescent="0.2">
      <c r="L18828" s="50"/>
    </row>
    <row r="18829" spans="12:12" x14ac:dyDescent="0.2">
      <c r="L18829" s="50"/>
    </row>
    <row r="18830" spans="12:12" x14ac:dyDescent="0.2">
      <c r="L18830" s="50"/>
    </row>
    <row r="18831" spans="12:12" x14ac:dyDescent="0.2">
      <c r="L18831" s="50"/>
    </row>
    <row r="18832" spans="12:12" x14ac:dyDescent="0.2">
      <c r="L18832" s="50"/>
    </row>
    <row r="18833" spans="12:12" x14ac:dyDescent="0.2">
      <c r="L18833" s="50"/>
    </row>
    <row r="18834" spans="12:12" x14ac:dyDescent="0.2">
      <c r="L18834" s="50"/>
    </row>
    <row r="18835" spans="12:12" x14ac:dyDescent="0.2">
      <c r="L18835" s="50"/>
    </row>
    <row r="18836" spans="12:12" x14ac:dyDescent="0.2">
      <c r="L18836" s="50"/>
    </row>
    <row r="18837" spans="12:12" x14ac:dyDescent="0.2">
      <c r="L18837" s="50"/>
    </row>
    <row r="18838" spans="12:12" x14ac:dyDescent="0.2">
      <c r="L18838" s="50"/>
    </row>
    <row r="18839" spans="12:12" x14ac:dyDescent="0.2">
      <c r="L18839" s="50"/>
    </row>
    <row r="18840" spans="12:12" x14ac:dyDescent="0.2">
      <c r="L18840" s="50"/>
    </row>
    <row r="18841" spans="12:12" x14ac:dyDescent="0.2">
      <c r="L18841" s="50"/>
    </row>
    <row r="18842" spans="12:12" x14ac:dyDescent="0.2">
      <c r="L18842" s="50"/>
    </row>
    <row r="18843" spans="12:12" x14ac:dyDescent="0.2">
      <c r="L18843" s="50"/>
    </row>
    <row r="18844" spans="12:12" x14ac:dyDescent="0.2">
      <c r="L18844" s="50"/>
    </row>
    <row r="18845" spans="12:12" x14ac:dyDescent="0.2">
      <c r="L18845" s="50"/>
    </row>
    <row r="18846" spans="12:12" x14ac:dyDescent="0.2">
      <c r="L18846" s="50"/>
    </row>
    <row r="18847" spans="12:12" x14ac:dyDescent="0.2">
      <c r="L18847" s="50"/>
    </row>
    <row r="18848" spans="12:12" x14ac:dyDescent="0.2">
      <c r="L18848" s="50"/>
    </row>
    <row r="18849" spans="12:12" x14ac:dyDescent="0.2">
      <c r="L18849" s="50"/>
    </row>
    <row r="18850" spans="12:12" x14ac:dyDescent="0.2">
      <c r="L18850" s="50"/>
    </row>
    <row r="18851" spans="12:12" x14ac:dyDescent="0.2">
      <c r="L18851" s="50"/>
    </row>
    <row r="18852" spans="12:12" x14ac:dyDescent="0.2">
      <c r="L18852" s="50"/>
    </row>
    <row r="18853" spans="12:12" x14ac:dyDescent="0.2">
      <c r="L18853" s="50"/>
    </row>
    <row r="18854" spans="12:12" x14ac:dyDescent="0.2">
      <c r="L18854" s="50"/>
    </row>
    <row r="18855" spans="12:12" x14ac:dyDescent="0.2">
      <c r="L18855" s="50"/>
    </row>
    <row r="18856" spans="12:12" x14ac:dyDescent="0.2">
      <c r="L18856" s="50"/>
    </row>
    <row r="18857" spans="12:12" x14ac:dyDescent="0.2">
      <c r="L18857" s="50"/>
    </row>
    <row r="18858" spans="12:12" x14ac:dyDescent="0.2">
      <c r="L18858" s="50"/>
    </row>
    <row r="18859" spans="12:12" x14ac:dyDescent="0.2">
      <c r="L18859" s="50"/>
    </row>
    <row r="18860" spans="12:12" x14ac:dyDescent="0.2">
      <c r="L18860" s="50"/>
    </row>
    <row r="18861" spans="12:12" x14ac:dyDescent="0.2">
      <c r="L18861" s="50"/>
    </row>
    <row r="18862" spans="12:12" x14ac:dyDescent="0.2">
      <c r="L18862" s="50"/>
    </row>
    <row r="18863" spans="12:12" x14ac:dyDescent="0.2">
      <c r="L18863" s="50"/>
    </row>
    <row r="18864" spans="12:12" x14ac:dyDescent="0.2">
      <c r="L18864" s="50"/>
    </row>
    <row r="18865" spans="12:12" x14ac:dyDescent="0.2">
      <c r="L18865" s="50"/>
    </row>
    <row r="18866" spans="12:12" x14ac:dyDescent="0.2">
      <c r="L18866" s="50"/>
    </row>
    <row r="18867" spans="12:12" x14ac:dyDescent="0.2">
      <c r="L18867" s="50"/>
    </row>
    <row r="18868" spans="12:12" x14ac:dyDescent="0.2">
      <c r="L18868" s="50"/>
    </row>
    <row r="18869" spans="12:12" x14ac:dyDescent="0.2">
      <c r="L18869" s="50"/>
    </row>
    <row r="18870" spans="12:12" x14ac:dyDescent="0.2">
      <c r="L18870" s="50"/>
    </row>
    <row r="18871" spans="12:12" x14ac:dyDescent="0.2">
      <c r="L18871" s="50"/>
    </row>
    <row r="18872" spans="12:12" x14ac:dyDescent="0.2">
      <c r="L18872" s="50"/>
    </row>
    <row r="18873" spans="12:12" x14ac:dyDescent="0.2">
      <c r="L18873" s="50"/>
    </row>
    <row r="18874" spans="12:12" x14ac:dyDescent="0.2">
      <c r="L18874" s="50"/>
    </row>
    <row r="18875" spans="12:12" x14ac:dyDescent="0.2">
      <c r="L18875" s="50"/>
    </row>
    <row r="18876" spans="12:12" x14ac:dyDescent="0.2">
      <c r="L18876" s="50"/>
    </row>
    <row r="18877" spans="12:12" x14ac:dyDescent="0.2">
      <c r="L18877" s="50"/>
    </row>
    <row r="18878" spans="12:12" x14ac:dyDescent="0.2">
      <c r="L18878" s="50"/>
    </row>
    <row r="18879" spans="12:12" x14ac:dyDescent="0.2">
      <c r="L18879" s="50"/>
    </row>
    <row r="18880" spans="12:12" x14ac:dyDescent="0.2">
      <c r="L18880" s="50"/>
    </row>
    <row r="18881" spans="12:12" x14ac:dyDescent="0.2">
      <c r="L18881" s="50"/>
    </row>
    <row r="18882" spans="12:12" x14ac:dyDescent="0.2">
      <c r="L18882" s="50"/>
    </row>
    <row r="18883" spans="12:12" x14ac:dyDescent="0.2">
      <c r="L18883" s="50"/>
    </row>
    <row r="18884" spans="12:12" x14ac:dyDescent="0.2">
      <c r="L18884" s="50"/>
    </row>
    <row r="18885" spans="12:12" x14ac:dyDescent="0.2">
      <c r="L18885" s="50"/>
    </row>
    <row r="18886" spans="12:12" x14ac:dyDescent="0.2">
      <c r="L18886" s="50"/>
    </row>
    <row r="18887" spans="12:12" x14ac:dyDescent="0.2">
      <c r="L18887" s="50"/>
    </row>
    <row r="18888" spans="12:12" x14ac:dyDescent="0.2">
      <c r="L18888" s="50"/>
    </row>
    <row r="18889" spans="12:12" x14ac:dyDescent="0.2">
      <c r="L18889" s="50"/>
    </row>
    <row r="18890" spans="12:12" x14ac:dyDescent="0.2">
      <c r="L18890" s="50"/>
    </row>
    <row r="18891" spans="12:12" x14ac:dyDescent="0.2">
      <c r="L18891" s="50"/>
    </row>
    <row r="18892" spans="12:12" x14ac:dyDescent="0.2">
      <c r="L18892" s="50"/>
    </row>
    <row r="18893" spans="12:12" x14ac:dyDescent="0.2">
      <c r="L18893" s="50"/>
    </row>
    <row r="18894" spans="12:12" x14ac:dyDescent="0.2">
      <c r="L18894" s="50"/>
    </row>
    <row r="18895" spans="12:12" x14ac:dyDescent="0.2">
      <c r="L18895" s="50"/>
    </row>
    <row r="18896" spans="12:12" x14ac:dyDescent="0.2">
      <c r="L18896" s="50"/>
    </row>
    <row r="18897" spans="12:12" x14ac:dyDescent="0.2">
      <c r="L18897" s="50"/>
    </row>
    <row r="18898" spans="12:12" x14ac:dyDescent="0.2">
      <c r="L18898" s="50"/>
    </row>
    <row r="18899" spans="12:12" x14ac:dyDescent="0.2">
      <c r="L18899" s="50"/>
    </row>
    <row r="18900" spans="12:12" x14ac:dyDescent="0.2">
      <c r="L18900" s="50"/>
    </row>
    <row r="18901" spans="12:12" x14ac:dyDescent="0.2">
      <c r="L18901" s="50"/>
    </row>
    <row r="18902" spans="12:12" x14ac:dyDescent="0.2">
      <c r="L18902" s="50"/>
    </row>
    <row r="18903" spans="12:12" x14ac:dyDescent="0.2">
      <c r="L18903" s="50"/>
    </row>
    <row r="18904" spans="12:12" x14ac:dyDescent="0.2">
      <c r="L18904" s="50"/>
    </row>
    <row r="18905" spans="12:12" x14ac:dyDescent="0.2">
      <c r="L18905" s="50"/>
    </row>
    <row r="18906" spans="12:12" x14ac:dyDescent="0.2">
      <c r="L18906" s="50"/>
    </row>
    <row r="18907" spans="12:12" x14ac:dyDescent="0.2">
      <c r="L18907" s="50"/>
    </row>
    <row r="18908" spans="12:12" x14ac:dyDescent="0.2">
      <c r="L18908" s="50"/>
    </row>
    <row r="18909" spans="12:12" x14ac:dyDescent="0.2">
      <c r="L18909" s="50"/>
    </row>
    <row r="18910" spans="12:12" x14ac:dyDescent="0.2">
      <c r="L18910" s="50"/>
    </row>
    <row r="18911" spans="12:12" x14ac:dyDescent="0.2">
      <c r="L18911" s="50"/>
    </row>
    <row r="18912" spans="12:12" x14ac:dyDescent="0.2">
      <c r="L18912" s="50"/>
    </row>
    <row r="18913" spans="12:12" x14ac:dyDescent="0.2">
      <c r="L18913" s="50"/>
    </row>
    <row r="18914" spans="12:12" x14ac:dyDescent="0.2">
      <c r="L18914" s="50"/>
    </row>
    <row r="18915" spans="12:12" x14ac:dyDescent="0.2">
      <c r="L18915" s="50"/>
    </row>
    <row r="18916" spans="12:12" x14ac:dyDescent="0.2">
      <c r="L18916" s="50"/>
    </row>
    <row r="18917" spans="12:12" x14ac:dyDescent="0.2">
      <c r="L18917" s="50"/>
    </row>
    <row r="18918" spans="12:12" x14ac:dyDescent="0.2">
      <c r="L18918" s="50"/>
    </row>
    <row r="18919" spans="12:12" x14ac:dyDescent="0.2">
      <c r="L18919" s="50"/>
    </row>
    <row r="18920" spans="12:12" x14ac:dyDescent="0.2">
      <c r="L18920" s="50"/>
    </row>
    <row r="18921" spans="12:12" x14ac:dyDescent="0.2">
      <c r="L18921" s="50"/>
    </row>
    <row r="18922" spans="12:12" x14ac:dyDescent="0.2">
      <c r="L18922" s="50"/>
    </row>
    <row r="18923" spans="12:12" x14ac:dyDescent="0.2">
      <c r="L18923" s="50"/>
    </row>
    <row r="18924" spans="12:12" x14ac:dyDescent="0.2">
      <c r="L18924" s="50"/>
    </row>
    <row r="18925" spans="12:12" x14ac:dyDescent="0.2">
      <c r="L18925" s="50"/>
    </row>
    <row r="18926" spans="12:12" x14ac:dyDescent="0.2">
      <c r="L18926" s="50"/>
    </row>
    <row r="18927" spans="12:12" x14ac:dyDescent="0.2">
      <c r="L18927" s="50"/>
    </row>
    <row r="18928" spans="12:12" x14ac:dyDescent="0.2">
      <c r="L18928" s="50"/>
    </row>
    <row r="18929" spans="12:12" x14ac:dyDescent="0.2">
      <c r="L18929" s="50"/>
    </row>
    <row r="18930" spans="12:12" x14ac:dyDescent="0.2">
      <c r="L18930" s="50"/>
    </row>
    <row r="18931" spans="12:12" x14ac:dyDescent="0.2">
      <c r="L18931" s="50"/>
    </row>
    <row r="18932" spans="12:12" x14ac:dyDescent="0.2">
      <c r="L18932" s="50"/>
    </row>
    <row r="18933" spans="12:12" x14ac:dyDescent="0.2">
      <c r="L18933" s="50"/>
    </row>
    <row r="18934" spans="12:12" x14ac:dyDescent="0.2">
      <c r="L18934" s="50"/>
    </row>
    <row r="18935" spans="12:12" x14ac:dyDescent="0.2">
      <c r="L18935" s="50"/>
    </row>
    <row r="18936" spans="12:12" x14ac:dyDescent="0.2">
      <c r="L18936" s="50"/>
    </row>
    <row r="18937" spans="12:12" x14ac:dyDescent="0.2">
      <c r="L18937" s="50"/>
    </row>
    <row r="18938" spans="12:12" x14ac:dyDescent="0.2">
      <c r="L18938" s="50"/>
    </row>
    <row r="18939" spans="12:12" x14ac:dyDescent="0.2">
      <c r="L18939" s="50"/>
    </row>
    <row r="18940" spans="12:12" x14ac:dyDescent="0.2">
      <c r="L18940" s="50"/>
    </row>
    <row r="18941" spans="12:12" x14ac:dyDescent="0.2">
      <c r="L18941" s="50"/>
    </row>
    <row r="18942" spans="12:12" x14ac:dyDescent="0.2">
      <c r="L18942" s="50"/>
    </row>
    <row r="18943" spans="12:12" x14ac:dyDescent="0.2">
      <c r="L18943" s="50"/>
    </row>
    <row r="18944" spans="12:12" x14ac:dyDescent="0.2">
      <c r="L18944" s="50"/>
    </row>
    <row r="18945" spans="12:12" x14ac:dyDescent="0.2">
      <c r="L18945" s="50"/>
    </row>
    <row r="18946" spans="12:12" x14ac:dyDescent="0.2">
      <c r="L18946" s="50"/>
    </row>
    <row r="18947" spans="12:12" x14ac:dyDescent="0.2">
      <c r="L18947" s="50"/>
    </row>
    <row r="18948" spans="12:12" x14ac:dyDescent="0.2">
      <c r="L18948" s="50"/>
    </row>
    <row r="18949" spans="12:12" x14ac:dyDescent="0.2">
      <c r="L18949" s="50"/>
    </row>
    <row r="18950" spans="12:12" x14ac:dyDescent="0.2">
      <c r="L18950" s="50"/>
    </row>
    <row r="18951" spans="12:12" x14ac:dyDescent="0.2">
      <c r="L18951" s="50"/>
    </row>
    <row r="18952" spans="12:12" x14ac:dyDescent="0.2">
      <c r="L18952" s="50"/>
    </row>
    <row r="18953" spans="12:12" x14ac:dyDescent="0.2">
      <c r="L18953" s="50"/>
    </row>
    <row r="18954" spans="12:12" x14ac:dyDescent="0.2">
      <c r="L18954" s="50"/>
    </row>
    <row r="18955" spans="12:12" x14ac:dyDescent="0.2">
      <c r="L18955" s="50"/>
    </row>
    <row r="18956" spans="12:12" x14ac:dyDescent="0.2">
      <c r="L18956" s="50"/>
    </row>
    <row r="18957" spans="12:12" x14ac:dyDescent="0.2">
      <c r="L18957" s="50"/>
    </row>
    <row r="18958" spans="12:12" x14ac:dyDescent="0.2">
      <c r="L18958" s="50"/>
    </row>
    <row r="18959" spans="12:12" x14ac:dyDescent="0.2">
      <c r="L18959" s="50"/>
    </row>
    <row r="18960" spans="12:12" x14ac:dyDescent="0.2">
      <c r="L18960" s="50"/>
    </row>
    <row r="18961" spans="12:12" x14ac:dyDescent="0.2">
      <c r="L18961" s="50"/>
    </row>
    <row r="18962" spans="12:12" x14ac:dyDescent="0.2">
      <c r="L18962" s="50"/>
    </row>
    <row r="18963" spans="12:12" x14ac:dyDescent="0.2">
      <c r="L18963" s="50"/>
    </row>
    <row r="18964" spans="12:12" x14ac:dyDescent="0.2">
      <c r="L18964" s="50"/>
    </row>
    <row r="18965" spans="12:12" x14ac:dyDescent="0.2">
      <c r="L18965" s="50"/>
    </row>
    <row r="18966" spans="12:12" x14ac:dyDescent="0.2">
      <c r="L18966" s="50"/>
    </row>
    <row r="18967" spans="12:12" x14ac:dyDescent="0.2">
      <c r="L18967" s="50"/>
    </row>
    <row r="18968" spans="12:12" x14ac:dyDescent="0.2">
      <c r="L18968" s="50"/>
    </row>
    <row r="18969" spans="12:12" x14ac:dyDescent="0.2">
      <c r="L18969" s="50"/>
    </row>
    <row r="18970" spans="12:12" x14ac:dyDescent="0.2">
      <c r="L18970" s="50"/>
    </row>
    <row r="18971" spans="12:12" x14ac:dyDescent="0.2">
      <c r="L18971" s="50"/>
    </row>
    <row r="18972" spans="12:12" x14ac:dyDescent="0.2">
      <c r="L18972" s="50"/>
    </row>
    <row r="18973" spans="12:12" x14ac:dyDescent="0.2">
      <c r="L18973" s="50"/>
    </row>
    <row r="18974" spans="12:12" x14ac:dyDescent="0.2">
      <c r="L18974" s="50"/>
    </row>
    <row r="18975" spans="12:12" x14ac:dyDescent="0.2">
      <c r="L18975" s="50"/>
    </row>
    <row r="18976" spans="12:12" x14ac:dyDescent="0.2">
      <c r="L18976" s="50"/>
    </row>
    <row r="18977" spans="12:12" x14ac:dyDescent="0.2">
      <c r="L18977" s="50"/>
    </row>
    <row r="18978" spans="12:12" x14ac:dyDescent="0.2">
      <c r="L18978" s="50"/>
    </row>
    <row r="18979" spans="12:12" x14ac:dyDescent="0.2">
      <c r="L18979" s="50"/>
    </row>
    <row r="18980" spans="12:12" x14ac:dyDescent="0.2">
      <c r="L18980" s="50"/>
    </row>
    <row r="18981" spans="12:12" x14ac:dyDescent="0.2">
      <c r="L18981" s="50"/>
    </row>
    <row r="18982" spans="12:12" x14ac:dyDescent="0.2">
      <c r="L18982" s="50"/>
    </row>
    <row r="18983" spans="12:12" x14ac:dyDescent="0.2">
      <c r="L18983" s="50"/>
    </row>
    <row r="18984" spans="12:12" x14ac:dyDescent="0.2">
      <c r="L18984" s="50"/>
    </row>
    <row r="18985" spans="12:12" x14ac:dyDescent="0.2">
      <c r="L18985" s="50"/>
    </row>
    <row r="18986" spans="12:12" x14ac:dyDescent="0.2">
      <c r="L18986" s="50"/>
    </row>
    <row r="18987" spans="12:12" x14ac:dyDescent="0.2">
      <c r="L18987" s="50"/>
    </row>
    <row r="18988" spans="12:12" x14ac:dyDescent="0.2">
      <c r="L18988" s="50"/>
    </row>
    <row r="18989" spans="12:12" x14ac:dyDescent="0.2">
      <c r="L18989" s="50"/>
    </row>
    <row r="18990" spans="12:12" x14ac:dyDescent="0.2">
      <c r="L18990" s="50"/>
    </row>
    <row r="18991" spans="12:12" x14ac:dyDescent="0.2">
      <c r="L18991" s="50"/>
    </row>
    <row r="18992" spans="12:12" x14ac:dyDescent="0.2">
      <c r="L18992" s="50"/>
    </row>
    <row r="18993" spans="12:12" x14ac:dyDescent="0.2">
      <c r="L18993" s="50"/>
    </row>
    <row r="18994" spans="12:12" x14ac:dyDescent="0.2">
      <c r="L18994" s="50"/>
    </row>
    <row r="18995" spans="12:12" x14ac:dyDescent="0.2">
      <c r="L18995" s="50"/>
    </row>
    <row r="18996" spans="12:12" x14ac:dyDescent="0.2">
      <c r="L18996" s="50"/>
    </row>
    <row r="18997" spans="12:12" x14ac:dyDescent="0.2">
      <c r="L18997" s="50"/>
    </row>
    <row r="18998" spans="12:12" x14ac:dyDescent="0.2">
      <c r="L18998" s="50"/>
    </row>
    <row r="18999" spans="12:12" x14ac:dyDescent="0.2">
      <c r="L18999" s="50"/>
    </row>
    <row r="19000" spans="12:12" x14ac:dyDescent="0.2">
      <c r="L19000" s="50"/>
    </row>
    <row r="19001" spans="12:12" x14ac:dyDescent="0.2">
      <c r="L19001" s="50"/>
    </row>
    <row r="19002" spans="12:12" x14ac:dyDescent="0.2">
      <c r="L19002" s="50"/>
    </row>
    <row r="19003" spans="12:12" x14ac:dyDescent="0.2">
      <c r="L19003" s="50"/>
    </row>
    <row r="19004" spans="12:12" x14ac:dyDescent="0.2">
      <c r="L19004" s="50"/>
    </row>
    <row r="19005" spans="12:12" x14ac:dyDescent="0.2">
      <c r="L19005" s="50"/>
    </row>
    <row r="19006" spans="12:12" x14ac:dyDescent="0.2">
      <c r="L19006" s="50"/>
    </row>
    <row r="19007" spans="12:12" x14ac:dyDescent="0.2">
      <c r="L19007" s="50"/>
    </row>
    <row r="19008" spans="12:12" x14ac:dyDescent="0.2">
      <c r="L19008" s="50"/>
    </row>
    <row r="19009" spans="12:12" x14ac:dyDescent="0.2">
      <c r="L19009" s="50"/>
    </row>
    <row r="19010" spans="12:12" x14ac:dyDescent="0.2">
      <c r="L19010" s="50"/>
    </row>
    <row r="19011" spans="12:12" x14ac:dyDescent="0.2">
      <c r="L19011" s="50"/>
    </row>
    <row r="19012" spans="12:12" x14ac:dyDescent="0.2">
      <c r="L19012" s="50"/>
    </row>
    <row r="19013" spans="12:12" x14ac:dyDescent="0.2">
      <c r="L19013" s="50"/>
    </row>
    <row r="19014" spans="12:12" x14ac:dyDescent="0.2">
      <c r="L19014" s="50"/>
    </row>
    <row r="19015" spans="12:12" x14ac:dyDescent="0.2">
      <c r="L19015" s="50"/>
    </row>
    <row r="19016" spans="12:12" x14ac:dyDescent="0.2">
      <c r="L19016" s="50"/>
    </row>
    <row r="19017" spans="12:12" x14ac:dyDescent="0.2">
      <c r="L19017" s="50"/>
    </row>
    <row r="19018" spans="12:12" x14ac:dyDescent="0.2">
      <c r="L19018" s="50"/>
    </row>
    <row r="19019" spans="12:12" x14ac:dyDescent="0.2">
      <c r="L19019" s="50"/>
    </row>
    <row r="19020" spans="12:12" x14ac:dyDescent="0.2">
      <c r="L19020" s="50"/>
    </row>
    <row r="19021" spans="12:12" x14ac:dyDescent="0.2">
      <c r="L19021" s="50"/>
    </row>
    <row r="19022" spans="12:12" x14ac:dyDescent="0.2">
      <c r="L19022" s="50"/>
    </row>
    <row r="19023" spans="12:12" x14ac:dyDescent="0.2">
      <c r="L19023" s="50"/>
    </row>
    <row r="19024" spans="12:12" x14ac:dyDescent="0.2">
      <c r="L19024" s="50"/>
    </row>
    <row r="19025" spans="12:12" x14ac:dyDescent="0.2">
      <c r="L19025" s="50"/>
    </row>
    <row r="19026" spans="12:12" x14ac:dyDescent="0.2">
      <c r="L19026" s="50"/>
    </row>
    <row r="19027" spans="12:12" x14ac:dyDescent="0.2">
      <c r="L19027" s="50"/>
    </row>
    <row r="19028" spans="12:12" x14ac:dyDescent="0.2">
      <c r="L19028" s="50"/>
    </row>
    <row r="19029" spans="12:12" x14ac:dyDescent="0.2">
      <c r="L19029" s="50"/>
    </row>
    <row r="19030" spans="12:12" x14ac:dyDescent="0.2">
      <c r="L19030" s="50"/>
    </row>
    <row r="19031" spans="12:12" x14ac:dyDescent="0.2">
      <c r="L19031" s="50"/>
    </row>
    <row r="19032" spans="12:12" x14ac:dyDescent="0.2">
      <c r="L19032" s="50"/>
    </row>
    <row r="19033" spans="12:12" x14ac:dyDescent="0.2">
      <c r="L19033" s="50"/>
    </row>
    <row r="19034" spans="12:12" x14ac:dyDescent="0.2">
      <c r="L19034" s="50"/>
    </row>
    <row r="19035" spans="12:12" x14ac:dyDescent="0.2">
      <c r="L19035" s="50"/>
    </row>
    <row r="19036" spans="12:12" x14ac:dyDescent="0.2">
      <c r="L19036" s="50"/>
    </row>
    <row r="19037" spans="12:12" x14ac:dyDescent="0.2">
      <c r="L19037" s="50"/>
    </row>
    <row r="19038" spans="12:12" x14ac:dyDescent="0.2">
      <c r="L19038" s="50"/>
    </row>
    <row r="19039" spans="12:12" x14ac:dyDescent="0.2">
      <c r="L19039" s="50"/>
    </row>
    <row r="19040" spans="12:12" x14ac:dyDescent="0.2">
      <c r="L19040" s="50"/>
    </row>
    <row r="19041" spans="12:12" x14ac:dyDescent="0.2">
      <c r="L19041" s="50"/>
    </row>
    <row r="19042" spans="12:12" x14ac:dyDescent="0.2">
      <c r="L19042" s="50"/>
    </row>
    <row r="19043" spans="12:12" x14ac:dyDescent="0.2">
      <c r="L19043" s="50"/>
    </row>
    <row r="19044" spans="12:12" x14ac:dyDescent="0.2">
      <c r="L19044" s="50"/>
    </row>
    <row r="19045" spans="12:12" x14ac:dyDescent="0.2">
      <c r="L19045" s="50"/>
    </row>
    <row r="19046" spans="12:12" x14ac:dyDescent="0.2">
      <c r="L19046" s="50"/>
    </row>
    <row r="19047" spans="12:12" x14ac:dyDescent="0.2">
      <c r="L19047" s="50"/>
    </row>
    <row r="19048" spans="12:12" x14ac:dyDescent="0.2">
      <c r="L19048" s="50"/>
    </row>
    <row r="19049" spans="12:12" x14ac:dyDescent="0.2">
      <c r="L19049" s="50"/>
    </row>
    <row r="19050" spans="12:12" x14ac:dyDescent="0.2">
      <c r="L19050" s="50"/>
    </row>
    <row r="19051" spans="12:12" x14ac:dyDescent="0.2">
      <c r="L19051" s="50"/>
    </row>
    <row r="19052" spans="12:12" x14ac:dyDescent="0.2">
      <c r="L19052" s="50"/>
    </row>
    <row r="19053" spans="12:12" x14ac:dyDescent="0.2">
      <c r="L19053" s="50"/>
    </row>
    <row r="19054" spans="12:12" x14ac:dyDescent="0.2">
      <c r="L19054" s="50"/>
    </row>
    <row r="19055" spans="12:12" x14ac:dyDescent="0.2">
      <c r="L19055" s="50"/>
    </row>
    <row r="19056" spans="12:12" x14ac:dyDescent="0.2">
      <c r="L19056" s="50"/>
    </row>
    <row r="19057" spans="12:12" x14ac:dyDescent="0.2">
      <c r="L19057" s="50"/>
    </row>
    <row r="19058" spans="12:12" x14ac:dyDescent="0.2">
      <c r="L19058" s="50"/>
    </row>
    <row r="19059" spans="12:12" x14ac:dyDescent="0.2">
      <c r="L19059" s="50"/>
    </row>
    <row r="19060" spans="12:12" x14ac:dyDescent="0.2">
      <c r="L19060" s="50"/>
    </row>
    <row r="19061" spans="12:12" x14ac:dyDescent="0.2">
      <c r="L19061" s="50"/>
    </row>
    <row r="19062" spans="12:12" x14ac:dyDescent="0.2">
      <c r="L19062" s="50"/>
    </row>
    <row r="19063" spans="12:12" x14ac:dyDescent="0.2">
      <c r="L19063" s="50"/>
    </row>
    <row r="19064" spans="12:12" x14ac:dyDescent="0.2">
      <c r="L19064" s="50"/>
    </row>
    <row r="19065" spans="12:12" x14ac:dyDescent="0.2">
      <c r="L19065" s="50"/>
    </row>
    <row r="19066" spans="12:12" x14ac:dyDescent="0.2">
      <c r="L19066" s="50"/>
    </row>
    <row r="19067" spans="12:12" x14ac:dyDescent="0.2">
      <c r="L19067" s="50"/>
    </row>
    <row r="19068" spans="12:12" x14ac:dyDescent="0.2">
      <c r="L19068" s="50"/>
    </row>
    <row r="19069" spans="12:12" x14ac:dyDescent="0.2">
      <c r="L19069" s="50"/>
    </row>
    <row r="19070" spans="12:12" x14ac:dyDescent="0.2">
      <c r="L19070" s="50"/>
    </row>
    <row r="19071" spans="12:12" x14ac:dyDescent="0.2">
      <c r="L19071" s="50"/>
    </row>
    <row r="19072" spans="12:12" x14ac:dyDescent="0.2">
      <c r="L19072" s="50"/>
    </row>
    <row r="19073" spans="12:12" x14ac:dyDescent="0.2">
      <c r="L19073" s="50"/>
    </row>
    <row r="19074" spans="12:12" x14ac:dyDescent="0.2">
      <c r="L19074" s="50"/>
    </row>
    <row r="19075" spans="12:12" x14ac:dyDescent="0.2">
      <c r="L19075" s="50"/>
    </row>
    <row r="19076" spans="12:12" x14ac:dyDescent="0.2">
      <c r="L19076" s="50"/>
    </row>
    <row r="19077" spans="12:12" x14ac:dyDescent="0.2">
      <c r="L19077" s="50"/>
    </row>
    <row r="19078" spans="12:12" x14ac:dyDescent="0.2">
      <c r="L19078" s="50"/>
    </row>
    <row r="19079" spans="12:12" x14ac:dyDescent="0.2">
      <c r="L19079" s="50"/>
    </row>
    <row r="19080" spans="12:12" x14ac:dyDescent="0.2">
      <c r="L19080" s="50"/>
    </row>
    <row r="19081" spans="12:12" x14ac:dyDescent="0.2">
      <c r="L19081" s="50"/>
    </row>
    <row r="19082" spans="12:12" x14ac:dyDescent="0.2">
      <c r="L19082" s="50"/>
    </row>
    <row r="19083" spans="12:12" x14ac:dyDescent="0.2">
      <c r="L19083" s="50"/>
    </row>
    <row r="19084" spans="12:12" x14ac:dyDescent="0.2">
      <c r="L19084" s="50"/>
    </row>
    <row r="19085" spans="12:12" x14ac:dyDescent="0.2">
      <c r="L19085" s="50"/>
    </row>
    <row r="19086" spans="12:12" x14ac:dyDescent="0.2">
      <c r="L19086" s="50"/>
    </row>
    <row r="19087" spans="12:12" x14ac:dyDescent="0.2">
      <c r="L19087" s="50"/>
    </row>
    <row r="19088" spans="12:12" x14ac:dyDescent="0.2">
      <c r="L19088" s="50"/>
    </row>
    <row r="19089" spans="12:12" x14ac:dyDescent="0.2">
      <c r="L19089" s="50"/>
    </row>
    <row r="19090" spans="12:12" x14ac:dyDescent="0.2">
      <c r="L19090" s="50"/>
    </row>
    <row r="19091" spans="12:12" x14ac:dyDescent="0.2">
      <c r="L19091" s="50"/>
    </row>
    <row r="19092" spans="12:12" x14ac:dyDescent="0.2">
      <c r="L19092" s="50"/>
    </row>
    <row r="19093" spans="12:12" x14ac:dyDescent="0.2">
      <c r="L19093" s="50"/>
    </row>
    <row r="19094" spans="12:12" x14ac:dyDescent="0.2">
      <c r="L19094" s="50"/>
    </row>
    <row r="19095" spans="12:12" x14ac:dyDescent="0.2">
      <c r="L19095" s="50"/>
    </row>
    <row r="19096" spans="12:12" x14ac:dyDescent="0.2">
      <c r="L19096" s="50"/>
    </row>
    <row r="19097" spans="12:12" x14ac:dyDescent="0.2">
      <c r="L19097" s="50"/>
    </row>
    <row r="19098" spans="12:12" x14ac:dyDescent="0.2">
      <c r="L19098" s="50"/>
    </row>
    <row r="19099" spans="12:12" x14ac:dyDescent="0.2">
      <c r="L19099" s="50"/>
    </row>
    <row r="19100" spans="12:12" x14ac:dyDescent="0.2">
      <c r="L19100" s="50"/>
    </row>
    <row r="19101" spans="12:12" x14ac:dyDescent="0.2">
      <c r="L19101" s="50"/>
    </row>
    <row r="19102" spans="12:12" x14ac:dyDescent="0.2">
      <c r="L19102" s="50"/>
    </row>
    <row r="19103" spans="12:12" x14ac:dyDescent="0.2">
      <c r="L19103" s="50"/>
    </row>
    <row r="19104" spans="12:12" x14ac:dyDescent="0.2">
      <c r="L19104" s="50"/>
    </row>
    <row r="19105" spans="12:12" x14ac:dyDescent="0.2">
      <c r="L19105" s="50"/>
    </row>
    <row r="19106" spans="12:12" x14ac:dyDescent="0.2">
      <c r="L19106" s="50"/>
    </row>
    <row r="19107" spans="12:12" x14ac:dyDescent="0.2">
      <c r="L19107" s="50"/>
    </row>
    <row r="19108" spans="12:12" x14ac:dyDescent="0.2">
      <c r="L19108" s="50"/>
    </row>
    <row r="19109" spans="12:12" x14ac:dyDescent="0.2">
      <c r="L19109" s="50"/>
    </row>
    <row r="19110" spans="12:12" x14ac:dyDescent="0.2">
      <c r="L19110" s="50"/>
    </row>
    <row r="19111" spans="12:12" x14ac:dyDescent="0.2">
      <c r="L19111" s="50"/>
    </row>
    <row r="19112" spans="12:12" x14ac:dyDescent="0.2">
      <c r="L19112" s="50"/>
    </row>
    <row r="19113" spans="12:12" x14ac:dyDescent="0.2">
      <c r="L19113" s="50"/>
    </row>
    <row r="19114" spans="12:12" x14ac:dyDescent="0.2">
      <c r="L19114" s="50"/>
    </row>
    <row r="19115" spans="12:12" x14ac:dyDescent="0.2">
      <c r="L19115" s="50"/>
    </row>
    <row r="19116" spans="12:12" x14ac:dyDescent="0.2">
      <c r="L19116" s="50"/>
    </row>
    <row r="19117" spans="12:12" x14ac:dyDescent="0.2">
      <c r="L19117" s="50"/>
    </row>
    <row r="19118" spans="12:12" x14ac:dyDescent="0.2">
      <c r="L19118" s="50"/>
    </row>
    <row r="19119" spans="12:12" x14ac:dyDescent="0.2">
      <c r="L19119" s="50"/>
    </row>
    <row r="19120" spans="12:12" x14ac:dyDescent="0.2">
      <c r="L19120" s="50"/>
    </row>
    <row r="19121" spans="12:12" x14ac:dyDescent="0.2">
      <c r="L19121" s="50"/>
    </row>
    <row r="19122" spans="12:12" x14ac:dyDescent="0.2">
      <c r="L19122" s="50"/>
    </row>
    <row r="19123" spans="12:12" x14ac:dyDescent="0.2">
      <c r="L19123" s="50"/>
    </row>
    <row r="19124" spans="12:12" x14ac:dyDescent="0.2">
      <c r="L19124" s="50"/>
    </row>
    <row r="19125" spans="12:12" x14ac:dyDescent="0.2">
      <c r="L19125" s="50"/>
    </row>
    <row r="19126" spans="12:12" x14ac:dyDescent="0.2">
      <c r="L19126" s="50"/>
    </row>
    <row r="19127" spans="12:12" x14ac:dyDescent="0.2">
      <c r="L19127" s="50"/>
    </row>
    <row r="19128" spans="12:12" x14ac:dyDescent="0.2">
      <c r="L19128" s="50"/>
    </row>
    <row r="19129" spans="12:12" x14ac:dyDescent="0.2">
      <c r="L19129" s="50"/>
    </row>
    <row r="19130" spans="12:12" x14ac:dyDescent="0.2">
      <c r="L19130" s="50"/>
    </row>
    <row r="19131" spans="12:12" x14ac:dyDescent="0.2">
      <c r="L19131" s="50"/>
    </row>
    <row r="19132" spans="12:12" x14ac:dyDescent="0.2">
      <c r="L19132" s="50"/>
    </row>
    <row r="19133" spans="12:12" x14ac:dyDescent="0.2">
      <c r="L19133" s="50"/>
    </row>
    <row r="19134" spans="12:12" x14ac:dyDescent="0.2">
      <c r="L19134" s="50"/>
    </row>
    <row r="19135" spans="12:12" x14ac:dyDescent="0.2">
      <c r="L19135" s="50"/>
    </row>
    <row r="19136" spans="12:12" x14ac:dyDescent="0.2">
      <c r="L19136" s="50"/>
    </row>
    <row r="19137" spans="12:12" x14ac:dyDescent="0.2">
      <c r="L19137" s="50"/>
    </row>
    <row r="19138" spans="12:12" x14ac:dyDescent="0.2">
      <c r="L19138" s="50"/>
    </row>
    <row r="19139" spans="12:12" x14ac:dyDescent="0.2">
      <c r="L19139" s="50"/>
    </row>
    <row r="19140" spans="12:12" x14ac:dyDescent="0.2">
      <c r="L19140" s="50"/>
    </row>
    <row r="19141" spans="12:12" x14ac:dyDescent="0.2">
      <c r="L19141" s="50"/>
    </row>
    <row r="19142" spans="12:12" x14ac:dyDescent="0.2">
      <c r="L19142" s="50"/>
    </row>
    <row r="19143" spans="12:12" x14ac:dyDescent="0.2">
      <c r="L19143" s="50"/>
    </row>
    <row r="19144" spans="12:12" x14ac:dyDescent="0.2">
      <c r="L19144" s="50"/>
    </row>
    <row r="19145" spans="12:12" x14ac:dyDescent="0.2">
      <c r="L19145" s="50"/>
    </row>
    <row r="19146" spans="12:12" x14ac:dyDescent="0.2">
      <c r="L19146" s="50"/>
    </row>
    <row r="19147" spans="12:12" x14ac:dyDescent="0.2">
      <c r="L19147" s="50"/>
    </row>
    <row r="19148" spans="12:12" x14ac:dyDescent="0.2">
      <c r="L19148" s="50"/>
    </row>
    <row r="19149" spans="12:12" x14ac:dyDescent="0.2">
      <c r="L19149" s="50"/>
    </row>
    <row r="19150" spans="12:12" x14ac:dyDescent="0.2">
      <c r="L19150" s="50"/>
    </row>
    <row r="19151" spans="12:12" x14ac:dyDescent="0.2">
      <c r="L19151" s="50"/>
    </row>
    <row r="19152" spans="12:12" x14ac:dyDescent="0.2">
      <c r="L19152" s="50"/>
    </row>
    <row r="19153" spans="12:12" x14ac:dyDescent="0.2">
      <c r="L19153" s="50"/>
    </row>
    <row r="19154" spans="12:12" x14ac:dyDescent="0.2">
      <c r="L19154" s="50"/>
    </row>
    <row r="19155" spans="12:12" x14ac:dyDescent="0.2">
      <c r="L19155" s="50"/>
    </row>
    <row r="19156" spans="12:12" x14ac:dyDescent="0.2">
      <c r="L19156" s="50"/>
    </row>
    <row r="19157" spans="12:12" x14ac:dyDescent="0.2">
      <c r="L19157" s="50"/>
    </row>
    <row r="19158" spans="12:12" x14ac:dyDescent="0.2">
      <c r="L19158" s="50"/>
    </row>
    <row r="19159" spans="12:12" x14ac:dyDescent="0.2">
      <c r="L19159" s="50"/>
    </row>
    <row r="19160" spans="12:12" x14ac:dyDescent="0.2">
      <c r="L19160" s="50"/>
    </row>
    <row r="19161" spans="12:12" x14ac:dyDescent="0.2">
      <c r="L19161" s="50"/>
    </row>
    <row r="19162" spans="12:12" x14ac:dyDescent="0.2">
      <c r="L19162" s="50"/>
    </row>
    <row r="19163" spans="12:12" x14ac:dyDescent="0.2">
      <c r="L19163" s="50"/>
    </row>
    <row r="19164" spans="12:12" x14ac:dyDescent="0.2">
      <c r="L19164" s="50"/>
    </row>
    <row r="19165" spans="12:12" x14ac:dyDescent="0.2">
      <c r="L19165" s="50"/>
    </row>
    <row r="19166" spans="12:12" x14ac:dyDescent="0.2">
      <c r="L19166" s="50"/>
    </row>
    <row r="19167" spans="12:12" x14ac:dyDescent="0.2">
      <c r="L19167" s="50"/>
    </row>
    <row r="19168" spans="12:12" x14ac:dyDescent="0.2">
      <c r="L19168" s="50"/>
    </row>
    <row r="19169" spans="12:12" x14ac:dyDescent="0.2">
      <c r="L19169" s="50"/>
    </row>
    <row r="19170" spans="12:12" x14ac:dyDescent="0.2">
      <c r="L19170" s="50"/>
    </row>
    <row r="19171" spans="12:12" x14ac:dyDescent="0.2">
      <c r="L19171" s="50"/>
    </row>
    <row r="19172" spans="12:12" x14ac:dyDescent="0.2">
      <c r="L19172" s="50"/>
    </row>
    <row r="19173" spans="12:12" x14ac:dyDescent="0.2">
      <c r="L19173" s="50"/>
    </row>
    <row r="19174" spans="12:12" x14ac:dyDescent="0.2">
      <c r="L19174" s="50"/>
    </row>
    <row r="19175" spans="12:12" x14ac:dyDescent="0.2">
      <c r="L19175" s="50"/>
    </row>
    <row r="19176" spans="12:12" x14ac:dyDescent="0.2">
      <c r="L19176" s="50"/>
    </row>
    <row r="19177" spans="12:12" x14ac:dyDescent="0.2">
      <c r="L19177" s="50"/>
    </row>
    <row r="19178" spans="12:12" x14ac:dyDescent="0.2">
      <c r="L19178" s="50"/>
    </row>
    <row r="19179" spans="12:12" x14ac:dyDescent="0.2">
      <c r="L19179" s="50"/>
    </row>
    <row r="19180" spans="12:12" x14ac:dyDescent="0.2">
      <c r="L19180" s="50"/>
    </row>
    <row r="19181" spans="12:12" x14ac:dyDescent="0.2">
      <c r="L19181" s="50"/>
    </row>
    <row r="19182" spans="12:12" x14ac:dyDescent="0.2">
      <c r="L19182" s="50"/>
    </row>
    <row r="19183" spans="12:12" x14ac:dyDescent="0.2">
      <c r="L19183" s="50"/>
    </row>
    <row r="19184" spans="12:12" x14ac:dyDescent="0.2">
      <c r="L19184" s="50"/>
    </row>
    <row r="19185" spans="12:12" x14ac:dyDescent="0.2">
      <c r="L19185" s="50"/>
    </row>
    <row r="19186" spans="12:12" x14ac:dyDescent="0.2">
      <c r="L19186" s="50"/>
    </row>
    <row r="19187" spans="12:12" x14ac:dyDescent="0.2">
      <c r="L19187" s="50"/>
    </row>
    <row r="19188" spans="12:12" x14ac:dyDescent="0.2">
      <c r="L19188" s="50"/>
    </row>
    <row r="19189" spans="12:12" x14ac:dyDescent="0.2">
      <c r="L19189" s="50"/>
    </row>
    <row r="19190" spans="12:12" x14ac:dyDescent="0.2">
      <c r="L19190" s="50"/>
    </row>
    <row r="19191" spans="12:12" x14ac:dyDescent="0.2">
      <c r="L19191" s="50"/>
    </row>
    <row r="19192" spans="12:12" x14ac:dyDescent="0.2">
      <c r="L19192" s="50"/>
    </row>
    <row r="19193" spans="12:12" x14ac:dyDescent="0.2">
      <c r="L19193" s="50"/>
    </row>
    <row r="19194" spans="12:12" x14ac:dyDescent="0.2">
      <c r="L19194" s="50"/>
    </row>
    <row r="19195" spans="12:12" x14ac:dyDescent="0.2">
      <c r="L19195" s="50"/>
    </row>
    <row r="19196" spans="12:12" x14ac:dyDescent="0.2">
      <c r="L19196" s="50"/>
    </row>
    <row r="19197" spans="12:12" x14ac:dyDescent="0.2">
      <c r="L19197" s="50"/>
    </row>
    <row r="19198" spans="12:12" x14ac:dyDescent="0.2">
      <c r="L19198" s="50"/>
    </row>
    <row r="19199" spans="12:12" x14ac:dyDescent="0.2">
      <c r="L19199" s="50"/>
    </row>
    <row r="19200" spans="12:12" x14ac:dyDescent="0.2">
      <c r="L19200" s="50"/>
    </row>
    <row r="19201" spans="12:12" x14ac:dyDescent="0.2">
      <c r="L19201" s="50"/>
    </row>
    <row r="19202" spans="12:12" x14ac:dyDescent="0.2">
      <c r="L19202" s="50"/>
    </row>
    <row r="19203" spans="12:12" x14ac:dyDescent="0.2">
      <c r="L19203" s="50"/>
    </row>
    <row r="19204" spans="12:12" x14ac:dyDescent="0.2">
      <c r="L19204" s="50"/>
    </row>
    <row r="19205" spans="12:12" x14ac:dyDescent="0.2">
      <c r="L19205" s="50"/>
    </row>
    <row r="19206" spans="12:12" x14ac:dyDescent="0.2">
      <c r="L19206" s="50"/>
    </row>
    <row r="19207" spans="12:12" x14ac:dyDescent="0.2">
      <c r="L19207" s="50"/>
    </row>
    <row r="19208" spans="12:12" x14ac:dyDescent="0.2">
      <c r="L19208" s="50"/>
    </row>
    <row r="19209" spans="12:12" x14ac:dyDescent="0.2">
      <c r="L19209" s="50"/>
    </row>
    <row r="19210" spans="12:12" x14ac:dyDescent="0.2">
      <c r="L19210" s="50"/>
    </row>
    <row r="19211" spans="12:12" x14ac:dyDescent="0.2">
      <c r="L19211" s="50"/>
    </row>
    <row r="19212" spans="12:12" x14ac:dyDescent="0.2">
      <c r="L19212" s="50"/>
    </row>
    <row r="19213" spans="12:12" x14ac:dyDescent="0.2">
      <c r="L19213" s="50"/>
    </row>
    <row r="19214" spans="12:12" x14ac:dyDescent="0.2">
      <c r="L19214" s="50"/>
    </row>
    <row r="19215" spans="12:12" x14ac:dyDescent="0.2">
      <c r="L19215" s="50"/>
    </row>
    <row r="19216" spans="12:12" x14ac:dyDescent="0.2">
      <c r="L19216" s="50"/>
    </row>
    <row r="19217" spans="12:12" x14ac:dyDescent="0.2">
      <c r="L19217" s="50"/>
    </row>
    <row r="19218" spans="12:12" x14ac:dyDescent="0.2">
      <c r="L19218" s="50"/>
    </row>
    <row r="19219" spans="12:12" x14ac:dyDescent="0.2">
      <c r="L19219" s="50"/>
    </row>
    <row r="19220" spans="12:12" x14ac:dyDescent="0.2">
      <c r="L19220" s="50"/>
    </row>
    <row r="19221" spans="12:12" x14ac:dyDescent="0.2">
      <c r="L19221" s="50"/>
    </row>
    <row r="19222" spans="12:12" x14ac:dyDescent="0.2">
      <c r="L19222" s="50"/>
    </row>
    <row r="19223" spans="12:12" x14ac:dyDescent="0.2">
      <c r="L19223" s="50"/>
    </row>
    <row r="19224" spans="12:12" x14ac:dyDescent="0.2">
      <c r="L19224" s="50"/>
    </row>
    <row r="19225" spans="12:12" x14ac:dyDescent="0.2">
      <c r="L19225" s="50"/>
    </row>
    <row r="19226" spans="12:12" x14ac:dyDescent="0.2">
      <c r="L19226" s="50"/>
    </row>
    <row r="19227" spans="12:12" x14ac:dyDescent="0.2">
      <c r="L19227" s="50"/>
    </row>
    <row r="19228" spans="12:12" x14ac:dyDescent="0.2">
      <c r="L19228" s="50"/>
    </row>
    <row r="19229" spans="12:12" x14ac:dyDescent="0.2">
      <c r="L19229" s="50"/>
    </row>
    <row r="19230" spans="12:12" x14ac:dyDescent="0.2">
      <c r="L19230" s="50"/>
    </row>
    <row r="19231" spans="12:12" x14ac:dyDescent="0.2">
      <c r="L19231" s="50"/>
    </row>
    <row r="19232" spans="12:12" x14ac:dyDescent="0.2">
      <c r="L19232" s="50"/>
    </row>
    <row r="19233" spans="12:12" x14ac:dyDescent="0.2">
      <c r="L19233" s="50"/>
    </row>
    <row r="19234" spans="12:12" x14ac:dyDescent="0.2">
      <c r="L19234" s="50"/>
    </row>
    <row r="19235" spans="12:12" x14ac:dyDescent="0.2">
      <c r="L19235" s="50"/>
    </row>
    <row r="19236" spans="12:12" x14ac:dyDescent="0.2">
      <c r="L19236" s="50"/>
    </row>
    <row r="19237" spans="12:12" x14ac:dyDescent="0.2">
      <c r="L19237" s="50"/>
    </row>
    <row r="19238" spans="12:12" x14ac:dyDescent="0.2">
      <c r="L19238" s="50"/>
    </row>
    <row r="19239" spans="12:12" x14ac:dyDescent="0.2">
      <c r="L19239" s="50"/>
    </row>
    <row r="19240" spans="12:12" x14ac:dyDescent="0.2">
      <c r="L19240" s="50"/>
    </row>
    <row r="19241" spans="12:12" x14ac:dyDescent="0.2">
      <c r="L19241" s="50"/>
    </row>
    <row r="19242" spans="12:12" x14ac:dyDescent="0.2">
      <c r="L19242" s="50"/>
    </row>
    <row r="19243" spans="12:12" x14ac:dyDescent="0.2">
      <c r="L19243" s="50"/>
    </row>
    <row r="19244" spans="12:12" x14ac:dyDescent="0.2">
      <c r="L19244" s="50"/>
    </row>
    <row r="19245" spans="12:12" x14ac:dyDescent="0.2">
      <c r="L19245" s="50"/>
    </row>
    <row r="19246" spans="12:12" x14ac:dyDescent="0.2">
      <c r="L19246" s="50"/>
    </row>
    <row r="19247" spans="12:12" x14ac:dyDescent="0.2">
      <c r="L19247" s="50"/>
    </row>
    <row r="19248" spans="12:12" x14ac:dyDescent="0.2">
      <c r="L19248" s="50"/>
    </row>
    <row r="19249" spans="12:12" x14ac:dyDescent="0.2">
      <c r="L19249" s="50"/>
    </row>
    <row r="19250" spans="12:12" x14ac:dyDescent="0.2">
      <c r="L19250" s="50"/>
    </row>
    <row r="19251" spans="12:12" x14ac:dyDescent="0.2">
      <c r="L19251" s="50"/>
    </row>
    <row r="19252" spans="12:12" x14ac:dyDescent="0.2">
      <c r="L19252" s="50"/>
    </row>
    <row r="19253" spans="12:12" x14ac:dyDescent="0.2">
      <c r="L19253" s="50"/>
    </row>
    <row r="19254" spans="12:12" x14ac:dyDescent="0.2">
      <c r="L19254" s="50"/>
    </row>
    <row r="19255" spans="12:12" x14ac:dyDescent="0.2">
      <c r="L19255" s="50"/>
    </row>
    <row r="19256" spans="12:12" x14ac:dyDescent="0.2">
      <c r="L19256" s="50"/>
    </row>
    <row r="19257" spans="12:12" x14ac:dyDescent="0.2">
      <c r="L19257" s="50"/>
    </row>
    <row r="19258" spans="12:12" x14ac:dyDescent="0.2">
      <c r="L19258" s="50"/>
    </row>
    <row r="19259" spans="12:12" x14ac:dyDescent="0.2">
      <c r="L19259" s="50"/>
    </row>
    <row r="19260" spans="12:12" x14ac:dyDescent="0.2">
      <c r="L19260" s="50"/>
    </row>
    <row r="19261" spans="12:12" x14ac:dyDescent="0.2">
      <c r="L19261" s="50"/>
    </row>
    <row r="19262" spans="12:12" x14ac:dyDescent="0.2">
      <c r="L19262" s="50"/>
    </row>
    <row r="19263" spans="12:12" x14ac:dyDescent="0.2">
      <c r="L19263" s="50"/>
    </row>
    <row r="19264" spans="12:12" x14ac:dyDescent="0.2">
      <c r="L19264" s="50"/>
    </row>
    <row r="19265" spans="12:12" x14ac:dyDescent="0.2">
      <c r="L19265" s="50"/>
    </row>
    <row r="19266" spans="12:12" x14ac:dyDescent="0.2">
      <c r="L19266" s="50"/>
    </row>
    <row r="19267" spans="12:12" x14ac:dyDescent="0.2">
      <c r="L19267" s="50"/>
    </row>
    <row r="19268" spans="12:12" x14ac:dyDescent="0.2">
      <c r="L19268" s="50"/>
    </row>
    <row r="19269" spans="12:12" x14ac:dyDescent="0.2">
      <c r="L19269" s="50"/>
    </row>
    <row r="19270" spans="12:12" x14ac:dyDescent="0.2">
      <c r="L19270" s="50"/>
    </row>
    <row r="19271" spans="12:12" x14ac:dyDescent="0.2">
      <c r="L19271" s="50"/>
    </row>
    <row r="19272" spans="12:12" x14ac:dyDescent="0.2">
      <c r="L19272" s="50"/>
    </row>
    <row r="19273" spans="12:12" x14ac:dyDescent="0.2">
      <c r="L19273" s="50"/>
    </row>
    <row r="19274" spans="12:12" x14ac:dyDescent="0.2">
      <c r="L19274" s="50"/>
    </row>
    <row r="19275" spans="12:12" x14ac:dyDescent="0.2">
      <c r="L19275" s="50"/>
    </row>
    <row r="19276" spans="12:12" x14ac:dyDescent="0.2">
      <c r="L19276" s="50"/>
    </row>
    <row r="19277" spans="12:12" x14ac:dyDescent="0.2">
      <c r="L19277" s="50"/>
    </row>
    <row r="19278" spans="12:12" x14ac:dyDescent="0.2">
      <c r="L19278" s="50"/>
    </row>
    <row r="19279" spans="12:12" x14ac:dyDescent="0.2">
      <c r="L19279" s="50"/>
    </row>
    <row r="19280" spans="12:12" x14ac:dyDescent="0.2">
      <c r="L19280" s="50"/>
    </row>
    <row r="19281" spans="12:12" x14ac:dyDescent="0.2">
      <c r="L19281" s="50"/>
    </row>
    <row r="19282" spans="12:12" x14ac:dyDescent="0.2">
      <c r="L19282" s="50"/>
    </row>
    <row r="19283" spans="12:12" x14ac:dyDescent="0.2">
      <c r="L19283" s="50"/>
    </row>
    <row r="19284" spans="12:12" x14ac:dyDescent="0.2">
      <c r="L19284" s="50"/>
    </row>
    <row r="19285" spans="12:12" x14ac:dyDescent="0.2">
      <c r="L19285" s="50"/>
    </row>
    <row r="19286" spans="12:12" x14ac:dyDescent="0.2">
      <c r="L19286" s="50"/>
    </row>
    <row r="19287" spans="12:12" x14ac:dyDescent="0.2">
      <c r="L19287" s="50"/>
    </row>
    <row r="19288" spans="12:12" x14ac:dyDescent="0.2">
      <c r="L19288" s="50"/>
    </row>
    <row r="19289" spans="12:12" x14ac:dyDescent="0.2">
      <c r="L19289" s="50"/>
    </row>
    <row r="19290" spans="12:12" x14ac:dyDescent="0.2">
      <c r="L19290" s="50"/>
    </row>
    <row r="19291" spans="12:12" x14ac:dyDescent="0.2">
      <c r="L19291" s="50"/>
    </row>
    <row r="19292" spans="12:12" x14ac:dyDescent="0.2">
      <c r="L19292" s="50"/>
    </row>
    <row r="19293" spans="12:12" x14ac:dyDescent="0.2">
      <c r="L19293" s="50"/>
    </row>
    <row r="19294" spans="12:12" x14ac:dyDescent="0.2">
      <c r="L19294" s="50"/>
    </row>
    <row r="19295" spans="12:12" x14ac:dyDescent="0.2">
      <c r="L19295" s="50"/>
    </row>
    <row r="19296" spans="12:12" x14ac:dyDescent="0.2">
      <c r="L19296" s="50"/>
    </row>
    <row r="19297" spans="12:12" x14ac:dyDescent="0.2">
      <c r="L19297" s="50"/>
    </row>
    <row r="19298" spans="12:12" x14ac:dyDescent="0.2">
      <c r="L19298" s="50"/>
    </row>
    <row r="19299" spans="12:12" x14ac:dyDescent="0.2">
      <c r="L19299" s="50"/>
    </row>
    <row r="19300" spans="12:12" x14ac:dyDescent="0.2">
      <c r="L19300" s="50"/>
    </row>
    <row r="19301" spans="12:12" x14ac:dyDescent="0.2">
      <c r="L19301" s="50"/>
    </row>
    <row r="19302" spans="12:12" x14ac:dyDescent="0.2">
      <c r="L19302" s="50"/>
    </row>
    <row r="19303" spans="12:12" x14ac:dyDescent="0.2">
      <c r="L19303" s="50"/>
    </row>
    <row r="19304" spans="12:12" x14ac:dyDescent="0.2">
      <c r="L19304" s="50"/>
    </row>
    <row r="19305" spans="12:12" x14ac:dyDescent="0.2">
      <c r="L19305" s="50"/>
    </row>
    <row r="19306" spans="12:12" x14ac:dyDescent="0.2">
      <c r="L19306" s="50"/>
    </row>
    <row r="19307" spans="12:12" x14ac:dyDescent="0.2">
      <c r="L19307" s="50"/>
    </row>
    <row r="19308" spans="12:12" x14ac:dyDescent="0.2">
      <c r="L19308" s="50"/>
    </row>
    <row r="19309" spans="12:12" x14ac:dyDescent="0.2">
      <c r="L19309" s="50"/>
    </row>
    <row r="19310" spans="12:12" x14ac:dyDescent="0.2">
      <c r="L19310" s="50"/>
    </row>
    <row r="19311" spans="12:12" x14ac:dyDescent="0.2">
      <c r="L19311" s="50"/>
    </row>
    <row r="19312" spans="12:12" x14ac:dyDescent="0.2">
      <c r="L19312" s="50"/>
    </row>
    <row r="19313" spans="12:12" x14ac:dyDescent="0.2">
      <c r="L19313" s="50"/>
    </row>
    <row r="19314" spans="12:12" x14ac:dyDescent="0.2">
      <c r="L19314" s="50"/>
    </row>
    <row r="19315" spans="12:12" x14ac:dyDescent="0.2">
      <c r="L19315" s="50"/>
    </row>
    <row r="19316" spans="12:12" x14ac:dyDescent="0.2">
      <c r="L19316" s="50"/>
    </row>
    <row r="19317" spans="12:12" x14ac:dyDescent="0.2">
      <c r="L19317" s="50"/>
    </row>
    <row r="19318" spans="12:12" x14ac:dyDescent="0.2">
      <c r="L19318" s="50"/>
    </row>
    <row r="19319" spans="12:12" x14ac:dyDescent="0.2">
      <c r="L19319" s="50"/>
    </row>
    <row r="19320" spans="12:12" x14ac:dyDescent="0.2">
      <c r="L19320" s="50"/>
    </row>
    <row r="19321" spans="12:12" x14ac:dyDescent="0.2">
      <c r="L19321" s="50"/>
    </row>
    <row r="19322" spans="12:12" x14ac:dyDescent="0.2">
      <c r="L19322" s="50"/>
    </row>
    <row r="19323" spans="12:12" x14ac:dyDescent="0.2">
      <c r="L19323" s="50"/>
    </row>
    <row r="19324" spans="12:12" x14ac:dyDescent="0.2">
      <c r="L19324" s="50"/>
    </row>
    <row r="19325" spans="12:12" x14ac:dyDescent="0.2">
      <c r="L19325" s="50"/>
    </row>
    <row r="19326" spans="12:12" x14ac:dyDescent="0.2">
      <c r="L19326" s="50"/>
    </row>
    <row r="19327" spans="12:12" x14ac:dyDescent="0.2">
      <c r="L19327" s="50"/>
    </row>
    <row r="19328" spans="12:12" x14ac:dyDescent="0.2">
      <c r="L19328" s="50"/>
    </row>
    <row r="19329" spans="12:12" x14ac:dyDescent="0.2">
      <c r="L19329" s="50"/>
    </row>
    <row r="19330" spans="12:12" x14ac:dyDescent="0.2">
      <c r="L19330" s="50"/>
    </row>
    <row r="19331" spans="12:12" x14ac:dyDescent="0.2">
      <c r="L19331" s="50"/>
    </row>
    <row r="19332" spans="12:12" x14ac:dyDescent="0.2">
      <c r="L19332" s="50"/>
    </row>
    <row r="19333" spans="12:12" x14ac:dyDescent="0.2">
      <c r="L19333" s="50"/>
    </row>
    <row r="19334" spans="12:12" x14ac:dyDescent="0.2">
      <c r="L19334" s="50"/>
    </row>
    <row r="19335" spans="12:12" x14ac:dyDescent="0.2">
      <c r="L19335" s="50"/>
    </row>
    <row r="19336" spans="12:12" x14ac:dyDescent="0.2">
      <c r="L19336" s="50"/>
    </row>
    <row r="19337" spans="12:12" x14ac:dyDescent="0.2">
      <c r="L19337" s="50"/>
    </row>
    <row r="19338" spans="12:12" x14ac:dyDescent="0.2">
      <c r="L19338" s="50"/>
    </row>
    <row r="19339" spans="12:12" x14ac:dyDescent="0.2">
      <c r="L19339" s="50"/>
    </row>
    <row r="19340" spans="12:12" x14ac:dyDescent="0.2">
      <c r="L19340" s="50"/>
    </row>
    <row r="19341" spans="12:12" x14ac:dyDescent="0.2">
      <c r="L19341" s="50"/>
    </row>
    <row r="19342" spans="12:12" x14ac:dyDescent="0.2">
      <c r="L19342" s="50"/>
    </row>
    <row r="19343" spans="12:12" x14ac:dyDescent="0.2">
      <c r="L19343" s="50"/>
    </row>
    <row r="19344" spans="12:12" x14ac:dyDescent="0.2">
      <c r="L19344" s="50"/>
    </row>
    <row r="19345" spans="12:12" x14ac:dyDescent="0.2">
      <c r="L19345" s="50"/>
    </row>
    <row r="19346" spans="12:12" x14ac:dyDescent="0.2">
      <c r="L19346" s="50"/>
    </row>
    <row r="19347" spans="12:12" x14ac:dyDescent="0.2">
      <c r="L19347" s="50"/>
    </row>
    <row r="19348" spans="12:12" x14ac:dyDescent="0.2">
      <c r="L19348" s="50"/>
    </row>
    <row r="19349" spans="12:12" x14ac:dyDescent="0.2">
      <c r="L19349" s="50"/>
    </row>
    <row r="19350" spans="12:12" x14ac:dyDescent="0.2">
      <c r="L19350" s="50"/>
    </row>
    <row r="19351" spans="12:12" x14ac:dyDescent="0.2">
      <c r="L19351" s="50"/>
    </row>
    <row r="19352" spans="12:12" x14ac:dyDescent="0.2">
      <c r="L19352" s="50"/>
    </row>
    <row r="19353" spans="12:12" x14ac:dyDescent="0.2">
      <c r="L19353" s="50"/>
    </row>
    <row r="19354" spans="12:12" x14ac:dyDescent="0.2">
      <c r="L19354" s="50"/>
    </row>
    <row r="19355" spans="12:12" x14ac:dyDescent="0.2">
      <c r="L19355" s="50"/>
    </row>
    <row r="19356" spans="12:12" x14ac:dyDescent="0.2">
      <c r="L19356" s="50"/>
    </row>
    <row r="19357" spans="12:12" x14ac:dyDescent="0.2">
      <c r="L19357" s="50"/>
    </row>
    <row r="19358" spans="12:12" x14ac:dyDescent="0.2">
      <c r="L19358" s="50"/>
    </row>
    <row r="19359" spans="12:12" x14ac:dyDescent="0.2">
      <c r="L19359" s="50"/>
    </row>
    <row r="19360" spans="12:12" x14ac:dyDescent="0.2">
      <c r="L19360" s="50"/>
    </row>
    <row r="19361" spans="12:12" x14ac:dyDescent="0.2">
      <c r="L19361" s="50"/>
    </row>
    <row r="19362" spans="12:12" x14ac:dyDescent="0.2">
      <c r="L19362" s="50"/>
    </row>
    <row r="19363" spans="12:12" x14ac:dyDescent="0.2">
      <c r="L19363" s="50"/>
    </row>
    <row r="19364" spans="12:12" x14ac:dyDescent="0.2">
      <c r="L19364" s="50"/>
    </row>
    <row r="19365" spans="12:12" x14ac:dyDescent="0.2">
      <c r="L19365" s="50"/>
    </row>
    <row r="19366" spans="12:12" x14ac:dyDescent="0.2">
      <c r="L19366" s="50"/>
    </row>
    <row r="19367" spans="12:12" x14ac:dyDescent="0.2">
      <c r="L19367" s="50"/>
    </row>
    <row r="19368" spans="12:12" x14ac:dyDescent="0.2">
      <c r="L19368" s="50"/>
    </row>
    <row r="19369" spans="12:12" x14ac:dyDescent="0.2">
      <c r="L19369" s="50"/>
    </row>
    <row r="19370" spans="12:12" x14ac:dyDescent="0.2">
      <c r="L19370" s="50"/>
    </row>
    <row r="19371" spans="12:12" x14ac:dyDescent="0.2">
      <c r="L19371" s="50"/>
    </row>
    <row r="19372" spans="12:12" x14ac:dyDescent="0.2">
      <c r="L19372" s="50"/>
    </row>
    <row r="19373" spans="12:12" x14ac:dyDescent="0.2">
      <c r="L19373" s="50"/>
    </row>
    <row r="19374" spans="12:12" x14ac:dyDescent="0.2">
      <c r="L19374" s="50"/>
    </row>
    <row r="19375" spans="12:12" x14ac:dyDescent="0.2">
      <c r="L19375" s="50"/>
    </row>
    <row r="19376" spans="12:12" x14ac:dyDescent="0.2">
      <c r="L19376" s="50"/>
    </row>
    <row r="19377" spans="12:12" x14ac:dyDescent="0.2">
      <c r="L19377" s="50"/>
    </row>
    <row r="19378" spans="12:12" x14ac:dyDescent="0.2">
      <c r="L19378" s="50"/>
    </row>
    <row r="19379" spans="12:12" x14ac:dyDescent="0.2">
      <c r="L19379" s="50"/>
    </row>
    <row r="19380" spans="12:12" x14ac:dyDescent="0.2">
      <c r="L19380" s="50"/>
    </row>
    <row r="19381" spans="12:12" x14ac:dyDescent="0.2">
      <c r="L19381" s="50"/>
    </row>
    <row r="19382" spans="12:12" x14ac:dyDescent="0.2">
      <c r="L19382" s="50"/>
    </row>
    <row r="19383" spans="12:12" x14ac:dyDescent="0.2">
      <c r="L19383" s="50"/>
    </row>
    <row r="19384" spans="12:12" x14ac:dyDescent="0.2">
      <c r="L19384" s="50"/>
    </row>
    <row r="19385" spans="12:12" x14ac:dyDescent="0.2">
      <c r="L19385" s="50"/>
    </row>
    <row r="19386" spans="12:12" x14ac:dyDescent="0.2">
      <c r="L19386" s="50"/>
    </row>
    <row r="19387" spans="12:12" x14ac:dyDescent="0.2">
      <c r="L19387" s="50"/>
    </row>
    <row r="19388" spans="12:12" x14ac:dyDescent="0.2">
      <c r="L19388" s="50"/>
    </row>
    <row r="19389" spans="12:12" x14ac:dyDescent="0.2">
      <c r="L19389" s="50"/>
    </row>
    <row r="19390" spans="12:12" x14ac:dyDescent="0.2">
      <c r="L19390" s="50"/>
    </row>
    <row r="19391" spans="12:12" x14ac:dyDescent="0.2">
      <c r="L19391" s="50"/>
    </row>
    <row r="19392" spans="12:12" x14ac:dyDescent="0.2">
      <c r="L19392" s="50"/>
    </row>
    <row r="19393" spans="12:12" x14ac:dyDescent="0.2">
      <c r="L19393" s="50"/>
    </row>
    <row r="19394" spans="12:12" x14ac:dyDescent="0.2">
      <c r="L19394" s="50"/>
    </row>
    <row r="19395" spans="12:12" x14ac:dyDescent="0.2">
      <c r="L19395" s="50"/>
    </row>
    <row r="19396" spans="12:12" x14ac:dyDescent="0.2">
      <c r="L19396" s="50"/>
    </row>
    <row r="19397" spans="12:12" x14ac:dyDescent="0.2">
      <c r="L19397" s="50"/>
    </row>
    <row r="19398" spans="12:12" x14ac:dyDescent="0.2">
      <c r="L19398" s="50"/>
    </row>
    <row r="19399" spans="12:12" x14ac:dyDescent="0.2">
      <c r="L19399" s="50"/>
    </row>
    <row r="19400" spans="12:12" x14ac:dyDescent="0.2">
      <c r="L19400" s="50"/>
    </row>
    <row r="19401" spans="12:12" x14ac:dyDescent="0.2">
      <c r="L19401" s="50"/>
    </row>
    <row r="19402" spans="12:12" x14ac:dyDescent="0.2">
      <c r="L19402" s="50"/>
    </row>
    <row r="19403" spans="12:12" x14ac:dyDescent="0.2">
      <c r="L19403" s="50"/>
    </row>
    <row r="19404" spans="12:12" x14ac:dyDescent="0.2">
      <c r="L19404" s="50"/>
    </row>
    <row r="19405" spans="12:12" x14ac:dyDescent="0.2">
      <c r="L19405" s="50"/>
    </row>
    <row r="19406" spans="12:12" x14ac:dyDescent="0.2">
      <c r="L19406" s="50"/>
    </row>
    <row r="19407" spans="12:12" x14ac:dyDescent="0.2">
      <c r="L19407" s="50"/>
    </row>
    <row r="19408" spans="12:12" x14ac:dyDescent="0.2">
      <c r="L19408" s="50"/>
    </row>
    <row r="19409" spans="12:12" x14ac:dyDescent="0.2">
      <c r="L19409" s="50"/>
    </row>
    <row r="19410" spans="12:12" x14ac:dyDescent="0.2">
      <c r="L19410" s="50"/>
    </row>
    <row r="19411" spans="12:12" x14ac:dyDescent="0.2">
      <c r="L19411" s="50"/>
    </row>
    <row r="19412" spans="12:12" x14ac:dyDescent="0.2">
      <c r="L19412" s="50"/>
    </row>
    <row r="19413" spans="12:12" x14ac:dyDescent="0.2">
      <c r="L19413" s="50"/>
    </row>
    <row r="19414" spans="12:12" x14ac:dyDescent="0.2">
      <c r="L19414" s="50"/>
    </row>
    <row r="19415" spans="12:12" x14ac:dyDescent="0.2">
      <c r="L19415" s="50"/>
    </row>
    <row r="19416" spans="12:12" x14ac:dyDescent="0.2">
      <c r="L19416" s="50"/>
    </row>
    <row r="19417" spans="12:12" x14ac:dyDescent="0.2">
      <c r="L19417" s="50"/>
    </row>
    <row r="19418" spans="12:12" x14ac:dyDescent="0.2">
      <c r="L19418" s="50"/>
    </row>
    <row r="19419" spans="12:12" x14ac:dyDescent="0.2">
      <c r="L19419" s="50"/>
    </row>
    <row r="19420" spans="12:12" x14ac:dyDescent="0.2">
      <c r="L19420" s="50"/>
    </row>
    <row r="19421" spans="12:12" x14ac:dyDescent="0.2">
      <c r="L19421" s="50"/>
    </row>
    <row r="19422" spans="12:12" x14ac:dyDescent="0.2">
      <c r="L19422" s="50"/>
    </row>
    <row r="19423" spans="12:12" x14ac:dyDescent="0.2">
      <c r="L19423" s="50"/>
    </row>
    <row r="19424" spans="12:12" x14ac:dyDescent="0.2">
      <c r="L19424" s="50"/>
    </row>
    <row r="19425" spans="12:12" x14ac:dyDescent="0.2">
      <c r="L19425" s="50"/>
    </row>
    <row r="19426" spans="12:12" x14ac:dyDescent="0.2">
      <c r="L19426" s="50"/>
    </row>
    <row r="19427" spans="12:12" x14ac:dyDescent="0.2">
      <c r="L19427" s="50"/>
    </row>
    <row r="19428" spans="12:12" x14ac:dyDescent="0.2">
      <c r="L19428" s="50"/>
    </row>
    <row r="19429" spans="12:12" x14ac:dyDescent="0.2">
      <c r="L19429" s="50"/>
    </row>
    <row r="19430" spans="12:12" x14ac:dyDescent="0.2">
      <c r="L19430" s="50"/>
    </row>
    <row r="19431" spans="12:12" x14ac:dyDescent="0.2">
      <c r="L19431" s="50"/>
    </row>
    <row r="19432" spans="12:12" x14ac:dyDescent="0.2">
      <c r="L19432" s="50"/>
    </row>
    <row r="19433" spans="12:12" x14ac:dyDescent="0.2">
      <c r="L19433" s="50"/>
    </row>
    <row r="19434" spans="12:12" x14ac:dyDescent="0.2">
      <c r="L19434" s="50"/>
    </row>
    <row r="19435" spans="12:12" x14ac:dyDescent="0.2">
      <c r="L19435" s="50"/>
    </row>
    <row r="19436" spans="12:12" x14ac:dyDescent="0.2">
      <c r="L19436" s="50"/>
    </row>
    <row r="19437" spans="12:12" x14ac:dyDescent="0.2">
      <c r="L19437" s="50"/>
    </row>
    <row r="19438" spans="12:12" x14ac:dyDescent="0.2">
      <c r="L19438" s="50"/>
    </row>
    <row r="19439" spans="12:12" x14ac:dyDescent="0.2">
      <c r="L19439" s="50"/>
    </row>
    <row r="19440" spans="12:12" x14ac:dyDescent="0.2">
      <c r="L19440" s="50"/>
    </row>
    <row r="19441" spans="12:12" x14ac:dyDescent="0.2">
      <c r="L19441" s="50"/>
    </row>
    <row r="19442" spans="12:12" x14ac:dyDescent="0.2">
      <c r="L19442" s="50"/>
    </row>
    <row r="19443" spans="12:12" x14ac:dyDescent="0.2">
      <c r="L19443" s="50"/>
    </row>
    <row r="19444" spans="12:12" x14ac:dyDescent="0.2">
      <c r="L19444" s="50"/>
    </row>
    <row r="19445" spans="12:12" x14ac:dyDescent="0.2">
      <c r="L19445" s="50"/>
    </row>
    <row r="19446" spans="12:12" x14ac:dyDescent="0.2">
      <c r="L19446" s="50"/>
    </row>
    <row r="19447" spans="12:12" x14ac:dyDescent="0.2">
      <c r="L19447" s="50"/>
    </row>
    <row r="19448" spans="12:12" x14ac:dyDescent="0.2">
      <c r="L19448" s="50"/>
    </row>
    <row r="19449" spans="12:12" x14ac:dyDescent="0.2">
      <c r="L19449" s="50"/>
    </row>
    <row r="19450" spans="12:12" x14ac:dyDescent="0.2">
      <c r="L19450" s="50"/>
    </row>
    <row r="19451" spans="12:12" x14ac:dyDescent="0.2">
      <c r="L19451" s="50"/>
    </row>
    <row r="19452" spans="12:12" x14ac:dyDescent="0.2">
      <c r="L19452" s="50"/>
    </row>
    <row r="19453" spans="12:12" x14ac:dyDescent="0.2">
      <c r="L19453" s="50"/>
    </row>
    <row r="19454" spans="12:12" x14ac:dyDescent="0.2">
      <c r="L19454" s="50"/>
    </row>
    <row r="19455" spans="12:12" x14ac:dyDescent="0.2">
      <c r="L19455" s="50"/>
    </row>
    <row r="19456" spans="12:12" x14ac:dyDescent="0.2">
      <c r="L19456" s="50"/>
    </row>
    <row r="19457" spans="12:12" x14ac:dyDescent="0.2">
      <c r="L19457" s="50"/>
    </row>
    <row r="19458" spans="12:12" x14ac:dyDescent="0.2">
      <c r="L19458" s="50"/>
    </row>
    <row r="19459" spans="12:12" x14ac:dyDescent="0.2">
      <c r="L19459" s="50"/>
    </row>
    <row r="19460" spans="12:12" x14ac:dyDescent="0.2">
      <c r="L19460" s="50"/>
    </row>
    <row r="19461" spans="12:12" x14ac:dyDescent="0.2">
      <c r="L19461" s="50"/>
    </row>
    <row r="19462" spans="12:12" x14ac:dyDescent="0.2">
      <c r="L19462" s="50"/>
    </row>
    <row r="19463" spans="12:12" x14ac:dyDescent="0.2">
      <c r="L19463" s="50"/>
    </row>
    <row r="19464" spans="12:12" x14ac:dyDescent="0.2">
      <c r="L19464" s="50"/>
    </row>
    <row r="19465" spans="12:12" x14ac:dyDescent="0.2">
      <c r="L19465" s="50"/>
    </row>
    <row r="19466" spans="12:12" x14ac:dyDescent="0.2">
      <c r="L19466" s="50"/>
    </row>
    <row r="19467" spans="12:12" x14ac:dyDescent="0.2">
      <c r="L19467" s="50"/>
    </row>
    <row r="19468" spans="12:12" x14ac:dyDescent="0.2">
      <c r="L19468" s="50"/>
    </row>
    <row r="19469" spans="12:12" x14ac:dyDescent="0.2">
      <c r="L19469" s="50"/>
    </row>
    <row r="19470" spans="12:12" x14ac:dyDescent="0.2">
      <c r="L19470" s="50"/>
    </row>
    <row r="19471" spans="12:12" x14ac:dyDescent="0.2">
      <c r="L19471" s="50"/>
    </row>
    <row r="19472" spans="12:12" x14ac:dyDescent="0.2">
      <c r="L19472" s="50"/>
    </row>
    <row r="19473" spans="12:12" x14ac:dyDescent="0.2">
      <c r="L19473" s="50"/>
    </row>
    <row r="19474" spans="12:12" x14ac:dyDescent="0.2">
      <c r="L19474" s="50"/>
    </row>
    <row r="19475" spans="12:12" x14ac:dyDescent="0.2">
      <c r="L19475" s="50"/>
    </row>
    <row r="19476" spans="12:12" x14ac:dyDescent="0.2">
      <c r="L19476" s="50"/>
    </row>
    <row r="19477" spans="12:12" x14ac:dyDescent="0.2">
      <c r="L19477" s="50"/>
    </row>
    <row r="19478" spans="12:12" x14ac:dyDescent="0.2">
      <c r="L19478" s="50"/>
    </row>
    <row r="19479" spans="12:12" x14ac:dyDescent="0.2">
      <c r="L19479" s="50"/>
    </row>
    <row r="19480" spans="12:12" x14ac:dyDescent="0.2">
      <c r="L19480" s="50"/>
    </row>
    <row r="19481" spans="12:12" x14ac:dyDescent="0.2">
      <c r="L19481" s="50"/>
    </row>
    <row r="19482" spans="12:12" x14ac:dyDescent="0.2">
      <c r="L19482" s="50"/>
    </row>
    <row r="19483" spans="12:12" x14ac:dyDescent="0.2">
      <c r="L19483" s="50"/>
    </row>
    <row r="19484" spans="12:12" x14ac:dyDescent="0.2">
      <c r="L19484" s="50"/>
    </row>
    <row r="19485" spans="12:12" x14ac:dyDescent="0.2">
      <c r="L19485" s="50"/>
    </row>
    <row r="19486" spans="12:12" x14ac:dyDescent="0.2">
      <c r="L19486" s="50"/>
    </row>
    <row r="19487" spans="12:12" x14ac:dyDescent="0.2">
      <c r="L19487" s="50"/>
    </row>
    <row r="19488" spans="12:12" x14ac:dyDescent="0.2">
      <c r="L19488" s="50"/>
    </row>
    <row r="19489" spans="12:12" x14ac:dyDescent="0.2">
      <c r="L19489" s="50"/>
    </row>
    <row r="19490" spans="12:12" x14ac:dyDescent="0.2">
      <c r="L19490" s="50"/>
    </row>
    <row r="19491" spans="12:12" x14ac:dyDescent="0.2">
      <c r="L19491" s="50"/>
    </row>
    <row r="19492" spans="12:12" x14ac:dyDescent="0.2">
      <c r="L19492" s="50"/>
    </row>
    <row r="19493" spans="12:12" x14ac:dyDescent="0.2">
      <c r="L19493" s="50"/>
    </row>
    <row r="19494" spans="12:12" x14ac:dyDescent="0.2">
      <c r="L19494" s="50"/>
    </row>
    <row r="19495" spans="12:12" x14ac:dyDescent="0.2">
      <c r="L19495" s="50"/>
    </row>
    <row r="19496" spans="12:12" x14ac:dyDescent="0.2">
      <c r="L19496" s="50"/>
    </row>
    <row r="19497" spans="12:12" x14ac:dyDescent="0.2">
      <c r="L19497" s="50"/>
    </row>
    <row r="19498" spans="12:12" x14ac:dyDescent="0.2">
      <c r="L19498" s="50"/>
    </row>
    <row r="19499" spans="12:12" x14ac:dyDescent="0.2">
      <c r="L19499" s="50"/>
    </row>
    <row r="19500" spans="12:12" x14ac:dyDescent="0.2">
      <c r="L19500" s="50"/>
    </row>
    <row r="19501" spans="12:12" x14ac:dyDescent="0.2">
      <c r="L19501" s="50"/>
    </row>
    <row r="19502" spans="12:12" x14ac:dyDescent="0.2">
      <c r="L19502" s="50"/>
    </row>
    <row r="19503" spans="12:12" x14ac:dyDescent="0.2">
      <c r="L19503" s="50"/>
    </row>
    <row r="19504" spans="12:12" x14ac:dyDescent="0.2">
      <c r="L19504" s="50"/>
    </row>
    <row r="19505" spans="12:12" x14ac:dyDescent="0.2">
      <c r="L19505" s="50"/>
    </row>
    <row r="19506" spans="12:12" x14ac:dyDescent="0.2">
      <c r="L19506" s="50"/>
    </row>
    <row r="19507" spans="12:12" x14ac:dyDescent="0.2">
      <c r="L19507" s="50"/>
    </row>
    <row r="19508" spans="12:12" x14ac:dyDescent="0.2">
      <c r="L19508" s="50"/>
    </row>
    <row r="19509" spans="12:12" x14ac:dyDescent="0.2">
      <c r="L19509" s="50"/>
    </row>
    <row r="19510" spans="12:12" x14ac:dyDescent="0.2">
      <c r="L19510" s="50"/>
    </row>
    <row r="19511" spans="12:12" x14ac:dyDescent="0.2">
      <c r="L19511" s="50"/>
    </row>
    <row r="19512" spans="12:12" x14ac:dyDescent="0.2">
      <c r="L19512" s="50"/>
    </row>
    <row r="19513" spans="12:12" x14ac:dyDescent="0.2">
      <c r="L19513" s="50"/>
    </row>
    <row r="19514" spans="12:12" x14ac:dyDescent="0.2">
      <c r="L19514" s="50"/>
    </row>
    <row r="19515" spans="12:12" x14ac:dyDescent="0.2">
      <c r="L19515" s="50"/>
    </row>
    <row r="19516" spans="12:12" x14ac:dyDescent="0.2">
      <c r="L19516" s="50"/>
    </row>
    <row r="19517" spans="12:12" x14ac:dyDescent="0.2">
      <c r="L19517" s="50"/>
    </row>
    <row r="19518" spans="12:12" x14ac:dyDescent="0.2">
      <c r="L19518" s="50"/>
    </row>
    <row r="19519" spans="12:12" x14ac:dyDescent="0.2">
      <c r="L19519" s="50"/>
    </row>
    <row r="19520" spans="12:12" x14ac:dyDescent="0.2">
      <c r="L19520" s="50"/>
    </row>
    <row r="19521" spans="12:12" x14ac:dyDescent="0.2">
      <c r="L19521" s="50"/>
    </row>
    <row r="19522" spans="12:12" x14ac:dyDescent="0.2">
      <c r="L19522" s="50"/>
    </row>
    <row r="19523" spans="12:12" x14ac:dyDescent="0.2">
      <c r="L19523" s="50"/>
    </row>
    <row r="19524" spans="12:12" x14ac:dyDescent="0.2">
      <c r="L19524" s="50"/>
    </row>
    <row r="19525" spans="12:12" x14ac:dyDescent="0.2">
      <c r="L19525" s="50"/>
    </row>
    <row r="19526" spans="12:12" x14ac:dyDescent="0.2">
      <c r="L19526" s="50"/>
    </row>
    <row r="19527" spans="12:12" x14ac:dyDescent="0.2">
      <c r="L19527" s="50"/>
    </row>
    <row r="19528" spans="12:12" x14ac:dyDescent="0.2">
      <c r="L19528" s="50"/>
    </row>
    <row r="19529" spans="12:12" x14ac:dyDescent="0.2">
      <c r="L19529" s="50"/>
    </row>
    <row r="19530" spans="12:12" x14ac:dyDescent="0.2">
      <c r="L19530" s="50"/>
    </row>
    <row r="19531" spans="12:12" x14ac:dyDescent="0.2">
      <c r="L19531" s="50"/>
    </row>
    <row r="19532" spans="12:12" x14ac:dyDescent="0.2">
      <c r="L19532" s="50"/>
    </row>
    <row r="19533" spans="12:12" x14ac:dyDescent="0.2">
      <c r="L19533" s="50"/>
    </row>
    <row r="19534" spans="12:12" x14ac:dyDescent="0.2">
      <c r="L19534" s="50"/>
    </row>
    <row r="19535" spans="12:12" x14ac:dyDescent="0.2">
      <c r="L19535" s="50"/>
    </row>
    <row r="19536" spans="12:12" x14ac:dyDescent="0.2">
      <c r="L19536" s="50"/>
    </row>
    <row r="19537" spans="12:12" x14ac:dyDescent="0.2">
      <c r="L19537" s="50"/>
    </row>
    <row r="19538" spans="12:12" x14ac:dyDescent="0.2">
      <c r="L19538" s="50"/>
    </row>
    <row r="19539" spans="12:12" x14ac:dyDescent="0.2">
      <c r="L19539" s="50"/>
    </row>
    <row r="19540" spans="12:12" x14ac:dyDescent="0.2">
      <c r="L19540" s="50"/>
    </row>
    <row r="19541" spans="12:12" x14ac:dyDescent="0.2">
      <c r="L19541" s="50"/>
    </row>
    <row r="19542" spans="12:12" x14ac:dyDescent="0.2">
      <c r="L19542" s="50"/>
    </row>
    <row r="19543" spans="12:12" x14ac:dyDescent="0.2">
      <c r="L19543" s="50"/>
    </row>
    <row r="19544" spans="12:12" x14ac:dyDescent="0.2">
      <c r="L19544" s="50"/>
    </row>
    <row r="19545" spans="12:12" x14ac:dyDescent="0.2">
      <c r="L19545" s="50"/>
    </row>
    <row r="19546" spans="12:12" x14ac:dyDescent="0.2">
      <c r="L19546" s="50"/>
    </row>
    <row r="19547" spans="12:12" x14ac:dyDescent="0.2">
      <c r="L19547" s="50"/>
    </row>
    <row r="19548" spans="12:12" x14ac:dyDescent="0.2">
      <c r="L19548" s="50"/>
    </row>
    <row r="19549" spans="12:12" x14ac:dyDescent="0.2">
      <c r="L19549" s="50"/>
    </row>
    <row r="19550" spans="12:12" x14ac:dyDescent="0.2">
      <c r="L19550" s="50"/>
    </row>
    <row r="19551" spans="12:12" x14ac:dyDescent="0.2">
      <c r="L19551" s="50"/>
    </row>
    <row r="19552" spans="12:12" x14ac:dyDescent="0.2">
      <c r="L19552" s="50"/>
    </row>
    <row r="19553" spans="12:12" x14ac:dyDescent="0.2">
      <c r="L19553" s="50"/>
    </row>
    <row r="19554" spans="12:12" x14ac:dyDescent="0.2">
      <c r="L19554" s="50"/>
    </row>
    <row r="19555" spans="12:12" x14ac:dyDescent="0.2">
      <c r="L19555" s="50"/>
    </row>
    <row r="19556" spans="12:12" x14ac:dyDescent="0.2">
      <c r="L19556" s="50"/>
    </row>
    <row r="19557" spans="12:12" x14ac:dyDescent="0.2">
      <c r="L19557" s="50"/>
    </row>
    <row r="19558" spans="12:12" x14ac:dyDescent="0.2">
      <c r="L19558" s="50"/>
    </row>
    <row r="19559" spans="12:12" x14ac:dyDescent="0.2">
      <c r="L19559" s="50"/>
    </row>
    <row r="19560" spans="12:12" x14ac:dyDescent="0.2">
      <c r="L19560" s="50"/>
    </row>
    <row r="19561" spans="12:12" x14ac:dyDescent="0.2">
      <c r="L19561" s="50"/>
    </row>
    <row r="19562" spans="12:12" x14ac:dyDescent="0.2">
      <c r="L19562" s="50"/>
    </row>
    <row r="19563" spans="12:12" x14ac:dyDescent="0.2">
      <c r="L19563" s="50"/>
    </row>
    <row r="19564" spans="12:12" x14ac:dyDescent="0.2">
      <c r="L19564" s="50"/>
    </row>
    <row r="19565" spans="12:12" x14ac:dyDescent="0.2">
      <c r="L19565" s="50"/>
    </row>
    <row r="19566" spans="12:12" x14ac:dyDescent="0.2">
      <c r="L19566" s="50"/>
    </row>
    <row r="19567" spans="12:12" x14ac:dyDescent="0.2">
      <c r="L19567" s="50"/>
    </row>
    <row r="19568" spans="12:12" x14ac:dyDescent="0.2">
      <c r="L19568" s="50"/>
    </row>
    <row r="19569" spans="12:12" x14ac:dyDescent="0.2">
      <c r="L19569" s="50"/>
    </row>
    <row r="19570" spans="12:12" x14ac:dyDescent="0.2">
      <c r="L19570" s="50"/>
    </row>
    <row r="19571" spans="12:12" x14ac:dyDescent="0.2">
      <c r="L19571" s="50"/>
    </row>
    <row r="19572" spans="12:12" x14ac:dyDescent="0.2">
      <c r="L19572" s="50"/>
    </row>
    <row r="19573" spans="12:12" x14ac:dyDescent="0.2">
      <c r="L19573" s="50"/>
    </row>
    <row r="19574" spans="12:12" x14ac:dyDescent="0.2">
      <c r="L19574" s="50"/>
    </row>
    <row r="19575" spans="12:12" x14ac:dyDescent="0.2">
      <c r="L19575" s="50"/>
    </row>
    <row r="19576" spans="12:12" x14ac:dyDescent="0.2">
      <c r="L19576" s="50"/>
    </row>
    <row r="19577" spans="12:12" x14ac:dyDescent="0.2">
      <c r="L19577" s="50"/>
    </row>
    <row r="19578" spans="12:12" x14ac:dyDescent="0.2">
      <c r="L19578" s="50"/>
    </row>
    <row r="19579" spans="12:12" x14ac:dyDescent="0.2">
      <c r="L19579" s="50"/>
    </row>
    <row r="19580" spans="12:12" x14ac:dyDescent="0.2">
      <c r="L19580" s="50"/>
    </row>
    <row r="19581" spans="12:12" x14ac:dyDescent="0.2">
      <c r="L19581" s="50"/>
    </row>
    <row r="19582" spans="12:12" x14ac:dyDescent="0.2">
      <c r="L19582" s="50"/>
    </row>
    <row r="19583" spans="12:12" x14ac:dyDescent="0.2">
      <c r="L19583" s="50"/>
    </row>
    <row r="19584" spans="12:12" x14ac:dyDescent="0.2">
      <c r="L19584" s="50"/>
    </row>
    <row r="19585" spans="12:12" x14ac:dyDescent="0.2">
      <c r="L19585" s="50"/>
    </row>
    <row r="19586" spans="12:12" x14ac:dyDescent="0.2">
      <c r="L19586" s="50"/>
    </row>
    <row r="19587" spans="12:12" x14ac:dyDescent="0.2">
      <c r="L19587" s="50"/>
    </row>
    <row r="19588" spans="12:12" x14ac:dyDescent="0.2">
      <c r="L19588" s="50"/>
    </row>
    <row r="19589" spans="12:12" x14ac:dyDescent="0.2">
      <c r="L19589" s="50"/>
    </row>
    <row r="19590" spans="12:12" x14ac:dyDescent="0.2">
      <c r="L19590" s="50"/>
    </row>
    <row r="19591" spans="12:12" x14ac:dyDescent="0.2">
      <c r="L19591" s="50"/>
    </row>
    <row r="19592" spans="12:12" x14ac:dyDescent="0.2">
      <c r="L19592" s="50"/>
    </row>
    <row r="19593" spans="12:12" x14ac:dyDescent="0.2">
      <c r="L19593" s="50"/>
    </row>
    <row r="19594" spans="12:12" x14ac:dyDescent="0.2">
      <c r="L19594" s="50"/>
    </row>
    <row r="19595" spans="12:12" x14ac:dyDescent="0.2">
      <c r="L19595" s="50"/>
    </row>
    <row r="19596" spans="12:12" x14ac:dyDescent="0.2">
      <c r="L19596" s="50"/>
    </row>
    <row r="19597" spans="12:12" x14ac:dyDescent="0.2">
      <c r="L19597" s="50"/>
    </row>
    <row r="19598" spans="12:12" x14ac:dyDescent="0.2">
      <c r="L19598" s="50"/>
    </row>
    <row r="19599" spans="12:12" x14ac:dyDescent="0.2">
      <c r="L19599" s="50"/>
    </row>
    <row r="19600" spans="12:12" x14ac:dyDescent="0.2">
      <c r="L19600" s="50"/>
    </row>
    <row r="19601" spans="12:12" x14ac:dyDescent="0.2">
      <c r="L19601" s="50"/>
    </row>
    <row r="19602" spans="12:12" x14ac:dyDescent="0.2">
      <c r="L19602" s="50"/>
    </row>
    <row r="19603" spans="12:12" x14ac:dyDescent="0.2">
      <c r="L19603" s="50"/>
    </row>
    <row r="19604" spans="12:12" x14ac:dyDescent="0.2">
      <c r="L19604" s="50"/>
    </row>
    <row r="19605" spans="12:12" x14ac:dyDescent="0.2">
      <c r="L19605" s="50"/>
    </row>
    <row r="19606" spans="12:12" x14ac:dyDescent="0.2">
      <c r="L19606" s="50"/>
    </row>
    <row r="19607" spans="12:12" x14ac:dyDescent="0.2">
      <c r="L19607" s="50"/>
    </row>
    <row r="19608" spans="12:12" x14ac:dyDescent="0.2">
      <c r="L19608" s="50"/>
    </row>
    <row r="19609" spans="12:12" x14ac:dyDescent="0.2">
      <c r="L19609" s="50"/>
    </row>
    <row r="19610" spans="12:12" x14ac:dyDescent="0.2">
      <c r="L19610" s="50"/>
    </row>
    <row r="19611" spans="12:12" x14ac:dyDescent="0.2">
      <c r="L19611" s="50"/>
    </row>
    <row r="19612" spans="12:12" x14ac:dyDescent="0.2">
      <c r="L19612" s="50"/>
    </row>
    <row r="19613" spans="12:12" x14ac:dyDescent="0.2">
      <c r="L19613" s="50"/>
    </row>
    <row r="19614" spans="12:12" x14ac:dyDescent="0.2">
      <c r="L19614" s="50"/>
    </row>
    <row r="19615" spans="12:12" x14ac:dyDescent="0.2">
      <c r="L19615" s="50"/>
    </row>
    <row r="19616" spans="12:12" x14ac:dyDescent="0.2">
      <c r="L19616" s="50"/>
    </row>
    <row r="19617" spans="12:12" x14ac:dyDescent="0.2">
      <c r="L19617" s="50"/>
    </row>
    <row r="19618" spans="12:12" x14ac:dyDescent="0.2">
      <c r="L19618" s="50"/>
    </row>
    <row r="19619" spans="12:12" x14ac:dyDescent="0.2">
      <c r="L19619" s="50"/>
    </row>
    <row r="19620" spans="12:12" x14ac:dyDescent="0.2">
      <c r="L19620" s="50"/>
    </row>
    <row r="19621" spans="12:12" x14ac:dyDescent="0.2">
      <c r="L19621" s="50"/>
    </row>
    <row r="19622" spans="12:12" x14ac:dyDescent="0.2">
      <c r="L19622" s="50"/>
    </row>
    <row r="19623" spans="12:12" x14ac:dyDescent="0.2">
      <c r="L19623" s="50"/>
    </row>
    <row r="19624" spans="12:12" x14ac:dyDescent="0.2">
      <c r="L19624" s="50"/>
    </row>
    <row r="19625" spans="12:12" x14ac:dyDescent="0.2">
      <c r="L19625" s="50"/>
    </row>
    <row r="19626" spans="12:12" x14ac:dyDescent="0.2">
      <c r="L19626" s="50"/>
    </row>
    <row r="19627" spans="12:12" x14ac:dyDescent="0.2">
      <c r="L19627" s="50"/>
    </row>
    <row r="19628" spans="12:12" x14ac:dyDescent="0.2">
      <c r="L19628" s="50"/>
    </row>
    <row r="19629" spans="12:12" x14ac:dyDescent="0.2">
      <c r="L19629" s="50"/>
    </row>
    <row r="19630" spans="12:12" x14ac:dyDescent="0.2">
      <c r="L19630" s="50"/>
    </row>
    <row r="19631" spans="12:12" x14ac:dyDescent="0.2">
      <c r="L19631" s="50"/>
    </row>
    <row r="19632" spans="12:12" x14ac:dyDescent="0.2">
      <c r="L19632" s="50"/>
    </row>
    <row r="19633" spans="12:12" x14ac:dyDescent="0.2">
      <c r="L19633" s="50"/>
    </row>
    <row r="19634" spans="12:12" x14ac:dyDescent="0.2">
      <c r="L19634" s="50"/>
    </row>
    <row r="19635" spans="12:12" x14ac:dyDescent="0.2">
      <c r="L19635" s="50"/>
    </row>
    <row r="19636" spans="12:12" x14ac:dyDescent="0.2">
      <c r="L19636" s="50"/>
    </row>
    <row r="19637" spans="12:12" x14ac:dyDescent="0.2">
      <c r="L19637" s="50"/>
    </row>
    <row r="19638" spans="12:12" x14ac:dyDescent="0.2">
      <c r="L19638" s="50"/>
    </row>
    <row r="19639" spans="12:12" x14ac:dyDescent="0.2">
      <c r="L19639" s="50"/>
    </row>
    <row r="19640" spans="12:12" x14ac:dyDescent="0.2">
      <c r="L19640" s="50"/>
    </row>
    <row r="19641" spans="12:12" x14ac:dyDescent="0.2">
      <c r="L19641" s="50"/>
    </row>
    <row r="19642" spans="12:12" x14ac:dyDescent="0.2">
      <c r="L19642" s="50"/>
    </row>
    <row r="19643" spans="12:12" x14ac:dyDescent="0.2">
      <c r="L19643" s="50"/>
    </row>
    <row r="19644" spans="12:12" x14ac:dyDescent="0.2">
      <c r="L19644" s="50"/>
    </row>
    <row r="19645" spans="12:12" x14ac:dyDescent="0.2">
      <c r="L19645" s="50"/>
    </row>
    <row r="19646" spans="12:12" x14ac:dyDescent="0.2">
      <c r="L19646" s="50"/>
    </row>
    <row r="19647" spans="12:12" x14ac:dyDescent="0.2">
      <c r="L19647" s="50"/>
    </row>
    <row r="19648" spans="12:12" x14ac:dyDescent="0.2">
      <c r="L19648" s="50"/>
    </row>
    <row r="19649" spans="12:12" x14ac:dyDescent="0.2">
      <c r="L19649" s="50"/>
    </row>
    <row r="19650" spans="12:12" x14ac:dyDescent="0.2">
      <c r="L19650" s="50"/>
    </row>
    <row r="19651" spans="12:12" x14ac:dyDescent="0.2">
      <c r="L19651" s="50"/>
    </row>
    <row r="19652" spans="12:12" x14ac:dyDescent="0.2">
      <c r="L19652" s="50"/>
    </row>
    <row r="19653" spans="12:12" x14ac:dyDescent="0.2">
      <c r="L19653" s="50"/>
    </row>
    <row r="19654" spans="12:12" x14ac:dyDescent="0.2">
      <c r="L19654" s="50"/>
    </row>
    <row r="19655" spans="12:12" x14ac:dyDescent="0.2">
      <c r="L19655" s="50"/>
    </row>
    <row r="19656" spans="12:12" x14ac:dyDescent="0.2">
      <c r="L19656" s="50"/>
    </row>
    <row r="19657" spans="12:12" x14ac:dyDescent="0.2">
      <c r="L19657" s="50"/>
    </row>
    <row r="19658" spans="12:12" x14ac:dyDescent="0.2">
      <c r="L19658" s="50"/>
    </row>
    <row r="19659" spans="12:12" x14ac:dyDescent="0.2">
      <c r="L19659" s="50"/>
    </row>
    <row r="19660" spans="12:12" x14ac:dyDescent="0.2">
      <c r="L19660" s="50"/>
    </row>
    <row r="19661" spans="12:12" x14ac:dyDescent="0.2">
      <c r="L19661" s="50"/>
    </row>
    <row r="19662" spans="12:12" x14ac:dyDescent="0.2">
      <c r="L19662" s="50"/>
    </row>
    <row r="19663" spans="12:12" x14ac:dyDescent="0.2">
      <c r="L19663" s="50"/>
    </row>
    <row r="19664" spans="12:12" x14ac:dyDescent="0.2">
      <c r="L19664" s="50"/>
    </row>
    <row r="19665" spans="12:12" x14ac:dyDescent="0.2">
      <c r="L19665" s="50"/>
    </row>
    <row r="19666" spans="12:12" x14ac:dyDescent="0.2">
      <c r="L19666" s="50"/>
    </row>
    <row r="19667" spans="12:12" x14ac:dyDescent="0.2">
      <c r="L19667" s="50"/>
    </row>
    <row r="19668" spans="12:12" x14ac:dyDescent="0.2">
      <c r="L19668" s="50"/>
    </row>
    <row r="19669" spans="12:12" x14ac:dyDescent="0.2">
      <c r="L19669" s="50"/>
    </row>
    <row r="19670" spans="12:12" x14ac:dyDescent="0.2">
      <c r="L19670" s="50"/>
    </row>
    <row r="19671" spans="12:12" x14ac:dyDescent="0.2">
      <c r="L19671" s="50"/>
    </row>
    <row r="19672" spans="12:12" x14ac:dyDescent="0.2">
      <c r="L19672" s="50"/>
    </row>
    <row r="19673" spans="12:12" x14ac:dyDescent="0.2">
      <c r="L19673" s="50"/>
    </row>
    <row r="19674" spans="12:12" x14ac:dyDescent="0.2">
      <c r="L19674" s="50"/>
    </row>
    <row r="19675" spans="12:12" x14ac:dyDescent="0.2">
      <c r="L19675" s="50"/>
    </row>
    <row r="19676" spans="12:12" x14ac:dyDescent="0.2">
      <c r="L19676" s="50"/>
    </row>
    <row r="19677" spans="12:12" x14ac:dyDescent="0.2">
      <c r="L19677" s="50"/>
    </row>
    <row r="19678" spans="12:12" x14ac:dyDescent="0.2">
      <c r="L19678" s="50"/>
    </row>
    <row r="19679" spans="12:12" x14ac:dyDescent="0.2">
      <c r="L19679" s="50"/>
    </row>
    <row r="19680" spans="12:12" x14ac:dyDescent="0.2">
      <c r="L19680" s="50"/>
    </row>
    <row r="19681" spans="12:12" x14ac:dyDescent="0.2">
      <c r="L19681" s="50"/>
    </row>
    <row r="19682" spans="12:12" x14ac:dyDescent="0.2">
      <c r="L19682" s="50"/>
    </row>
    <row r="19683" spans="12:12" x14ac:dyDescent="0.2">
      <c r="L19683" s="50"/>
    </row>
    <row r="19684" spans="12:12" x14ac:dyDescent="0.2">
      <c r="L19684" s="50"/>
    </row>
    <row r="19685" spans="12:12" x14ac:dyDescent="0.2">
      <c r="L19685" s="50"/>
    </row>
    <row r="19686" spans="12:12" x14ac:dyDescent="0.2">
      <c r="L19686" s="50"/>
    </row>
    <row r="19687" spans="12:12" x14ac:dyDescent="0.2">
      <c r="L19687" s="50"/>
    </row>
    <row r="19688" spans="12:12" x14ac:dyDescent="0.2">
      <c r="L19688" s="50"/>
    </row>
    <row r="19689" spans="12:12" x14ac:dyDescent="0.2">
      <c r="L19689" s="50"/>
    </row>
    <row r="19690" spans="12:12" x14ac:dyDescent="0.2">
      <c r="L19690" s="50"/>
    </row>
    <row r="19691" spans="12:12" x14ac:dyDescent="0.2">
      <c r="L19691" s="50"/>
    </row>
    <row r="19692" spans="12:12" x14ac:dyDescent="0.2">
      <c r="L19692" s="50"/>
    </row>
    <row r="19693" spans="12:12" x14ac:dyDescent="0.2">
      <c r="L19693" s="50"/>
    </row>
    <row r="19694" spans="12:12" x14ac:dyDescent="0.2">
      <c r="L19694" s="50"/>
    </row>
    <row r="19695" spans="12:12" x14ac:dyDescent="0.2">
      <c r="L19695" s="50"/>
    </row>
    <row r="19696" spans="12:12" x14ac:dyDescent="0.2">
      <c r="L19696" s="50"/>
    </row>
    <row r="19697" spans="12:12" x14ac:dyDescent="0.2">
      <c r="L19697" s="50"/>
    </row>
    <row r="19698" spans="12:12" x14ac:dyDescent="0.2">
      <c r="L19698" s="50"/>
    </row>
    <row r="19699" spans="12:12" x14ac:dyDescent="0.2">
      <c r="L19699" s="50"/>
    </row>
    <row r="19700" spans="12:12" x14ac:dyDescent="0.2">
      <c r="L19700" s="50"/>
    </row>
    <row r="19701" spans="12:12" x14ac:dyDescent="0.2">
      <c r="L19701" s="50"/>
    </row>
    <row r="19702" spans="12:12" x14ac:dyDescent="0.2">
      <c r="L19702" s="50"/>
    </row>
    <row r="19703" spans="12:12" x14ac:dyDescent="0.2">
      <c r="L19703" s="50"/>
    </row>
    <row r="19704" spans="12:12" x14ac:dyDescent="0.2">
      <c r="L19704" s="50"/>
    </row>
    <row r="19705" spans="12:12" x14ac:dyDescent="0.2">
      <c r="L19705" s="50"/>
    </row>
    <row r="19706" spans="12:12" x14ac:dyDescent="0.2">
      <c r="L19706" s="50"/>
    </row>
    <row r="19707" spans="12:12" x14ac:dyDescent="0.2">
      <c r="L19707" s="50"/>
    </row>
    <row r="19708" spans="12:12" x14ac:dyDescent="0.2">
      <c r="L19708" s="50"/>
    </row>
    <row r="19709" spans="12:12" x14ac:dyDescent="0.2">
      <c r="L19709" s="50"/>
    </row>
    <row r="19710" spans="12:12" x14ac:dyDescent="0.2">
      <c r="L19710" s="50"/>
    </row>
    <row r="19711" spans="12:12" x14ac:dyDescent="0.2">
      <c r="L19711" s="50"/>
    </row>
    <row r="19712" spans="12:12" x14ac:dyDescent="0.2">
      <c r="L19712" s="50"/>
    </row>
    <row r="19713" spans="12:12" x14ac:dyDescent="0.2">
      <c r="L19713" s="50"/>
    </row>
    <row r="19714" spans="12:12" x14ac:dyDescent="0.2">
      <c r="L19714" s="50"/>
    </row>
    <row r="19715" spans="12:12" x14ac:dyDescent="0.2">
      <c r="L19715" s="50"/>
    </row>
    <row r="19716" spans="12:12" x14ac:dyDescent="0.2">
      <c r="L19716" s="50"/>
    </row>
    <row r="19717" spans="12:12" x14ac:dyDescent="0.2">
      <c r="L19717" s="50"/>
    </row>
    <row r="19718" spans="12:12" x14ac:dyDescent="0.2">
      <c r="L19718" s="50"/>
    </row>
    <row r="19719" spans="12:12" x14ac:dyDescent="0.2">
      <c r="L19719" s="50"/>
    </row>
    <row r="19720" spans="12:12" x14ac:dyDescent="0.2">
      <c r="L19720" s="50"/>
    </row>
    <row r="19721" spans="12:12" x14ac:dyDescent="0.2">
      <c r="L19721" s="50"/>
    </row>
    <row r="19722" spans="12:12" x14ac:dyDescent="0.2">
      <c r="L19722" s="50"/>
    </row>
    <row r="19723" spans="12:12" x14ac:dyDescent="0.2">
      <c r="L19723" s="50"/>
    </row>
    <row r="19724" spans="12:12" x14ac:dyDescent="0.2">
      <c r="L19724" s="50"/>
    </row>
    <row r="19725" spans="12:12" x14ac:dyDescent="0.2">
      <c r="L19725" s="50"/>
    </row>
    <row r="19726" spans="12:12" x14ac:dyDescent="0.2">
      <c r="L19726" s="50"/>
    </row>
    <row r="19727" spans="12:12" x14ac:dyDescent="0.2">
      <c r="L19727" s="50"/>
    </row>
    <row r="19728" spans="12:12" x14ac:dyDescent="0.2">
      <c r="L19728" s="50"/>
    </row>
    <row r="19729" spans="12:12" x14ac:dyDescent="0.2">
      <c r="L19729" s="50"/>
    </row>
    <row r="19730" spans="12:12" x14ac:dyDescent="0.2">
      <c r="L19730" s="50"/>
    </row>
    <row r="19731" spans="12:12" x14ac:dyDescent="0.2">
      <c r="L19731" s="50"/>
    </row>
    <row r="19732" spans="12:12" x14ac:dyDescent="0.2">
      <c r="L19732" s="50"/>
    </row>
    <row r="19733" spans="12:12" x14ac:dyDescent="0.2">
      <c r="L19733" s="50"/>
    </row>
    <row r="19734" spans="12:12" x14ac:dyDescent="0.2">
      <c r="L19734" s="50"/>
    </row>
    <row r="19735" spans="12:12" x14ac:dyDescent="0.2">
      <c r="L19735" s="50"/>
    </row>
    <row r="19736" spans="12:12" x14ac:dyDescent="0.2">
      <c r="L19736" s="50"/>
    </row>
    <row r="19737" spans="12:12" x14ac:dyDescent="0.2">
      <c r="L19737" s="50"/>
    </row>
    <row r="19738" spans="12:12" x14ac:dyDescent="0.2">
      <c r="L19738" s="50"/>
    </row>
    <row r="19739" spans="12:12" x14ac:dyDescent="0.2">
      <c r="L19739" s="50"/>
    </row>
    <row r="19740" spans="12:12" x14ac:dyDescent="0.2">
      <c r="L19740" s="50"/>
    </row>
    <row r="19741" spans="12:12" x14ac:dyDescent="0.2">
      <c r="L19741" s="50"/>
    </row>
    <row r="19742" spans="12:12" x14ac:dyDescent="0.2">
      <c r="L19742" s="50"/>
    </row>
    <row r="19743" spans="12:12" x14ac:dyDescent="0.2">
      <c r="L19743" s="50"/>
    </row>
    <row r="19744" spans="12:12" x14ac:dyDescent="0.2">
      <c r="L19744" s="50"/>
    </row>
    <row r="19745" spans="12:12" x14ac:dyDescent="0.2">
      <c r="L19745" s="50"/>
    </row>
    <row r="19746" spans="12:12" x14ac:dyDescent="0.2">
      <c r="L19746" s="50"/>
    </row>
    <row r="19747" spans="12:12" x14ac:dyDescent="0.2">
      <c r="L19747" s="50"/>
    </row>
    <row r="19748" spans="12:12" x14ac:dyDescent="0.2">
      <c r="L19748" s="50"/>
    </row>
    <row r="19749" spans="12:12" x14ac:dyDescent="0.2">
      <c r="L19749" s="50"/>
    </row>
    <row r="19750" spans="12:12" x14ac:dyDescent="0.2">
      <c r="L19750" s="50"/>
    </row>
    <row r="19751" spans="12:12" x14ac:dyDescent="0.2">
      <c r="L19751" s="50"/>
    </row>
    <row r="19752" spans="12:12" x14ac:dyDescent="0.2">
      <c r="L19752" s="50"/>
    </row>
    <row r="19753" spans="12:12" x14ac:dyDescent="0.2">
      <c r="L19753" s="50"/>
    </row>
    <row r="19754" spans="12:12" x14ac:dyDescent="0.2">
      <c r="L19754" s="50"/>
    </row>
    <row r="19755" spans="12:12" x14ac:dyDescent="0.2">
      <c r="L19755" s="50"/>
    </row>
    <row r="19756" spans="12:12" x14ac:dyDescent="0.2">
      <c r="L19756" s="50"/>
    </row>
    <row r="19757" spans="12:12" x14ac:dyDescent="0.2">
      <c r="L19757" s="50"/>
    </row>
    <row r="19758" spans="12:12" x14ac:dyDescent="0.2">
      <c r="L19758" s="50"/>
    </row>
    <row r="19759" spans="12:12" x14ac:dyDescent="0.2">
      <c r="L19759" s="50"/>
    </row>
    <row r="19760" spans="12:12" x14ac:dyDescent="0.2">
      <c r="L19760" s="50"/>
    </row>
    <row r="19761" spans="12:12" x14ac:dyDescent="0.2">
      <c r="L19761" s="50"/>
    </row>
    <row r="19762" spans="12:12" x14ac:dyDescent="0.2">
      <c r="L19762" s="50"/>
    </row>
    <row r="19763" spans="12:12" x14ac:dyDescent="0.2">
      <c r="L19763" s="50"/>
    </row>
    <row r="19764" spans="12:12" x14ac:dyDescent="0.2">
      <c r="L19764" s="50"/>
    </row>
    <row r="19765" spans="12:12" x14ac:dyDescent="0.2">
      <c r="L19765" s="50"/>
    </row>
    <row r="19766" spans="12:12" x14ac:dyDescent="0.2">
      <c r="L19766" s="50"/>
    </row>
    <row r="19767" spans="12:12" x14ac:dyDescent="0.2">
      <c r="L19767" s="50"/>
    </row>
    <row r="19768" spans="12:12" x14ac:dyDescent="0.2">
      <c r="L19768" s="50"/>
    </row>
    <row r="19769" spans="12:12" x14ac:dyDescent="0.2">
      <c r="L19769" s="50"/>
    </row>
    <row r="19770" spans="12:12" x14ac:dyDescent="0.2">
      <c r="L19770" s="50"/>
    </row>
    <row r="19771" spans="12:12" x14ac:dyDescent="0.2">
      <c r="L19771" s="50"/>
    </row>
    <row r="19772" spans="12:12" x14ac:dyDescent="0.2">
      <c r="L19772" s="50"/>
    </row>
    <row r="19773" spans="12:12" x14ac:dyDescent="0.2">
      <c r="L19773" s="50"/>
    </row>
    <row r="19774" spans="12:12" x14ac:dyDescent="0.2">
      <c r="L19774" s="50"/>
    </row>
    <row r="19775" spans="12:12" x14ac:dyDescent="0.2">
      <c r="L19775" s="50"/>
    </row>
    <row r="19776" spans="12:12" x14ac:dyDescent="0.2">
      <c r="L19776" s="50"/>
    </row>
    <row r="19777" spans="12:12" x14ac:dyDescent="0.2">
      <c r="L19777" s="50"/>
    </row>
    <row r="19778" spans="12:12" x14ac:dyDescent="0.2">
      <c r="L19778" s="50"/>
    </row>
    <row r="19779" spans="12:12" x14ac:dyDescent="0.2">
      <c r="L19779" s="50"/>
    </row>
    <row r="19780" spans="12:12" x14ac:dyDescent="0.2">
      <c r="L19780" s="50"/>
    </row>
    <row r="19781" spans="12:12" x14ac:dyDescent="0.2">
      <c r="L19781" s="50"/>
    </row>
    <row r="19782" spans="12:12" x14ac:dyDescent="0.2">
      <c r="L19782" s="50"/>
    </row>
    <row r="19783" spans="12:12" x14ac:dyDescent="0.2">
      <c r="L19783" s="50"/>
    </row>
    <row r="19784" spans="12:12" x14ac:dyDescent="0.2">
      <c r="L19784" s="50"/>
    </row>
    <row r="19785" spans="12:12" x14ac:dyDescent="0.2">
      <c r="L19785" s="50"/>
    </row>
    <row r="19786" spans="12:12" x14ac:dyDescent="0.2">
      <c r="L19786" s="50"/>
    </row>
    <row r="19787" spans="12:12" x14ac:dyDescent="0.2">
      <c r="L19787" s="50"/>
    </row>
    <row r="19788" spans="12:12" x14ac:dyDescent="0.2">
      <c r="L19788" s="50"/>
    </row>
    <row r="19789" spans="12:12" x14ac:dyDescent="0.2">
      <c r="L19789" s="50"/>
    </row>
    <row r="19790" spans="12:12" x14ac:dyDescent="0.2">
      <c r="L19790" s="50"/>
    </row>
    <row r="19791" spans="12:12" x14ac:dyDescent="0.2">
      <c r="L19791" s="50"/>
    </row>
    <row r="19792" spans="12:12" x14ac:dyDescent="0.2">
      <c r="L19792" s="50"/>
    </row>
    <row r="19793" spans="12:12" x14ac:dyDescent="0.2">
      <c r="L19793" s="50"/>
    </row>
    <row r="19794" spans="12:12" x14ac:dyDescent="0.2">
      <c r="L19794" s="50"/>
    </row>
    <row r="19795" spans="12:12" x14ac:dyDescent="0.2">
      <c r="L19795" s="50"/>
    </row>
    <row r="19796" spans="12:12" x14ac:dyDescent="0.2">
      <c r="L19796" s="50"/>
    </row>
    <row r="19797" spans="12:12" x14ac:dyDescent="0.2">
      <c r="L19797" s="50"/>
    </row>
    <row r="19798" spans="12:12" x14ac:dyDescent="0.2">
      <c r="L19798" s="50"/>
    </row>
    <row r="19799" spans="12:12" x14ac:dyDescent="0.2">
      <c r="L19799" s="50"/>
    </row>
    <row r="19800" spans="12:12" x14ac:dyDescent="0.2">
      <c r="L19800" s="50"/>
    </row>
    <row r="19801" spans="12:12" x14ac:dyDescent="0.2">
      <c r="L19801" s="50"/>
    </row>
    <row r="19802" spans="12:12" x14ac:dyDescent="0.2">
      <c r="L19802" s="50"/>
    </row>
    <row r="19803" spans="12:12" x14ac:dyDescent="0.2">
      <c r="L19803" s="50"/>
    </row>
    <row r="19804" spans="12:12" x14ac:dyDescent="0.2">
      <c r="L19804" s="50"/>
    </row>
    <row r="19805" spans="12:12" x14ac:dyDescent="0.2">
      <c r="L19805" s="50"/>
    </row>
    <row r="19806" spans="12:12" x14ac:dyDescent="0.2">
      <c r="L19806" s="50"/>
    </row>
    <row r="19807" spans="12:12" x14ac:dyDescent="0.2">
      <c r="L19807" s="50"/>
    </row>
    <row r="19808" spans="12:12" x14ac:dyDescent="0.2">
      <c r="L19808" s="50"/>
    </row>
    <row r="19809" spans="12:12" x14ac:dyDescent="0.2">
      <c r="L19809" s="50"/>
    </row>
    <row r="19810" spans="12:12" x14ac:dyDescent="0.2">
      <c r="L19810" s="50"/>
    </row>
    <row r="19811" spans="12:12" x14ac:dyDescent="0.2">
      <c r="L19811" s="50"/>
    </row>
    <row r="19812" spans="12:12" x14ac:dyDescent="0.2">
      <c r="L19812" s="50"/>
    </row>
    <row r="19813" spans="12:12" x14ac:dyDescent="0.2">
      <c r="L19813" s="50"/>
    </row>
    <row r="19814" spans="12:12" x14ac:dyDescent="0.2">
      <c r="L19814" s="50"/>
    </row>
    <row r="19815" spans="12:12" x14ac:dyDescent="0.2">
      <c r="L19815" s="50"/>
    </row>
    <row r="19816" spans="12:12" x14ac:dyDescent="0.2">
      <c r="L19816" s="50"/>
    </row>
    <row r="19817" spans="12:12" x14ac:dyDescent="0.2">
      <c r="L19817" s="50"/>
    </row>
    <row r="19818" spans="12:12" x14ac:dyDescent="0.2">
      <c r="L19818" s="50"/>
    </row>
    <row r="19819" spans="12:12" x14ac:dyDescent="0.2">
      <c r="L19819" s="50"/>
    </row>
    <row r="19820" spans="12:12" x14ac:dyDescent="0.2">
      <c r="L19820" s="50"/>
    </row>
    <row r="19821" spans="12:12" x14ac:dyDescent="0.2">
      <c r="L19821" s="50"/>
    </row>
    <row r="19822" spans="12:12" x14ac:dyDescent="0.2">
      <c r="L19822" s="50"/>
    </row>
    <row r="19823" spans="12:12" x14ac:dyDescent="0.2">
      <c r="L19823" s="50"/>
    </row>
    <row r="19824" spans="12:12" x14ac:dyDescent="0.2">
      <c r="L19824" s="50"/>
    </row>
    <row r="19825" spans="12:12" x14ac:dyDescent="0.2">
      <c r="L19825" s="50"/>
    </row>
    <row r="19826" spans="12:12" x14ac:dyDescent="0.2">
      <c r="L19826" s="50"/>
    </row>
    <row r="19827" spans="12:12" x14ac:dyDescent="0.2">
      <c r="L19827" s="50"/>
    </row>
    <row r="19828" spans="12:12" x14ac:dyDescent="0.2">
      <c r="L19828" s="50"/>
    </row>
    <row r="19829" spans="12:12" x14ac:dyDescent="0.2">
      <c r="L19829" s="50"/>
    </row>
    <row r="19830" spans="12:12" x14ac:dyDescent="0.2">
      <c r="L19830" s="50"/>
    </row>
    <row r="19831" spans="12:12" x14ac:dyDescent="0.2">
      <c r="L19831" s="50"/>
    </row>
    <row r="19832" spans="12:12" x14ac:dyDescent="0.2">
      <c r="L19832" s="50"/>
    </row>
    <row r="19833" spans="12:12" x14ac:dyDescent="0.2">
      <c r="L19833" s="50"/>
    </row>
    <row r="19834" spans="12:12" x14ac:dyDescent="0.2">
      <c r="L19834" s="50"/>
    </row>
    <row r="19835" spans="12:12" x14ac:dyDescent="0.2">
      <c r="L19835" s="50"/>
    </row>
    <row r="19836" spans="12:12" x14ac:dyDescent="0.2">
      <c r="L19836" s="50"/>
    </row>
    <row r="19837" spans="12:12" x14ac:dyDescent="0.2">
      <c r="L19837" s="50"/>
    </row>
    <row r="19838" spans="12:12" x14ac:dyDescent="0.2">
      <c r="L19838" s="50"/>
    </row>
    <row r="19839" spans="12:12" x14ac:dyDescent="0.2">
      <c r="L19839" s="50"/>
    </row>
    <row r="19840" spans="12:12" x14ac:dyDescent="0.2">
      <c r="L19840" s="50"/>
    </row>
    <row r="19841" spans="12:12" x14ac:dyDescent="0.2">
      <c r="L19841" s="50"/>
    </row>
    <row r="19842" spans="12:12" x14ac:dyDescent="0.2">
      <c r="L19842" s="50"/>
    </row>
    <row r="19843" spans="12:12" x14ac:dyDescent="0.2">
      <c r="L19843" s="50"/>
    </row>
    <row r="19844" spans="12:12" x14ac:dyDescent="0.2">
      <c r="L19844" s="50"/>
    </row>
    <row r="19845" spans="12:12" x14ac:dyDescent="0.2">
      <c r="L19845" s="50"/>
    </row>
    <row r="19846" spans="12:12" x14ac:dyDescent="0.2">
      <c r="L19846" s="50"/>
    </row>
    <row r="19847" spans="12:12" x14ac:dyDescent="0.2">
      <c r="L19847" s="50"/>
    </row>
    <row r="19848" spans="12:12" x14ac:dyDescent="0.2">
      <c r="L19848" s="50"/>
    </row>
    <row r="19849" spans="12:12" x14ac:dyDescent="0.2">
      <c r="L19849" s="50"/>
    </row>
    <row r="19850" spans="12:12" x14ac:dyDescent="0.2">
      <c r="L19850" s="50"/>
    </row>
    <row r="19851" spans="12:12" x14ac:dyDescent="0.2">
      <c r="L19851" s="50"/>
    </row>
    <row r="19852" spans="12:12" x14ac:dyDescent="0.2">
      <c r="L19852" s="50"/>
    </row>
    <row r="19853" spans="12:12" x14ac:dyDescent="0.2">
      <c r="L19853" s="50"/>
    </row>
    <row r="19854" spans="12:12" x14ac:dyDescent="0.2">
      <c r="L19854" s="50"/>
    </row>
    <row r="19855" spans="12:12" x14ac:dyDescent="0.2">
      <c r="L19855" s="50"/>
    </row>
    <row r="19856" spans="12:12" x14ac:dyDescent="0.2">
      <c r="L19856" s="50"/>
    </row>
    <row r="19857" spans="12:12" x14ac:dyDescent="0.2">
      <c r="L19857" s="50"/>
    </row>
    <row r="19858" spans="12:12" x14ac:dyDescent="0.2">
      <c r="L19858" s="50"/>
    </row>
    <row r="19859" spans="12:12" x14ac:dyDescent="0.2">
      <c r="L19859" s="50"/>
    </row>
    <row r="19860" spans="12:12" x14ac:dyDescent="0.2">
      <c r="L19860" s="50"/>
    </row>
    <row r="19861" spans="12:12" x14ac:dyDescent="0.2">
      <c r="L19861" s="50"/>
    </row>
    <row r="19862" spans="12:12" x14ac:dyDescent="0.2">
      <c r="L19862" s="50"/>
    </row>
    <row r="19863" spans="12:12" x14ac:dyDescent="0.2">
      <c r="L19863" s="50"/>
    </row>
    <row r="19864" spans="12:12" x14ac:dyDescent="0.2">
      <c r="L19864" s="50"/>
    </row>
    <row r="19865" spans="12:12" x14ac:dyDescent="0.2">
      <c r="L19865" s="50"/>
    </row>
    <row r="19866" spans="12:12" x14ac:dyDescent="0.2">
      <c r="L19866" s="50"/>
    </row>
    <row r="19867" spans="12:12" x14ac:dyDescent="0.2">
      <c r="L19867" s="50"/>
    </row>
    <row r="19868" spans="12:12" x14ac:dyDescent="0.2">
      <c r="L19868" s="50"/>
    </row>
    <row r="19869" spans="12:12" x14ac:dyDescent="0.2">
      <c r="L19869" s="50"/>
    </row>
    <row r="19870" spans="12:12" x14ac:dyDescent="0.2">
      <c r="L19870" s="50"/>
    </row>
    <row r="19871" spans="12:12" x14ac:dyDescent="0.2">
      <c r="L19871" s="50"/>
    </row>
    <row r="19872" spans="12:12" x14ac:dyDescent="0.2">
      <c r="L19872" s="50"/>
    </row>
    <row r="19873" spans="12:12" x14ac:dyDescent="0.2">
      <c r="L19873" s="50"/>
    </row>
    <row r="19874" spans="12:12" x14ac:dyDescent="0.2">
      <c r="L19874" s="50"/>
    </row>
    <row r="19875" spans="12:12" x14ac:dyDescent="0.2">
      <c r="L19875" s="50"/>
    </row>
    <row r="19876" spans="12:12" x14ac:dyDescent="0.2">
      <c r="L19876" s="50"/>
    </row>
    <row r="19877" spans="12:12" x14ac:dyDescent="0.2">
      <c r="L19877" s="50"/>
    </row>
    <row r="19878" spans="12:12" x14ac:dyDescent="0.2">
      <c r="L19878" s="50"/>
    </row>
    <row r="19879" spans="12:12" x14ac:dyDescent="0.2">
      <c r="L19879" s="50"/>
    </row>
    <row r="19880" spans="12:12" x14ac:dyDescent="0.2">
      <c r="L19880" s="50"/>
    </row>
    <row r="19881" spans="12:12" x14ac:dyDescent="0.2">
      <c r="L19881" s="50"/>
    </row>
    <row r="19882" spans="12:12" x14ac:dyDescent="0.2">
      <c r="L19882" s="50"/>
    </row>
    <row r="19883" spans="12:12" x14ac:dyDescent="0.2">
      <c r="L19883" s="50"/>
    </row>
    <row r="19884" spans="12:12" x14ac:dyDescent="0.2">
      <c r="L19884" s="50"/>
    </row>
    <row r="19885" spans="12:12" x14ac:dyDescent="0.2">
      <c r="L19885" s="50"/>
    </row>
    <row r="19886" spans="12:12" x14ac:dyDescent="0.2">
      <c r="L19886" s="50"/>
    </row>
    <row r="19887" spans="12:12" x14ac:dyDescent="0.2">
      <c r="L19887" s="50"/>
    </row>
    <row r="19888" spans="12:12" x14ac:dyDescent="0.2">
      <c r="L19888" s="50"/>
    </row>
    <row r="19889" spans="12:12" x14ac:dyDescent="0.2">
      <c r="L19889" s="50"/>
    </row>
    <row r="19890" spans="12:12" x14ac:dyDescent="0.2">
      <c r="L19890" s="50"/>
    </row>
    <row r="19891" spans="12:12" x14ac:dyDescent="0.2">
      <c r="L19891" s="50"/>
    </row>
    <row r="19892" spans="12:12" x14ac:dyDescent="0.2">
      <c r="L19892" s="50"/>
    </row>
    <row r="19893" spans="12:12" x14ac:dyDescent="0.2">
      <c r="L19893" s="50"/>
    </row>
    <row r="19894" spans="12:12" x14ac:dyDescent="0.2">
      <c r="L19894" s="50"/>
    </row>
    <row r="19895" spans="12:12" x14ac:dyDescent="0.2">
      <c r="L19895" s="50"/>
    </row>
    <row r="19896" spans="12:12" x14ac:dyDescent="0.2">
      <c r="L19896" s="50"/>
    </row>
    <row r="19897" spans="12:12" x14ac:dyDescent="0.2">
      <c r="L19897" s="50"/>
    </row>
    <row r="19898" spans="12:12" x14ac:dyDescent="0.2">
      <c r="L19898" s="50"/>
    </row>
    <row r="19899" spans="12:12" x14ac:dyDescent="0.2">
      <c r="L19899" s="50"/>
    </row>
    <row r="19900" spans="12:12" x14ac:dyDescent="0.2">
      <c r="L19900" s="50"/>
    </row>
    <row r="19901" spans="12:12" x14ac:dyDescent="0.2">
      <c r="L19901" s="50"/>
    </row>
    <row r="19902" spans="12:12" x14ac:dyDescent="0.2">
      <c r="L19902" s="50"/>
    </row>
    <row r="19903" spans="12:12" x14ac:dyDescent="0.2">
      <c r="L19903" s="50"/>
    </row>
    <row r="19904" spans="12:12" x14ac:dyDescent="0.2">
      <c r="L19904" s="50"/>
    </row>
    <row r="19905" spans="12:12" x14ac:dyDescent="0.2">
      <c r="L19905" s="50"/>
    </row>
    <row r="19906" spans="12:12" x14ac:dyDescent="0.2">
      <c r="L19906" s="50"/>
    </row>
    <row r="19907" spans="12:12" x14ac:dyDescent="0.2">
      <c r="L19907" s="50"/>
    </row>
    <row r="19908" spans="12:12" x14ac:dyDescent="0.2">
      <c r="L19908" s="50"/>
    </row>
    <row r="19909" spans="12:12" x14ac:dyDescent="0.2">
      <c r="L19909" s="50"/>
    </row>
    <row r="19910" spans="12:12" x14ac:dyDescent="0.2">
      <c r="L19910" s="50"/>
    </row>
    <row r="19911" spans="12:12" x14ac:dyDescent="0.2">
      <c r="L19911" s="50"/>
    </row>
    <row r="19912" spans="12:12" x14ac:dyDescent="0.2">
      <c r="L19912" s="50"/>
    </row>
    <row r="19913" spans="12:12" x14ac:dyDescent="0.2">
      <c r="L19913" s="50"/>
    </row>
    <row r="19914" spans="12:12" x14ac:dyDescent="0.2">
      <c r="L19914" s="50"/>
    </row>
    <row r="19915" spans="12:12" x14ac:dyDescent="0.2">
      <c r="L19915" s="50"/>
    </row>
    <row r="19916" spans="12:12" x14ac:dyDescent="0.2">
      <c r="L19916" s="50"/>
    </row>
    <row r="19917" spans="12:12" x14ac:dyDescent="0.2">
      <c r="L19917" s="50"/>
    </row>
    <row r="19918" spans="12:12" x14ac:dyDescent="0.2">
      <c r="L19918" s="50"/>
    </row>
    <row r="19919" spans="12:12" x14ac:dyDescent="0.2">
      <c r="L19919" s="50"/>
    </row>
    <row r="19920" spans="12:12" x14ac:dyDescent="0.2">
      <c r="L19920" s="50"/>
    </row>
    <row r="19921" spans="12:12" x14ac:dyDescent="0.2">
      <c r="L19921" s="50"/>
    </row>
    <row r="19922" spans="12:12" x14ac:dyDescent="0.2">
      <c r="L19922" s="50"/>
    </row>
    <row r="19923" spans="12:12" x14ac:dyDescent="0.2">
      <c r="L19923" s="50"/>
    </row>
    <row r="19924" spans="12:12" x14ac:dyDescent="0.2">
      <c r="L19924" s="50"/>
    </row>
    <row r="19925" spans="12:12" x14ac:dyDescent="0.2">
      <c r="L19925" s="50"/>
    </row>
    <row r="19926" spans="12:12" x14ac:dyDescent="0.2">
      <c r="L19926" s="50"/>
    </row>
    <row r="19927" spans="12:12" x14ac:dyDescent="0.2">
      <c r="L19927" s="50"/>
    </row>
    <row r="19928" spans="12:12" x14ac:dyDescent="0.2">
      <c r="L19928" s="50"/>
    </row>
    <row r="19929" spans="12:12" x14ac:dyDescent="0.2">
      <c r="L19929" s="50"/>
    </row>
    <row r="19930" spans="12:12" x14ac:dyDescent="0.2">
      <c r="L19930" s="50"/>
    </row>
    <row r="19931" spans="12:12" x14ac:dyDescent="0.2">
      <c r="L19931" s="50"/>
    </row>
    <row r="19932" spans="12:12" x14ac:dyDescent="0.2">
      <c r="L19932" s="50"/>
    </row>
    <row r="19933" spans="12:12" x14ac:dyDescent="0.2">
      <c r="L19933" s="50"/>
    </row>
    <row r="19934" spans="12:12" x14ac:dyDescent="0.2">
      <c r="L19934" s="50"/>
    </row>
    <row r="19935" spans="12:12" x14ac:dyDescent="0.2">
      <c r="L19935" s="50"/>
    </row>
    <row r="19936" spans="12:12" x14ac:dyDescent="0.2">
      <c r="L19936" s="50"/>
    </row>
    <row r="19937" spans="12:12" x14ac:dyDescent="0.2">
      <c r="L19937" s="50"/>
    </row>
    <row r="19938" spans="12:12" x14ac:dyDescent="0.2">
      <c r="L19938" s="50"/>
    </row>
    <row r="19939" spans="12:12" x14ac:dyDescent="0.2">
      <c r="L19939" s="50"/>
    </row>
    <row r="19940" spans="12:12" x14ac:dyDescent="0.2">
      <c r="L19940" s="50"/>
    </row>
    <row r="19941" spans="12:12" x14ac:dyDescent="0.2">
      <c r="L19941" s="50"/>
    </row>
    <row r="19942" spans="12:12" x14ac:dyDescent="0.2">
      <c r="L19942" s="50"/>
    </row>
    <row r="19943" spans="12:12" x14ac:dyDescent="0.2">
      <c r="L19943" s="50"/>
    </row>
    <row r="19944" spans="12:12" x14ac:dyDescent="0.2">
      <c r="L19944" s="50"/>
    </row>
    <row r="19945" spans="12:12" x14ac:dyDescent="0.2">
      <c r="L19945" s="50"/>
    </row>
    <row r="19946" spans="12:12" x14ac:dyDescent="0.2">
      <c r="L19946" s="50"/>
    </row>
    <row r="19947" spans="12:12" x14ac:dyDescent="0.2">
      <c r="L19947" s="50"/>
    </row>
    <row r="19948" spans="12:12" x14ac:dyDescent="0.2">
      <c r="L19948" s="50"/>
    </row>
    <row r="19949" spans="12:12" x14ac:dyDescent="0.2">
      <c r="L19949" s="50"/>
    </row>
    <row r="19950" spans="12:12" x14ac:dyDescent="0.2">
      <c r="L19950" s="50"/>
    </row>
    <row r="19951" spans="12:12" x14ac:dyDescent="0.2">
      <c r="L19951" s="50"/>
    </row>
    <row r="19952" spans="12:12" x14ac:dyDescent="0.2">
      <c r="L19952" s="50"/>
    </row>
    <row r="19953" spans="12:12" x14ac:dyDescent="0.2">
      <c r="L19953" s="50"/>
    </row>
    <row r="19954" spans="12:12" x14ac:dyDescent="0.2">
      <c r="L19954" s="50"/>
    </row>
    <row r="19955" spans="12:12" x14ac:dyDescent="0.2">
      <c r="L19955" s="50"/>
    </row>
    <row r="19956" spans="12:12" x14ac:dyDescent="0.2">
      <c r="L19956" s="50"/>
    </row>
    <row r="19957" spans="12:12" x14ac:dyDescent="0.2">
      <c r="L19957" s="50"/>
    </row>
    <row r="19958" spans="12:12" x14ac:dyDescent="0.2">
      <c r="L19958" s="50"/>
    </row>
    <row r="19959" spans="12:12" x14ac:dyDescent="0.2">
      <c r="L19959" s="50"/>
    </row>
    <row r="19960" spans="12:12" x14ac:dyDescent="0.2">
      <c r="L19960" s="50"/>
    </row>
    <row r="19961" spans="12:12" x14ac:dyDescent="0.2">
      <c r="L19961" s="50"/>
    </row>
    <row r="19962" spans="12:12" x14ac:dyDescent="0.2">
      <c r="L19962" s="50"/>
    </row>
    <row r="19963" spans="12:12" x14ac:dyDescent="0.2">
      <c r="L19963" s="50"/>
    </row>
    <row r="19964" spans="12:12" x14ac:dyDescent="0.2">
      <c r="L19964" s="50"/>
    </row>
    <row r="19965" spans="12:12" x14ac:dyDescent="0.2">
      <c r="L19965" s="50"/>
    </row>
    <row r="19966" spans="12:12" x14ac:dyDescent="0.2">
      <c r="L19966" s="50"/>
    </row>
    <row r="19967" spans="12:12" x14ac:dyDescent="0.2">
      <c r="L19967" s="50"/>
    </row>
    <row r="19968" spans="12:12" x14ac:dyDescent="0.2">
      <c r="L19968" s="50"/>
    </row>
    <row r="19969" spans="12:12" x14ac:dyDescent="0.2">
      <c r="L19969" s="50"/>
    </row>
    <row r="19970" spans="12:12" x14ac:dyDescent="0.2">
      <c r="L19970" s="50"/>
    </row>
    <row r="19971" spans="12:12" x14ac:dyDescent="0.2">
      <c r="L19971" s="50"/>
    </row>
    <row r="19972" spans="12:12" x14ac:dyDescent="0.2">
      <c r="L19972" s="50"/>
    </row>
    <row r="19973" spans="12:12" x14ac:dyDescent="0.2">
      <c r="L19973" s="50"/>
    </row>
    <row r="19974" spans="12:12" x14ac:dyDescent="0.2">
      <c r="L19974" s="50"/>
    </row>
    <row r="19975" spans="12:12" x14ac:dyDescent="0.2">
      <c r="L19975" s="50"/>
    </row>
    <row r="19976" spans="12:12" x14ac:dyDescent="0.2">
      <c r="L19976" s="50"/>
    </row>
    <row r="19977" spans="12:12" x14ac:dyDescent="0.2">
      <c r="L19977" s="50"/>
    </row>
    <row r="19978" spans="12:12" x14ac:dyDescent="0.2">
      <c r="L19978" s="50"/>
    </row>
    <row r="19979" spans="12:12" x14ac:dyDescent="0.2">
      <c r="L19979" s="50"/>
    </row>
    <row r="19980" spans="12:12" x14ac:dyDescent="0.2">
      <c r="L19980" s="50"/>
    </row>
    <row r="19981" spans="12:12" x14ac:dyDescent="0.2">
      <c r="L19981" s="50"/>
    </row>
    <row r="19982" spans="12:12" x14ac:dyDescent="0.2">
      <c r="L19982" s="50"/>
    </row>
    <row r="19983" spans="12:12" x14ac:dyDescent="0.2">
      <c r="L19983" s="50"/>
    </row>
    <row r="19984" spans="12:12" x14ac:dyDescent="0.2">
      <c r="L19984" s="50"/>
    </row>
    <row r="19985" spans="12:12" x14ac:dyDescent="0.2">
      <c r="L19985" s="50"/>
    </row>
    <row r="19986" spans="12:12" x14ac:dyDescent="0.2">
      <c r="L19986" s="50"/>
    </row>
    <row r="19987" spans="12:12" x14ac:dyDescent="0.2">
      <c r="L19987" s="50"/>
    </row>
    <row r="19988" spans="12:12" x14ac:dyDescent="0.2">
      <c r="L19988" s="50"/>
    </row>
    <row r="19989" spans="12:12" x14ac:dyDescent="0.2">
      <c r="L19989" s="50"/>
    </row>
    <row r="19990" spans="12:12" x14ac:dyDescent="0.2">
      <c r="L19990" s="50"/>
    </row>
    <row r="19991" spans="12:12" x14ac:dyDescent="0.2">
      <c r="L19991" s="50"/>
    </row>
    <row r="19992" spans="12:12" x14ac:dyDescent="0.2">
      <c r="L19992" s="50"/>
    </row>
    <row r="19993" spans="12:12" x14ac:dyDescent="0.2">
      <c r="L19993" s="50"/>
    </row>
    <row r="19994" spans="12:12" x14ac:dyDescent="0.2">
      <c r="L19994" s="50"/>
    </row>
    <row r="19995" spans="12:12" x14ac:dyDescent="0.2">
      <c r="L19995" s="50"/>
    </row>
    <row r="19996" spans="12:12" x14ac:dyDescent="0.2">
      <c r="L19996" s="50"/>
    </row>
    <row r="19997" spans="12:12" x14ac:dyDescent="0.2">
      <c r="L19997" s="50"/>
    </row>
    <row r="19998" spans="12:12" x14ac:dyDescent="0.2">
      <c r="L19998" s="50"/>
    </row>
    <row r="19999" spans="12:12" x14ac:dyDescent="0.2">
      <c r="L19999" s="50"/>
    </row>
    <row r="20000" spans="12:12" x14ac:dyDescent="0.2">
      <c r="L20000" s="50"/>
    </row>
    <row r="20001" spans="12:12" x14ac:dyDescent="0.2">
      <c r="L20001" s="50"/>
    </row>
    <row r="20002" spans="12:12" x14ac:dyDescent="0.2">
      <c r="L20002" s="50"/>
    </row>
    <row r="20003" spans="12:12" x14ac:dyDescent="0.2">
      <c r="L20003" s="50"/>
    </row>
    <row r="20004" spans="12:12" x14ac:dyDescent="0.2">
      <c r="L20004" s="50"/>
    </row>
    <row r="20005" spans="12:12" x14ac:dyDescent="0.2">
      <c r="L20005" s="50"/>
    </row>
    <row r="20006" spans="12:12" x14ac:dyDescent="0.2">
      <c r="L20006" s="50"/>
    </row>
    <row r="20007" spans="12:12" x14ac:dyDescent="0.2">
      <c r="L20007" s="50"/>
    </row>
    <row r="20008" spans="12:12" x14ac:dyDescent="0.2">
      <c r="L20008" s="50"/>
    </row>
    <row r="20009" spans="12:12" x14ac:dyDescent="0.2">
      <c r="L20009" s="50"/>
    </row>
    <row r="20010" spans="12:12" x14ac:dyDescent="0.2">
      <c r="L20010" s="50"/>
    </row>
    <row r="20011" spans="12:12" x14ac:dyDescent="0.2">
      <c r="L20011" s="50"/>
    </row>
    <row r="20012" spans="12:12" x14ac:dyDescent="0.2">
      <c r="L20012" s="50"/>
    </row>
    <row r="20013" spans="12:12" x14ac:dyDescent="0.2">
      <c r="L20013" s="50"/>
    </row>
    <row r="20014" spans="12:12" x14ac:dyDescent="0.2">
      <c r="L20014" s="50"/>
    </row>
    <row r="20015" spans="12:12" x14ac:dyDescent="0.2">
      <c r="L20015" s="50"/>
    </row>
    <row r="20016" spans="12:12" x14ac:dyDescent="0.2">
      <c r="L20016" s="50"/>
    </row>
    <row r="20017" spans="12:12" x14ac:dyDescent="0.2">
      <c r="L20017" s="50"/>
    </row>
    <row r="20018" spans="12:12" x14ac:dyDescent="0.2">
      <c r="L20018" s="50"/>
    </row>
    <row r="20019" spans="12:12" x14ac:dyDescent="0.2">
      <c r="L20019" s="50"/>
    </row>
    <row r="20020" spans="12:12" x14ac:dyDescent="0.2">
      <c r="L20020" s="50"/>
    </row>
    <row r="20021" spans="12:12" x14ac:dyDescent="0.2">
      <c r="L20021" s="50"/>
    </row>
    <row r="20022" spans="12:12" x14ac:dyDescent="0.2">
      <c r="L20022" s="50"/>
    </row>
    <row r="20023" spans="12:12" x14ac:dyDescent="0.2">
      <c r="L20023" s="50"/>
    </row>
    <row r="20024" spans="12:12" x14ac:dyDescent="0.2">
      <c r="L20024" s="50"/>
    </row>
    <row r="20025" spans="12:12" x14ac:dyDescent="0.2">
      <c r="L20025" s="50"/>
    </row>
    <row r="20026" spans="12:12" x14ac:dyDescent="0.2">
      <c r="L20026" s="50"/>
    </row>
    <row r="20027" spans="12:12" x14ac:dyDescent="0.2">
      <c r="L20027" s="50"/>
    </row>
    <row r="20028" spans="12:12" x14ac:dyDescent="0.2">
      <c r="L20028" s="50"/>
    </row>
    <row r="20029" spans="12:12" x14ac:dyDescent="0.2">
      <c r="L20029" s="50"/>
    </row>
    <row r="20030" spans="12:12" x14ac:dyDescent="0.2">
      <c r="L20030" s="50"/>
    </row>
    <row r="20031" spans="12:12" x14ac:dyDescent="0.2">
      <c r="L20031" s="50"/>
    </row>
    <row r="20032" spans="12:12" x14ac:dyDescent="0.2">
      <c r="L20032" s="50"/>
    </row>
    <row r="20033" spans="12:12" x14ac:dyDescent="0.2">
      <c r="L20033" s="50"/>
    </row>
    <row r="20034" spans="12:12" x14ac:dyDescent="0.2">
      <c r="L20034" s="50"/>
    </row>
    <row r="20035" spans="12:12" x14ac:dyDescent="0.2">
      <c r="L20035" s="50"/>
    </row>
    <row r="20036" spans="12:12" x14ac:dyDescent="0.2">
      <c r="L20036" s="50"/>
    </row>
    <row r="20037" spans="12:12" x14ac:dyDescent="0.2">
      <c r="L20037" s="50"/>
    </row>
    <row r="20038" spans="12:12" x14ac:dyDescent="0.2">
      <c r="L20038" s="50"/>
    </row>
    <row r="20039" spans="12:12" x14ac:dyDescent="0.2">
      <c r="L20039" s="50"/>
    </row>
    <row r="20040" spans="12:12" x14ac:dyDescent="0.2">
      <c r="L20040" s="50"/>
    </row>
    <row r="20041" spans="12:12" x14ac:dyDescent="0.2">
      <c r="L20041" s="50"/>
    </row>
    <row r="20042" spans="12:12" x14ac:dyDescent="0.2">
      <c r="L20042" s="50"/>
    </row>
    <row r="20043" spans="12:12" x14ac:dyDescent="0.2">
      <c r="L20043" s="50"/>
    </row>
    <row r="20044" spans="12:12" x14ac:dyDescent="0.2">
      <c r="L20044" s="50"/>
    </row>
    <row r="20045" spans="12:12" x14ac:dyDescent="0.2">
      <c r="L20045" s="50"/>
    </row>
    <row r="20046" spans="12:12" x14ac:dyDescent="0.2">
      <c r="L20046" s="50"/>
    </row>
    <row r="20047" spans="12:12" x14ac:dyDescent="0.2">
      <c r="L20047" s="50"/>
    </row>
    <row r="20048" spans="12:12" x14ac:dyDescent="0.2">
      <c r="L20048" s="50"/>
    </row>
    <row r="20049" spans="12:12" x14ac:dyDescent="0.2">
      <c r="L20049" s="50"/>
    </row>
    <row r="20050" spans="12:12" x14ac:dyDescent="0.2">
      <c r="L20050" s="50"/>
    </row>
    <row r="20051" spans="12:12" x14ac:dyDescent="0.2">
      <c r="L20051" s="50"/>
    </row>
    <row r="20052" spans="12:12" x14ac:dyDescent="0.2">
      <c r="L20052" s="50"/>
    </row>
    <row r="20053" spans="12:12" x14ac:dyDescent="0.2">
      <c r="L20053" s="50"/>
    </row>
    <row r="20054" spans="12:12" x14ac:dyDescent="0.2">
      <c r="L20054" s="50"/>
    </row>
    <row r="20055" spans="12:12" x14ac:dyDescent="0.2">
      <c r="L20055" s="50"/>
    </row>
    <row r="20056" spans="12:12" x14ac:dyDescent="0.2">
      <c r="L20056" s="50"/>
    </row>
    <row r="20057" spans="12:12" x14ac:dyDescent="0.2">
      <c r="L20057" s="50"/>
    </row>
    <row r="20058" spans="12:12" x14ac:dyDescent="0.2">
      <c r="L20058" s="50"/>
    </row>
    <row r="20059" spans="12:12" x14ac:dyDescent="0.2">
      <c r="L20059" s="50"/>
    </row>
    <row r="20060" spans="12:12" x14ac:dyDescent="0.2">
      <c r="L20060" s="50"/>
    </row>
    <row r="20061" spans="12:12" x14ac:dyDescent="0.2">
      <c r="L20061" s="50"/>
    </row>
    <row r="20062" spans="12:12" x14ac:dyDescent="0.2">
      <c r="L20062" s="50"/>
    </row>
    <row r="20063" spans="12:12" x14ac:dyDescent="0.2">
      <c r="L20063" s="50"/>
    </row>
    <row r="20064" spans="12:12" x14ac:dyDescent="0.2">
      <c r="L20064" s="50"/>
    </row>
    <row r="20065" spans="12:12" x14ac:dyDescent="0.2">
      <c r="L20065" s="50"/>
    </row>
    <row r="20066" spans="12:12" x14ac:dyDescent="0.2">
      <c r="L20066" s="50"/>
    </row>
    <row r="20067" spans="12:12" x14ac:dyDescent="0.2">
      <c r="L20067" s="50"/>
    </row>
    <row r="20068" spans="12:12" x14ac:dyDescent="0.2">
      <c r="L20068" s="50"/>
    </row>
    <row r="20069" spans="12:12" x14ac:dyDescent="0.2">
      <c r="L20069" s="50"/>
    </row>
    <row r="20070" spans="12:12" x14ac:dyDescent="0.2">
      <c r="L20070" s="50"/>
    </row>
    <row r="20071" spans="12:12" x14ac:dyDescent="0.2">
      <c r="L20071" s="50"/>
    </row>
    <row r="20072" spans="12:12" x14ac:dyDescent="0.2">
      <c r="L20072" s="50"/>
    </row>
    <row r="20073" spans="12:12" x14ac:dyDescent="0.2">
      <c r="L20073" s="50"/>
    </row>
    <row r="20074" spans="12:12" x14ac:dyDescent="0.2">
      <c r="L20074" s="50"/>
    </row>
    <row r="20075" spans="12:12" x14ac:dyDescent="0.2">
      <c r="L20075" s="50"/>
    </row>
    <row r="20076" spans="12:12" x14ac:dyDescent="0.2">
      <c r="L20076" s="50"/>
    </row>
    <row r="20077" spans="12:12" x14ac:dyDescent="0.2">
      <c r="L20077" s="50"/>
    </row>
    <row r="20078" spans="12:12" x14ac:dyDescent="0.2">
      <c r="L20078" s="50"/>
    </row>
    <row r="20079" spans="12:12" x14ac:dyDescent="0.2">
      <c r="L20079" s="50"/>
    </row>
    <row r="20080" spans="12:12" x14ac:dyDescent="0.2">
      <c r="L20080" s="50"/>
    </row>
    <row r="20081" spans="12:12" x14ac:dyDescent="0.2">
      <c r="L20081" s="50"/>
    </row>
    <row r="20082" spans="12:12" x14ac:dyDescent="0.2">
      <c r="L20082" s="50"/>
    </row>
    <row r="20083" spans="12:12" x14ac:dyDescent="0.2">
      <c r="L20083" s="50"/>
    </row>
    <row r="20084" spans="12:12" x14ac:dyDescent="0.2">
      <c r="L20084" s="50"/>
    </row>
    <row r="20085" spans="12:12" x14ac:dyDescent="0.2">
      <c r="L20085" s="50"/>
    </row>
    <row r="20086" spans="12:12" x14ac:dyDescent="0.2">
      <c r="L20086" s="50"/>
    </row>
    <row r="20087" spans="12:12" x14ac:dyDescent="0.2">
      <c r="L20087" s="50"/>
    </row>
    <row r="20088" spans="12:12" x14ac:dyDescent="0.2">
      <c r="L20088" s="50"/>
    </row>
    <row r="20089" spans="12:12" x14ac:dyDescent="0.2">
      <c r="L20089" s="50"/>
    </row>
    <row r="20090" spans="12:12" x14ac:dyDescent="0.2">
      <c r="L20090" s="50"/>
    </row>
    <row r="20091" spans="12:12" x14ac:dyDescent="0.2">
      <c r="L20091" s="50"/>
    </row>
    <row r="20092" spans="12:12" x14ac:dyDescent="0.2">
      <c r="L20092" s="50"/>
    </row>
    <row r="20093" spans="12:12" x14ac:dyDescent="0.2">
      <c r="L20093" s="50"/>
    </row>
    <row r="20094" spans="12:12" x14ac:dyDescent="0.2">
      <c r="L20094" s="50"/>
    </row>
    <row r="20095" spans="12:12" x14ac:dyDescent="0.2">
      <c r="L20095" s="50"/>
    </row>
    <row r="20096" spans="12:12" x14ac:dyDescent="0.2">
      <c r="L20096" s="50"/>
    </row>
    <row r="20097" spans="12:12" x14ac:dyDescent="0.2">
      <c r="L20097" s="50"/>
    </row>
    <row r="20098" spans="12:12" x14ac:dyDescent="0.2">
      <c r="L20098" s="50"/>
    </row>
    <row r="20099" spans="12:12" x14ac:dyDescent="0.2">
      <c r="L20099" s="50"/>
    </row>
    <row r="20100" spans="12:12" x14ac:dyDescent="0.2">
      <c r="L20100" s="50"/>
    </row>
    <row r="20101" spans="12:12" x14ac:dyDescent="0.2">
      <c r="L20101" s="50"/>
    </row>
    <row r="20102" spans="12:12" x14ac:dyDescent="0.2">
      <c r="L20102" s="50"/>
    </row>
    <row r="20103" spans="12:12" x14ac:dyDescent="0.2">
      <c r="L20103" s="50"/>
    </row>
    <row r="20104" spans="12:12" x14ac:dyDescent="0.2">
      <c r="L20104" s="50"/>
    </row>
    <row r="20105" spans="12:12" x14ac:dyDescent="0.2">
      <c r="L20105" s="50"/>
    </row>
    <row r="20106" spans="12:12" x14ac:dyDescent="0.2">
      <c r="L20106" s="50"/>
    </row>
    <row r="20107" spans="12:12" x14ac:dyDescent="0.2">
      <c r="L20107" s="50"/>
    </row>
    <row r="20108" spans="12:12" x14ac:dyDescent="0.2">
      <c r="L20108" s="50"/>
    </row>
    <row r="20109" spans="12:12" x14ac:dyDescent="0.2">
      <c r="L20109" s="50"/>
    </row>
    <row r="20110" spans="12:12" x14ac:dyDescent="0.2">
      <c r="L20110" s="50"/>
    </row>
    <row r="20111" spans="12:12" x14ac:dyDescent="0.2">
      <c r="L20111" s="50"/>
    </row>
    <row r="20112" spans="12:12" x14ac:dyDescent="0.2">
      <c r="L20112" s="50"/>
    </row>
    <row r="20113" spans="12:12" x14ac:dyDescent="0.2">
      <c r="L20113" s="50"/>
    </row>
    <row r="20114" spans="12:12" x14ac:dyDescent="0.2">
      <c r="L20114" s="50"/>
    </row>
    <row r="20115" spans="12:12" x14ac:dyDescent="0.2">
      <c r="L20115" s="50"/>
    </row>
    <row r="20116" spans="12:12" x14ac:dyDescent="0.2">
      <c r="L20116" s="50"/>
    </row>
    <row r="20117" spans="12:12" x14ac:dyDescent="0.2">
      <c r="L20117" s="50"/>
    </row>
    <row r="20118" spans="12:12" x14ac:dyDescent="0.2">
      <c r="L20118" s="50"/>
    </row>
    <row r="20119" spans="12:12" x14ac:dyDescent="0.2">
      <c r="L20119" s="50"/>
    </row>
    <row r="20120" spans="12:12" x14ac:dyDescent="0.2">
      <c r="L20120" s="50"/>
    </row>
    <row r="20121" spans="12:12" x14ac:dyDescent="0.2">
      <c r="L20121" s="50"/>
    </row>
    <row r="20122" spans="12:12" x14ac:dyDescent="0.2">
      <c r="L20122" s="50"/>
    </row>
    <row r="20123" spans="12:12" x14ac:dyDescent="0.2">
      <c r="L20123" s="50"/>
    </row>
    <row r="20124" spans="12:12" x14ac:dyDescent="0.2">
      <c r="L20124" s="50"/>
    </row>
    <row r="20125" spans="12:12" x14ac:dyDescent="0.2">
      <c r="L20125" s="50"/>
    </row>
    <row r="20126" spans="12:12" x14ac:dyDescent="0.2">
      <c r="L20126" s="50"/>
    </row>
    <row r="20127" spans="12:12" x14ac:dyDescent="0.2">
      <c r="L20127" s="50"/>
    </row>
    <row r="20128" spans="12:12" x14ac:dyDescent="0.2">
      <c r="L20128" s="50"/>
    </row>
    <row r="20129" spans="12:12" x14ac:dyDescent="0.2">
      <c r="L20129" s="50"/>
    </row>
    <row r="20130" spans="12:12" x14ac:dyDescent="0.2">
      <c r="L20130" s="50"/>
    </row>
    <row r="20131" spans="12:12" x14ac:dyDescent="0.2">
      <c r="L20131" s="50"/>
    </row>
    <row r="20132" spans="12:12" x14ac:dyDescent="0.2">
      <c r="L20132" s="50"/>
    </row>
    <row r="20133" spans="12:12" x14ac:dyDescent="0.2">
      <c r="L20133" s="50"/>
    </row>
    <row r="20134" spans="12:12" x14ac:dyDescent="0.2">
      <c r="L20134" s="50"/>
    </row>
    <row r="20135" spans="12:12" x14ac:dyDescent="0.2">
      <c r="L20135" s="50"/>
    </row>
    <row r="20136" spans="12:12" x14ac:dyDescent="0.2">
      <c r="L20136" s="50"/>
    </row>
    <row r="20137" spans="12:12" x14ac:dyDescent="0.2">
      <c r="L20137" s="50"/>
    </row>
    <row r="20138" spans="12:12" x14ac:dyDescent="0.2">
      <c r="L20138" s="50"/>
    </row>
    <row r="20139" spans="12:12" x14ac:dyDescent="0.2">
      <c r="L20139" s="50"/>
    </row>
    <row r="20140" spans="12:12" x14ac:dyDescent="0.2">
      <c r="L20140" s="50"/>
    </row>
    <row r="20141" spans="12:12" x14ac:dyDescent="0.2">
      <c r="L20141" s="50"/>
    </row>
    <row r="20142" spans="12:12" x14ac:dyDescent="0.2">
      <c r="L20142" s="50"/>
    </row>
    <row r="20143" spans="12:12" x14ac:dyDescent="0.2">
      <c r="L20143" s="50"/>
    </row>
    <row r="20144" spans="12:12" x14ac:dyDescent="0.2">
      <c r="L20144" s="50"/>
    </row>
    <row r="20145" spans="12:12" x14ac:dyDescent="0.2">
      <c r="L20145" s="50"/>
    </row>
    <row r="20146" spans="12:12" x14ac:dyDescent="0.2">
      <c r="L20146" s="50"/>
    </row>
    <row r="20147" spans="12:12" x14ac:dyDescent="0.2">
      <c r="L20147" s="50"/>
    </row>
    <row r="20148" spans="12:12" x14ac:dyDescent="0.2">
      <c r="L20148" s="50"/>
    </row>
    <row r="20149" spans="12:12" x14ac:dyDescent="0.2">
      <c r="L20149" s="50"/>
    </row>
    <row r="20150" spans="12:12" x14ac:dyDescent="0.2">
      <c r="L20150" s="50"/>
    </row>
    <row r="20151" spans="12:12" x14ac:dyDescent="0.2">
      <c r="L20151" s="50"/>
    </row>
    <row r="20152" spans="12:12" x14ac:dyDescent="0.2">
      <c r="L20152" s="50"/>
    </row>
    <row r="20153" spans="12:12" x14ac:dyDescent="0.2">
      <c r="L20153" s="50"/>
    </row>
    <row r="20154" spans="12:12" x14ac:dyDescent="0.2">
      <c r="L20154" s="50"/>
    </row>
    <row r="20155" spans="12:12" x14ac:dyDescent="0.2">
      <c r="L20155" s="50"/>
    </row>
    <row r="20156" spans="12:12" x14ac:dyDescent="0.2">
      <c r="L20156" s="50"/>
    </row>
    <row r="20157" spans="12:12" x14ac:dyDescent="0.2">
      <c r="L20157" s="50"/>
    </row>
    <row r="20158" spans="12:12" x14ac:dyDescent="0.2">
      <c r="L20158" s="50"/>
    </row>
    <row r="20159" spans="12:12" x14ac:dyDescent="0.2">
      <c r="L20159" s="50"/>
    </row>
    <row r="20160" spans="12:12" x14ac:dyDescent="0.2">
      <c r="L20160" s="50"/>
    </row>
    <row r="20161" spans="12:12" x14ac:dyDescent="0.2">
      <c r="L20161" s="50"/>
    </row>
    <row r="20162" spans="12:12" x14ac:dyDescent="0.2">
      <c r="L20162" s="50"/>
    </row>
    <row r="20163" spans="12:12" x14ac:dyDescent="0.2">
      <c r="L20163" s="50"/>
    </row>
    <row r="20164" spans="12:12" x14ac:dyDescent="0.2">
      <c r="L20164" s="50"/>
    </row>
    <row r="20165" spans="12:12" x14ac:dyDescent="0.2">
      <c r="L20165" s="50"/>
    </row>
    <row r="20166" spans="12:12" x14ac:dyDescent="0.2">
      <c r="L20166" s="50"/>
    </row>
    <row r="20167" spans="12:12" x14ac:dyDescent="0.2">
      <c r="L20167" s="50"/>
    </row>
    <row r="20168" spans="12:12" x14ac:dyDescent="0.2">
      <c r="L20168" s="50"/>
    </row>
    <row r="20169" spans="12:12" x14ac:dyDescent="0.2">
      <c r="L20169" s="50"/>
    </row>
    <row r="20170" spans="12:12" x14ac:dyDescent="0.2">
      <c r="L20170" s="50"/>
    </row>
    <row r="20171" spans="12:12" x14ac:dyDescent="0.2">
      <c r="L20171" s="50"/>
    </row>
    <row r="20172" spans="12:12" x14ac:dyDescent="0.2">
      <c r="L20172" s="50"/>
    </row>
    <row r="20173" spans="12:12" x14ac:dyDescent="0.2">
      <c r="L20173" s="50"/>
    </row>
    <row r="20174" spans="12:12" x14ac:dyDescent="0.2">
      <c r="L20174" s="50"/>
    </row>
    <row r="20175" spans="12:12" x14ac:dyDescent="0.2">
      <c r="L20175" s="50"/>
    </row>
    <row r="20176" spans="12:12" x14ac:dyDescent="0.2">
      <c r="L20176" s="50"/>
    </row>
    <row r="20177" spans="12:12" x14ac:dyDescent="0.2">
      <c r="L20177" s="50"/>
    </row>
    <row r="20178" spans="12:12" x14ac:dyDescent="0.2">
      <c r="L20178" s="50"/>
    </row>
    <row r="20179" spans="12:12" x14ac:dyDescent="0.2">
      <c r="L20179" s="50"/>
    </row>
    <row r="20180" spans="12:12" x14ac:dyDescent="0.2">
      <c r="L20180" s="50"/>
    </row>
    <row r="20181" spans="12:12" x14ac:dyDescent="0.2">
      <c r="L20181" s="50"/>
    </row>
    <row r="20182" spans="12:12" x14ac:dyDescent="0.2">
      <c r="L20182" s="50"/>
    </row>
    <row r="20183" spans="12:12" x14ac:dyDescent="0.2">
      <c r="L20183" s="50"/>
    </row>
    <row r="20184" spans="12:12" x14ac:dyDescent="0.2">
      <c r="L20184" s="50"/>
    </row>
    <row r="20185" spans="12:12" x14ac:dyDescent="0.2">
      <c r="L20185" s="50"/>
    </row>
    <row r="20186" spans="12:12" x14ac:dyDescent="0.2">
      <c r="L20186" s="50"/>
    </row>
    <row r="20187" spans="12:12" x14ac:dyDescent="0.2">
      <c r="L20187" s="50"/>
    </row>
    <row r="20188" spans="12:12" x14ac:dyDescent="0.2">
      <c r="L20188" s="50"/>
    </row>
    <row r="20189" spans="12:12" x14ac:dyDescent="0.2">
      <c r="L20189" s="50"/>
    </row>
    <row r="20190" spans="12:12" x14ac:dyDescent="0.2">
      <c r="L20190" s="50"/>
    </row>
    <row r="20191" spans="12:12" x14ac:dyDescent="0.2">
      <c r="L20191" s="50"/>
    </row>
    <row r="20192" spans="12:12" x14ac:dyDescent="0.2">
      <c r="L20192" s="50"/>
    </row>
    <row r="20193" spans="12:12" x14ac:dyDescent="0.2">
      <c r="L20193" s="50"/>
    </row>
    <row r="20194" spans="12:12" x14ac:dyDescent="0.2">
      <c r="L20194" s="50"/>
    </row>
    <row r="20195" spans="12:12" x14ac:dyDescent="0.2">
      <c r="L20195" s="50"/>
    </row>
    <row r="20196" spans="12:12" x14ac:dyDescent="0.2">
      <c r="L20196" s="50"/>
    </row>
    <row r="20197" spans="12:12" x14ac:dyDescent="0.2">
      <c r="L20197" s="50"/>
    </row>
    <row r="20198" spans="12:12" x14ac:dyDescent="0.2">
      <c r="L20198" s="50"/>
    </row>
    <row r="20199" spans="12:12" x14ac:dyDescent="0.2">
      <c r="L20199" s="50"/>
    </row>
    <row r="20200" spans="12:12" x14ac:dyDescent="0.2">
      <c r="L20200" s="50"/>
    </row>
    <row r="20201" spans="12:12" x14ac:dyDescent="0.2">
      <c r="L20201" s="50"/>
    </row>
    <row r="20202" spans="12:12" x14ac:dyDescent="0.2">
      <c r="L20202" s="50"/>
    </row>
    <row r="20203" spans="12:12" x14ac:dyDescent="0.2">
      <c r="L20203" s="50"/>
    </row>
    <row r="20204" spans="12:12" x14ac:dyDescent="0.2">
      <c r="L20204" s="50"/>
    </row>
    <row r="20205" spans="12:12" x14ac:dyDescent="0.2">
      <c r="L20205" s="50"/>
    </row>
    <row r="20206" spans="12:12" x14ac:dyDescent="0.2">
      <c r="L20206" s="50"/>
    </row>
    <row r="20207" spans="12:12" x14ac:dyDescent="0.2">
      <c r="L20207" s="50"/>
    </row>
    <row r="20208" spans="12:12" x14ac:dyDescent="0.2">
      <c r="L20208" s="50"/>
    </row>
    <row r="20209" spans="12:12" x14ac:dyDescent="0.2">
      <c r="L20209" s="50"/>
    </row>
    <row r="20210" spans="12:12" x14ac:dyDescent="0.2">
      <c r="L20210" s="50"/>
    </row>
    <row r="20211" spans="12:12" x14ac:dyDescent="0.2">
      <c r="L20211" s="50"/>
    </row>
    <row r="20212" spans="12:12" x14ac:dyDescent="0.2">
      <c r="L20212" s="50"/>
    </row>
    <row r="20213" spans="12:12" x14ac:dyDescent="0.2">
      <c r="L20213" s="50"/>
    </row>
    <row r="20214" spans="12:12" x14ac:dyDescent="0.2">
      <c r="L20214" s="50"/>
    </row>
    <row r="20215" spans="12:12" x14ac:dyDescent="0.2">
      <c r="L20215" s="50"/>
    </row>
    <row r="20216" spans="12:12" x14ac:dyDescent="0.2">
      <c r="L20216" s="50"/>
    </row>
    <row r="20217" spans="12:12" x14ac:dyDescent="0.2">
      <c r="L20217" s="50"/>
    </row>
    <row r="20218" spans="12:12" x14ac:dyDescent="0.2">
      <c r="L20218" s="50"/>
    </row>
    <row r="20219" spans="12:12" x14ac:dyDescent="0.2">
      <c r="L20219" s="50"/>
    </row>
    <row r="20220" spans="12:12" x14ac:dyDescent="0.2">
      <c r="L20220" s="50"/>
    </row>
    <row r="20221" spans="12:12" x14ac:dyDescent="0.2">
      <c r="L20221" s="50"/>
    </row>
    <row r="20222" spans="12:12" x14ac:dyDescent="0.2">
      <c r="L20222" s="50"/>
    </row>
    <row r="20223" spans="12:12" x14ac:dyDescent="0.2">
      <c r="L20223" s="50"/>
    </row>
    <row r="20224" spans="12:12" x14ac:dyDescent="0.2">
      <c r="L20224" s="50"/>
    </row>
    <row r="20225" spans="12:12" x14ac:dyDescent="0.2">
      <c r="L20225" s="50"/>
    </row>
    <row r="20226" spans="12:12" x14ac:dyDescent="0.2">
      <c r="L20226" s="50"/>
    </row>
    <row r="20227" spans="12:12" x14ac:dyDescent="0.2">
      <c r="L20227" s="50"/>
    </row>
    <row r="20228" spans="12:12" x14ac:dyDescent="0.2">
      <c r="L20228" s="50"/>
    </row>
    <row r="20229" spans="12:12" x14ac:dyDescent="0.2">
      <c r="L20229" s="50"/>
    </row>
    <row r="20230" spans="12:12" x14ac:dyDescent="0.2">
      <c r="L20230" s="50"/>
    </row>
    <row r="20231" spans="12:12" x14ac:dyDescent="0.2">
      <c r="L20231" s="50"/>
    </row>
    <row r="20232" spans="12:12" x14ac:dyDescent="0.2">
      <c r="L20232" s="50"/>
    </row>
    <row r="20233" spans="12:12" x14ac:dyDescent="0.2">
      <c r="L20233" s="50"/>
    </row>
    <row r="20234" spans="12:12" x14ac:dyDescent="0.2">
      <c r="L20234" s="50"/>
    </row>
    <row r="20235" spans="12:12" x14ac:dyDescent="0.2">
      <c r="L20235" s="50"/>
    </row>
    <row r="20236" spans="12:12" x14ac:dyDescent="0.2">
      <c r="L20236" s="50"/>
    </row>
    <row r="20237" spans="12:12" x14ac:dyDescent="0.2">
      <c r="L20237" s="50"/>
    </row>
    <row r="20238" spans="12:12" x14ac:dyDescent="0.2">
      <c r="L20238" s="50"/>
    </row>
    <row r="20239" spans="12:12" x14ac:dyDescent="0.2">
      <c r="L20239" s="50"/>
    </row>
    <row r="20240" spans="12:12" x14ac:dyDescent="0.2">
      <c r="L20240" s="50"/>
    </row>
    <row r="20241" spans="12:12" x14ac:dyDescent="0.2">
      <c r="L20241" s="50"/>
    </row>
    <row r="20242" spans="12:12" x14ac:dyDescent="0.2">
      <c r="L20242" s="50"/>
    </row>
    <row r="20243" spans="12:12" x14ac:dyDescent="0.2">
      <c r="L20243" s="50"/>
    </row>
    <row r="20244" spans="12:12" x14ac:dyDescent="0.2">
      <c r="L20244" s="50"/>
    </row>
    <row r="20245" spans="12:12" x14ac:dyDescent="0.2">
      <c r="L20245" s="50"/>
    </row>
    <row r="20246" spans="12:12" x14ac:dyDescent="0.2">
      <c r="L20246" s="50"/>
    </row>
    <row r="20247" spans="12:12" x14ac:dyDescent="0.2">
      <c r="L20247" s="50"/>
    </row>
    <row r="20248" spans="12:12" x14ac:dyDescent="0.2">
      <c r="L20248" s="50"/>
    </row>
    <row r="20249" spans="12:12" x14ac:dyDescent="0.2">
      <c r="L20249" s="50"/>
    </row>
    <row r="20250" spans="12:12" x14ac:dyDescent="0.2">
      <c r="L20250" s="50"/>
    </row>
    <row r="20251" spans="12:12" x14ac:dyDescent="0.2">
      <c r="L20251" s="50"/>
    </row>
    <row r="20252" spans="12:12" x14ac:dyDescent="0.2">
      <c r="L20252" s="50"/>
    </row>
    <row r="20253" spans="12:12" x14ac:dyDescent="0.2">
      <c r="L20253" s="50"/>
    </row>
    <row r="20254" spans="12:12" x14ac:dyDescent="0.2">
      <c r="L20254" s="50"/>
    </row>
    <row r="20255" spans="12:12" x14ac:dyDescent="0.2">
      <c r="L20255" s="50"/>
    </row>
    <row r="20256" spans="12:12" x14ac:dyDescent="0.2">
      <c r="L20256" s="50"/>
    </row>
    <row r="20257" spans="12:12" x14ac:dyDescent="0.2">
      <c r="L20257" s="50"/>
    </row>
    <row r="20258" spans="12:12" x14ac:dyDescent="0.2">
      <c r="L20258" s="50"/>
    </row>
    <row r="20259" spans="12:12" x14ac:dyDescent="0.2">
      <c r="L20259" s="50"/>
    </row>
    <row r="20260" spans="12:12" x14ac:dyDescent="0.2">
      <c r="L20260" s="50"/>
    </row>
    <row r="20261" spans="12:12" x14ac:dyDescent="0.2">
      <c r="L20261" s="50"/>
    </row>
    <row r="20262" spans="12:12" x14ac:dyDescent="0.2">
      <c r="L20262" s="50"/>
    </row>
    <row r="20263" spans="12:12" x14ac:dyDescent="0.2">
      <c r="L20263" s="50"/>
    </row>
    <row r="20264" spans="12:12" x14ac:dyDescent="0.2">
      <c r="L20264" s="50"/>
    </row>
    <row r="20265" spans="12:12" x14ac:dyDescent="0.2">
      <c r="L20265" s="50"/>
    </row>
    <row r="20266" spans="12:12" x14ac:dyDescent="0.2">
      <c r="L20266" s="50"/>
    </row>
    <row r="20267" spans="12:12" x14ac:dyDescent="0.2">
      <c r="L20267" s="50"/>
    </row>
    <row r="20268" spans="12:12" x14ac:dyDescent="0.2">
      <c r="L20268" s="50"/>
    </row>
    <row r="20269" spans="12:12" x14ac:dyDescent="0.2">
      <c r="L20269" s="50"/>
    </row>
    <row r="20270" spans="12:12" x14ac:dyDescent="0.2">
      <c r="L20270" s="50"/>
    </row>
    <row r="20271" spans="12:12" x14ac:dyDescent="0.2">
      <c r="L20271" s="50"/>
    </row>
    <row r="20272" spans="12:12" x14ac:dyDescent="0.2">
      <c r="L20272" s="50"/>
    </row>
    <row r="20273" spans="12:12" x14ac:dyDescent="0.2">
      <c r="L20273" s="50"/>
    </row>
    <row r="20274" spans="12:12" x14ac:dyDescent="0.2">
      <c r="L20274" s="50"/>
    </row>
    <row r="20275" spans="12:12" x14ac:dyDescent="0.2">
      <c r="L20275" s="50"/>
    </row>
    <row r="20276" spans="12:12" x14ac:dyDescent="0.2">
      <c r="L20276" s="50"/>
    </row>
    <row r="20277" spans="12:12" x14ac:dyDescent="0.2">
      <c r="L20277" s="50"/>
    </row>
    <row r="20278" spans="12:12" x14ac:dyDescent="0.2">
      <c r="L20278" s="50"/>
    </row>
    <row r="20279" spans="12:12" x14ac:dyDescent="0.2">
      <c r="L20279" s="50"/>
    </row>
    <row r="20280" spans="12:12" x14ac:dyDescent="0.2">
      <c r="L20280" s="50"/>
    </row>
    <row r="20281" spans="12:12" x14ac:dyDescent="0.2">
      <c r="L20281" s="50"/>
    </row>
    <row r="20282" spans="12:12" x14ac:dyDescent="0.2">
      <c r="L20282" s="50"/>
    </row>
    <row r="20283" spans="12:12" x14ac:dyDescent="0.2">
      <c r="L20283" s="50"/>
    </row>
    <row r="20284" spans="12:12" x14ac:dyDescent="0.2">
      <c r="L20284" s="50"/>
    </row>
    <row r="20285" spans="12:12" x14ac:dyDescent="0.2">
      <c r="L20285" s="50"/>
    </row>
    <row r="20286" spans="12:12" x14ac:dyDescent="0.2">
      <c r="L20286" s="50"/>
    </row>
    <row r="20287" spans="12:12" x14ac:dyDescent="0.2">
      <c r="L20287" s="50"/>
    </row>
    <row r="20288" spans="12:12" x14ac:dyDescent="0.2">
      <c r="L20288" s="50"/>
    </row>
    <row r="20289" spans="12:12" x14ac:dyDescent="0.2">
      <c r="L20289" s="50"/>
    </row>
    <row r="20290" spans="12:12" x14ac:dyDescent="0.2">
      <c r="L20290" s="50"/>
    </row>
    <row r="20291" spans="12:12" x14ac:dyDescent="0.2">
      <c r="L20291" s="50"/>
    </row>
    <row r="20292" spans="12:12" x14ac:dyDescent="0.2">
      <c r="L20292" s="50"/>
    </row>
    <row r="20293" spans="12:12" x14ac:dyDescent="0.2">
      <c r="L20293" s="50"/>
    </row>
    <row r="20294" spans="12:12" x14ac:dyDescent="0.2">
      <c r="L20294" s="50"/>
    </row>
    <row r="20295" spans="12:12" x14ac:dyDescent="0.2">
      <c r="L20295" s="50"/>
    </row>
    <row r="20296" spans="12:12" x14ac:dyDescent="0.2">
      <c r="L20296" s="50"/>
    </row>
    <row r="20297" spans="12:12" x14ac:dyDescent="0.2">
      <c r="L20297" s="50"/>
    </row>
    <row r="20298" spans="12:12" x14ac:dyDescent="0.2">
      <c r="L20298" s="50"/>
    </row>
    <row r="20299" spans="12:12" x14ac:dyDescent="0.2">
      <c r="L20299" s="50"/>
    </row>
    <row r="20300" spans="12:12" x14ac:dyDescent="0.2">
      <c r="L20300" s="50"/>
    </row>
    <row r="20301" spans="12:12" x14ac:dyDescent="0.2">
      <c r="L20301" s="50"/>
    </row>
    <row r="20302" spans="12:12" x14ac:dyDescent="0.2">
      <c r="L20302" s="50"/>
    </row>
    <row r="20303" spans="12:12" x14ac:dyDescent="0.2">
      <c r="L20303" s="50"/>
    </row>
    <row r="20304" spans="12:12" x14ac:dyDescent="0.2">
      <c r="L20304" s="50"/>
    </row>
    <row r="20305" spans="12:12" x14ac:dyDescent="0.2">
      <c r="L20305" s="50"/>
    </row>
    <row r="20306" spans="12:12" x14ac:dyDescent="0.2">
      <c r="L20306" s="50"/>
    </row>
    <row r="20307" spans="12:12" x14ac:dyDescent="0.2">
      <c r="L20307" s="50"/>
    </row>
    <row r="20308" spans="12:12" x14ac:dyDescent="0.2">
      <c r="L20308" s="50"/>
    </row>
    <row r="20309" spans="12:12" x14ac:dyDescent="0.2">
      <c r="L20309" s="50"/>
    </row>
    <row r="20310" spans="12:12" x14ac:dyDescent="0.2">
      <c r="L20310" s="50"/>
    </row>
    <row r="20311" spans="12:12" x14ac:dyDescent="0.2">
      <c r="L20311" s="50"/>
    </row>
    <row r="20312" spans="12:12" x14ac:dyDescent="0.2">
      <c r="L20312" s="50"/>
    </row>
    <row r="20313" spans="12:12" x14ac:dyDescent="0.2">
      <c r="L20313" s="50"/>
    </row>
    <row r="20314" spans="12:12" x14ac:dyDescent="0.2">
      <c r="L20314" s="50"/>
    </row>
    <row r="20315" spans="12:12" x14ac:dyDescent="0.2">
      <c r="L20315" s="50"/>
    </row>
    <row r="20316" spans="12:12" x14ac:dyDescent="0.2">
      <c r="L20316" s="50"/>
    </row>
    <row r="20317" spans="12:12" x14ac:dyDescent="0.2">
      <c r="L20317" s="50"/>
    </row>
    <row r="20318" spans="12:12" x14ac:dyDescent="0.2">
      <c r="L20318" s="50"/>
    </row>
    <row r="20319" spans="12:12" x14ac:dyDescent="0.2">
      <c r="L20319" s="50"/>
    </row>
    <row r="20320" spans="12:12" x14ac:dyDescent="0.2">
      <c r="L20320" s="50"/>
    </row>
    <row r="20321" spans="12:12" x14ac:dyDescent="0.2">
      <c r="L20321" s="50"/>
    </row>
    <row r="20322" spans="12:12" x14ac:dyDescent="0.2">
      <c r="L20322" s="50"/>
    </row>
    <row r="20323" spans="12:12" x14ac:dyDescent="0.2">
      <c r="L20323" s="50"/>
    </row>
    <row r="20324" spans="12:12" x14ac:dyDescent="0.2">
      <c r="L20324" s="50"/>
    </row>
    <row r="20325" spans="12:12" x14ac:dyDescent="0.2">
      <c r="L20325" s="50"/>
    </row>
    <row r="20326" spans="12:12" x14ac:dyDescent="0.2">
      <c r="L20326" s="50"/>
    </row>
    <row r="20327" spans="12:12" x14ac:dyDescent="0.2">
      <c r="L20327" s="50"/>
    </row>
    <row r="20328" spans="12:12" x14ac:dyDescent="0.2">
      <c r="L20328" s="50"/>
    </row>
    <row r="20329" spans="12:12" x14ac:dyDescent="0.2">
      <c r="L20329" s="50"/>
    </row>
    <row r="20330" spans="12:12" x14ac:dyDescent="0.2">
      <c r="L20330" s="50"/>
    </row>
    <row r="20331" spans="12:12" x14ac:dyDescent="0.2">
      <c r="L20331" s="50"/>
    </row>
    <row r="20332" spans="12:12" x14ac:dyDescent="0.2">
      <c r="L20332" s="50"/>
    </row>
    <row r="20333" spans="12:12" x14ac:dyDescent="0.2">
      <c r="L20333" s="50"/>
    </row>
    <row r="20334" spans="12:12" x14ac:dyDescent="0.2">
      <c r="L20334" s="50"/>
    </row>
    <row r="20335" spans="12:12" x14ac:dyDescent="0.2">
      <c r="L20335" s="50"/>
    </row>
    <row r="20336" spans="12:12" x14ac:dyDescent="0.2">
      <c r="L20336" s="50"/>
    </row>
    <row r="20337" spans="12:12" x14ac:dyDescent="0.2">
      <c r="L20337" s="50"/>
    </row>
    <row r="20338" spans="12:12" x14ac:dyDescent="0.2">
      <c r="L20338" s="50"/>
    </row>
    <row r="20339" spans="12:12" x14ac:dyDescent="0.2">
      <c r="L20339" s="50"/>
    </row>
    <row r="20340" spans="12:12" x14ac:dyDescent="0.2">
      <c r="L20340" s="50"/>
    </row>
    <row r="20341" spans="12:12" x14ac:dyDescent="0.2">
      <c r="L20341" s="50"/>
    </row>
    <row r="20342" spans="12:12" x14ac:dyDescent="0.2">
      <c r="L20342" s="50"/>
    </row>
    <row r="20343" spans="12:12" x14ac:dyDescent="0.2">
      <c r="L20343" s="50"/>
    </row>
    <row r="20344" spans="12:12" x14ac:dyDescent="0.2">
      <c r="L20344" s="50"/>
    </row>
    <row r="20345" spans="12:12" x14ac:dyDescent="0.2">
      <c r="L20345" s="50"/>
    </row>
    <row r="20346" spans="12:12" x14ac:dyDescent="0.2">
      <c r="L20346" s="50"/>
    </row>
    <row r="20347" spans="12:12" x14ac:dyDescent="0.2">
      <c r="L20347" s="50"/>
    </row>
    <row r="20348" spans="12:12" x14ac:dyDescent="0.2">
      <c r="L20348" s="50"/>
    </row>
    <row r="20349" spans="12:12" x14ac:dyDescent="0.2">
      <c r="L20349" s="50"/>
    </row>
    <row r="20350" spans="12:12" x14ac:dyDescent="0.2">
      <c r="L20350" s="50"/>
    </row>
    <row r="20351" spans="12:12" x14ac:dyDescent="0.2">
      <c r="L20351" s="50"/>
    </row>
    <row r="20352" spans="12:12" x14ac:dyDescent="0.2">
      <c r="L20352" s="50"/>
    </row>
    <row r="20353" spans="12:12" x14ac:dyDescent="0.2">
      <c r="L20353" s="50"/>
    </row>
    <row r="20354" spans="12:12" x14ac:dyDescent="0.2">
      <c r="L20354" s="50"/>
    </row>
    <row r="20355" spans="12:12" x14ac:dyDescent="0.2">
      <c r="L20355" s="50"/>
    </row>
    <row r="20356" spans="12:12" x14ac:dyDescent="0.2">
      <c r="L20356" s="50"/>
    </row>
    <row r="20357" spans="12:12" x14ac:dyDescent="0.2">
      <c r="L20357" s="50"/>
    </row>
    <row r="20358" spans="12:12" x14ac:dyDescent="0.2">
      <c r="L20358" s="50"/>
    </row>
    <row r="20359" spans="12:12" x14ac:dyDescent="0.2">
      <c r="L20359" s="50"/>
    </row>
    <row r="20360" spans="12:12" x14ac:dyDescent="0.2">
      <c r="L20360" s="50"/>
    </row>
    <row r="20361" spans="12:12" x14ac:dyDescent="0.2">
      <c r="L20361" s="50"/>
    </row>
    <row r="20362" spans="12:12" x14ac:dyDescent="0.2">
      <c r="L20362" s="50"/>
    </row>
    <row r="20363" spans="12:12" x14ac:dyDescent="0.2">
      <c r="L20363" s="50"/>
    </row>
    <row r="20364" spans="12:12" x14ac:dyDescent="0.2">
      <c r="L20364" s="50"/>
    </row>
    <row r="20365" spans="12:12" x14ac:dyDescent="0.2">
      <c r="L20365" s="50"/>
    </row>
    <row r="20366" spans="12:12" x14ac:dyDescent="0.2">
      <c r="L20366" s="50"/>
    </row>
    <row r="20367" spans="12:12" x14ac:dyDescent="0.2">
      <c r="L20367" s="50"/>
    </row>
    <row r="20368" spans="12:12" x14ac:dyDescent="0.2">
      <c r="L20368" s="50"/>
    </row>
    <row r="20369" spans="12:12" x14ac:dyDescent="0.2">
      <c r="L20369" s="50"/>
    </row>
    <row r="20370" spans="12:12" x14ac:dyDescent="0.2">
      <c r="L20370" s="50"/>
    </row>
    <row r="20371" spans="12:12" x14ac:dyDescent="0.2">
      <c r="L20371" s="50"/>
    </row>
    <row r="20372" spans="12:12" x14ac:dyDescent="0.2">
      <c r="L20372" s="50"/>
    </row>
    <row r="20373" spans="12:12" x14ac:dyDescent="0.2">
      <c r="L20373" s="50"/>
    </row>
    <row r="20374" spans="12:12" x14ac:dyDescent="0.2">
      <c r="L20374" s="50"/>
    </row>
    <row r="20375" spans="12:12" x14ac:dyDescent="0.2">
      <c r="L20375" s="50"/>
    </row>
    <row r="20376" spans="12:12" x14ac:dyDescent="0.2">
      <c r="L20376" s="50"/>
    </row>
    <row r="20377" spans="12:12" x14ac:dyDescent="0.2">
      <c r="L20377" s="50"/>
    </row>
    <row r="20378" spans="12:12" x14ac:dyDescent="0.2">
      <c r="L20378" s="50"/>
    </row>
    <row r="20379" spans="12:12" x14ac:dyDescent="0.2">
      <c r="L20379" s="50"/>
    </row>
    <row r="20380" spans="12:12" x14ac:dyDescent="0.2">
      <c r="L20380" s="50"/>
    </row>
    <row r="20381" spans="12:12" x14ac:dyDescent="0.2">
      <c r="L20381" s="50"/>
    </row>
    <row r="20382" spans="12:12" x14ac:dyDescent="0.2">
      <c r="L20382" s="50"/>
    </row>
    <row r="20383" spans="12:12" x14ac:dyDescent="0.2">
      <c r="L20383" s="50"/>
    </row>
    <row r="20384" spans="12:12" x14ac:dyDescent="0.2">
      <c r="L20384" s="50"/>
    </row>
    <row r="20385" spans="12:12" x14ac:dyDescent="0.2">
      <c r="L20385" s="50"/>
    </row>
    <row r="20386" spans="12:12" x14ac:dyDescent="0.2">
      <c r="L20386" s="50"/>
    </row>
    <row r="20387" spans="12:12" x14ac:dyDescent="0.2">
      <c r="L20387" s="50"/>
    </row>
    <row r="20388" spans="12:12" x14ac:dyDescent="0.2">
      <c r="L20388" s="50"/>
    </row>
    <row r="20389" spans="12:12" x14ac:dyDescent="0.2">
      <c r="L20389" s="50"/>
    </row>
    <row r="20390" spans="12:12" x14ac:dyDescent="0.2">
      <c r="L20390" s="50"/>
    </row>
    <row r="20391" spans="12:12" x14ac:dyDescent="0.2">
      <c r="L20391" s="50"/>
    </row>
    <row r="20392" spans="12:12" x14ac:dyDescent="0.2">
      <c r="L20392" s="50"/>
    </row>
    <row r="20393" spans="12:12" x14ac:dyDescent="0.2">
      <c r="L20393" s="50"/>
    </row>
    <row r="20394" spans="12:12" x14ac:dyDescent="0.2">
      <c r="L20394" s="50"/>
    </row>
    <row r="20395" spans="12:12" x14ac:dyDescent="0.2">
      <c r="L20395" s="50"/>
    </row>
    <row r="20396" spans="12:12" x14ac:dyDescent="0.2">
      <c r="L20396" s="50"/>
    </row>
    <row r="20397" spans="12:12" x14ac:dyDescent="0.2">
      <c r="L20397" s="50"/>
    </row>
    <row r="20398" spans="12:12" x14ac:dyDescent="0.2">
      <c r="L20398" s="50"/>
    </row>
    <row r="20399" spans="12:12" x14ac:dyDescent="0.2">
      <c r="L20399" s="50"/>
    </row>
    <row r="20400" spans="12:12" x14ac:dyDescent="0.2">
      <c r="L20400" s="50"/>
    </row>
    <row r="20401" spans="12:12" x14ac:dyDescent="0.2">
      <c r="L20401" s="50"/>
    </row>
    <row r="20402" spans="12:12" x14ac:dyDescent="0.2">
      <c r="L20402" s="50"/>
    </row>
    <row r="20403" spans="12:12" x14ac:dyDescent="0.2">
      <c r="L20403" s="50"/>
    </row>
    <row r="20404" spans="12:12" x14ac:dyDescent="0.2">
      <c r="L20404" s="50"/>
    </row>
    <row r="20405" spans="12:12" x14ac:dyDescent="0.2">
      <c r="L20405" s="50"/>
    </row>
    <row r="20406" spans="12:12" x14ac:dyDescent="0.2">
      <c r="L20406" s="50"/>
    </row>
    <row r="20407" spans="12:12" x14ac:dyDescent="0.2">
      <c r="L20407" s="50"/>
    </row>
    <row r="20408" spans="12:12" x14ac:dyDescent="0.2">
      <c r="L20408" s="50"/>
    </row>
    <row r="20409" spans="12:12" x14ac:dyDescent="0.2">
      <c r="L20409" s="50"/>
    </row>
    <row r="20410" spans="12:12" x14ac:dyDescent="0.2">
      <c r="L20410" s="50"/>
    </row>
    <row r="20411" spans="12:12" x14ac:dyDescent="0.2">
      <c r="L20411" s="50"/>
    </row>
    <row r="20412" spans="12:12" x14ac:dyDescent="0.2">
      <c r="L20412" s="50"/>
    </row>
    <row r="20413" spans="12:12" x14ac:dyDescent="0.2">
      <c r="L20413" s="50"/>
    </row>
    <row r="20414" spans="12:12" x14ac:dyDescent="0.2">
      <c r="L20414" s="50"/>
    </row>
    <row r="20415" spans="12:12" x14ac:dyDescent="0.2">
      <c r="L20415" s="50"/>
    </row>
    <row r="20416" spans="12:12" x14ac:dyDescent="0.2">
      <c r="L20416" s="50"/>
    </row>
    <row r="20417" spans="12:12" x14ac:dyDescent="0.2">
      <c r="L20417" s="50"/>
    </row>
    <row r="20418" spans="12:12" x14ac:dyDescent="0.2">
      <c r="L20418" s="50"/>
    </row>
    <row r="20419" spans="12:12" x14ac:dyDescent="0.2">
      <c r="L20419" s="50"/>
    </row>
    <row r="20420" spans="12:12" x14ac:dyDescent="0.2">
      <c r="L20420" s="50"/>
    </row>
    <row r="20421" spans="12:12" x14ac:dyDescent="0.2">
      <c r="L20421" s="50"/>
    </row>
    <row r="20422" spans="12:12" x14ac:dyDescent="0.2">
      <c r="L20422" s="50"/>
    </row>
    <row r="20423" spans="12:12" x14ac:dyDescent="0.2">
      <c r="L20423" s="50"/>
    </row>
    <row r="20424" spans="12:12" x14ac:dyDescent="0.2">
      <c r="L20424" s="50"/>
    </row>
    <row r="20425" spans="12:12" x14ac:dyDescent="0.2">
      <c r="L20425" s="50"/>
    </row>
    <row r="20426" spans="12:12" x14ac:dyDescent="0.2">
      <c r="L20426" s="50"/>
    </row>
    <row r="20427" spans="12:12" x14ac:dyDescent="0.2">
      <c r="L20427" s="50"/>
    </row>
    <row r="20428" spans="12:12" x14ac:dyDescent="0.2">
      <c r="L20428" s="50"/>
    </row>
    <row r="20429" spans="12:12" x14ac:dyDescent="0.2">
      <c r="L20429" s="50"/>
    </row>
    <row r="20430" spans="12:12" x14ac:dyDescent="0.2">
      <c r="L20430" s="50"/>
    </row>
    <row r="20431" spans="12:12" x14ac:dyDescent="0.2">
      <c r="L20431" s="50"/>
    </row>
    <row r="20432" spans="12:12" x14ac:dyDescent="0.2">
      <c r="L20432" s="50"/>
    </row>
    <row r="20433" spans="12:12" x14ac:dyDescent="0.2">
      <c r="L20433" s="50"/>
    </row>
    <row r="20434" spans="12:12" x14ac:dyDescent="0.2">
      <c r="L20434" s="50"/>
    </row>
    <row r="20435" spans="12:12" x14ac:dyDescent="0.2">
      <c r="L20435" s="50"/>
    </row>
    <row r="20436" spans="12:12" x14ac:dyDescent="0.2">
      <c r="L20436" s="50"/>
    </row>
    <row r="20437" spans="12:12" x14ac:dyDescent="0.2">
      <c r="L20437" s="50"/>
    </row>
    <row r="20438" spans="12:12" x14ac:dyDescent="0.2">
      <c r="L20438" s="50"/>
    </row>
    <row r="20439" spans="12:12" x14ac:dyDescent="0.2">
      <c r="L20439" s="50"/>
    </row>
    <row r="20440" spans="12:12" x14ac:dyDescent="0.2">
      <c r="L20440" s="50"/>
    </row>
    <row r="20441" spans="12:12" x14ac:dyDescent="0.2">
      <c r="L20441" s="50"/>
    </row>
    <row r="20442" spans="12:12" x14ac:dyDescent="0.2">
      <c r="L20442" s="50"/>
    </row>
    <row r="20443" spans="12:12" x14ac:dyDescent="0.2">
      <c r="L20443" s="50"/>
    </row>
    <row r="20444" spans="12:12" x14ac:dyDescent="0.2">
      <c r="L20444" s="50"/>
    </row>
    <row r="20445" spans="12:12" x14ac:dyDescent="0.2">
      <c r="L20445" s="50"/>
    </row>
    <row r="20446" spans="12:12" x14ac:dyDescent="0.2">
      <c r="L20446" s="50"/>
    </row>
    <row r="20447" spans="12:12" x14ac:dyDescent="0.2">
      <c r="L20447" s="50"/>
    </row>
    <row r="20448" spans="12:12" x14ac:dyDescent="0.2">
      <c r="L20448" s="50"/>
    </row>
    <row r="20449" spans="12:12" x14ac:dyDescent="0.2">
      <c r="L20449" s="50"/>
    </row>
    <row r="20450" spans="12:12" x14ac:dyDescent="0.2">
      <c r="L20450" s="50"/>
    </row>
    <row r="20451" spans="12:12" x14ac:dyDescent="0.2">
      <c r="L20451" s="50"/>
    </row>
    <row r="20452" spans="12:12" x14ac:dyDescent="0.2">
      <c r="L20452" s="50"/>
    </row>
    <row r="20453" spans="12:12" x14ac:dyDescent="0.2">
      <c r="L20453" s="50"/>
    </row>
    <row r="20454" spans="12:12" x14ac:dyDescent="0.2">
      <c r="L20454" s="50"/>
    </row>
    <row r="20455" spans="12:12" x14ac:dyDescent="0.2">
      <c r="L20455" s="50"/>
    </row>
    <row r="20456" spans="12:12" x14ac:dyDescent="0.2">
      <c r="L20456" s="50"/>
    </row>
    <row r="20457" spans="12:12" x14ac:dyDescent="0.2">
      <c r="L20457" s="50"/>
    </row>
    <row r="20458" spans="12:12" x14ac:dyDescent="0.2">
      <c r="L20458" s="50"/>
    </row>
    <row r="20459" spans="12:12" x14ac:dyDescent="0.2">
      <c r="L20459" s="50"/>
    </row>
    <row r="20460" spans="12:12" x14ac:dyDescent="0.2">
      <c r="L20460" s="50"/>
    </row>
    <row r="20461" spans="12:12" x14ac:dyDescent="0.2">
      <c r="L20461" s="50"/>
    </row>
    <row r="20462" spans="12:12" x14ac:dyDescent="0.2">
      <c r="L20462" s="50"/>
    </row>
    <row r="20463" spans="12:12" x14ac:dyDescent="0.2">
      <c r="L20463" s="50"/>
    </row>
    <row r="20464" spans="12:12" x14ac:dyDescent="0.2">
      <c r="L20464" s="50"/>
    </row>
    <row r="20465" spans="12:12" x14ac:dyDescent="0.2">
      <c r="L20465" s="50"/>
    </row>
    <row r="20466" spans="12:12" x14ac:dyDescent="0.2">
      <c r="L20466" s="50"/>
    </row>
    <row r="20467" spans="12:12" x14ac:dyDescent="0.2">
      <c r="L20467" s="50"/>
    </row>
    <row r="20468" spans="12:12" x14ac:dyDescent="0.2">
      <c r="L20468" s="50"/>
    </row>
    <row r="20469" spans="12:12" x14ac:dyDescent="0.2">
      <c r="L20469" s="50"/>
    </row>
    <row r="20470" spans="12:12" x14ac:dyDescent="0.2">
      <c r="L20470" s="50"/>
    </row>
    <row r="20471" spans="12:12" x14ac:dyDescent="0.2">
      <c r="L20471" s="50"/>
    </row>
    <row r="20472" spans="12:12" x14ac:dyDescent="0.2">
      <c r="L20472" s="50"/>
    </row>
    <row r="20473" spans="12:12" x14ac:dyDescent="0.2">
      <c r="L20473" s="50"/>
    </row>
    <row r="20474" spans="12:12" x14ac:dyDescent="0.2">
      <c r="L20474" s="50"/>
    </row>
    <row r="20475" spans="12:12" x14ac:dyDescent="0.2">
      <c r="L20475" s="50"/>
    </row>
    <row r="20476" spans="12:12" x14ac:dyDescent="0.2">
      <c r="L20476" s="50"/>
    </row>
    <row r="20477" spans="12:12" x14ac:dyDescent="0.2">
      <c r="L20477" s="50"/>
    </row>
    <row r="20478" spans="12:12" x14ac:dyDescent="0.2">
      <c r="L20478" s="50"/>
    </row>
    <row r="20479" spans="12:12" x14ac:dyDescent="0.2">
      <c r="L20479" s="50"/>
    </row>
    <row r="20480" spans="12:12" x14ac:dyDescent="0.2">
      <c r="L20480" s="50"/>
    </row>
    <row r="20481" spans="12:12" x14ac:dyDescent="0.2">
      <c r="L20481" s="50"/>
    </row>
    <row r="20482" spans="12:12" x14ac:dyDescent="0.2">
      <c r="L20482" s="50"/>
    </row>
    <row r="20483" spans="12:12" x14ac:dyDescent="0.2">
      <c r="L20483" s="50"/>
    </row>
    <row r="20484" spans="12:12" x14ac:dyDescent="0.2">
      <c r="L20484" s="50"/>
    </row>
    <row r="20485" spans="12:12" x14ac:dyDescent="0.2">
      <c r="L20485" s="50"/>
    </row>
    <row r="20486" spans="12:12" x14ac:dyDescent="0.2">
      <c r="L20486" s="50"/>
    </row>
    <row r="20487" spans="12:12" x14ac:dyDescent="0.2">
      <c r="L20487" s="50"/>
    </row>
    <row r="20488" spans="12:12" x14ac:dyDescent="0.2">
      <c r="L20488" s="50"/>
    </row>
    <row r="20489" spans="12:12" x14ac:dyDescent="0.2">
      <c r="L20489" s="50"/>
    </row>
    <row r="20490" spans="12:12" x14ac:dyDescent="0.2">
      <c r="L20490" s="50"/>
    </row>
    <row r="20491" spans="12:12" x14ac:dyDescent="0.2">
      <c r="L20491" s="50"/>
    </row>
    <row r="20492" spans="12:12" x14ac:dyDescent="0.2">
      <c r="L20492" s="50"/>
    </row>
    <row r="20493" spans="12:12" x14ac:dyDescent="0.2">
      <c r="L20493" s="50"/>
    </row>
    <row r="20494" spans="12:12" x14ac:dyDescent="0.2">
      <c r="L20494" s="50"/>
    </row>
    <row r="20495" spans="12:12" x14ac:dyDescent="0.2">
      <c r="L20495" s="50"/>
    </row>
    <row r="20496" spans="12:12" x14ac:dyDescent="0.2">
      <c r="L20496" s="50"/>
    </row>
    <row r="20497" spans="12:12" x14ac:dyDescent="0.2">
      <c r="L20497" s="50"/>
    </row>
    <row r="20498" spans="12:12" x14ac:dyDescent="0.2">
      <c r="L20498" s="50"/>
    </row>
    <row r="20499" spans="12:12" x14ac:dyDescent="0.2">
      <c r="L20499" s="50"/>
    </row>
    <row r="20500" spans="12:12" x14ac:dyDescent="0.2">
      <c r="L20500" s="50"/>
    </row>
    <row r="20501" spans="12:12" x14ac:dyDescent="0.2">
      <c r="L20501" s="50"/>
    </row>
    <row r="20502" spans="12:12" x14ac:dyDescent="0.2">
      <c r="L20502" s="50"/>
    </row>
    <row r="20503" spans="12:12" x14ac:dyDescent="0.2">
      <c r="L20503" s="50"/>
    </row>
    <row r="20504" spans="12:12" x14ac:dyDescent="0.2">
      <c r="L20504" s="50"/>
    </row>
    <row r="20505" spans="12:12" x14ac:dyDescent="0.2">
      <c r="L20505" s="50"/>
    </row>
    <row r="20506" spans="12:12" x14ac:dyDescent="0.2">
      <c r="L20506" s="50"/>
    </row>
    <row r="20507" spans="12:12" x14ac:dyDescent="0.2">
      <c r="L20507" s="50"/>
    </row>
    <row r="20508" spans="12:12" x14ac:dyDescent="0.2">
      <c r="L20508" s="50"/>
    </row>
    <row r="20509" spans="12:12" x14ac:dyDescent="0.2">
      <c r="L20509" s="50"/>
    </row>
    <row r="20510" spans="12:12" x14ac:dyDescent="0.2">
      <c r="L20510" s="50"/>
    </row>
    <row r="20511" spans="12:12" x14ac:dyDescent="0.2">
      <c r="L20511" s="50"/>
    </row>
    <row r="20512" spans="12:12" x14ac:dyDescent="0.2">
      <c r="L20512" s="50"/>
    </row>
    <row r="20513" spans="12:12" x14ac:dyDescent="0.2">
      <c r="L20513" s="50"/>
    </row>
    <row r="20514" spans="12:12" x14ac:dyDescent="0.2">
      <c r="L20514" s="50"/>
    </row>
    <row r="20515" spans="12:12" x14ac:dyDescent="0.2">
      <c r="L20515" s="50"/>
    </row>
    <row r="20516" spans="12:12" x14ac:dyDescent="0.2">
      <c r="L20516" s="50"/>
    </row>
    <row r="20517" spans="12:12" x14ac:dyDescent="0.2">
      <c r="L20517" s="50"/>
    </row>
    <row r="20518" spans="12:12" x14ac:dyDescent="0.2">
      <c r="L20518" s="50"/>
    </row>
    <row r="20519" spans="12:12" x14ac:dyDescent="0.2">
      <c r="L20519" s="50"/>
    </row>
    <row r="20520" spans="12:12" x14ac:dyDescent="0.2">
      <c r="L20520" s="50"/>
    </row>
    <row r="20521" spans="12:12" x14ac:dyDescent="0.2">
      <c r="L20521" s="50"/>
    </row>
    <row r="20522" spans="12:12" x14ac:dyDescent="0.2">
      <c r="L20522" s="50"/>
    </row>
    <row r="20523" spans="12:12" x14ac:dyDescent="0.2">
      <c r="L20523" s="50"/>
    </row>
    <row r="20524" spans="12:12" x14ac:dyDescent="0.2">
      <c r="L20524" s="50"/>
    </row>
    <row r="20525" spans="12:12" x14ac:dyDescent="0.2">
      <c r="L20525" s="50"/>
    </row>
    <row r="20526" spans="12:12" x14ac:dyDescent="0.2">
      <c r="L20526" s="50"/>
    </row>
    <row r="20527" spans="12:12" x14ac:dyDescent="0.2">
      <c r="L20527" s="50"/>
    </row>
    <row r="20528" spans="12:12" x14ac:dyDescent="0.2">
      <c r="L20528" s="50"/>
    </row>
    <row r="20529" spans="12:12" x14ac:dyDescent="0.2">
      <c r="L20529" s="50"/>
    </row>
    <row r="20530" spans="12:12" x14ac:dyDescent="0.2">
      <c r="L20530" s="50"/>
    </row>
    <row r="20531" spans="12:12" x14ac:dyDescent="0.2">
      <c r="L20531" s="50"/>
    </row>
    <row r="20532" spans="12:12" x14ac:dyDescent="0.2">
      <c r="L20532" s="50"/>
    </row>
    <row r="20533" spans="12:12" x14ac:dyDescent="0.2">
      <c r="L20533" s="50"/>
    </row>
    <row r="20534" spans="12:12" x14ac:dyDescent="0.2">
      <c r="L20534" s="50"/>
    </row>
    <row r="20535" spans="12:12" x14ac:dyDescent="0.2">
      <c r="L20535" s="50"/>
    </row>
    <row r="20536" spans="12:12" x14ac:dyDescent="0.2">
      <c r="L20536" s="50"/>
    </row>
    <row r="20537" spans="12:12" x14ac:dyDescent="0.2">
      <c r="L20537" s="50"/>
    </row>
    <row r="20538" spans="12:12" x14ac:dyDescent="0.2">
      <c r="L20538" s="50"/>
    </row>
    <row r="20539" spans="12:12" x14ac:dyDescent="0.2">
      <c r="L20539" s="50"/>
    </row>
    <row r="20540" spans="12:12" x14ac:dyDescent="0.2">
      <c r="L20540" s="50"/>
    </row>
    <row r="20541" spans="12:12" x14ac:dyDescent="0.2">
      <c r="L20541" s="50"/>
    </row>
    <row r="20542" spans="12:12" x14ac:dyDescent="0.2">
      <c r="L20542" s="50"/>
    </row>
    <row r="20543" spans="12:12" x14ac:dyDescent="0.2">
      <c r="L20543" s="50"/>
    </row>
    <row r="20544" spans="12:12" x14ac:dyDescent="0.2">
      <c r="L20544" s="50"/>
    </row>
    <row r="20545" spans="12:12" x14ac:dyDescent="0.2">
      <c r="L20545" s="50"/>
    </row>
    <row r="20546" spans="12:12" x14ac:dyDescent="0.2">
      <c r="L20546" s="50"/>
    </row>
    <row r="20547" spans="12:12" x14ac:dyDescent="0.2">
      <c r="L20547" s="50"/>
    </row>
    <row r="20548" spans="12:12" x14ac:dyDescent="0.2">
      <c r="L20548" s="50"/>
    </row>
    <row r="20549" spans="12:12" x14ac:dyDescent="0.2">
      <c r="L20549" s="50"/>
    </row>
    <row r="20550" spans="12:12" x14ac:dyDescent="0.2">
      <c r="L20550" s="50"/>
    </row>
    <row r="20551" spans="12:12" x14ac:dyDescent="0.2">
      <c r="L20551" s="50"/>
    </row>
    <row r="20552" spans="12:12" x14ac:dyDescent="0.2">
      <c r="L20552" s="50"/>
    </row>
    <row r="20553" spans="12:12" x14ac:dyDescent="0.2">
      <c r="L20553" s="50"/>
    </row>
    <row r="20554" spans="12:12" x14ac:dyDescent="0.2">
      <c r="L20554" s="50"/>
    </row>
    <row r="20555" spans="12:12" x14ac:dyDescent="0.2">
      <c r="L20555" s="50"/>
    </row>
    <row r="20556" spans="12:12" x14ac:dyDescent="0.2">
      <c r="L20556" s="50"/>
    </row>
    <row r="20557" spans="12:12" x14ac:dyDescent="0.2">
      <c r="L20557" s="50"/>
    </row>
    <row r="20558" spans="12:12" x14ac:dyDescent="0.2">
      <c r="L20558" s="50"/>
    </row>
    <row r="20559" spans="12:12" x14ac:dyDescent="0.2">
      <c r="L20559" s="50"/>
    </row>
    <row r="20560" spans="12:12" x14ac:dyDescent="0.2">
      <c r="L20560" s="50"/>
    </row>
    <row r="20561" spans="12:12" x14ac:dyDescent="0.2">
      <c r="L20561" s="50"/>
    </row>
    <row r="20562" spans="12:12" x14ac:dyDescent="0.2">
      <c r="L20562" s="50"/>
    </row>
    <row r="20563" spans="12:12" x14ac:dyDescent="0.2">
      <c r="L20563" s="50"/>
    </row>
    <row r="20564" spans="12:12" x14ac:dyDescent="0.2">
      <c r="L20564" s="50"/>
    </row>
    <row r="20565" spans="12:12" x14ac:dyDescent="0.2">
      <c r="L20565" s="50"/>
    </row>
    <row r="20566" spans="12:12" x14ac:dyDescent="0.2">
      <c r="L20566" s="50"/>
    </row>
    <row r="20567" spans="12:12" x14ac:dyDescent="0.2">
      <c r="L20567" s="50"/>
    </row>
    <row r="20568" spans="12:12" x14ac:dyDescent="0.2">
      <c r="L20568" s="50"/>
    </row>
    <row r="20569" spans="12:12" x14ac:dyDescent="0.2">
      <c r="L20569" s="50"/>
    </row>
    <row r="20570" spans="12:12" x14ac:dyDescent="0.2">
      <c r="L20570" s="50"/>
    </row>
    <row r="20571" spans="12:12" x14ac:dyDescent="0.2">
      <c r="L20571" s="50"/>
    </row>
    <row r="20572" spans="12:12" x14ac:dyDescent="0.2">
      <c r="L20572" s="50"/>
    </row>
    <row r="20573" spans="12:12" x14ac:dyDescent="0.2">
      <c r="L20573" s="50"/>
    </row>
    <row r="20574" spans="12:12" x14ac:dyDescent="0.2">
      <c r="L20574" s="50"/>
    </row>
    <row r="20575" spans="12:12" x14ac:dyDescent="0.2">
      <c r="L20575" s="50"/>
    </row>
    <row r="20576" spans="12:12" x14ac:dyDescent="0.2">
      <c r="L20576" s="50"/>
    </row>
    <row r="20577" spans="12:12" x14ac:dyDescent="0.2">
      <c r="L20577" s="50"/>
    </row>
    <row r="20578" spans="12:12" x14ac:dyDescent="0.2">
      <c r="L20578" s="50"/>
    </row>
    <row r="20579" spans="12:12" x14ac:dyDescent="0.2">
      <c r="L20579" s="50"/>
    </row>
    <row r="20580" spans="12:12" x14ac:dyDescent="0.2">
      <c r="L20580" s="50"/>
    </row>
    <row r="20581" spans="12:12" x14ac:dyDescent="0.2">
      <c r="L20581" s="50"/>
    </row>
    <row r="20582" spans="12:12" x14ac:dyDescent="0.2">
      <c r="L20582" s="50"/>
    </row>
    <row r="20583" spans="12:12" x14ac:dyDescent="0.2">
      <c r="L20583" s="50"/>
    </row>
    <row r="20584" spans="12:12" x14ac:dyDescent="0.2">
      <c r="L20584" s="50"/>
    </row>
    <row r="20585" spans="12:12" x14ac:dyDescent="0.2">
      <c r="L20585" s="50"/>
    </row>
    <row r="20586" spans="12:12" x14ac:dyDescent="0.2">
      <c r="L20586" s="50"/>
    </row>
    <row r="20587" spans="12:12" x14ac:dyDescent="0.2">
      <c r="L20587" s="50"/>
    </row>
    <row r="20588" spans="12:12" x14ac:dyDescent="0.2">
      <c r="L20588" s="50"/>
    </row>
    <row r="20589" spans="12:12" x14ac:dyDescent="0.2">
      <c r="L20589" s="50"/>
    </row>
    <row r="20590" spans="12:12" x14ac:dyDescent="0.2">
      <c r="L20590" s="50"/>
    </row>
    <row r="20591" spans="12:12" x14ac:dyDescent="0.2">
      <c r="L20591" s="50"/>
    </row>
    <row r="20592" spans="12:12" x14ac:dyDescent="0.2">
      <c r="L20592" s="50"/>
    </row>
    <row r="20593" spans="12:12" x14ac:dyDescent="0.2">
      <c r="L20593" s="50"/>
    </row>
    <row r="20594" spans="12:12" x14ac:dyDescent="0.2">
      <c r="L20594" s="50"/>
    </row>
    <row r="20595" spans="12:12" x14ac:dyDescent="0.2">
      <c r="L20595" s="50"/>
    </row>
    <row r="20596" spans="12:12" x14ac:dyDescent="0.2">
      <c r="L20596" s="50"/>
    </row>
    <row r="20597" spans="12:12" x14ac:dyDescent="0.2">
      <c r="L20597" s="50"/>
    </row>
    <row r="20598" spans="12:12" x14ac:dyDescent="0.2">
      <c r="L20598" s="50"/>
    </row>
    <row r="20599" spans="12:12" x14ac:dyDescent="0.2">
      <c r="L20599" s="50"/>
    </row>
    <row r="20600" spans="12:12" x14ac:dyDescent="0.2">
      <c r="L20600" s="50"/>
    </row>
    <row r="20601" spans="12:12" x14ac:dyDescent="0.2">
      <c r="L20601" s="50"/>
    </row>
    <row r="20602" spans="12:12" x14ac:dyDescent="0.2">
      <c r="L20602" s="50"/>
    </row>
    <row r="20603" spans="12:12" x14ac:dyDescent="0.2">
      <c r="L20603" s="50"/>
    </row>
    <row r="20604" spans="12:12" x14ac:dyDescent="0.2">
      <c r="L20604" s="50"/>
    </row>
    <row r="20605" spans="12:12" x14ac:dyDescent="0.2">
      <c r="L20605" s="50"/>
    </row>
    <row r="20606" spans="12:12" x14ac:dyDescent="0.2">
      <c r="L20606" s="50"/>
    </row>
    <row r="20607" spans="12:12" x14ac:dyDescent="0.2">
      <c r="L20607" s="50"/>
    </row>
    <row r="20608" spans="12:12" x14ac:dyDescent="0.2">
      <c r="L20608" s="50"/>
    </row>
    <row r="20609" spans="12:12" x14ac:dyDescent="0.2">
      <c r="L20609" s="50"/>
    </row>
    <row r="20610" spans="12:12" x14ac:dyDescent="0.2">
      <c r="L20610" s="50"/>
    </row>
    <row r="20611" spans="12:12" x14ac:dyDescent="0.2">
      <c r="L20611" s="50"/>
    </row>
    <row r="20612" spans="12:12" x14ac:dyDescent="0.2">
      <c r="L20612" s="50"/>
    </row>
    <row r="20613" spans="12:12" x14ac:dyDescent="0.2">
      <c r="L20613" s="50"/>
    </row>
    <row r="20614" spans="12:12" x14ac:dyDescent="0.2">
      <c r="L20614" s="50"/>
    </row>
    <row r="20615" spans="12:12" x14ac:dyDescent="0.2">
      <c r="L20615" s="50"/>
    </row>
    <row r="20616" spans="12:12" x14ac:dyDescent="0.2">
      <c r="L20616" s="50"/>
    </row>
    <row r="20617" spans="12:12" x14ac:dyDescent="0.2">
      <c r="L20617" s="50"/>
    </row>
    <row r="20618" spans="12:12" x14ac:dyDescent="0.2">
      <c r="L20618" s="50"/>
    </row>
    <row r="20619" spans="12:12" x14ac:dyDescent="0.2">
      <c r="L20619" s="50"/>
    </row>
    <row r="20620" spans="12:12" x14ac:dyDescent="0.2">
      <c r="L20620" s="50"/>
    </row>
    <row r="20621" spans="12:12" x14ac:dyDescent="0.2">
      <c r="L20621" s="50"/>
    </row>
    <row r="20622" spans="12:12" x14ac:dyDescent="0.2">
      <c r="L20622" s="50"/>
    </row>
    <row r="20623" spans="12:12" x14ac:dyDescent="0.2">
      <c r="L20623" s="50"/>
    </row>
    <row r="20624" spans="12:12" x14ac:dyDescent="0.2">
      <c r="L20624" s="50"/>
    </row>
    <row r="20625" spans="12:12" x14ac:dyDescent="0.2">
      <c r="L20625" s="50"/>
    </row>
    <row r="20626" spans="12:12" x14ac:dyDescent="0.2">
      <c r="L20626" s="50"/>
    </row>
    <row r="20627" spans="12:12" x14ac:dyDescent="0.2">
      <c r="L20627" s="50"/>
    </row>
    <row r="20628" spans="12:12" x14ac:dyDescent="0.2">
      <c r="L20628" s="50"/>
    </row>
    <row r="20629" spans="12:12" x14ac:dyDescent="0.2">
      <c r="L20629" s="50"/>
    </row>
    <row r="20630" spans="12:12" x14ac:dyDescent="0.2">
      <c r="L20630" s="50"/>
    </row>
    <row r="20631" spans="12:12" x14ac:dyDescent="0.2">
      <c r="L20631" s="50"/>
    </row>
    <row r="20632" spans="12:12" x14ac:dyDescent="0.2">
      <c r="L20632" s="50"/>
    </row>
    <row r="20633" spans="12:12" x14ac:dyDescent="0.2">
      <c r="L20633" s="50"/>
    </row>
    <row r="20634" spans="12:12" x14ac:dyDescent="0.2">
      <c r="L20634" s="50"/>
    </row>
    <row r="20635" spans="12:12" x14ac:dyDescent="0.2">
      <c r="L20635" s="50"/>
    </row>
    <row r="20636" spans="12:12" x14ac:dyDescent="0.2">
      <c r="L20636" s="50"/>
    </row>
    <row r="20637" spans="12:12" x14ac:dyDescent="0.2">
      <c r="L20637" s="50"/>
    </row>
    <row r="20638" spans="12:12" x14ac:dyDescent="0.2">
      <c r="L20638" s="50"/>
    </row>
    <row r="20639" spans="12:12" x14ac:dyDescent="0.2">
      <c r="L20639" s="50"/>
    </row>
    <row r="20640" spans="12:12" x14ac:dyDescent="0.2">
      <c r="L20640" s="50"/>
    </row>
    <row r="20641" spans="12:12" x14ac:dyDescent="0.2">
      <c r="L20641" s="50"/>
    </row>
    <row r="20642" spans="12:12" x14ac:dyDescent="0.2">
      <c r="L20642" s="50"/>
    </row>
    <row r="20643" spans="12:12" x14ac:dyDescent="0.2">
      <c r="L20643" s="50"/>
    </row>
    <row r="20644" spans="12:12" x14ac:dyDescent="0.2">
      <c r="L20644" s="50"/>
    </row>
    <row r="20645" spans="12:12" x14ac:dyDescent="0.2">
      <c r="L20645" s="50"/>
    </row>
    <row r="20646" spans="12:12" x14ac:dyDescent="0.2">
      <c r="L20646" s="50"/>
    </row>
    <row r="20647" spans="12:12" x14ac:dyDescent="0.2">
      <c r="L20647" s="50"/>
    </row>
    <row r="20648" spans="12:12" x14ac:dyDescent="0.2">
      <c r="L20648" s="50"/>
    </row>
    <row r="20649" spans="12:12" x14ac:dyDescent="0.2">
      <c r="L20649" s="50"/>
    </row>
    <row r="20650" spans="12:12" x14ac:dyDescent="0.2">
      <c r="L20650" s="50"/>
    </row>
    <row r="20651" spans="12:12" x14ac:dyDescent="0.2">
      <c r="L20651" s="50"/>
    </row>
    <row r="20652" spans="12:12" x14ac:dyDescent="0.2">
      <c r="L20652" s="50"/>
    </row>
    <row r="20653" spans="12:12" x14ac:dyDescent="0.2">
      <c r="L20653" s="50"/>
    </row>
    <row r="20654" spans="12:12" x14ac:dyDescent="0.2">
      <c r="L20654" s="50"/>
    </row>
    <row r="20655" spans="12:12" x14ac:dyDescent="0.2">
      <c r="L20655" s="50"/>
    </row>
    <row r="20656" spans="12:12" x14ac:dyDescent="0.2">
      <c r="L20656" s="50"/>
    </row>
    <row r="20657" spans="12:12" x14ac:dyDescent="0.2">
      <c r="L20657" s="50"/>
    </row>
    <row r="20658" spans="12:12" x14ac:dyDescent="0.2">
      <c r="L20658" s="50"/>
    </row>
    <row r="20659" spans="12:12" x14ac:dyDescent="0.2">
      <c r="L20659" s="50"/>
    </row>
    <row r="20660" spans="12:12" x14ac:dyDescent="0.2">
      <c r="L20660" s="50"/>
    </row>
    <row r="20661" spans="12:12" x14ac:dyDescent="0.2">
      <c r="L20661" s="50"/>
    </row>
    <row r="20662" spans="12:12" x14ac:dyDescent="0.2">
      <c r="L20662" s="50"/>
    </row>
    <row r="20663" spans="12:12" x14ac:dyDescent="0.2">
      <c r="L20663" s="50"/>
    </row>
    <row r="20664" spans="12:12" x14ac:dyDescent="0.2">
      <c r="L20664" s="50"/>
    </row>
    <row r="20665" spans="12:12" x14ac:dyDescent="0.2">
      <c r="L20665" s="50"/>
    </row>
    <row r="20666" spans="12:12" x14ac:dyDescent="0.2">
      <c r="L20666" s="50"/>
    </row>
    <row r="20667" spans="12:12" x14ac:dyDescent="0.2">
      <c r="L20667" s="50"/>
    </row>
    <row r="20668" spans="12:12" x14ac:dyDescent="0.2">
      <c r="L20668" s="50"/>
    </row>
    <row r="20669" spans="12:12" x14ac:dyDescent="0.2">
      <c r="L20669" s="50"/>
    </row>
    <row r="20670" spans="12:12" x14ac:dyDescent="0.2">
      <c r="L20670" s="50"/>
    </row>
    <row r="20671" spans="12:12" x14ac:dyDescent="0.2">
      <c r="L20671" s="50"/>
    </row>
    <row r="20672" spans="12:12" x14ac:dyDescent="0.2">
      <c r="L20672" s="50"/>
    </row>
    <row r="20673" spans="12:12" x14ac:dyDescent="0.2">
      <c r="L20673" s="50"/>
    </row>
    <row r="20674" spans="12:12" x14ac:dyDescent="0.2">
      <c r="L20674" s="50"/>
    </row>
    <row r="20675" spans="12:12" x14ac:dyDescent="0.2">
      <c r="L20675" s="50"/>
    </row>
    <row r="20676" spans="12:12" x14ac:dyDescent="0.2">
      <c r="L20676" s="50"/>
    </row>
    <row r="20677" spans="12:12" x14ac:dyDescent="0.2">
      <c r="L20677" s="50"/>
    </row>
    <row r="20678" spans="12:12" x14ac:dyDescent="0.2">
      <c r="L20678" s="50"/>
    </row>
    <row r="20679" spans="12:12" x14ac:dyDescent="0.2">
      <c r="L20679" s="50"/>
    </row>
    <row r="20680" spans="12:12" x14ac:dyDescent="0.2">
      <c r="L20680" s="50"/>
    </row>
    <row r="20681" spans="12:12" x14ac:dyDescent="0.2">
      <c r="L20681" s="50"/>
    </row>
    <row r="20682" spans="12:12" x14ac:dyDescent="0.2">
      <c r="L20682" s="50"/>
    </row>
    <row r="20683" spans="12:12" x14ac:dyDescent="0.2">
      <c r="L20683" s="50"/>
    </row>
    <row r="20684" spans="12:12" x14ac:dyDescent="0.2">
      <c r="L20684" s="50"/>
    </row>
    <row r="20685" spans="12:12" x14ac:dyDescent="0.2">
      <c r="L20685" s="50"/>
    </row>
    <row r="20686" spans="12:12" x14ac:dyDescent="0.2">
      <c r="L20686" s="50"/>
    </row>
    <row r="20687" spans="12:12" x14ac:dyDescent="0.2">
      <c r="L20687" s="50"/>
    </row>
    <row r="20688" spans="12:12" x14ac:dyDescent="0.2">
      <c r="L20688" s="50"/>
    </row>
    <row r="20689" spans="12:12" x14ac:dyDescent="0.2">
      <c r="L20689" s="50"/>
    </row>
    <row r="20690" spans="12:12" x14ac:dyDescent="0.2">
      <c r="L20690" s="50"/>
    </row>
    <row r="20691" spans="12:12" x14ac:dyDescent="0.2">
      <c r="L20691" s="50"/>
    </row>
    <row r="20692" spans="12:12" x14ac:dyDescent="0.2">
      <c r="L20692" s="50"/>
    </row>
    <row r="20693" spans="12:12" x14ac:dyDescent="0.2">
      <c r="L20693" s="50"/>
    </row>
    <row r="20694" spans="12:12" x14ac:dyDescent="0.2">
      <c r="L20694" s="50"/>
    </row>
    <row r="20695" spans="12:12" x14ac:dyDescent="0.2">
      <c r="L20695" s="50"/>
    </row>
    <row r="20696" spans="12:12" x14ac:dyDescent="0.2">
      <c r="L20696" s="50"/>
    </row>
    <row r="20697" spans="12:12" x14ac:dyDescent="0.2">
      <c r="L20697" s="50"/>
    </row>
    <row r="20698" spans="12:12" x14ac:dyDescent="0.2">
      <c r="L20698" s="50"/>
    </row>
    <row r="20699" spans="12:12" x14ac:dyDescent="0.2">
      <c r="L20699" s="50"/>
    </row>
    <row r="20700" spans="12:12" x14ac:dyDescent="0.2">
      <c r="L20700" s="50"/>
    </row>
    <row r="20701" spans="12:12" x14ac:dyDescent="0.2">
      <c r="L20701" s="50"/>
    </row>
    <row r="20702" spans="12:12" x14ac:dyDescent="0.2">
      <c r="L20702" s="50"/>
    </row>
    <row r="20703" spans="12:12" x14ac:dyDescent="0.2">
      <c r="L20703" s="50"/>
    </row>
    <row r="20704" spans="12:12" x14ac:dyDescent="0.2">
      <c r="L20704" s="50"/>
    </row>
    <row r="20705" spans="12:12" x14ac:dyDescent="0.2">
      <c r="L20705" s="50"/>
    </row>
    <row r="20706" spans="12:12" x14ac:dyDescent="0.2">
      <c r="L20706" s="50"/>
    </row>
    <row r="20707" spans="12:12" x14ac:dyDescent="0.2">
      <c r="L20707" s="50"/>
    </row>
    <row r="20708" spans="12:12" x14ac:dyDescent="0.2">
      <c r="L20708" s="50"/>
    </row>
    <row r="20709" spans="12:12" x14ac:dyDescent="0.2">
      <c r="L20709" s="50"/>
    </row>
    <row r="20710" spans="12:12" x14ac:dyDescent="0.2">
      <c r="L20710" s="50"/>
    </row>
    <row r="20711" spans="12:12" x14ac:dyDescent="0.2">
      <c r="L20711" s="50"/>
    </row>
    <row r="20712" spans="12:12" x14ac:dyDescent="0.2">
      <c r="L20712" s="50"/>
    </row>
    <row r="20713" spans="12:12" x14ac:dyDescent="0.2">
      <c r="L20713" s="50"/>
    </row>
    <row r="20714" spans="12:12" x14ac:dyDescent="0.2">
      <c r="L20714" s="50"/>
    </row>
    <row r="20715" spans="12:12" x14ac:dyDescent="0.2">
      <c r="L20715" s="50"/>
    </row>
    <row r="20716" spans="12:12" x14ac:dyDescent="0.2">
      <c r="L20716" s="50"/>
    </row>
    <row r="20717" spans="12:12" x14ac:dyDescent="0.2">
      <c r="L20717" s="50"/>
    </row>
    <row r="20718" spans="12:12" x14ac:dyDescent="0.2">
      <c r="L20718" s="50"/>
    </row>
    <row r="20719" spans="12:12" x14ac:dyDescent="0.2">
      <c r="L20719" s="50"/>
    </row>
    <row r="20720" spans="12:12" x14ac:dyDescent="0.2">
      <c r="L20720" s="50"/>
    </row>
    <row r="20721" spans="12:12" x14ac:dyDescent="0.2">
      <c r="L20721" s="50"/>
    </row>
    <row r="20722" spans="12:12" x14ac:dyDescent="0.2">
      <c r="L20722" s="50"/>
    </row>
    <row r="20723" spans="12:12" x14ac:dyDescent="0.2">
      <c r="L20723" s="50"/>
    </row>
    <row r="20724" spans="12:12" x14ac:dyDescent="0.2">
      <c r="L20724" s="50"/>
    </row>
    <row r="20725" spans="12:12" x14ac:dyDescent="0.2">
      <c r="L20725" s="50"/>
    </row>
    <row r="20726" spans="12:12" x14ac:dyDescent="0.2">
      <c r="L20726" s="50"/>
    </row>
    <row r="20727" spans="12:12" x14ac:dyDescent="0.2">
      <c r="L20727" s="50"/>
    </row>
    <row r="20728" spans="12:12" x14ac:dyDescent="0.2">
      <c r="L20728" s="50"/>
    </row>
    <row r="20729" spans="12:12" x14ac:dyDescent="0.2">
      <c r="L20729" s="50"/>
    </row>
    <row r="20730" spans="12:12" x14ac:dyDescent="0.2">
      <c r="L20730" s="50"/>
    </row>
    <row r="20731" spans="12:12" x14ac:dyDescent="0.2">
      <c r="L20731" s="50"/>
    </row>
    <row r="20732" spans="12:12" x14ac:dyDescent="0.2">
      <c r="L20732" s="50"/>
    </row>
    <row r="20733" spans="12:12" x14ac:dyDescent="0.2">
      <c r="L20733" s="50"/>
    </row>
    <row r="20734" spans="12:12" x14ac:dyDescent="0.2">
      <c r="L20734" s="50"/>
    </row>
    <row r="20735" spans="12:12" x14ac:dyDescent="0.2">
      <c r="L20735" s="50"/>
    </row>
    <row r="20736" spans="12:12" x14ac:dyDescent="0.2">
      <c r="L20736" s="50"/>
    </row>
    <row r="20737" spans="12:12" x14ac:dyDescent="0.2">
      <c r="L20737" s="50"/>
    </row>
    <row r="20738" spans="12:12" x14ac:dyDescent="0.2">
      <c r="L20738" s="50"/>
    </row>
    <row r="20739" spans="12:12" x14ac:dyDescent="0.2">
      <c r="L20739" s="50"/>
    </row>
    <row r="20740" spans="12:12" x14ac:dyDescent="0.2">
      <c r="L20740" s="50"/>
    </row>
    <row r="20741" spans="12:12" x14ac:dyDescent="0.2">
      <c r="L20741" s="50"/>
    </row>
    <row r="20742" spans="12:12" x14ac:dyDescent="0.2">
      <c r="L20742" s="50"/>
    </row>
    <row r="20743" spans="12:12" x14ac:dyDescent="0.2">
      <c r="L20743" s="50"/>
    </row>
    <row r="20744" spans="12:12" x14ac:dyDescent="0.2">
      <c r="L20744" s="50"/>
    </row>
    <row r="20745" spans="12:12" x14ac:dyDescent="0.2">
      <c r="L20745" s="50"/>
    </row>
    <row r="20746" spans="12:12" x14ac:dyDescent="0.2">
      <c r="L20746" s="50"/>
    </row>
    <row r="20747" spans="12:12" x14ac:dyDescent="0.2">
      <c r="L20747" s="50"/>
    </row>
    <row r="20748" spans="12:12" x14ac:dyDescent="0.2">
      <c r="L20748" s="50"/>
    </row>
    <row r="20749" spans="12:12" x14ac:dyDescent="0.2">
      <c r="L20749" s="50"/>
    </row>
    <row r="20750" spans="12:12" x14ac:dyDescent="0.2">
      <c r="L20750" s="50"/>
    </row>
    <row r="20751" spans="12:12" x14ac:dyDescent="0.2">
      <c r="L20751" s="50"/>
    </row>
    <row r="20752" spans="12:12" x14ac:dyDescent="0.2">
      <c r="L20752" s="50"/>
    </row>
    <row r="20753" spans="12:12" x14ac:dyDescent="0.2">
      <c r="L20753" s="50"/>
    </row>
    <row r="20754" spans="12:12" x14ac:dyDescent="0.2">
      <c r="L20754" s="50"/>
    </row>
    <row r="20755" spans="12:12" x14ac:dyDescent="0.2">
      <c r="L20755" s="50"/>
    </row>
    <row r="20756" spans="12:12" x14ac:dyDescent="0.2">
      <c r="L20756" s="50"/>
    </row>
    <row r="20757" spans="12:12" x14ac:dyDescent="0.2">
      <c r="L20757" s="50"/>
    </row>
    <row r="20758" spans="12:12" x14ac:dyDescent="0.2">
      <c r="L20758" s="50"/>
    </row>
    <row r="20759" spans="12:12" x14ac:dyDescent="0.2">
      <c r="L20759" s="50"/>
    </row>
    <row r="20760" spans="12:12" x14ac:dyDescent="0.2">
      <c r="L20760" s="50"/>
    </row>
    <row r="20761" spans="12:12" x14ac:dyDescent="0.2">
      <c r="L20761" s="50"/>
    </row>
    <row r="20762" spans="12:12" x14ac:dyDescent="0.2">
      <c r="L20762" s="50"/>
    </row>
    <row r="20763" spans="12:12" x14ac:dyDescent="0.2">
      <c r="L20763" s="50"/>
    </row>
    <row r="20764" spans="12:12" x14ac:dyDescent="0.2">
      <c r="L20764" s="50"/>
    </row>
    <row r="20765" spans="12:12" x14ac:dyDescent="0.2">
      <c r="L20765" s="50"/>
    </row>
    <row r="20766" spans="12:12" x14ac:dyDescent="0.2">
      <c r="L20766" s="50"/>
    </row>
    <row r="20767" spans="12:12" x14ac:dyDescent="0.2">
      <c r="L20767" s="50"/>
    </row>
    <row r="20768" spans="12:12" x14ac:dyDescent="0.2">
      <c r="L20768" s="50"/>
    </row>
    <row r="20769" spans="12:12" x14ac:dyDescent="0.2">
      <c r="L20769" s="50"/>
    </row>
    <row r="20770" spans="12:12" x14ac:dyDescent="0.2">
      <c r="L20770" s="50"/>
    </row>
    <row r="20771" spans="12:12" x14ac:dyDescent="0.2">
      <c r="L20771" s="50"/>
    </row>
    <row r="20772" spans="12:12" x14ac:dyDescent="0.2">
      <c r="L20772" s="50"/>
    </row>
    <row r="20773" spans="12:12" x14ac:dyDescent="0.2">
      <c r="L20773" s="50"/>
    </row>
    <row r="20774" spans="12:12" x14ac:dyDescent="0.2">
      <c r="L20774" s="50"/>
    </row>
    <row r="20775" spans="12:12" x14ac:dyDescent="0.2">
      <c r="L20775" s="50"/>
    </row>
    <row r="20776" spans="12:12" x14ac:dyDescent="0.2">
      <c r="L20776" s="50"/>
    </row>
    <row r="20777" spans="12:12" x14ac:dyDescent="0.2">
      <c r="L20777" s="50"/>
    </row>
    <row r="20778" spans="12:12" x14ac:dyDescent="0.2">
      <c r="L20778" s="50"/>
    </row>
    <row r="20779" spans="12:12" x14ac:dyDescent="0.2">
      <c r="L20779" s="50"/>
    </row>
    <row r="20780" spans="12:12" x14ac:dyDescent="0.2">
      <c r="L20780" s="50"/>
    </row>
    <row r="20781" spans="12:12" x14ac:dyDescent="0.2">
      <c r="L20781" s="50"/>
    </row>
    <row r="20782" spans="12:12" x14ac:dyDescent="0.2">
      <c r="L20782" s="50"/>
    </row>
    <row r="20783" spans="12:12" x14ac:dyDescent="0.2">
      <c r="L20783" s="50"/>
    </row>
    <row r="20784" spans="12:12" x14ac:dyDescent="0.2">
      <c r="L20784" s="50"/>
    </row>
    <row r="20785" spans="12:12" x14ac:dyDescent="0.2">
      <c r="L20785" s="50"/>
    </row>
    <row r="20786" spans="12:12" x14ac:dyDescent="0.2">
      <c r="L20786" s="50"/>
    </row>
    <row r="20787" spans="12:12" x14ac:dyDescent="0.2">
      <c r="L20787" s="50"/>
    </row>
    <row r="20788" spans="12:12" x14ac:dyDescent="0.2">
      <c r="L20788" s="50"/>
    </row>
    <row r="20789" spans="12:12" x14ac:dyDescent="0.2">
      <c r="L20789" s="50"/>
    </row>
    <row r="20790" spans="12:12" x14ac:dyDescent="0.2">
      <c r="L20790" s="50"/>
    </row>
    <row r="20791" spans="12:12" x14ac:dyDescent="0.2">
      <c r="L20791" s="50"/>
    </row>
    <row r="20792" spans="12:12" x14ac:dyDescent="0.2">
      <c r="L20792" s="50"/>
    </row>
    <row r="20793" spans="12:12" x14ac:dyDescent="0.2">
      <c r="L20793" s="50"/>
    </row>
    <row r="20794" spans="12:12" x14ac:dyDescent="0.2">
      <c r="L20794" s="50"/>
    </row>
    <row r="20795" spans="12:12" x14ac:dyDescent="0.2">
      <c r="L20795" s="50"/>
    </row>
    <row r="20796" spans="12:12" x14ac:dyDescent="0.2">
      <c r="L20796" s="50"/>
    </row>
    <row r="20797" spans="12:12" x14ac:dyDescent="0.2">
      <c r="L20797" s="50"/>
    </row>
    <row r="20798" spans="12:12" x14ac:dyDescent="0.2">
      <c r="L20798" s="50"/>
    </row>
    <row r="20799" spans="12:12" x14ac:dyDescent="0.2">
      <c r="L20799" s="50"/>
    </row>
    <row r="20800" spans="12:12" x14ac:dyDescent="0.2">
      <c r="L20800" s="50"/>
    </row>
    <row r="20801" spans="12:12" x14ac:dyDescent="0.2">
      <c r="L20801" s="50"/>
    </row>
    <row r="20802" spans="12:12" x14ac:dyDescent="0.2">
      <c r="L20802" s="50"/>
    </row>
    <row r="20803" spans="12:12" x14ac:dyDescent="0.2">
      <c r="L20803" s="50"/>
    </row>
    <row r="20804" spans="12:12" x14ac:dyDescent="0.2">
      <c r="L20804" s="50"/>
    </row>
    <row r="20805" spans="12:12" x14ac:dyDescent="0.2">
      <c r="L20805" s="50"/>
    </row>
    <row r="20806" spans="12:12" x14ac:dyDescent="0.2">
      <c r="L20806" s="50"/>
    </row>
    <row r="20807" spans="12:12" x14ac:dyDescent="0.2">
      <c r="L20807" s="50"/>
    </row>
    <row r="20808" spans="12:12" x14ac:dyDescent="0.2">
      <c r="L20808" s="50"/>
    </row>
    <row r="20809" spans="12:12" x14ac:dyDescent="0.2">
      <c r="L20809" s="50"/>
    </row>
    <row r="20810" spans="12:12" x14ac:dyDescent="0.2">
      <c r="L20810" s="50"/>
    </row>
    <row r="20811" spans="12:12" x14ac:dyDescent="0.2">
      <c r="L20811" s="50"/>
    </row>
    <row r="20812" spans="12:12" x14ac:dyDescent="0.2">
      <c r="L20812" s="50"/>
    </row>
    <row r="20813" spans="12:12" x14ac:dyDescent="0.2">
      <c r="L20813" s="50"/>
    </row>
    <row r="20814" spans="12:12" x14ac:dyDescent="0.2">
      <c r="L20814" s="50"/>
    </row>
    <row r="20815" spans="12:12" x14ac:dyDescent="0.2">
      <c r="L20815" s="50"/>
    </row>
    <row r="20816" spans="12:12" x14ac:dyDescent="0.2">
      <c r="L20816" s="50"/>
    </row>
    <row r="20817" spans="12:12" x14ac:dyDescent="0.2">
      <c r="L20817" s="50"/>
    </row>
    <row r="20818" spans="12:12" x14ac:dyDescent="0.2">
      <c r="L20818" s="50"/>
    </row>
    <row r="20819" spans="12:12" x14ac:dyDescent="0.2">
      <c r="L20819" s="50"/>
    </row>
    <row r="20820" spans="12:12" x14ac:dyDescent="0.2">
      <c r="L20820" s="50"/>
    </row>
    <row r="20821" spans="12:12" x14ac:dyDescent="0.2">
      <c r="L20821" s="50"/>
    </row>
    <row r="20822" spans="12:12" x14ac:dyDescent="0.2">
      <c r="L20822" s="50"/>
    </row>
    <row r="20823" spans="12:12" x14ac:dyDescent="0.2">
      <c r="L20823" s="50"/>
    </row>
    <row r="20824" spans="12:12" x14ac:dyDescent="0.2">
      <c r="L20824" s="50"/>
    </row>
    <row r="20825" spans="12:12" x14ac:dyDescent="0.2">
      <c r="L20825" s="50"/>
    </row>
    <row r="20826" spans="12:12" x14ac:dyDescent="0.2">
      <c r="L20826" s="50"/>
    </row>
    <row r="20827" spans="12:12" x14ac:dyDescent="0.2">
      <c r="L20827" s="50"/>
    </row>
    <row r="20828" spans="12:12" x14ac:dyDescent="0.2">
      <c r="L20828" s="50"/>
    </row>
    <row r="20829" spans="12:12" x14ac:dyDescent="0.2">
      <c r="L20829" s="50"/>
    </row>
    <row r="20830" spans="12:12" x14ac:dyDescent="0.2">
      <c r="L20830" s="50"/>
    </row>
    <row r="20831" spans="12:12" x14ac:dyDescent="0.2">
      <c r="L20831" s="50"/>
    </row>
    <row r="20832" spans="12:12" x14ac:dyDescent="0.2">
      <c r="L20832" s="50"/>
    </row>
    <row r="20833" spans="12:12" x14ac:dyDescent="0.2">
      <c r="L20833" s="50"/>
    </row>
    <row r="20834" spans="12:12" x14ac:dyDescent="0.2">
      <c r="L20834" s="50"/>
    </row>
    <row r="20835" spans="12:12" x14ac:dyDescent="0.2">
      <c r="L20835" s="50"/>
    </row>
    <row r="20836" spans="12:12" x14ac:dyDescent="0.2">
      <c r="L20836" s="50"/>
    </row>
    <row r="20837" spans="12:12" x14ac:dyDescent="0.2">
      <c r="L20837" s="50"/>
    </row>
    <row r="20838" spans="12:12" x14ac:dyDescent="0.2">
      <c r="L20838" s="50"/>
    </row>
    <row r="20839" spans="12:12" x14ac:dyDescent="0.2">
      <c r="L20839" s="50"/>
    </row>
    <row r="20840" spans="12:12" x14ac:dyDescent="0.2">
      <c r="L20840" s="50"/>
    </row>
    <row r="20841" spans="12:12" x14ac:dyDescent="0.2">
      <c r="L20841" s="50"/>
    </row>
    <row r="20842" spans="12:12" x14ac:dyDescent="0.2">
      <c r="L20842" s="50"/>
    </row>
    <row r="20843" spans="12:12" x14ac:dyDescent="0.2">
      <c r="L20843" s="50"/>
    </row>
    <row r="20844" spans="12:12" x14ac:dyDescent="0.2">
      <c r="L20844" s="50"/>
    </row>
    <row r="20845" spans="12:12" x14ac:dyDescent="0.2">
      <c r="L20845" s="50"/>
    </row>
    <row r="20846" spans="12:12" x14ac:dyDescent="0.2">
      <c r="L20846" s="50"/>
    </row>
    <row r="20847" spans="12:12" x14ac:dyDescent="0.2">
      <c r="L20847" s="50"/>
    </row>
    <row r="20848" spans="12:12" x14ac:dyDescent="0.2">
      <c r="L20848" s="50"/>
    </row>
    <row r="20849" spans="12:12" x14ac:dyDescent="0.2">
      <c r="L20849" s="50"/>
    </row>
    <row r="20850" spans="12:12" x14ac:dyDescent="0.2">
      <c r="L20850" s="50"/>
    </row>
    <row r="20851" spans="12:12" x14ac:dyDescent="0.2">
      <c r="L20851" s="50"/>
    </row>
    <row r="20852" spans="12:12" x14ac:dyDescent="0.2">
      <c r="L20852" s="50"/>
    </row>
    <row r="20853" spans="12:12" x14ac:dyDescent="0.2">
      <c r="L20853" s="50"/>
    </row>
    <row r="20854" spans="12:12" x14ac:dyDescent="0.2">
      <c r="L20854" s="50"/>
    </row>
    <row r="20855" spans="12:12" x14ac:dyDescent="0.2">
      <c r="L20855" s="50"/>
    </row>
    <row r="20856" spans="12:12" x14ac:dyDescent="0.2">
      <c r="L20856" s="50"/>
    </row>
    <row r="20857" spans="12:12" x14ac:dyDescent="0.2">
      <c r="L20857" s="50"/>
    </row>
    <row r="20858" spans="12:12" x14ac:dyDescent="0.2">
      <c r="L20858" s="50"/>
    </row>
    <row r="20859" spans="12:12" x14ac:dyDescent="0.2">
      <c r="L20859" s="50"/>
    </row>
    <row r="20860" spans="12:12" x14ac:dyDescent="0.2">
      <c r="L20860" s="50"/>
    </row>
    <row r="20861" spans="12:12" x14ac:dyDescent="0.2">
      <c r="L20861" s="50"/>
    </row>
    <row r="20862" spans="12:12" x14ac:dyDescent="0.2">
      <c r="L20862" s="50"/>
    </row>
    <row r="20863" spans="12:12" x14ac:dyDescent="0.2">
      <c r="L20863" s="50"/>
    </row>
    <row r="20864" spans="12:12" x14ac:dyDescent="0.2">
      <c r="L20864" s="50"/>
    </row>
    <row r="20865" spans="12:12" x14ac:dyDescent="0.2">
      <c r="L20865" s="50"/>
    </row>
    <row r="20866" spans="12:12" x14ac:dyDescent="0.2">
      <c r="L20866" s="50"/>
    </row>
    <row r="20867" spans="12:12" x14ac:dyDescent="0.2">
      <c r="L20867" s="50"/>
    </row>
    <row r="20868" spans="12:12" x14ac:dyDescent="0.2">
      <c r="L20868" s="50"/>
    </row>
    <row r="20869" spans="12:12" x14ac:dyDescent="0.2">
      <c r="L20869" s="50"/>
    </row>
    <row r="20870" spans="12:12" x14ac:dyDescent="0.2">
      <c r="L20870" s="50"/>
    </row>
    <row r="20871" spans="12:12" x14ac:dyDescent="0.2">
      <c r="L20871" s="50"/>
    </row>
    <row r="20872" spans="12:12" x14ac:dyDescent="0.2">
      <c r="L20872" s="50"/>
    </row>
    <row r="20873" spans="12:12" x14ac:dyDescent="0.2">
      <c r="L20873" s="50"/>
    </row>
    <row r="20874" spans="12:12" x14ac:dyDescent="0.2">
      <c r="L20874" s="50"/>
    </row>
    <row r="20875" spans="12:12" x14ac:dyDescent="0.2">
      <c r="L20875" s="50"/>
    </row>
    <row r="20876" spans="12:12" x14ac:dyDescent="0.2">
      <c r="L20876" s="50"/>
    </row>
    <row r="20877" spans="12:12" x14ac:dyDescent="0.2">
      <c r="L20877" s="50"/>
    </row>
    <row r="20878" spans="12:12" x14ac:dyDescent="0.2">
      <c r="L20878" s="50"/>
    </row>
    <row r="20879" spans="12:12" x14ac:dyDescent="0.2">
      <c r="L20879" s="50"/>
    </row>
    <row r="20880" spans="12:12" x14ac:dyDescent="0.2">
      <c r="L20880" s="50"/>
    </row>
    <row r="20881" spans="12:12" x14ac:dyDescent="0.2">
      <c r="L20881" s="50"/>
    </row>
    <row r="20882" spans="12:12" x14ac:dyDescent="0.2">
      <c r="L20882" s="50"/>
    </row>
    <row r="20883" spans="12:12" x14ac:dyDescent="0.2">
      <c r="L20883" s="50"/>
    </row>
    <row r="20884" spans="12:12" x14ac:dyDescent="0.2">
      <c r="L20884" s="50"/>
    </row>
    <row r="20885" spans="12:12" x14ac:dyDescent="0.2">
      <c r="L20885" s="50"/>
    </row>
    <row r="20886" spans="12:12" x14ac:dyDescent="0.2">
      <c r="L20886" s="50"/>
    </row>
    <row r="20887" spans="12:12" x14ac:dyDescent="0.2">
      <c r="L20887" s="50"/>
    </row>
    <row r="20888" spans="12:12" x14ac:dyDescent="0.2">
      <c r="L20888" s="50"/>
    </row>
    <row r="20889" spans="12:12" x14ac:dyDescent="0.2">
      <c r="L20889" s="50"/>
    </row>
    <row r="20890" spans="12:12" x14ac:dyDescent="0.2">
      <c r="L20890" s="50"/>
    </row>
    <row r="20891" spans="12:12" x14ac:dyDescent="0.2">
      <c r="L20891" s="50"/>
    </row>
    <row r="20892" spans="12:12" x14ac:dyDescent="0.2">
      <c r="L20892" s="50"/>
    </row>
    <row r="20893" spans="12:12" x14ac:dyDescent="0.2">
      <c r="L20893" s="50"/>
    </row>
    <row r="20894" spans="12:12" x14ac:dyDescent="0.2">
      <c r="L20894" s="50"/>
    </row>
    <row r="20895" spans="12:12" x14ac:dyDescent="0.2">
      <c r="L20895" s="50"/>
    </row>
    <row r="20896" spans="12:12" x14ac:dyDescent="0.2">
      <c r="L20896" s="50"/>
    </row>
    <row r="20897" spans="12:12" x14ac:dyDescent="0.2">
      <c r="L20897" s="50"/>
    </row>
    <row r="20898" spans="12:12" x14ac:dyDescent="0.2">
      <c r="L20898" s="50"/>
    </row>
    <row r="20899" spans="12:12" x14ac:dyDescent="0.2">
      <c r="L20899" s="50"/>
    </row>
    <row r="20900" spans="12:12" x14ac:dyDescent="0.2">
      <c r="L20900" s="50"/>
    </row>
    <row r="20901" spans="12:12" x14ac:dyDescent="0.2">
      <c r="L20901" s="50"/>
    </row>
    <row r="20902" spans="12:12" x14ac:dyDescent="0.2">
      <c r="L20902" s="50"/>
    </row>
    <row r="20903" spans="12:12" x14ac:dyDescent="0.2">
      <c r="L20903" s="50"/>
    </row>
    <row r="20904" spans="12:12" x14ac:dyDescent="0.2">
      <c r="L20904" s="50"/>
    </row>
    <row r="20905" spans="12:12" x14ac:dyDescent="0.2">
      <c r="L20905" s="50"/>
    </row>
    <row r="20906" spans="12:12" x14ac:dyDescent="0.2">
      <c r="L20906" s="50"/>
    </row>
    <row r="20907" spans="12:12" x14ac:dyDescent="0.2">
      <c r="L20907" s="50"/>
    </row>
    <row r="20908" spans="12:12" x14ac:dyDescent="0.2">
      <c r="L20908" s="50"/>
    </row>
    <row r="20909" spans="12:12" x14ac:dyDescent="0.2">
      <c r="L20909" s="50"/>
    </row>
    <row r="20910" spans="12:12" x14ac:dyDescent="0.2">
      <c r="L20910" s="50"/>
    </row>
    <row r="20911" spans="12:12" x14ac:dyDescent="0.2">
      <c r="L20911" s="50"/>
    </row>
    <row r="20912" spans="12:12" x14ac:dyDescent="0.2">
      <c r="L20912" s="50"/>
    </row>
    <row r="20913" spans="12:12" x14ac:dyDescent="0.2">
      <c r="L20913" s="50"/>
    </row>
    <row r="20914" spans="12:12" x14ac:dyDescent="0.2">
      <c r="L20914" s="50"/>
    </row>
    <row r="20915" spans="12:12" x14ac:dyDescent="0.2">
      <c r="L20915" s="50"/>
    </row>
    <row r="20916" spans="12:12" x14ac:dyDescent="0.2">
      <c r="L20916" s="50"/>
    </row>
    <row r="20917" spans="12:12" x14ac:dyDescent="0.2">
      <c r="L20917" s="50"/>
    </row>
    <row r="20918" spans="12:12" x14ac:dyDescent="0.2">
      <c r="L20918" s="50"/>
    </row>
    <row r="20919" spans="12:12" x14ac:dyDescent="0.2">
      <c r="L20919" s="50"/>
    </row>
    <row r="20920" spans="12:12" x14ac:dyDescent="0.2">
      <c r="L20920" s="50"/>
    </row>
    <row r="20921" spans="12:12" x14ac:dyDescent="0.2">
      <c r="L20921" s="50"/>
    </row>
    <row r="20922" spans="12:12" x14ac:dyDescent="0.2">
      <c r="L20922" s="50"/>
    </row>
    <row r="20923" spans="12:12" x14ac:dyDescent="0.2">
      <c r="L20923" s="50"/>
    </row>
    <row r="20924" spans="12:12" x14ac:dyDescent="0.2">
      <c r="L20924" s="50"/>
    </row>
    <row r="20925" spans="12:12" x14ac:dyDescent="0.2">
      <c r="L20925" s="50"/>
    </row>
    <row r="20926" spans="12:12" x14ac:dyDescent="0.2">
      <c r="L20926" s="50"/>
    </row>
    <row r="20927" spans="12:12" x14ac:dyDescent="0.2">
      <c r="L20927" s="50"/>
    </row>
    <row r="20928" spans="12:12" x14ac:dyDescent="0.2">
      <c r="L20928" s="50"/>
    </row>
    <row r="20929" spans="12:12" x14ac:dyDescent="0.2">
      <c r="L20929" s="50"/>
    </row>
    <row r="20930" spans="12:12" x14ac:dyDescent="0.2">
      <c r="L20930" s="50"/>
    </row>
    <row r="20931" spans="12:12" x14ac:dyDescent="0.2">
      <c r="L20931" s="50"/>
    </row>
    <row r="20932" spans="12:12" x14ac:dyDescent="0.2">
      <c r="L20932" s="50"/>
    </row>
    <row r="20933" spans="12:12" x14ac:dyDescent="0.2">
      <c r="L20933" s="50"/>
    </row>
    <row r="20934" spans="12:12" x14ac:dyDescent="0.2">
      <c r="L20934" s="50"/>
    </row>
    <row r="20935" spans="12:12" x14ac:dyDescent="0.2">
      <c r="L20935" s="50"/>
    </row>
    <row r="20936" spans="12:12" x14ac:dyDescent="0.2">
      <c r="L20936" s="50"/>
    </row>
    <row r="20937" spans="12:12" x14ac:dyDescent="0.2">
      <c r="L20937" s="50"/>
    </row>
    <row r="20938" spans="12:12" x14ac:dyDescent="0.2">
      <c r="L20938" s="50"/>
    </row>
    <row r="20939" spans="12:12" x14ac:dyDescent="0.2">
      <c r="L20939" s="50"/>
    </row>
    <row r="20940" spans="12:12" x14ac:dyDescent="0.2">
      <c r="L20940" s="50"/>
    </row>
    <row r="20941" spans="12:12" x14ac:dyDescent="0.2">
      <c r="L20941" s="50"/>
    </row>
    <row r="20942" spans="12:12" x14ac:dyDescent="0.2">
      <c r="L20942" s="50"/>
    </row>
    <row r="20943" spans="12:12" x14ac:dyDescent="0.2">
      <c r="L20943" s="50"/>
    </row>
    <row r="20944" spans="12:12" x14ac:dyDescent="0.2">
      <c r="L20944" s="50"/>
    </row>
    <row r="20945" spans="12:12" x14ac:dyDescent="0.2">
      <c r="L20945" s="50"/>
    </row>
    <row r="20946" spans="12:12" x14ac:dyDescent="0.2">
      <c r="L20946" s="50"/>
    </row>
    <row r="20947" spans="12:12" x14ac:dyDescent="0.2">
      <c r="L20947" s="50"/>
    </row>
    <row r="20948" spans="12:12" x14ac:dyDescent="0.2">
      <c r="L20948" s="50"/>
    </row>
    <row r="20949" spans="12:12" x14ac:dyDescent="0.2">
      <c r="L20949" s="50"/>
    </row>
    <row r="20950" spans="12:12" x14ac:dyDescent="0.2">
      <c r="L20950" s="50"/>
    </row>
    <row r="20951" spans="12:12" x14ac:dyDescent="0.2">
      <c r="L20951" s="50"/>
    </row>
    <row r="20952" spans="12:12" x14ac:dyDescent="0.2">
      <c r="L20952" s="50"/>
    </row>
    <row r="20953" spans="12:12" x14ac:dyDescent="0.2">
      <c r="L20953" s="50"/>
    </row>
    <row r="20954" spans="12:12" x14ac:dyDescent="0.2">
      <c r="L20954" s="50"/>
    </row>
    <row r="20955" spans="12:12" x14ac:dyDescent="0.2">
      <c r="L20955" s="50"/>
    </row>
    <row r="20956" spans="12:12" x14ac:dyDescent="0.2">
      <c r="L20956" s="50"/>
    </row>
    <row r="20957" spans="12:12" x14ac:dyDescent="0.2">
      <c r="L20957" s="50"/>
    </row>
    <row r="20958" spans="12:12" x14ac:dyDescent="0.2">
      <c r="L20958" s="50"/>
    </row>
    <row r="20959" spans="12:12" x14ac:dyDescent="0.2">
      <c r="L20959" s="50"/>
    </row>
    <row r="20960" spans="12:12" x14ac:dyDescent="0.2">
      <c r="L20960" s="50"/>
    </row>
    <row r="20961" spans="12:12" x14ac:dyDescent="0.2">
      <c r="L20961" s="50"/>
    </row>
    <row r="20962" spans="12:12" x14ac:dyDescent="0.2">
      <c r="L20962" s="50"/>
    </row>
    <row r="20963" spans="12:12" x14ac:dyDescent="0.2">
      <c r="L20963" s="50"/>
    </row>
    <row r="20964" spans="12:12" x14ac:dyDescent="0.2">
      <c r="L20964" s="50"/>
    </row>
    <row r="20965" spans="12:12" x14ac:dyDescent="0.2">
      <c r="L20965" s="50"/>
    </row>
    <row r="20966" spans="12:12" x14ac:dyDescent="0.2">
      <c r="L20966" s="50"/>
    </row>
    <row r="20967" spans="12:12" x14ac:dyDescent="0.2">
      <c r="L20967" s="50"/>
    </row>
    <row r="20968" spans="12:12" x14ac:dyDescent="0.2">
      <c r="L20968" s="50"/>
    </row>
    <row r="20969" spans="12:12" x14ac:dyDescent="0.2">
      <c r="L20969" s="50"/>
    </row>
    <row r="20970" spans="12:12" x14ac:dyDescent="0.2">
      <c r="L20970" s="50"/>
    </row>
    <row r="20971" spans="12:12" x14ac:dyDescent="0.2">
      <c r="L20971" s="50"/>
    </row>
    <row r="20972" spans="12:12" x14ac:dyDescent="0.2">
      <c r="L20972" s="50"/>
    </row>
    <row r="20973" spans="12:12" x14ac:dyDescent="0.2">
      <c r="L20973" s="50"/>
    </row>
    <row r="20974" spans="12:12" x14ac:dyDescent="0.2">
      <c r="L20974" s="50"/>
    </row>
    <row r="20975" spans="12:12" x14ac:dyDescent="0.2">
      <c r="L20975" s="50"/>
    </row>
    <row r="20976" spans="12:12" x14ac:dyDescent="0.2">
      <c r="L20976" s="50"/>
    </row>
    <row r="20977" spans="12:12" x14ac:dyDescent="0.2">
      <c r="L20977" s="50"/>
    </row>
    <row r="20978" spans="12:12" x14ac:dyDescent="0.2">
      <c r="L20978" s="50"/>
    </row>
    <row r="20979" spans="12:12" x14ac:dyDescent="0.2">
      <c r="L20979" s="50"/>
    </row>
    <row r="20980" spans="12:12" x14ac:dyDescent="0.2">
      <c r="L20980" s="50"/>
    </row>
    <row r="20981" spans="12:12" x14ac:dyDescent="0.2">
      <c r="L20981" s="50"/>
    </row>
    <row r="20982" spans="12:12" x14ac:dyDescent="0.2">
      <c r="L20982" s="50"/>
    </row>
    <row r="20983" spans="12:12" x14ac:dyDescent="0.2">
      <c r="L20983" s="50"/>
    </row>
    <row r="20984" spans="12:12" x14ac:dyDescent="0.2">
      <c r="L20984" s="50"/>
    </row>
    <row r="20985" spans="12:12" x14ac:dyDescent="0.2">
      <c r="L20985" s="50"/>
    </row>
    <row r="20986" spans="12:12" x14ac:dyDescent="0.2">
      <c r="L20986" s="50"/>
    </row>
    <row r="20987" spans="12:12" x14ac:dyDescent="0.2">
      <c r="L20987" s="50"/>
    </row>
    <row r="20988" spans="12:12" x14ac:dyDescent="0.2">
      <c r="L20988" s="50"/>
    </row>
    <row r="20989" spans="12:12" x14ac:dyDescent="0.2">
      <c r="L20989" s="50"/>
    </row>
    <row r="20990" spans="12:12" x14ac:dyDescent="0.2">
      <c r="L20990" s="50"/>
    </row>
    <row r="20991" spans="12:12" x14ac:dyDescent="0.2">
      <c r="L20991" s="50"/>
    </row>
    <row r="20992" spans="12:12" x14ac:dyDescent="0.2">
      <c r="L20992" s="50"/>
    </row>
    <row r="20993" spans="12:12" x14ac:dyDescent="0.2">
      <c r="L20993" s="50"/>
    </row>
    <row r="20994" spans="12:12" x14ac:dyDescent="0.2">
      <c r="L20994" s="50"/>
    </row>
    <row r="20995" spans="12:12" x14ac:dyDescent="0.2">
      <c r="L20995" s="50"/>
    </row>
    <row r="20996" spans="12:12" x14ac:dyDescent="0.2">
      <c r="L20996" s="50"/>
    </row>
    <row r="20997" spans="12:12" x14ac:dyDescent="0.2">
      <c r="L20997" s="50"/>
    </row>
    <row r="20998" spans="12:12" x14ac:dyDescent="0.2">
      <c r="L20998" s="50"/>
    </row>
    <row r="20999" spans="12:12" x14ac:dyDescent="0.2">
      <c r="L20999" s="50"/>
    </row>
    <row r="21000" spans="12:12" x14ac:dyDescent="0.2">
      <c r="L21000" s="50"/>
    </row>
    <row r="21001" spans="12:12" x14ac:dyDescent="0.2">
      <c r="L21001" s="50"/>
    </row>
    <row r="21002" spans="12:12" x14ac:dyDescent="0.2">
      <c r="L21002" s="50"/>
    </row>
    <row r="21003" spans="12:12" x14ac:dyDescent="0.2">
      <c r="L21003" s="50"/>
    </row>
    <row r="21004" spans="12:12" x14ac:dyDescent="0.2">
      <c r="L21004" s="50"/>
    </row>
    <row r="21005" spans="12:12" x14ac:dyDescent="0.2">
      <c r="L21005" s="50"/>
    </row>
    <row r="21006" spans="12:12" x14ac:dyDescent="0.2">
      <c r="L21006" s="50"/>
    </row>
    <row r="21007" spans="12:12" x14ac:dyDescent="0.2">
      <c r="L21007" s="50"/>
    </row>
    <row r="21008" spans="12:12" x14ac:dyDescent="0.2">
      <c r="L21008" s="50"/>
    </row>
    <row r="21009" spans="12:12" x14ac:dyDescent="0.2">
      <c r="L21009" s="50"/>
    </row>
    <row r="21010" spans="12:12" x14ac:dyDescent="0.2">
      <c r="L21010" s="50"/>
    </row>
    <row r="21011" spans="12:12" x14ac:dyDescent="0.2">
      <c r="L21011" s="50"/>
    </row>
    <row r="21012" spans="12:12" x14ac:dyDescent="0.2">
      <c r="L21012" s="50"/>
    </row>
    <row r="21013" spans="12:12" x14ac:dyDescent="0.2">
      <c r="L21013" s="50"/>
    </row>
    <row r="21014" spans="12:12" x14ac:dyDescent="0.2">
      <c r="L21014" s="50"/>
    </row>
    <row r="21015" spans="12:12" x14ac:dyDescent="0.2">
      <c r="L21015" s="50"/>
    </row>
    <row r="21016" spans="12:12" x14ac:dyDescent="0.2">
      <c r="L21016" s="50"/>
    </row>
    <row r="21017" spans="12:12" x14ac:dyDescent="0.2">
      <c r="L21017" s="50"/>
    </row>
    <row r="21018" spans="12:12" x14ac:dyDescent="0.2">
      <c r="L21018" s="50"/>
    </row>
    <row r="21019" spans="12:12" x14ac:dyDescent="0.2">
      <c r="L21019" s="50"/>
    </row>
    <row r="21020" spans="12:12" x14ac:dyDescent="0.2">
      <c r="L21020" s="50"/>
    </row>
    <row r="21021" spans="12:12" x14ac:dyDescent="0.2">
      <c r="L21021" s="50"/>
    </row>
    <row r="21022" spans="12:12" x14ac:dyDescent="0.2">
      <c r="L21022" s="50"/>
    </row>
    <row r="21023" spans="12:12" x14ac:dyDescent="0.2">
      <c r="L21023" s="50"/>
    </row>
    <row r="21024" spans="12:12" x14ac:dyDescent="0.2">
      <c r="L21024" s="50"/>
    </row>
    <row r="21025" spans="12:12" x14ac:dyDescent="0.2">
      <c r="L21025" s="50"/>
    </row>
    <row r="21026" spans="12:12" x14ac:dyDescent="0.2">
      <c r="L21026" s="50"/>
    </row>
    <row r="21027" spans="12:12" x14ac:dyDescent="0.2">
      <c r="L21027" s="50"/>
    </row>
    <row r="21028" spans="12:12" x14ac:dyDescent="0.2">
      <c r="L21028" s="50"/>
    </row>
    <row r="21029" spans="12:12" x14ac:dyDescent="0.2">
      <c r="L21029" s="50"/>
    </row>
    <row r="21030" spans="12:12" x14ac:dyDescent="0.2">
      <c r="L21030" s="50"/>
    </row>
    <row r="21031" spans="12:12" x14ac:dyDescent="0.2">
      <c r="L21031" s="50"/>
    </row>
    <row r="21032" spans="12:12" x14ac:dyDescent="0.2">
      <c r="L21032" s="50"/>
    </row>
    <row r="21033" spans="12:12" x14ac:dyDescent="0.2">
      <c r="L21033" s="50"/>
    </row>
    <row r="21034" spans="12:12" x14ac:dyDescent="0.2">
      <c r="L21034" s="50"/>
    </row>
    <row r="21035" spans="12:12" x14ac:dyDescent="0.2">
      <c r="L21035" s="50"/>
    </row>
    <row r="21036" spans="12:12" x14ac:dyDescent="0.2">
      <c r="L21036" s="50"/>
    </row>
    <row r="21037" spans="12:12" x14ac:dyDescent="0.2">
      <c r="L21037" s="50"/>
    </row>
    <row r="21038" spans="12:12" x14ac:dyDescent="0.2">
      <c r="L21038" s="50"/>
    </row>
    <row r="21039" spans="12:12" x14ac:dyDescent="0.2">
      <c r="L21039" s="50"/>
    </row>
    <row r="21040" spans="12:12" x14ac:dyDescent="0.2">
      <c r="L21040" s="50"/>
    </row>
    <row r="21041" spans="12:12" x14ac:dyDescent="0.2">
      <c r="L21041" s="50"/>
    </row>
    <row r="21042" spans="12:12" x14ac:dyDescent="0.2">
      <c r="L21042" s="50"/>
    </row>
    <row r="21043" spans="12:12" x14ac:dyDescent="0.2">
      <c r="L21043" s="50"/>
    </row>
    <row r="21044" spans="12:12" x14ac:dyDescent="0.2">
      <c r="L21044" s="50"/>
    </row>
    <row r="21045" spans="12:12" x14ac:dyDescent="0.2">
      <c r="L21045" s="50"/>
    </row>
    <row r="21046" spans="12:12" x14ac:dyDescent="0.2">
      <c r="L21046" s="50"/>
    </row>
    <row r="21047" spans="12:12" x14ac:dyDescent="0.2">
      <c r="L21047" s="50"/>
    </row>
    <row r="21048" spans="12:12" x14ac:dyDescent="0.2">
      <c r="L21048" s="50"/>
    </row>
    <row r="21049" spans="12:12" x14ac:dyDescent="0.2">
      <c r="L21049" s="50"/>
    </row>
    <row r="21050" spans="12:12" x14ac:dyDescent="0.2">
      <c r="L21050" s="50"/>
    </row>
    <row r="21051" spans="12:12" x14ac:dyDescent="0.2">
      <c r="L21051" s="50"/>
    </row>
    <row r="21052" spans="12:12" x14ac:dyDescent="0.2">
      <c r="L21052" s="50"/>
    </row>
    <row r="21053" spans="12:12" x14ac:dyDescent="0.2">
      <c r="L21053" s="50"/>
    </row>
    <row r="21054" spans="12:12" x14ac:dyDescent="0.2">
      <c r="L21054" s="50"/>
    </row>
    <row r="21055" spans="12:12" x14ac:dyDescent="0.2">
      <c r="L21055" s="50"/>
    </row>
    <row r="21056" spans="12:12" x14ac:dyDescent="0.2">
      <c r="L21056" s="50"/>
    </row>
    <row r="21057" spans="12:12" x14ac:dyDescent="0.2">
      <c r="L21057" s="50"/>
    </row>
    <row r="21058" spans="12:12" x14ac:dyDescent="0.2">
      <c r="L21058" s="50"/>
    </row>
    <row r="21059" spans="12:12" x14ac:dyDescent="0.2">
      <c r="L21059" s="50"/>
    </row>
    <row r="21060" spans="12:12" x14ac:dyDescent="0.2">
      <c r="L21060" s="50"/>
    </row>
    <row r="21061" spans="12:12" x14ac:dyDescent="0.2">
      <c r="L21061" s="50"/>
    </row>
    <row r="21062" spans="12:12" x14ac:dyDescent="0.2">
      <c r="L21062" s="50"/>
    </row>
    <row r="21063" spans="12:12" x14ac:dyDescent="0.2">
      <c r="L21063" s="50"/>
    </row>
    <row r="21064" spans="12:12" x14ac:dyDescent="0.2">
      <c r="L21064" s="50"/>
    </row>
    <row r="21065" spans="12:12" x14ac:dyDescent="0.2">
      <c r="L21065" s="50"/>
    </row>
    <row r="21066" spans="12:12" x14ac:dyDescent="0.2">
      <c r="L21066" s="50"/>
    </row>
    <row r="21067" spans="12:12" x14ac:dyDescent="0.2">
      <c r="L21067" s="50"/>
    </row>
    <row r="21068" spans="12:12" x14ac:dyDescent="0.2">
      <c r="L21068" s="50"/>
    </row>
    <row r="21069" spans="12:12" x14ac:dyDescent="0.2">
      <c r="L21069" s="50"/>
    </row>
    <row r="21070" spans="12:12" x14ac:dyDescent="0.2">
      <c r="L21070" s="50"/>
    </row>
    <row r="21071" spans="12:12" x14ac:dyDescent="0.2">
      <c r="L21071" s="50"/>
    </row>
    <row r="21072" spans="12:12" x14ac:dyDescent="0.2">
      <c r="L21072" s="50"/>
    </row>
    <row r="21073" spans="12:12" x14ac:dyDescent="0.2">
      <c r="L21073" s="50"/>
    </row>
    <row r="21074" spans="12:12" x14ac:dyDescent="0.2">
      <c r="L21074" s="50"/>
    </row>
    <row r="21075" spans="12:12" x14ac:dyDescent="0.2">
      <c r="L21075" s="50"/>
    </row>
    <row r="21076" spans="12:12" x14ac:dyDescent="0.2">
      <c r="L21076" s="50"/>
    </row>
    <row r="21077" spans="12:12" x14ac:dyDescent="0.2">
      <c r="L21077" s="50"/>
    </row>
    <row r="21078" spans="12:12" x14ac:dyDescent="0.2">
      <c r="L21078" s="50"/>
    </row>
    <row r="21079" spans="12:12" x14ac:dyDescent="0.2">
      <c r="L21079" s="50"/>
    </row>
    <row r="21080" spans="12:12" x14ac:dyDescent="0.2">
      <c r="L21080" s="50"/>
    </row>
    <row r="21081" spans="12:12" x14ac:dyDescent="0.2">
      <c r="L21081" s="50"/>
    </row>
    <row r="21082" spans="12:12" x14ac:dyDescent="0.2">
      <c r="L21082" s="50"/>
    </row>
    <row r="21083" spans="12:12" x14ac:dyDescent="0.2">
      <c r="L21083" s="50"/>
    </row>
    <row r="21084" spans="12:12" x14ac:dyDescent="0.2">
      <c r="L21084" s="50"/>
    </row>
    <row r="21085" spans="12:12" x14ac:dyDescent="0.2">
      <c r="L21085" s="50"/>
    </row>
    <row r="21086" spans="12:12" x14ac:dyDescent="0.2">
      <c r="L21086" s="50"/>
    </row>
    <row r="21087" spans="12:12" x14ac:dyDescent="0.2">
      <c r="L21087" s="50"/>
    </row>
    <row r="21088" spans="12:12" x14ac:dyDescent="0.2">
      <c r="L21088" s="50"/>
    </row>
    <row r="21089" spans="12:12" x14ac:dyDescent="0.2">
      <c r="L21089" s="50"/>
    </row>
    <row r="21090" spans="12:12" x14ac:dyDescent="0.2">
      <c r="L21090" s="50"/>
    </row>
    <row r="21091" spans="12:12" x14ac:dyDescent="0.2">
      <c r="L21091" s="50"/>
    </row>
    <row r="21092" spans="12:12" x14ac:dyDescent="0.2">
      <c r="L21092" s="50"/>
    </row>
    <row r="21093" spans="12:12" x14ac:dyDescent="0.2">
      <c r="L21093" s="50"/>
    </row>
    <row r="21094" spans="12:12" x14ac:dyDescent="0.2">
      <c r="L21094" s="50"/>
    </row>
    <row r="21095" spans="12:12" x14ac:dyDescent="0.2">
      <c r="L21095" s="50"/>
    </row>
    <row r="21096" spans="12:12" x14ac:dyDescent="0.2">
      <c r="L21096" s="50"/>
    </row>
    <row r="21097" spans="12:12" x14ac:dyDescent="0.2">
      <c r="L21097" s="50"/>
    </row>
    <row r="21098" spans="12:12" x14ac:dyDescent="0.2">
      <c r="L21098" s="50"/>
    </row>
    <row r="21099" spans="12:12" x14ac:dyDescent="0.2">
      <c r="L21099" s="50"/>
    </row>
    <row r="21100" spans="12:12" x14ac:dyDescent="0.2">
      <c r="L21100" s="50"/>
    </row>
    <row r="21101" spans="12:12" x14ac:dyDescent="0.2">
      <c r="L21101" s="50"/>
    </row>
    <row r="21102" spans="12:12" x14ac:dyDescent="0.2">
      <c r="L21102" s="50"/>
    </row>
    <row r="21103" spans="12:12" x14ac:dyDescent="0.2">
      <c r="L21103" s="50"/>
    </row>
    <row r="21104" spans="12:12" x14ac:dyDescent="0.2">
      <c r="L21104" s="50"/>
    </row>
    <row r="21105" spans="12:12" x14ac:dyDescent="0.2">
      <c r="L21105" s="50"/>
    </row>
    <row r="21106" spans="12:12" x14ac:dyDescent="0.2">
      <c r="L21106" s="50"/>
    </row>
    <row r="21107" spans="12:12" x14ac:dyDescent="0.2">
      <c r="L21107" s="50"/>
    </row>
    <row r="21108" spans="12:12" x14ac:dyDescent="0.2">
      <c r="L21108" s="50"/>
    </row>
    <row r="21109" spans="12:12" x14ac:dyDescent="0.2">
      <c r="L21109" s="50"/>
    </row>
    <row r="21110" spans="12:12" x14ac:dyDescent="0.2">
      <c r="L21110" s="50"/>
    </row>
    <row r="21111" spans="12:12" x14ac:dyDescent="0.2">
      <c r="L21111" s="50"/>
    </row>
    <row r="21112" spans="12:12" x14ac:dyDescent="0.2">
      <c r="L21112" s="50"/>
    </row>
    <row r="21113" spans="12:12" x14ac:dyDescent="0.2">
      <c r="L21113" s="50"/>
    </row>
    <row r="21114" spans="12:12" x14ac:dyDescent="0.2">
      <c r="L21114" s="50"/>
    </row>
    <row r="21115" spans="12:12" x14ac:dyDescent="0.2">
      <c r="L21115" s="50"/>
    </row>
    <row r="21116" spans="12:12" x14ac:dyDescent="0.2">
      <c r="L21116" s="50"/>
    </row>
    <row r="21117" spans="12:12" x14ac:dyDescent="0.2">
      <c r="L21117" s="50"/>
    </row>
    <row r="21118" spans="12:12" x14ac:dyDescent="0.2">
      <c r="L21118" s="50"/>
    </row>
    <row r="21119" spans="12:12" x14ac:dyDescent="0.2">
      <c r="L21119" s="50"/>
    </row>
    <row r="21120" spans="12:12" x14ac:dyDescent="0.2">
      <c r="L21120" s="50"/>
    </row>
    <row r="21121" spans="12:12" x14ac:dyDescent="0.2">
      <c r="L21121" s="50"/>
    </row>
    <row r="21122" spans="12:12" x14ac:dyDescent="0.2">
      <c r="L21122" s="50"/>
    </row>
    <row r="21123" spans="12:12" x14ac:dyDescent="0.2">
      <c r="L21123" s="50"/>
    </row>
    <row r="21124" spans="12:12" x14ac:dyDescent="0.2">
      <c r="L21124" s="50"/>
    </row>
    <row r="21125" spans="12:12" x14ac:dyDescent="0.2">
      <c r="L21125" s="50"/>
    </row>
    <row r="21126" spans="12:12" x14ac:dyDescent="0.2">
      <c r="L21126" s="50"/>
    </row>
    <row r="21127" spans="12:12" x14ac:dyDescent="0.2">
      <c r="L21127" s="50"/>
    </row>
    <row r="21128" spans="12:12" x14ac:dyDescent="0.2">
      <c r="L21128" s="50"/>
    </row>
    <row r="21129" spans="12:12" x14ac:dyDescent="0.2">
      <c r="L21129" s="50"/>
    </row>
    <row r="21130" spans="12:12" x14ac:dyDescent="0.2">
      <c r="L21130" s="50"/>
    </row>
    <row r="21131" spans="12:12" x14ac:dyDescent="0.2">
      <c r="L21131" s="50"/>
    </row>
    <row r="21132" spans="12:12" x14ac:dyDescent="0.2">
      <c r="L21132" s="50"/>
    </row>
    <row r="21133" spans="12:12" x14ac:dyDescent="0.2">
      <c r="L21133" s="50"/>
    </row>
    <row r="21134" spans="12:12" x14ac:dyDescent="0.2">
      <c r="L21134" s="50"/>
    </row>
    <row r="21135" spans="12:12" x14ac:dyDescent="0.2">
      <c r="L21135" s="50"/>
    </row>
    <row r="21136" spans="12:12" x14ac:dyDescent="0.2">
      <c r="L21136" s="50"/>
    </row>
    <row r="21137" spans="12:12" x14ac:dyDescent="0.2">
      <c r="L21137" s="50"/>
    </row>
    <row r="21138" spans="12:12" x14ac:dyDescent="0.2">
      <c r="L21138" s="50"/>
    </row>
    <row r="21139" spans="12:12" x14ac:dyDescent="0.2">
      <c r="L21139" s="50"/>
    </row>
    <row r="21140" spans="12:12" x14ac:dyDescent="0.2">
      <c r="L21140" s="50"/>
    </row>
    <row r="21141" spans="12:12" x14ac:dyDescent="0.2">
      <c r="L21141" s="50"/>
    </row>
    <row r="21142" spans="12:12" x14ac:dyDescent="0.2">
      <c r="L21142" s="50"/>
    </row>
    <row r="21143" spans="12:12" x14ac:dyDescent="0.2">
      <c r="L21143" s="50"/>
    </row>
    <row r="21144" spans="12:12" x14ac:dyDescent="0.2">
      <c r="L21144" s="50"/>
    </row>
    <row r="21145" spans="12:12" x14ac:dyDescent="0.2">
      <c r="L21145" s="50"/>
    </row>
    <row r="21146" spans="12:12" x14ac:dyDescent="0.2">
      <c r="L21146" s="50"/>
    </row>
    <row r="21147" spans="12:12" x14ac:dyDescent="0.2">
      <c r="L21147" s="50"/>
    </row>
    <row r="21148" spans="12:12" x14ac:dyDescent="0.2">
      <c r="L21148" s="50"/>
    </row>
    <row r="21149" spans="12:12" x14ac:dyDescent="0.2">
      <c r="L21149" s="50"/>
    </row>
    <row r="21150" spans="12:12" x14ac:dyDescent="0.2">
      <c r="L21150" s="50"/>
    </row>
    <row r="21151" spans="12:12" x14ac:dyDescent="0.2">
      <c r="L21151" s="50"/>
    </row>
    <row r="21152" spans="12:12" x14ac:dyDescent="0.2">
      <c r="L21152" s="50"/>
    </row>
    <row r="21153" spans="12:12" x14ac:dyDescent="0.2">
      <c r="L21153" s="50"/>
    </row>
    <row r="21154" spans="12:12" x14ac:dyDescent="0.2">
      <c r="L21154" s="50"/>
    </row>
    <row r="21155" spans="12:12" x14ac:dyDescent="0.2">
      <c r="L21155" s="50"/>
    </row>
    <row r="21156" spans="12:12" x14ac:dyDescent="0.2">
      <c r="L21156" s="50"/>
    </row>
    <row r="21157" spans="12:12" x14ac:dyDescent="0.2">
      <c r="L21157" s="50"/>
    </row>
    <row r="21158" spans="12:12" x14ac:dyDescent="0.2">
      <c r="L21158" s="50"/>
    </row>
    <row r="21159" spans="12:12" x14ac:dyDescent="0.2">
      <c r="L21159" s="50"/>
    </row>
    <row r="21160" spans="12:12" x14ac:dyDescent="0.2">
      <c r="L21160" s="50"/>
    </row>
    <row r="21161" spans="12:12" x14ac:dyDescent="0.2">
      <c r="L21161" s="50"/>
    </row>
    <row r="21162" spans="12:12" x14ac:dyDescent="0.2">
      <c r="L21162" s="50"/>
    </row>
    <row r="21163" spans="12:12" x14ac:dyDescent="0.2">
      <c r="L21163" s="50"/>
    </row>
    <row r="21164" spans="12:12" x14ac:dyDescent="0.2">
      <c r="L21164" s="50"/>
    </row>
    <row r="21165" spans="12:12" x14ac:dyDescent="0.2">
      <c r="L21165" s="50"/>
    </row>
    <row r="21166" spans="12:12" x14ac:dyDescent="0.2">
      <c r="L21166" s="50"/>
    </row>
    <row r="21167" spans="12:12" x14ac:dyDescent="0.2">
      <c r="L21167" s="50"/>
    </row>
    <row r="21168" spans="12:12" x14ac:dyDescent="0.2">
      <c r="L21168" s="50"/>
    </row>
    <row r="21169" spans="12:12" x14ac:dyDescent="0.2">
      <c r="L21169" s="50"/>
    </row>
    <row r="21170" spans="12:12" x14ac:dyDescent="0.2">
      <c r="L21170" s="50"/>
    </row>
    <row r="21171" spans="12:12" x14ac:dyDescent="0.2">
      <c r="L21171" s="50"/>
    </row>
    <row r="21172" spans="12:12" x14ac:dyDescent="0.2">
      <c r="L21172" s="50"/>
    </row>
    <row r="21173" spans="12:12" x14ac:dyDescent="0.2">
      <c r="L21173" s="50"/>
    </row>
    <row r="21174" spans="12:12" x14ac:dyDescent="0.2">
      <c r="L21174" s="50"/>
    </row>
    <row r="21175" spans="12:12" x14ac:dyDescent="0.2">
      <c r="L21175" s="50"/>
    </row>
    <row r="21176" spans="12:12" x14ac:dyDescent="0.2">
      <c r="L21176" s="50"/>
    </row>
    <row r="21177" spans="12:12" x14ac:dyDescent="0.2">
      <c r="L21177" s="50"/>
    </row>
    <row r="21178" spans="12:12" x14ac:dyDescent="0.2">
      <c r="L21178" s="50"/>
    </row>
    <row r="21179" spans="12:12" x14ac:dyDescent="0.2">
      <c r="L21179" s="50"/>
    </row>
    <row r="21180" spans="12:12" x14ac:dyDescent="0.2">
      <c r="L21180" s="50"/>
    </row>
    <row r="21181" spans="12:12" x14ac:dyDescent="0.2">
      <c r="L21181" s="50"/>
    </row>
    <row r="21182" spans="12:12" x14ac:dyDescent="0.2">
      <c r="L21182" s="50"/>
    </row>
    <row r="21183" spans="12:12" x14ac:dyDescent="0.2">
      <c r="L21183" s="50"/>
    </row>
    <row r="21184" spans="12:12" x14ac:dyDescent="0.2">
      <c r="L21184" s="50"/>
    </row>
    <row r="21185" spans="12:12" x14ac:dyDescent="0.2">
      <c r="L21185" s="50"/>
    </row>
    <row r="21186" spans="12:12" x14ac:dyDescent="0.2">
      <c r="L21186" s="50"/>
    </row>
    <row r="21187" spans="12:12" x14ac:dyDescent="0.2">
      <c r="L21187" s="50"/>
    </row>
    <row r="21188" spans="12:12" x14ac:dyDescent="0.2">
      <c r="L21188" s="50"/>
    </row>
    <row r="21189" spans="12:12" x14ac:dyDescent="0.2">
      <c r="L21189" s="50"/>
    </row>
    <row r="21190" spans="12:12" x14ac:dyDescent="0.2">
      <c r="L21190" s="50"/>
    </row>
    <row r="21191" spans="12:12" x14ac:dyDescent="0.2">
      <c r="L21191" s="50"/>
    </row>
    <row r="21192" spans="12:12" x14ac:dyDescent="0.2">
      <c r="L21192" s="50"/>
    </row>
    <row r="21193" spans="12:12" x14ac:dyDescent="0.2">
      <c r="L21193" s="50"/>
    </row>
    <row r="21194" spans="12:12" x14ac:dyDescent="0.2">
      <c r="L21194" s="50"/>
    </row>
    <row r="21195" spans="12:12" x14ac:dyDescent="0.2">
      <c r="L21195" s="50"/>
    </row>
    <row r="21196" spans="12:12" x14ac:dyDescent="0.2">
      <c r="L21196" s="50"/>
    </row>
    <row r="21197" spans="12:12" x14ac:dyDescent="0.2">
      <c r="L21197" s="50"/>
    </row>
    <row r="21198" spans="12:12" x14ac:dyDescent="0.2">
      <c r="L21198" s="50"/>
    </row>
    <row r="21199" spans="12:12" x14ac:dyDescent="0.2">
      <c r="L21199" s="50"/>
    </row>
    <row r="21200" spans="12:12" x14ac:dyDescent="0.2">
      <c r="L21200" s="50"/>
    </row>
    <row r="21201" spans="12:12" x14ac:dyDescent="0.2">
      <c r="L21201" s="50"/>
    </row>
    <row r="21202" spans="12:12" x14ac:dyDescent="0.2">
      <c r="L21202" s="50"/>
    </row>
    <row r="21203" spans="12:12" x14ac:dyDescent="0.2">
      <c r="L21203" s="50"/>
    </row>
    <row r="21204" spans="12:12" x14ac:dyDescent="0.2">
      <c r="L21204" s="50"/>
    </row>
    <row r="21205" spans="12:12" x14ac:dyDescent="0.2">
      <c r="L21205" s="50"/>
    </row>
    <row r="21206" spans="12:12" x14ac:dyDescent="0.2">
      <c r="L21206" s="50"/>
    </row>
    <row r="21207" spans="12:12" x14ac:dyDescent="0.2">
      <c r="L21207" s="50"/>
    </row>
    <row r="21208" spans="12:12" x14ac:dyDescent="0.2">
      <c r="L21208" s="50"/>
    </row>
    <row r="21209" spans="12:12" x14ac:dyDescent="0.2">
      <c r="L21209" s="50"/>
    </row>
    <row r="21210" spans="12:12" x14ac:dyDescent="0.2">
      <c r="L21210" s="50"/>
    </row>
    <row r="21211" spans="12:12" x14ac:dyDescent="0.2">
      <c r="L21211" s="50"/>
    </row>
    <row r="21212" spans="12:12" x14ac:dyDescent="0.2">
      <c r="L21212" s="50"/>
    </row>
    <row r="21213" spans="12:12" x14ac:dyDescent="0.2">
      <c r="L21213" s="50"/>
    </row>
    <row r="21214" spans="12:12" x14ac:dyDescent="0.2">
      <c r="L21214" s="50"/>
    </row>
    <row r="21215" spans="12:12" x14ac:dyDescent="0.2">
      <c r="L21215" s="50"/>
    </row>
    <row r="21216" spans="12:12" x14ac:dyDescent="0.2">
      <c r="L21216" s="50"/>
    </row>
    <row r="21217" spans="12:12" x14ac:dyDescent="0.2">
      <c r="L21217" s="50"/>
    </row>
    <row r="21218" spans="12:12" x14ac:dyDescent="0.2">
      <c r="L21218" s="50"/>
    </row>
    <row r="21219" spans="12:12" x14ac:dyDescent="0.2">
      <c r="L21219" s="50"/>
    </row>
    <row r="21220" spans="12:12" x14ac:dyDescent="0.2">
      <c r="L21220" s="50"/>
    </row>
    <row r="21221" spans="12:12" x14ac:dyDescent="0.2">
      <c r="L21221" s="50"/>
    </row>
    <row r="21222" spans="12:12" x14ac:dyDescent="0.2">
      <c r="L21222" s="50"/>
    </row>
    <row r="21223" spans="12:12" x14ac:dyDescent="0.2">
      <c r="L21223" s="50"/>
    </row>
    <row r="21224" spans="12:12" x14ac:dyDescent="0.2">
      <c r="L21224" s="50"/>
    </row>
    <row r="21225" spans="12:12" x14ac:dyDescent="0.2">
      <c r="L21225" s="50"/>
    </row>
    <row r="21226" spans="12:12" x14ac:dyDescent="0.2">
      <c r="L21226" s="50"/>
    </row>
    <row r="21227" spans="12:12" x14ac:dyDescent="0.2">
      <c r="L21227" s="50"/>
    </row>
    <row r="21228" spans="12:12" x14ac:dyDescent="0.2">
      <c r="L21228" s="50"/>
    </row>
    <row r="21229" spans="12:12" x14ac:dyDescent="0.2">
      <c r="L21229" s="50"/>
    </row>
    <row r="21230" spans="12:12" x14ac:dyDescent="0.2">
      <c r="L21230" s="50"/>
    </row>
    <row r="21231" spans="12:12" x14ac:dyDescent="0.2">
      <c r="L21231" s="50"/>
    </row>
    <row r="21232" spans="12:12" x14ac:dyDescent="0.2">
      <c r="L21232" s="50"/>
    </row>
    <row r="21233" spans="12:12" x14ac:dyDescent="0.2">
      <c r="L21233" s="50"/>
    </row>
    <row r="21234" spans="12:12" x14ac:dyDescent="0.2">
      <c r="L21234" s="50"/>
    </row>
    <row r="21235" spans="12:12" x14ac:dyDescent="0.2">
      <c r="L21235" s="50"/>
    </row>
    <row r="21236" spans="12:12" x14ac:dyDescent="0.2">
      <c r="L21236" s="50"/>
    </row>
    <row r="21237" spans="12:12" x14ac:dyDescent="0.2">
      <c r="L21237" s="50"/>
    </row>
    <row r="21238" spans="12:12" x14ac:dyDescent="0.2">
      <c r="L21238" s="50"/>
    </row>
    <row r="21239" spans="12:12" x14ac:dyDescent="0.2">
      <c r="L21239" s="50"/>
    </row>
    <row r="21240" spans="12:12" x14ac:dyDescent="0.2">
      <c r="L21240" s="50"/>
    </row>
    <row r="21241" spans="12:12" x14ac:dyDescent="0.2">
      <c r="L21241" s="50"/>
    </row>
    <row r="21242" spans="12:12" x14ac:dyDescent="0.2">
      <c r="L21242" s="50"/>
    </row>
    <row r="21243" spans="12:12" x14ac:dyDescent="0.2">
      <c r="L21243" s="50"/>
    </row>
    <row r="21244" spans="12:12" x14ac:dyDescent="0.2">
      <c r="L21244" s="50"/>
    </row>
    <row r="21245" spans="12:12" x14ac:dyDescent="0.2">
      <c r="L21245" s="50"/>
    </row>
    <row r="21246" spans="12:12" x14ac:dyDescent="0.2">
      <c r="L21246" s="50"/>
    </row>
    <row r="21247" spans="12:12" x14ac:dyDescent="0.2">
      <c r="L21247" s="50"/>
    </row>
    <row r="21248" spans="12:12" x14ac:dyDescent="0.2">
      <c r="L21248" s="50"/>
    </row>
    <row r="21249" spans="12:12" x14ac:dyDescent="0.2">
      <c r="L21249" s="50"/>
    </row>
    <row r="21250" spans="12:12" x14ac:dyDescent="0.2">
      <c r="L21250" s="50"/>
    </row>
    <row r="21251" spans="12:12" x14ac:dyDescent="0.2">
      <c r="L21251" s="50"/>
    </row>
    <row r="21252" spans="12:12" x14ac:dyDescent="0.2">
      <c r="L21252" s="50"/>
    </row>
    <row r="21253" spans="12:12" x14ac:dyDescent="0.2">
      <c r="L21253" s="50"/>
    </row>
    <row r="21254" spans="12:12" x14ac:dyDescent="0.2">
      <c r="L21254" s="50"/>
    </row>
    <row r="21255" spans="12:12" x14ac:dyDescent="0.2">
      <c r="L21255" s="50"/>
    </row>
    <row r="21256" spans="12:12" x14ac:dyDescent="0.2">
      <c r="L21256" s="50"/>
    </row>
    <row r="21257" spans="12:12" x14ac:dyDescent="0.2">
      <c r="L21257" s="50"/>
    </row>
    <row r="21258" spans="12:12" x14ac:dyDescent="0.2">
      <c r="L21258" s="50"/>
    </row>
    <row r="21259" spans="12:12" x14ac:dyDescent="0.2">
      <c r="L21259" s="50"/>
    </row>
    <row r="21260" spans="12:12" x14ac:dyDescent="0.2">
      <c r="L21260" s="50"/>
    </row>
    <row r="21261" spans="12:12" x14ac:dyDescent="0.2">
      <c r="L21261" s="50"/>
    </row>
    <row r="21262" spans="12:12" x14ac:dyDescent="0.2">
      <c r="L21262" s="50"/>
    </row>
    <row r="21263" spans="12:12" x14ac:dyDescent="0.2">
      <c r="L21263" s="50"/>
    </row>
    <row r="21264" spans="12:12" x14ac:dyDescent="0.2">
      <c r="L21264" s="50"/>
    </row>
    <row r="21265" spans="12:12" x14ac:dyDescent="0.2">
      <c r="L21265" s="50"/>
    </row>
    <row r="21266" spans="12:12" x14ac:dyDescent="0.2">
      <c r="L21266" s="50"/>
    </row>
    <row r="21267" spans="12:12" x14ac:dyDescent="0.2">
      <c r="L21267" s="50"/>
    </row>
    <row r="21268" spans="12:12" x14ac:dyDescent="0.2">
      <c r="L21268" s="50"/>
    </row>
    <row r="21269" spans="12:12" x14ac:dyDescent="0.2">
      <c r="L21269" s="50"/>
    </row>
    <row r="21270" spans="12:12" x14ac:dyDescent="0.2">
      <c r="L21270" s="50"/>
    </row>
    <row r="21271" spans="12:12" x14ac:dyDescent="0.2">
      <c r="L21271" s="50"/>
    </row>
    <row r="21272" spans="12:12" x14ac:dyDescent="0.2">
      <c r="L21272" s="50"/>
    </row>
    <row r="21273" spans="12:12" x14ac:dyDescent="0.2">
      <c r="L21273" s="50"/>
    </row>
    <row r="21274" spans="12:12" x14ac:dyDescent="0.2">
      <c r="L21274" s="50"/>
    </row>
    <row r="21275" spans="12:12" x14ac:dyDescent="0.2">
      <c r="L21275" s="50"/>
    </row>
    <row r="21276" spans="12:12" x14ac:dyDescent="0.2">
      <c r="L21276" s="50"/>
    </row>
    <row r="21277" spans="12:12" x14ac:dyDescent="0.2">
      <c r="L21277" s="50"/>
    </row>
    <row r="21278" spans="12:12" x14ac:dyDescent="0.2">
      <c r="L21278" s="50"/>
    </row>
    <row r="21279" spans="12:12" x14ac:dyDescent="0.2">
      <c r="L21279" s="50"/>
    </row>
    <row r="21280" spans="12:12" x14ac:dyDescent="0.2">
      <c r="L21280" s="50"/>
    </row>
    <row r="21281" spans="12:12" x14ac:dyDescent="0.2">
      <c r="L21281" s="50"/>
    </row>
    <row r="21282" spans="12:12" x14ac:dyDescent="0.2">
      <c r="L21282" s="50"/>
    </row>
    <row r="21283" spans="12:12" x14ac:dyDescent="0.2">
      <c r="L21283" s="50"/>
    </row>
    <row r="21284" spans="12:12" x14ac:dyDescent="0.2">
      <c r="L21284" s="50"/>
    </row>
    <row r="21285" spans="12:12" x14ac:dyDescent="0.2">
      <c r="L21285" s="50"/>
    </row>
    <row r="21286" spans="12:12" x14ac:dyDescent="0.2">
      <c r="L21286" s="50"/>
    </row>
    <row r="21287" spans="12:12" x14ac:dyDescent="0.2">
      <c r="L21287" s="50"/>
    </row>
    <row r="21288" spans="12:12" x14ac:dyDescent="0.2">
      <c r="L21288" s="50"/>
    </row>
    <row r="21289" spans="12:12" x14ac:dyDescent="0.2">
      <c r="L21289" s="50"/>
    </row>
    <row r="21290" spans="12:12" x14ac:dyDescent="0.2">
      <c r="L21290" s="50"/>
    </row>
    <row r="21291" spans="12:12" x14ac:dyDescent="0.2">
      <c r="L21291" s="50"/>
    </row>
    <row r="21292" spans="12:12" x14ac:dyDescent="0.2">
      <c r="L21292" s="50"/>
    </row>
    <row r="21293" spans="12:12" x14ac:dyDescent="0.2">
      <c r="L21293" s="50"/>
    </row>
    <row r="21294" spans="12:12" x14ac:dyDescent="0.2">
      <c r="L21294" s="50"/>
    </row>
    <row r="21295" spans="12:12" x14ac:dyDescent="0.2">
      <c r="L21295" s="50"/>
    </row>
    <row r="21296" spans="12:12" x14ac:dyDescent="0.2">
      <c r="L21296" s="50"/>
    </row>
    <row r="21297" spans="12:12" x14ac:dyDescent="0.2">
      <c r="L21297" s="50"/>
    </row>
    <row r="21298" spans="12:12" x14ac:dyDescent="0.2">
      <c r="L21298" s="50"/>
    </row>
    <row r="21299" spans="12:12" x14ac:dyDescent="0.2">
      <c r="L21299" s="50"/>
    </row>
    <row r="21300" spans="12:12" x14ac:dyDescent="0.2">
      <c r="L21300" s="50"/>
    </row>
    <row r="21301" spans="12:12" x14ac:dyDescent="0.2">
      <c r="L21301" s="50"/>
    </row>
    <row r="21302" spans="12:12" x14ac:dyDescent="0.2">
      <c r="L21302" s="50"/>
    </row>
    <row r="21303" spans="12:12" x14ac:dyDescent="0.2">
      <c r="L21303" s="50"/>
    </row>
    <row r="21304" spans="12:12" x14ac:dyDescent="0.2">
      <c r="L21304" s="50"/>
    </row>
    <row r="21305" spans="12:12" x14ac:dyDescent="0.2">
      <c r="L21305" s="50"/>
    </row>
    <row r="21306" spans="12:12" x14ac:dyDescent="0.2">
      <c r="L21306" s="50"/>
    </row>
    <row r="21307" spans="12:12" x14ac:dyDescent="0.2">
      <c r="L21307" s="50"/>
    </row>
    <row r="21308" spans="12:12" x14ac:dyDescent="0.2">
      <c r="L21308" s="50"/>
    </row>
    <row r="21309" spans="12:12" x14ac:dyDescent="0.2">
      <c r="L21309" s="50"/>
    </row>
    <row r="21310" spans="12:12" x14ac:dyDescent="0.2">
      <c r="L21310" s="50"/>
    </row>
    <row r="21311" spans="12:12" x14ac:dyDescent="0.2">
      <c r="L21311" s="50"/>
    </row>
    <row r="21312" spans="12:12" x14ac:dyDescent="0.2">
      <c r="L21312" s="50"/>
    </row>
    <row r="21313" spans="12:12" x14ac:dyDescent="0.2">
      <c r="L21313" s="50"/>
    </row>
    <row r="21314" spans="12:12" x14ac:dyDescent="0.2">
      <c r="L21314" s="50"/>
    </row>
    <row r="21315" spans="12:12" x14ac:dyDescent="0.2">
      <c r="L21315" s="50"/>
    </row>
    <row r="21316" spans="12:12" x14ac:dyDescent="0.2">
      <c r="L21316" s="50"/>
    </row>
    <row r="21317" spans="12:12" x14ac:dyDescent="0.2">
      <c r="L21317" s="50"/>
    </row>
    <row r="21318" spans="12:12" x14ac:dyDescent="0.2">
      <c r="L21318" s="50"/>
    </row>
    <row r="21319" spans="12:12" x14ac:dyDescent="0.2">
      <c r="L21319" s="50"/>
    </row>
    <row r="21320" spans="12:12" x14ac:dyDescent="0.2">
      <c r="L21320" s="50"/>
    </row>
    <row r="21321" spans="12:12" x14ac:dyDescent="0.2">
      <c r="L21321" s="50"/>
    </row>
    <row r="21322" spans="12:12" x14ac:dyDescent="0.2">
      <c r="L21322" s="50"/>
    </row>
    <row r="21323" spans="12:12" x14ac:dyDescent="0.2">
      <c r="L21323" s="50"/>
    </row>
    <row r="21324" spans="12:12" x14ac:dyDescent="0.2">
      <c r="L21324" s="50"/>
    </row>
    <row r="21325" spans="12:12" x14ac:dyDescent="0.2">
      <c r="L21325" s="50"/>
    </row>
    <row r="21326" spans="12:12" x14ac:dyDescent="0.2">
      <c r="L21326" s="50"/>
    </row>
    <row r="21327" spans="12:12" x14ac:dyDescent="0.2">
      <c r="L21327" s="50"/>
    </row>
    <row r="21328" spans="12:12" x14ac:dyDescent="0.2">
      <c r="L21328" s="50"/>
    </row>
    <row r="21329" spans="12:12" x14ac:dyDescent="0.2">
      <c r="L21329" s="50"/>
    </row>
    <row r="21330" spans="12:12" x14ac:dyDescent="0.2">
      <c r="L21330" s="50"/>
    </row>
    <row r="21331" spans="12:12" x14ac:dyDescent="0.2">
      <c r="L21331" s="50"/>
    </row>
    <row r="21332" spans="12:12" x14ac:dyDescent="0.2">
      <c r="L21332" s="50"/>
    </row>
    <row r="21333" spans="12:12" x14ac:dyDescent="0.2">
      <c r="L21333" s="50"/>
    </row>
    <row r="21334" spans="12:12" x14ac:dyDescent="0.2">
      <c r="L21334" s="50"/>
    </row>
    <row r="21335" spans="12:12" x14ac:dyDescent="0.2">
      <c r="L21335" s="50"/>
    </row>
    <row r="21336" spans="12:12" x14ac:dyDescent="0.2">
      <c r="L21336" s="50"/>
    </row>
    <row r="21337" spans="12:12" x14ac:dyDescent="0.2">
      <c r="L21337" s="50"/>
    </row>
    <row r="21338" spans="12:12" x14ac:dyDescent="0.2">
      <c r="L21338" s="50"/>
    </row>
    <row r="21339" spans="12:12" x14ac:dyDescent="0.2">
      <c r="L21339" s="50"/>
    </row>
    <row r="21340" spans="12:12" x14ac:dyDescent="0.2">
      <c r="L21340" s="50"/>
    </row>
    <row r="21341" spans="12:12" x14ac:dyDescent="0.2">
      <c r="L21341" s="50"/>
    </row>
    <row r="21342" spans="12:12" x14ac:dyDescent="0.2">
      <c r="L21342" s="50"/>
    </row>
    <row r="21343" spans="12:12" x14ac:dyDescent="0.2">
      <c r="L21343" s="50"/>
    </row>
    <row r="21344" spans="12:12" x14ac:dyDescent="0.2">
      <c r="L21344" s="50"/>
    </row>
    <row r="21345" spans="12:12" x14ac:dyDescent="0.2">
      <c r="L21345" s="50"/>
    </row>
    <row r="21346" spans="12:12" x14ac:dyDescent="0.2">
      <c r="L21346" s="50"/>
    </row>
    <row r="21347" spans="12:12" x14ac:dyDescent="0.2">
      <c r="L21347" s="50"/>
    </row>
    <row r="21348" spans="12:12" x14ac:dyDescent="0.2">
      <c r="L21348" s="50"/>
    </row>
    <row r="21349" spans="12:12" x14ac:dyDescent="0.2">
      <c r="L21349" s="50"/>
    </row>
    <row r="21350" spans="12:12" x14ac:dyDescent="0.2">
      <c r="L21350" s="50"/>
    </row>
    <row r="21351" spans="12:12" x14ac:dyDescent="0.2">
      <c r="L21351" s="50"/>
    </row>
    <row r="21352" spans="12:12" x14ac:dyDescent="0.2">
      <c r="L21352" s="50"/>
    </row>
    <row r="21353" spans="12:12" x14ac:dyDescent="0.2">
      <c r="L21353" s="50"/>
    </row>
    <row r="21354" spans="12:12" x14ac:dyDescent="0.2">
      <c r="L21354" s="50"/>
    </row>
    <row r="21355" spans="12:12" x14ac:dyDescent="0.2">
      <c r="L21355" s="50"/>
    </row>
    <row r="21356" spans="12:12" x14ac:dyDescent="0.2">
      <c r="L21356" s="50"/>
    </row>
    <row r="21357" spans="12:12" x14ac:dyDescent="0.2">
      <c r="L21357" s="50"/>
    </row>
    <row r="21358" spans="12:12" x14ac:dyDescent="0.2">
      <c r="L21358" s="50"/>
    </row>
    <row r="21359" spans="12:12" x14ac:dyDescent="0.2">
      <c r="L21359" s="50"/>
    </row>
    <row r="21360" spans="12:12" x14ac:dyDescent="0.2">
      <c r="L21360" s="50"/>
    </row>
    <row r="21361" spans="12:12" x14ac:dyDescent="0.2">
      <c r="L21361" s="50"/>
    </row>
    <row r="21362" spans="12:12" x14ac:dyDescent="0.2">
      <c r="L21362" s="50"/>
    </row>
    <row r="21363" spans="12:12" x14ac:dyDescent="0.2">
      <c r="L21363" s="50"/>
    </row>
    <row r="21364" spans="12:12" x14ac:dyDescent="0.2">
      <c r="L21364" s="50"/>
    </row>
    <row r="21365" spans="12:12" x14ac:dyDescent="0.2">
      <c r="L21365" s="50"/>
    </row>
    <row r="21366" spans="12:12" x14ac:dyDescent="0.2">
      <c r="L21366" s="50"/>
    </row>
    <row r="21367" spans="12:12" x14ac:dyDescent="0.2">
      <c r="L21367" s="50"/>
    </row>
    <row r="21368" spans="12:12" x14ac:dyDescent="0.2">
      <c r="L21368" s="50"/>
    </row>
    <row r="21369" spans="12:12" x14ac:dyDescent="0.2">
      <c r="L21369" s="50"/>
    </row>
    <row r="21370" spans="12:12" x14ac:dyDescent="0.2">
      <c r="L21370" s="50"/>
    </row>
    <row r="21371" spans="12:12" x14ac:dyDescent="0.2">
      <c r="L21371" s="50"/>
    </row>
    <row r="21372" spans="12:12" x14ac:dyDescent="0.2">
      <c r="L21372" s="50"/>
    </row>
    <row r="21373" spans="12:12" x14ac:dyDescent="0.2">
      <c r="L21373" s="50"/>
    </row>
    <row r="21374" spans="12:12" x14ac:dyDescent="0.2">
      <c r="L21374" s="50"/>
    </row>
    <row r="21375" spans="12:12" x14ac:dyDescent="0.2">
      <c r="L21375" s="50"/>
    </row>
    <row r="21376" spans="12:12" x14ac:dyDescent="0.2">
      <c r="L21376" s="50"/>
    </row>
    <row r="21377" spans="12:12" x14ac:dyDescent="0.2">
      <c r="L21377" s="50"/>
    </row>
    <row r="21378" spans="12:12" x14ac:dyDescent="0.2">
      <c r="L21378" s="50"/>
    </row>
    <row r="21379" spans="12:12" x14ac:dyDescent="0.2">
      <c r="L21379" s="50"/>
    </row>
    <row r="21380" spans="12:12" x14ac:dyDescent="0.2">
      <c r="L21380" s="50"/>
    </row>
    <row r="21381" spans="12:12" x14ac:dyDescent="0.2">
      <c r="L21381" s="50"/>
    </row>
    <row r="21382" spans="12:12" x14ac:dyDescent="0.2">
      <c r="L21382" s="50"/>
    </row>
    <row r="21383" spans="12:12" x14ac:dyDescent="0.2">
      <c r="L21383" s="50"/>
    </row>
    <row r="21384" spans="12:12" x14ac:dyDescent="0.2">
      <c r="L21384" s="50"/>
    </row>
    <row r="21385" spans="12:12" x14ac:dyDescent="0.2">
      <c r="L21385" s="50"/>
    </row>
    <row r="21386" spans="12:12" x14ac:dyDescent="0.2">
      <c r="L21386" s="50"/>
    </row>
    <row r="21387" spans="12:12" x14ac:dyDescent="0.2">
      <c r="L21387" s="50"/>
    </row>
    <row r="21388" spans="12:12" x14ac:dyDescent="0.2">
      <c r="L21388" s="50"/>
    </row>
    <row r="21389" spans="12:12" x14ac:dyDescent="0.2">
      <c r="L21389" s="50"/>
    </row>
    <row r="21390" spans="12:12" x14ac:dyDescent="0.2">
      <c r="L21390" s="50"/>
    </row>
    <row r="21391" spans="12:12" x14ac:dyDescent="0.2">
      <c r="L21391" s="50"/>
    </row>
    <row r="21392" spans="12:12" x14ac:dyDescent="0.2">
      <c r="L21392" s="50"/>
    </row>
    <row r="21393" spans="12:12" x14ac:dyDescent="0.2">
      <c r="L21393" s="50"/>
    </row>
    <row r="21394" spans="12:12" x14ac:dyDescent="0.2">
      <c r="L21394" s="50"/>
    </row>
    <row r="21395" spans="12:12" x14ac:dyDescent="0.2">
      <c r="L21395" s="50"/>
    </row>
    <row r="21396" spans="12:12" x14ac:dyDescent="0.2">
      <c r="L21396" s="50"/>
    </row>
    <row r="21397" spans="12:12" x14ac:dyDescent="0.2">
      <c r="L21397" s="50"/>
    </row>
    <row r="21398" spans="12:12" x14ac:dyDescent="0.2">
      <c r="L21398" s="50"/>
    </row>
    <row r="21399" spans="12:12" x14ac:dyDescent="0.2">
      <c r="L21399" s="50"/>
    </row>
    <row r="21400" spans="12:12" x14ac:dyDescent="0.2">
      <c r="L21400" s="50"/>
    </row>
    <row r="21401" spans="12:12" x14ac:dyDescent="0.2">
      <c r="L21401" s="50"/>
    </row>
    <row r="21402" spans="12:12" x14ac:dyDescent="0.2">
      <c r="L21402" s="50"/>
    </row>
    <row r="21403" spans="12:12" x14ac:dyDescent="0.2">
      <c r="L21403" s="50"/>
    </row>
    <row r="21404" spans="12:12" x14ac:dyDescent="0.2">
      <c r="L21404" s="50"/>
    </row>
    <row r="21405" spans="12:12" x14ac:dyDescent="0.2">
      <c r="L21405" s="50"/>
    </row>
    <row r="21406" spans="12:12" x14ac:dyDescent="0.2">
      <c r="L21406" s="50"/>
    </row>
    <row r="21407" spans="12:12" x14ac:dyDescent="0.2">
      <c r="L21407" s="50"/>
    </row>
    <row r="21408" spans="12:12" x14ac:dyDescent="0.2">
      <c r="L21408" s="50"/>
    </row>
    <row r="21409" spans="12:12" x14ac:dyDescent="0.2">
      <c r="L21409" s="50"/>
    </row>
    <row r="21410" spans="12:12" x14ac:dyDescent="0.2">
      <c r="L21410" s="50"/>
    </row>
    <row r="21411" spans="12:12" x14ac:dyDescent="0.2">
      <c r="L21411" s="50"/>
    </row>
    <row r="21412" spans="12:12" x14ac:dyDescent="0.2">
      <c r="L21412" s="50"/>
    </row>
    <row r="21413" spans="12:12" x14ac:dyDescent="0.2">
      <c r="L21413" s="50"/>
    </row>
    <row r="21414" spans="12:12" x14ac:dyDescent="0.2">
      <c r="L21414" s="50"/>
    </row>
    <row r="21415" spans="12:12" x14ac:dyDescent="0.2">
      <c r="L21415" s="50"/>
    </row>
    <row r="21416" spans="12:12" x14ac:dyDescent="0.2">
      <c r="L21416" s="50"/>
    </row>
    <row r="21417" spans="12:12" x14ac:dyDescent="0.2">
      <c r="L21417" s="50"/>
    </row>
    <row r="21418" spans="12:12" x14ac:dyDescent="0.2">
      <c r="L21418" s="50"/>
    </row>
    <row r="21419" spans="12:12" x14ac:dyDescent="0.2">
      <c r="L21419" s="50"/>
    </row>
    <row r="21420" spans="12:12" x14ac:dyDescent="0.2">
      <c r="L21420" s="50"/>
    </row>
    <row r="21421" spans="12:12" x14ac:dyDescent="0.2">
      <c r="L21421" s="50"/>
    </row>
    <row r="21422" spans="12:12" x14ac:dyDescent="0.2">
      <c r="L21422" s="50"/>
    </row>
    <row r="21423" spans="12:12" x14ac:dyDescent="0.2">
      <c r="L21423" s="50"/>
    </row>
    <row r="21424" spans="12:12" x14ac:dyDescent="0.2">
      <c r="L21424" s="50"/>
    </row>
    <row r="21425" spans="12:12" x14ac:dyDescent="0.2">
      <c r="L21425" s="50"/>
    </row>
    <row r="21426" spans="12:12" x14ac:dyDescent="0.2">
      <c r="L21426" s="50"/>
    </row>
    <row r="21427" spans="12:12" x14ac:dyDescent="0.2">
      <c r="L21427" s="50"/>
    </row>
    <row r="21428" spans="12:12" x14ac:dyDescent="0.2">
      <c r="L21428" s="50"/>
    </row>
    <row r="21429" spans="12:12" x14ac:dyDescent="0.2">
      <c r="L21429" s="50"/>
    </row>
    <row r="21430" spans="12:12" x14ac:dyDescent="0.2">
      <c r="L21430" s="50"/>
    </row>
    <row r="21431" spans="12:12" x14ac:dyDescent="0.2">
      <c r="L21431" s="50"/>
    </row>
    <row r="21432" spans="12:12" x14ac:dyDescent="0.2">
      <c r="L21432" s="50"/>
    </row>
    <row r="21433" spans="12:12" x14ac:dyDescent="0.2">
      <c r="L21433" s="50"/>
    </row>
    <row r="21434" spans="12:12" x14ac:dyDescent="0.2">
      <c r="L21434" s="50"/>
    </row>
    <row r="21435" spans="12:12" x14ac:dyDescent="0.2">
      <c r="L21435" s="50"/>
    </row>
    <row r="21436" spans="12:12" x14ac:dyDescent="0.2">
      <c r="L21436" s="50"/>
    </row>
    <row r="21437" spans="12:12" x14ac:dyDescent="0.2">
      <c r="L21437" s="50"/>
    </row>
    <row r="21438" spans="12:12" x14ac:dyDescent="0.2">
      <c r="L21438" s="50"/>
    </row>
    <row r="21439" spans="12:12" x14ac:dyDescent="0.2">
      <c r="L21439" s="50"/>
    </row>
    <row r="21440" spans="12:12" x14ac:dyDescent="0.2">
      <c r="L21440" s="50"/>
    </row>
    <row r="21441" spans="12:12" x14ac:dyDescent="0.2">
      <c r="L21441" s="50"/>
    </row>
    <row r="21442" spans="12:12" x14ac:dyDescent="0.2">
      <c r="L21442" s="50"/>
    </row>
    <row r="21443" spans="12:12" x14ac:dyDescent="0.2">
      <c r="L21443" s="50"/>
    </row>
    <row r="21444" spans="12:12" x14ac:dyDescent="0.2">
      <c r="L21444" s="50"/>
    </row>
    <row r="21445" spans="12:12" x14ac:dyDescent="0.2">
      <c r="L21445" s="50"/>
    </row>
    <row r="21446" spans="12:12" x14ac:dyDescent="0.2">
      <c r="L21446" s="50"/>
    </row>
    <row r="21447" spans="12:12" x14ac:dyDescent="0.2">
      <c r="L21447" s="50"/>
    </row>
    <row r="21448" spans="12:12" x14ac:dyDescent="0.2">
      <c r="L21448" s="50"/>
    </row>
    <row r="21449" spans="12:12" x14ac:dyDescent="0.2">
      <c r="L21449" s="50"/>
    </row>
    <row r="21450" spans="12:12" x14ac:dyDescent="0.2">
      <c r="L21450" s="50"/>
    </row>
    <row r="21451" spans="12:12" x14ac:dyDescent="0.2">
      <c r="L21451" s="50"/>
    </row>
    <row r="21452" spans="12:12" x14ac:dyDescent="0.2">
      <c r="L21452" s="50"/>
    </row>
    <row r="21453" spans="12:12" x14ac:dyDescent="0.2">
      <c r="L21453" s="50"/>
    </row>
    <row r="21454" spans="12:12" x14ac:dyDescent="0.2">
      <c r="L21454" s="50"/>
    </row>
    <row r="21455" spans="12:12" x14ac:dyDescent="0.2">
      <c r="L21455" s="50"/>
    </row>
    <row r="21456" spans="12:12" x14ac:dyDescent="0.2">
      <c r="L21456" s="50"/>
    </row>
    <row r="21457" spans="12:12" x14ac:dyDescent="0.2">
      <c r="L21457" s="50"/>
    </row>
    <row r="21458" spans="12:12" x14ac:dyDescent="0.2">
      <c r="L21458" s="50"/>
    </row>
    <row r="21459" spans="12:12" x14ac:dyDescent="0.2">
      <c r="L21459" s="50"/>
    </row>
    <row r="21460" spans="12:12" x14ac:dyDescent="0.2">
      <c r="L21460" s="50"/>
    </row>
    <row r="21461" spans="12:12" x14ac:dyDescent="0.2">
      <c r="L21461" s="50"/>
    </row>
    <row r="21462" spans="12:12" x14ac:dyDescent="0.2">
      <c r="L21462" s="50"/>
    </row>
    <row r="21463" spans="12:12" x14ac:dyDescent="0.2">
      <c r="L21463" s="50"/>
    </row>
    <row r="21464" spans="12:12" x14ac:dyDescent="0.2">
      <c r="L21464" s="50"/>
    </row>
    <row r="21465" spans="12:12" x14ac:dyDescent="0.2">
      <c r="L21465" s="50"/>
    </row>
    <row r="21466" spans="12:12" x14ac:dyDescent="0.2">
      <c r="L21466" s="50"/>
    </row>
    <row r="21467" spans="12:12" x14ac:dyDescent="0.2">
      <c r="L21467" s="50"/>
    </row>
    <row r="21468" spans="12:12" x14ac:dyDescent="0.2">
      <c r="L21468" s="50"/>
    </row>
    <row r="21469" spans="12:12" x14ac:dyDescent="0.2">
      <c r="L21469" s="50"/>
    </row>
    <row r="21470" spans="12:12" x14ac:dyDescent="0.2">
      <c r="L21470" s="50"/>
    </row>
    <row r="21471" spans="12:12" x14ac:dyDescent="0.2">
      <c r="L21471" s="50"/>
    </row>
    <row r="21472" spans="12:12" x14ac:dyDescent="0.2">
      <c r="L21472" s="50"/>
    </row>
    <row r="21473" spans="12:12" x14ac:dyDescent="0.2">
      <c r="L21473" s="50"/>
    </row>
    <row r="21474" spans="12:12" x14ac:dyDescent="0.2">
      <c r="L21474" s="50"/>
    </row>
    <row r="21475" spans="12:12" x14ac:dyDescent="0.2">
      <c r="L21475" s="50"/>
    </row>
    <row r="21476" spans="12:12" x14ac:dyDescent="0.2">
      <c r="L21476" s="50"/>
    </row>
    <row r="21477" spans="12:12" x14ac:dyDescent="0.2">
      <c r="L21477" s="50"/>
    </row>
    <row r="21478" spans="12:12" x14ac:dyDescent="0.2">
      <c r="L21478" s="50"/>
    </row>
    <row r="21479" spans="12:12" x14ac:dyDescent="0.2">
      <c r="L21479" s="50"/>
    </row>
    <row r="21480" spans="12:12" x14ac:dyDescent="0.2">
      <c r="L21480" s="50"/>
    </row>
    <row r="21481" spans="12:12" x14ac:dyDescent="0.2">
      <c r="L21481" s="50"/>
    </row>
    <row r="21482" spans="12:12" x14ac:dyDescent="0.2">
      <c r="L21482" s="50"/>
    </row>
    <row r="21483" spans="12:12" x14ac:dyDescent="0.2">
      <c r="L21483" s="50"/>
    </row>
    <row r="21484" spans="12:12" x14ac:dyDescent="0.2">
      <c r="L21484" s="50"/>
    </row>
    <row r="21485" spans="12:12" x14ac:dyDescent="0.2">
      <c r="L21485" s="50"/>
    </row>
    <row r="21486" spans="12:12" x14ac:dyDescent="0.2">
      <c r="L21486" s="50"/>
    </row>
    <row r="21487" spans="12:12" x14ac:dyDescent="0.2">
      <c r="L21487" s="50"/>
    </row>
    <row r="21488" spans="12:12" x14ac:dyDescent="0.2">
      <c r="L21488" s="50"/>
    </row>
    <row r="21489" spans="12:12" x14ac:dyDescent="0.2">
      <c r="L21489" s="50"/>
    </row>
    <row r="21490" spans="12:12" x14ac:dyDescent="0.2">
      <c r="L21490" s="50"/>
    </row>
    <row r="21491" spans="12:12" x14ac:dyDescent="0.2">
      <c r="L21491" s="50"/>
    </row>
    <row r="21492" spans="12:12" x14ac:dyDescent="0.2">
      <c r="L21492" s="50"/>
    </row>
    <row r="21493" spans="12:12" x14ac:dyDescent="0.2">
      <c r="L21493" s="50"/>
    </row>
    <row r="21494" spans="12:12" x14ac:dyDescent="0.2">
      <c r="L21494" s="50"/>
    </row>
    <row r="21495" spans="12:12" x14ac:dyDescent="0.2">
      <c r="L21495" s="50"/>
    </row>
    <row r="21496" spans="12:12" x14ac:dyDescent="0.2">
      <c r="L21496" s="50"/>
    </row>
    <row r="21497" spans="12:12" x14ac:dyDescent="0.2">
      <c r="L21497" s="50"/>
    </row>
    <row r="21498" spans="12:12" x14ac:dyDescent="0.2">
      <c r="L21498" s="50"/>
    </row>
    <row r="21499" spans="12:12" x14ac:dyDescent="0.2">
      <c r="L21499" s="50"/>
    </row>
    <row r="21500" spans="12:12" x14ac:dyDescent="0.2">
      <c r="L21500" s="50"/>
    </row>
    <row r="21501" spans="12:12" x14ac:dyDescent="0.2">
      <c r="L21501" s="50"/>
    </row>
    <row r="21502" spans="12:12" x14ac:dyDescent="0.2">
      <c r="L21502" s="50"/>
    </row>
    <row r="21503" spans="12:12" x14ac:dyDescent="0.2">
      <c r="L21503" s="50"/>
    </row>
    <row r="21504" spans="12:12" x14ac:dyDescent="0.2">
      <c r="L21504" s="50"/>
    </row>
    <row r="21505" spans="12:12" x14ac:dyDescent="0.2">
      <c r="L21505" s="50"/>
    </row>
    <row r="21506" spans="12:12" x14ac:dyDescent="0.2">
      <c r="L21506" s="50"/>
    </row>
    <row r="21507" spans="12:12" x14ac:dyDescent="0.2">
      <c r="L21507" s="50"/>
    </row>
    <row r="21508" spans="12:12" x14ac:dyDescent="0.2">
      <c r="L21508" s="50"/>
    </row>
    <row r="21509" spans="12:12" x14ac:dyDescent="0.2">
      <c r="L21509" s="50"/>
    </row>
    <row r="21510" spans="12:12" x14ac:dyDescent="0.2">
      <c r="L21510" s="50"/>
    </row>
    <row r="21511" spans="12:12" x14ac:dyDescent="0.2">
      <c r="L21511" s="50"/>
    </row>
    <row r="21512" spans="12:12" x14ac:dyDescent="0.2">
      <c r="L21512" s="50"/>
    </row>
    <row r="21513" spans="12:12" x14ac:dyDescent="0.2">
      <c r="L21513" s="50"/>
    </row>
    <row r="21514" spans="12:12" x14ac:dyDescent="0.2">
      <c r="L21514" s="50"/>
    </row>
    <row r="21515" spans="12:12" x14ac:dyDescent="0.2">
      <c r="L21515" s="50"/>
    </row>
    <row r="21516" spans="12:12" x14ac:dyDescent="0.2">
      <c r="L21516" s="50"/>
    </row>
    <row r="21517" spans="12:12" x14ac:dyDescent="0.2">
      <c r="L21517" s="50"/>
    </row>
    <row r="21518" spans="12:12" x14ac:dyDescent="0.2">
      <c r="L21518" s="50"/>
    </row>
    <row r="21519" spans="12:12" x14ac:dyDescent="0.2">
      <c r="L21519" s="50"/>
    </row>
    <row r="21520" spans="12:12" x14ac:dyDescent="0.2">
      <c r="L21520" s="50"/>
    </row>
    <row r="21521" spans="12:12" x14ac:dyDescent="0.2">
      <c r="L21521" s="50"/>
    </row>
    <row r="21522" spans="12:12" x14ac:dyDescent="0.2">
      <c r="L21522" s="50"/>
    </row>
    <row r="21523" spans="12:12" x14ac:dyDescent="0.2">
      <c r="L21523" s="50"/>
    </row>
    <row r="21524" spans="12:12" x14ac:dyDescent="0.2">
      <c r="L21524" s="50"/>
    </row>
    <row r="21525" spans="12:12" x14ac:dyDescent="0.2">
      <c r="L21525" s="50"/>
    </row>
    <row r="21526" spans="12:12" x14ac:dyDescent="0.2">
      <c r="L21526" s="50"/>
    </row>
    <row r="21527" spans="12:12" x14ac:dyDescent="0.2">
      <c r="L21527" s="50"/>
    </row>
    <row r="21528" spans="12:12" x14ac:dyDescent="0.2">
      <c r="L21528" s="50"/>
    </row>
    <row r="21529" spans="12:12" x14ac:dyDescent="0.2">
      <c r="L21529" s="50"/>
    </row>
    <row r="21530" spans="12:12" x14ac:dyDescent="0.2">
      <c r="L21530" s="50"/>
    </row>
    <row r="21531" spans="12:12" x14ac:dyDescent="0.2">
      <c r="L21531" s="50"/>
    </row>
    <row r="21532" spans="12:12" x14ac:dyDescent="0.2">
      <c r="L21532" s="50"/>
    </row>
    <row r="21533" spans="12:12" x14ac:dyDescent="0.2">
      <c r="L21533" s="50"/>
    </row>
    <row r="21534" spans="12:12" x14ac:dyDescent="0.2">
      <c r="L21534" s="50"/>
    </row>
    <row r="21535" spans="12:12" x14ac:dyDescent="0.2">
      <c r="L21535" s="50"/>
    </row>
    <row r="21536" spans="12:12" x14ac:dyDescent="0.2">
      <c r="L21536" s="50"/>
    </row>
    <row r="21537" spans="12:12" x14ac:dyDescent="0.2">
      <c r="L21537" s="50"/>
    </row>
    <row r="21538" spans="12:12" x14ac:dyDescent="0.2">
      <c r="L21538" s="50"/>
    </row>
    <row r="21539" spans="12:12" x14ac:dyDescent="0.2">
      <c r="L21539" s="50"/>
    </row>
    <row r="21540" spans="12:12" x14ac:dyDescent="0.2">
      <c r="L21540" s="50"/>
    </row>
    <row r="21541" spans="12:12" x14ac:dyDescent="0.2">
      <c r="L21541" s="50"/>
    </row>
    <row r="21542" spans="12:12" x14ac:dyDescent="0.2">
      <c r="L21542" s="50"/>
    </row>
    <row r="21543" spans="12:12" x14ac:dyDescent="0.2">
      <c r="L21543" s="50"/>
    </row>
    <row r="21544" spans="12:12" x14ac:dyDescent="0.2">
      <c r="L21544" s="50"/>
    </row>
    <row r="21545" spans="12:12" x14ac:dyDescent="0.2">
      <c r="L21545" s="50"/>
    </row>
    <row r="21546" spans="12:12" x14ac:dyDescent="0.2">
      <c r="L21546" s="50"/>
    </row>
    <row r="21547" spans="12:12" x14ac:dyDescent="0.2">
      <c r="L21547" s="50"/>
    </row>
    <row r="21548" spans="12:12" x14ac:dyDescent="0.2">
      <c r="L21548" s="50"/>
    </row>
    <row r="21549" spans="12:12" x14ac:dyDescent="0.2">
      <c r="L21549" s="50"/>
    </row>
    <row r="21550" spans="12:12" x14ac:dyDescent="0.2">
      <c r="L21550" s="50"/>
    </row>
    <row r="21551" spans="12:12" x14ac:dyDescent="0.2">
      <c r="L21551" s="50"/>
    </row>
    <row r="21552" spans="12:12" x14ac:dyDescent="0.2">
      <c r="L21552" s="50"/>
    </row>
    <row r="21553" spans="12:12" x14ac:dyDescent="0.2">
      <c r="L21553" s="50"/>
    </row>
    <row r="21554" spans="12:12" x14ac:dyDescent="0.2">
      <c r="L21554" s="50"/>
    </row>
    <row r="21555" spans="12:12" x14ac:dyDescent="0.2">
      <c r="L21555" s="50"/>
    </row>
    <row r="21556" spans="12:12" x14ac:dyDescent="0.2">
      <c r="L21556" s="50"/>
    </row>
    <row r="21557" spans="12:12" x14ac:dyDescent="0.2">
      <c r="L21557" s="50"/>
    </row>
    <row r="21558" spans="12:12" x14ac:dyDescent="0.2">
      <c r="L21558" s="50"/>
    </row>
    <row r="21559" spans="12:12" x14ac:dyDescent="0.2">
      <c r="L21559" s="50"/>
    </row>
    <row r="21560" spans="12:12" x14ac:dyDescent="0.2">
      <c r="L21560" s="50"/>
    </row>
    <row r="21561" spans="12:12" x14ac:dyDescent="0.2">
      <c r="L21561" s="50"/>
    </row>
    <row r="21562" spans="12:12" x14ac:dyDescent="0.2">
      <c r="L21562" s="50"/>
    </row>
    <row r="21563" spans="12:12" x14ac:dyDescent="0.2">
      <c r="L21563" s="50"/>
    </row>
    <row r="21564" spans="12:12" x14ac:dyDescent="0.2">
      <c r="L21564" s="50"/>
    </row>
    <row r="21565" spans="12:12" x14ac:dyDescent="0.2">
      <c r="L21565" s="50"/>
    </row>
    <row r="21566" spans="12:12" x14ac:dyDescent="0.2">
      <c r="L21566" s="50"/>
    </row>
    <row r="21567" spans="12:12" x14ac:dyDescent="0.2">
      <c r="L21567" s="50"/>
    </row>
    <row r="21568" spans="12:12" x14ac:dyDescent="0.2">
      <c r="L21568" s="50"/>
    </row>
    <row r="21569" spans="12:12" x14ac:dyDescent="0.2">
      <c r="L21569" s="50"/>
    </row>
    <row r="21570" spans="12:12" x14ac:dyDescent="0.2">
      <c r="L21570" s="50"/>
    </row>
    <row r="21571" spans="12:12" x14ac:dyDescent="0.2">
      <c r="L21571" s="50"/>
    </row>
    <row r="21572" spans="12:12" x14ac:dyDescent="0.2">
      <c r="L21572" s="50"/>
    </row>
    <row r="21573" spans="12:12" x14ac:dyDescent="0.2">
      <c r="L21573" s="50"/>
    </row>
    <row r="21574" spans="12:12" x14ac:dyDescent="0.2">
      <c r="L21574" s="50"/>
    </row>
    <row r="21575" spans="12:12" x14ac:dyDescent="0.2">
      <c r="L21575" s="50"/>
    </row>
    <row r="21576" spans="12:12" x14ac:dyDescent="0.2">
      <c r="L21576" s="50"/>
    </row>
    <row r="21577" spans="12:12" x14ac:dyDescent="0.2">
      <c r="L21577" s="50"/>
    </row>
    <row r="21578" spans="12:12" x14ac:dyDescent="0.2">
      <c r="L21578" s="50"/>
    </row>
    <row r="21579" spans="12:12" x14ac:dyDescent="0.2">
      <c r="L21579" s="50"/>
    </row>
    <row r="21580" spans="12:12" x14ac:dyDescent="0.2">
      <c r="L21580" s="50"/>
    </row>
    <row r="21581" spans="12:12" x14ac:dyDescent="0.2">
      <c r="L21581" s="50"/>
    </row>
    <row r="21582" spans="12:12" x14ac:dyDescent="0.2">
      <c r="L21582" s="50"/>
    </row>
    <row r="21583" spans="12:12" x14ac:dyDescent="0.2">
      <c r="L21583" s="50"/>
    </row>
    <row r="21584" spans="12:12" x14ac:dyDescent="0.2">
      <c r="L21584" s="50"/>
    </row>
    <row r="21585" spans="12:12" x14ac:dyDescent="0.2">
      <c r="L21585" s="50"/>
    </row>
    <row r="21586" spans="12:12" x14ac:dyDescent="0.2">
      <c r="L21586" s="50"/>
    </row>
    <row r="21587" spans="12:12" x14ac:dyDescent="0.2">
      <c r="L21587" s="50"/>
    </row>
    <row r="21588" spans="12:12" x14ac:dyDescent="0.2">
      <c r="L21588" s="50"/>
    </row>
    <row r="21589" spans="12:12" x14ac:dyDescent="0.2">
      <c r="L21589" s="50"/>
    </row>
    <row r="21590" spans="12:12" x14ac:dyDescent="0.2">
      <c r="L21590" s="50"/>
    </row>
    <row r="21591" spans="12:12" x14ac:dyDescent="0.2">
      <c r="L21591" s="50"/>
    </row>
    <row r="21592" spans="12:12" x14ac:dyDescent="0.2">
      <c r="L21592" s="50"/>
    </row>
    <row r="21593" spans="12:12" x14ac:dyDescent="0.2">
      <c r="L21593" s="50"/>
    </row>
    <row r="21594" spans="12:12" x14ac:dyDescent="0.2">
      <c r="L21594" s="50"/>
    </row>
    <row r="21595" spans="12:12" x14ac:dyDescent="0.2">
      <c r="L21595" s="50"/>
    </row>
    <row r="21596" spans="12:12" x14ac:dyDescent="0.2">
      <c r="L21596" s="50"/>
    </row>
    <row r="21597" spans="12:12" x14ac:dyDescent="0.2">
      <c r="L21597" s="50"/>
    </row>
    <row r="21598" spans="12:12" x14ac:dyDescent="0.2">
      <c r="L21598" s="50"/>
    </row>
    <row r="21599" spans="12:12" x14ac:dyDescent="0.2">
      <c r="L21599" s="50"/>
    </row>
    <row r="21600" spans="12:12" x14ac:dyDescent="0.2">
      <c r="L21600" s="50"/>
    </row>
    <row r="21601" spans="12:12" x14ac:dyDescent="0.2">
      <c r="L21601" s="50"/>
    </row>
    <row r="21602" spans="12:12" x14ac:dyDescent="0.2">
      <c r="L21602" s="50"/>
    </row>
    <row r="21603" spans="12:12" x14ac:dyDescent="0.2">
      <c r="L21603" s="50"/>
    </row>
    <row r="21604" spans="12:12" x14ac:dyDescent="0.2">
      <c r="L21604" s="50"/>
    </row>
    <row r="21605" spans="12:12" x14ac:dyDescent="0.2">
      <c r="L21605" s="50"/>
    </row>
    <row r="21606" spans="12:12" x14ac:dyDescent="0.2">
      <c r="L21606" s="50"/>
    </row>
    <row r="21607" spans="12:12" x14ac:dyDescent="0.2">
      <c r="L21607" s="50"/>
    </row>
    <row r="21608" spans="12:12" x14ac:dyDescent="0.2">
      <c r="L21608" s="50"/>
    </row>
    <row r="21609" spans="12:12" x14ac:dyDescent="0.2">
      <c r="L21609" s="50"/>
    </row>
    <row r="21610" spans="12:12" x14ac:dyDescent="0.2">
      <c r="L21610" s="50"/>
    </row>
    <row r="21611" spans="12:12" x14ac:dyDescent="0.2">
      <c r="L21611" s="50"/>
    </row>
    <row r="21612" spans="12:12" x14ac:dyDescent="0.2">
      <c r="L21612" s="50"/>
    </row>
    <row r="21613" spans="12:12" x14ac:dyDescent="0.2">
      <c r="L21613" s="50"/>
    </row>
    <row r="21614" spans="12:12" x14ac:dyDescent="0.2">
      <c r="L21614" s="50"/>
    </row>
    <row r="21615" spans="12:12" x14ac:dyDescent="0.2">
      <c r="L21615" s="50"/>
    </row>
    <row r="21616" spans="12:12" x14ac:dyDescent="0.2">
      <c r="L21616" s="50"/>
    </row>
    <row r="21617" spans="12:12" x14ac:dyDescent="0.2">
      <c r="L21617" s="50"/>
    </row>
    <row r="21618" spans="12:12" x14ac:dyDescent="0.2">
      <c r="L21618" s="50"/>
    </row>
    <row r="21619" spans="12:12" x14ac:dyDescent="0.2">
      <c r="L21619" s="50"/>
    </row>
    <row r="21620" spans="12:12" x14ac:dyDescent="0.2">
      <c r="L21620" s="50"/>
    </row>
    <row r="21621" spans="12:12" x14ac:dyDescent="0.2">
      <c r="L21621" s="50"/>
    </row>
    <row r="21622" spans="12:12" x14ac:dyDescent="0.2">
      <c r="L21622" s="50"/>
    </row>
    <row r="21623" spans="12:12" x14ac:dyDescent="0.2">
      <c r="L21623" s="50"/>
    </row>
    <row r="21624" spans="12:12" x14ac:dyDescent="0.2">
      <c r="L21624" s="50"/>
    </row>
    <row r="21625" spans="12:12" x14ac:dyDescent="0.2">
      <c r="L21625" s="50"/>
    </row>
    <row r="21626" spans="12:12" x14ac:dyDescent="0.2">
      <c r="L21626" s="50"/>
    </row>
    <row r="21627" spans="12:12" x14ac:dyDescent="0.2">
      <c r="L21627" s="50"/>
    </row>
    <row r="21628" spans="12:12" x14ac:dyDescent="0.2">
      <c r="L21628" s="50"/>
    </row>
    <row r="21629" spans="12:12" x14ac:dyDescent="0.2">
      <c r="L21629" s="50"/>
    </row>
    <row r="21630" spans="12:12" x14ac:dyDescent="0.2">
      <c r="L21630" s="50"/>
    </row>
    <row r="21631" spans="12:12" x14ac:dyDescent="0.2">
      <c r="L21631" s="50"/>
    </row>
    <row r="21632" spans="12:12" x14ac:dyDescent="0.2">
      <c r="L21632" s="50"/>
    </row>
    <row r="21633" spans="12:12" x14ac:dyDescent="0.2">
      <c r="L21633" s="50"/>
    </row>
    <row r="21634" spans="12:12" x14ac:dyDescent="0.2">
      <c r="L21634" s="50"/>
    </row>
    <row r="21635" spans="12:12" x14ac:dyDescent="0.2">
      <c r="L21635" s="50"/>
    </row>
    <row r="21636" spans="12:12" x14ac:dyDescent="0.2">
      <c r="L21636" s="50"/>
    </row>
    <row r="21637" spans="12:12" x14ac:dyDescent="0.2">
      <c r="L21637" s="50"/>
    </row>
    <row r="21638" spans="12:12" x14ac:dyDescent="0.2">
      <c r="L21638" s="50"/>
    </row>
    <row r="21639" spans="12:12" x14ac:dyDescent="0.2">
      <c r="L21639" s="50"/>
    </row>
    <row r="21640" spans="12:12" x14ac:dyDescent="0.2">
      <c r="L21640" s="50"/>
    </row>
    <row r="21641" spans="12:12" x14ac:dyDescent="0.2">
      <c r="L21641" s="50"/>
    </row>
    <row r="21642" spans="12:12" x14ac:dyDescent="0.2">
      <c r="L21642" s="50"/>
    </row>
    <row r="21643" spans="12:12" x14ac:dyDescent="0.2">
      <c r="L21643" s="50"/>
    </row>
    <row r="21644" spans="12:12" x14ac:dyDescent="0.2">
      <c r="L21644" s="50"/>
    </row>
    <row r="21645" spans="12:12" x14ac:dyDescent="0.2">
      <c r="L21645" s="50"/>
    </row>
    <row r="21646" spans="12:12" x14ac:dyDescent="0.2">
      <c r="L21646" s="50"/>
    </row>
    <row r="21647" spans="12:12" x14ac:dyDescent="0.2">
      <c r="L21647" s="50"/>
    </row>
    <row r="21648" spans="12:12" x14ac:dyDescent="0.2">
      <c r="L21648" s="50"/>
    </row>
    <row r="21649" spans="12:12" x14ac:dyDescent="0.2">
      <c r="L21649" s="50"/>
    </row>
    <row r="21650" spans="12:12" x14ac:dyDescent="0.2">
      <c r="L21650" s="50"/>
    </row>
    <row r="21651" spans="12:12" x14ac:dyDescent="0.2">
      <c r="L21651" s="50"/>
    </row>
    <row r="21652" spans="12:12" x14ac:dyDescent="0.2">
      <c r="L21652" s="50"/>
    </row>
    <row r="21653" spans="12:12" x14ac:dyDescent="0.2">
      <c r="L21653" s="50"/>
    </row>
    <row r="21654" spans="12:12" x14ac:dyDescent="0.2">
      <c r="L21654" s="50"/>
    </row>
    <row r="21655" spans="12:12" x14ac:dyDescent="0.2">
      <c r="L21655" s="50"/>
    </row>
    <row r="21656" spans="12:12" x14ac:dyDescent="0.2">
      <c r="L21656" s="50"/>
    </row>
    <row r="21657" spans="12:12" x14ac:dyDescent="0.2">
      <c r="L21657" s="50"/>
    </row>
    <row r="21658" spans="12:12" x14ac:dyDescent="0.2">
      <c r="L21658" s="50"/>
    </row>
    <row r="21659" spans="12:12" x14ac:dyDescent="0.2">
      <c r="L21659" s="50"/>
    </row>
    <row r="21660" spans="12:12" x14ac:dyDescent="0.2">
      <c r="L21660" s="50"/>
    </row>
    <row r="21661" spans="12:12" x14ac:dyDescent="0.2">
      <c r="L21661" s="50"/>
    </row>
    <row r="21662" spans="12:12" x14ac:dyDescent="0.2">
      <c r="L21662" s="50"/>
    </row>
    <row r="21663" spans="12:12" x14ac:dyDescent="0.2">
      <c r="L21663" s="50"/>
    </row>
    <row r="21664" spans="12:12" x14ac:dyDescent="0.2">
      <c r="L21664" s="50"/>
    </row>
    <row r="21665" spans="12:12" x14ac:dyDescent="0.2">
      <c r="L21665" s="50"/>
    </row>
    <row r="21666" spans="12:12" x14ac:dyDescent="0.2">
      <c r="L21666" s="50"/>
    </row>
    <row r="21667" spans="12:12" x14ac:dyDescent="0.2">
      <c r="L21667" s="50"/>
    </row>
    <row r="21668" spans="12:12" x14ac:dyDescent="0.2">
      <c r="L21668" s="50"/>
    </row>
    <row r="21669" spans="12:12" x14ac:dyDescent="0.2">
      <c r="L21669" s="50"/>
    </row>
    <row r="21670" spans="12:12" x14ac:dyDescent="0.2">
      <c r="L21670" s="50"/>
    </row>
    <row r="21671" spans="12:12" x14ac:dyDescent="0.2">
      <c r="L21671" s="50"/>
    </row>
    <row r="21672" spans="12:12" x14ac:dyDescent="0.2">
      <c r="L21672" s="50"/>
    </row>
    <row r="21673" spans="12:12" x14ac:dyDescent="0.2">
      <c r="L21673" s="50"/>
    </row>
    <row r="21674" spans="12:12" x14ac:dyDescent="0.2">
      <c r="L21674" s="50"/>
    </row>
    <row r="21675" spans="12:12" x14ac:dyDescent="0.2">
      <c r="L21675" s="50"/>
    </row>
    <row r="21676" spans="12:12" x14ac:dyDescent="0.2">
      <c r="L21676" s="50"/>
    </row>
    <row r="21677" spans="12:12" x14ac:dyDescent="0.2">
      <c r="L21677" s="50"/>
    </row>
    <row r="21678" spans="12:12" x14ac:dyDescent="0.2">
      <c r="L21678" s="50"/>
    </row>
    <row r="21679" spans="12:12" x14ac:dyDescent="0.2">
      <c r="L21679" s="50"/>
    </row>
    <row r="21680" spans="12:12" x14ac:dyDescent="0.2">
      <c r="L21680" s="50"/>
    </row>
    <row r="21681" spans="12:12" x14ac:dyDescent="0.2">
      <c r="L21681" s="50"/>
    </row>
    <row r="21682" spans="12:12" x14ac:dyDescent="0.2">
      <c r="L21682" s="50"/>
    </row>
    <row r="21683" spans="12:12" x14ac:dyDescent="0.2">
      <c r="L21683" s="50"/>
    </row>
    <row r="21684" spans="12:12" x14ac:dyDescent="0.2">
      <c r="L21684" s="50"/>
    </row>
    <row r="21685" spans="12:12" x14ac:dyDescent="0.2">
      <c r="L21685" s="50"/>
    </row>
    <row r="21686" spans="12:12" x14ac:dyDescent="0.2">
      <c r="L21686" s="50"/>
    </row>
    <row r="21687" spans="12:12" x14ac:dyDescent="0.2">
      <c r="L21687" s="50"/>
    </row>
    <row r="21688" spans="12:12" x14ac:dyDescent="0.2">
      <c r="L21688" s="50"/>
    </row>
    <row r="21689" spans="12:12" x14ac:dyDescent="0.2">
      <c r="L21689" s="50"/>
    </row>
    <row r="21690" spans="12:12" x14ac:dyDescent="0.2">
      <c r="L21690" s="50"/>
    </row>
    <row r="21691" spans="12:12" x14ac:dyDescent="0.2">
      <c r="L21691" s="50"/>
    </row>
    <row r="21692" spans="12:12" x14ac:dyDescent="0.2">
      <c r="L21692" s="50"/>
    </row>
    <row r="21693" spans="12:12" x14ac:dyDescent="0.2">
      <c r="L21693" s="50"/>
    </row>
    <row r="21694" spans="12:12" x14ac:dyDescent="0.2">
      <c r="L21694" s="50"/>
    </row>
    <row r="21695" spans="12:12" x14ac:dyDescent="0.2">
      <c r="L21695" s="50"/>
    </row>
    <row r="21696" spans="12:12" x14ac:dyDescent="0.2">
      <c r="L21696" s="50"/>
    </row>
    <row r="21697" spans="12:12" x14ac:dyDescent="0.2">
      <c r="L21697" s="50"/>
    </row>
    <row r="21698" spans="12:12" x14ac:dyDescent="0.2">
      <c r="L21698" s="50"/>
    </row>
    <row r="21699" spans="12:12" x14ac:dyDescent="0.2">
      <c r="L21699" s="50"/>
    </row>
    <row r="21700" spans="12:12" x14ac:dyDescent="0.2">
      <c r="L21700" s="50"/>
    </row>
    <row r="21701" spans="12:12" x14ac:dyDescent="0.2">
      <c r="L21701" s="50"/>
    </row>
    <row r="21702" spans="12:12" x14ac:dyDescent="0.2">
      <c r="L21702" s="50"/>
    </row>
    <row r="21703" spans="12:12" x14ac:dyDescent="0.2">
      <c r="L21703" s="50"/>
    </row>
    <row r="21704" spans="12:12" x14ac:dyDescent="0.2">
      <c r="L21704" s="50"/>
    </row>
    <row r="21705" spans="12:12" x14ac:dyDescent="0.2">
      <c r="L21705" s="50"/>
    </row>
    <row r="21706" spans="12:12" x14ac:dyDescent="0.2">
      <c r="L21706" s="50"/>
    </row>
    <row r="21707" spans="12:12" x14ac:dyDescent="0.2">
      <c r="L21707" s="50"/>
    </row>
    <row r="21708" spans="12:12" x14ac:dyDescent="0.2">
      <c r="L21708" s="50"/>
    </row>
    <row r="21709" spans="12:12" x14ac:dyDescent="0.2">
      <c r="L21709" s="50"/>
    </row>
    <row r="21710" spans="12:12" x14ac:dyDescent="0.2">
      <c r="L21710" s="50"/>
    </row>
    <row r="21711" spans="12:12" x14ac:dyDescent="0.2">
      <c r="L21711" s="50"/>
    </row>
    <row r="21712" spans="12:12" x14ac:dyDescent="0.2">
      <c r="L21712" s="50"/>
    </row>
    <row r="21713" spans="12:12" x14ac:dyDescent="0.2">
      <c r="L21713" s="50"/>
    </row>
    <row r="21714" spans="12:12" x14ac:dyDescent="0.2">
      <c r="L21714" s="50"/>
    </row>
    <row r="21715" spans="12:12" x14ac:dyDescent="0.2">
      <c r="L21715" s="50"/>
    </row>
    <row r="21716" spans="12:12" x14ac:dyDescent="0.2">
      <c r="L21716" s="50"/>
    </row>
    <row r="21717" spans="12:12" x14ac:dyDescent="0.2">
      <c r="L21717" s="50"/>
    </row>
    <row r="21718" spans="12:12" x14ac:dyDescent="0.2">
      <c r="L21718" s="50"/>
    </row>
    <row r="21719" spans="12:12" x14ac:dyDescent="0.2">
      <c r="L21719" s="50"/>
    </row>
    <row r="21720" spans="12:12" x14ac:dyDescent="0.2">
      <c r="L21720" s="50"/>
    </row>
    <row r="21721" spans="12:12" x14ac:dyDescent="0.2">
      <c r="L21721" s="50"/>
    </row>
    <row r="21722" spans="12:12" x14ac:dyDescent="0.2">
      <c r="L21722" s="50"/>
    </row>
    <row r="21723" spans="12:12" x14ac:dyDescent="0.2">
      <c r="L21723" s="50"/>
    </row>
    <row r="21724" spans="12:12" x14ac:dyDescent="0.2">
      <c r="L21724" s="50"/>
    </row>
    <row r="21725" spans="12:12" x14ac:dyDescent="0.2">
      <c r="L21725" s="50"/>
    </row>
    <row r="21726" spans="12:12" x14ac:dyDescent="0.2">
      <c r="L21726" s="50"/>
    </row>
    <row r="21727" spans="12:12" x14ac:dyDescent="0.2">
      <c r="L21727" s="50"/>
    </row>
    <row r="21728" spans="12:12" x14ac:dyDescent="0.2">
      <c r="L21728" s="50"/>
    </row>
    <row r="21729" spans="12:12" x14ac:dyDescent="0.2">
      <c r="L21729" s="50"/>
    </row>
    <row r="21730" spans="12:12" x14ac:dyDescent="0.2">
      <c r="L21730" s="50"/>
    </row>
    <row r="21731" spans="12:12" x14ac:dyDescent="0.2">
      <c r="L21731" s="50"/>
    </row>
    <row r="21732" spans="12:12" x14ac:dyDescent="0.2">
      <c r="L21732" s="50"/>
    </row>
    <row r="21733" spans="12:12" x14ac:dyDescent="0.2">
      <c r="L21733" s="50"/>
    </row>
    <row r="21734" spans="12:12" x14ac:dyDescent="0.2">
      <c r="L21734" s="50"/>
    </row>
    <row r="21735" spans="12:12" x14ac:dyDescent="0.2">
      <c r="L21735" s="50"/>
    </row>
    <row r="21736" spans="12:12" x14ac:dyDescent="0.2">
      <c r="L21736" s="50"/>
    </row>
    <row r="21737" spans="12:12" x14ac:dyDescent="0.2">
      <c r="L21737" s="50"/>
    </row>
    <row r="21738" spans="12:12" x14ac:dyDescent="0.2">
      <c r="L21738" s="50"/>
    </row>
    <row r="21739" spans="12:12" x14ac:dyDescent="0.2">
      <c r="L21739" s="50"/>
    </row>
    <row r="21740" spans="12:12" x14ac:dyDescent="0.2">
      <c r="L21740" s="50"/>
    </row>
    <row r="21741" spans="12:12" x14ac:dyDescent="0.2">
      <c r="L21741" s="50"/>
    </row>
    <row r="21742" spans="12:12" x14ac:dyDescent="0.2">
      <c r="L21742" s="50"/>
    </row>
    <row r="21743" spans="12:12" x14ac:dyDescent="0.2">
      <c r="L21743" s="50"/>
    </row>
    <row r="21744" spans="12:12" x14ac:dyDescent="0.2">
      <c r="L21744" s="50"/>
    </row>
    <row r="21745" spans="12:12" x14ac:dyDescent="0.2">
      <c r="L21745" s="50"/>
    </row>
    <row r="21746" spans="12:12" x14ac:dyDescent="0.2">
      <c r="L21746" s="50"/>
    </row>
    <row r="21747" spans="12:12" x14ac:dyDescent="0.2">
      <c r="L21747" s="50"/>
    </row>
    <row r="21748" spans="12:12" x14ac:dyDescent="0.2">
      <c r="L21748" s="50"/>
    </row>
    <row r="21749" spans="12:12" x14ac:dyDescent="0.2">
      <c r="L21749" s="50"/>
    </row>
    <row r="21750" spans="12:12" x14ac:dyDescent="0.2">
      <c r="L21750" s="50"/>
    </row>
    <row r="21751" spans="12:12" x14ac:dyDescent="0.2">
      <c r="L21751" s="50"/>
    </row>
    <row r="21752" spans="12:12" x14ac:dyDescent="0.2">
      <c r="L21752" s="50"/>
    </row>
    <row r="21753" spans="12:12" x14ac:dyDescent="0.2">
      <c r="L21753" s="50"/>
    </row>
    <row r="21754" spans="12:12" x14ac:dyDescent="0.2">
      <c r="L21754" s="50"/>
    </row>
    <row r="21755" spans="12:12" x14ac:dyDescent="0.2">
      <c r="L21755" s="50"/>
    </row>
    <row r="21756" spans="12:12" x14ac:dyDescent="0.2">
      <c r="L21756" s="50"/>
    </row>
    <row r="21757" spans="12:12" x14ac:dyDescent="0.2">
      <c r="L21757" s="50"/>
    </row>
    <row r="21758" spans="12:12" x14ac:dyDescent="0.2">
      <c r="L21758" s="50"/>
    </row>
    <row r="21759" spans="12:12" x14ac:dyDescent="0.2">
      <c r="L21759" s="50"/>
    </row>
    <row r="21760" spans="12:12" x14ac:dyDescent="0.2">
      <c r="L21760" s="50"/>
    </row>
    <row r="21761" spans="12:12" x14ac:dyDescent="0.2">
      <c r="L21761" s="50"/>
    </row>
    <row r="21762" spans="12:12" x14ac:dyDescent="0.2">
      <c r="L21762" s="50"/>
    </row>
    <row r="21763" spans="12:12" x14ac:dyDescent="0.2">
      <c r="L21763" s="50"/>
    </row>
    <row r="21764" spans="12:12" x14ac:dyDescent="0.2">
      <c r="L21764" s="50"/>
    </row>
    <row r="21765" spans="12:12" x14ac:dyDescent="0.2">
      <c r="L21765" s="50"/>
    </row>
    <row r="21766" spans="12:12" x14ac:dyDescent="0.2">
      <c r="L21766" s="50"/>
    </row>
    <row r="21767" spans="12:12" x14ac:dyDescent="0.2">
      <c r="L21767" s="50"/>
    </row>
    <row r="21768" spans="12:12" x14ac:dyDescent="0.2">
      <c r="L21768" s="50"/>
    </row>
    <row r="21769" spans="12:12" x14ac:dyDescent="0.2">
      <c r="L21769" s="50"/>
    </row>
    <row r="21770" spans="12:12" x14ac:dyDescent="0.2">
      <c r="L21770" s="50"/>
    </row>
    <row r="21771" spans="12:12" x14ac:dyDescent="0.2">
      <c r="L21771" s="50"/>
    </row>
    <row r="21772" spans="12:12" x14ac:dyDescent="0.2">
      <c r="L21772" s="50"/>
    </row>
    <row r="21773" spans="12:12" x14ac:dyDescent="0.2">
      <c r="L21773" s="50"/>
    </row>
    <row r="21774" spans="12:12" x14ac:dyDescent="0.2">
      <c r="L21774" s="50"/>
    </row>
    <row r="21775" spans="12:12" x14ac:dyDescent="0.2">
      <c r="L21775" s="50"/>
    </row>
    <row r="21776" spans="12:12" x14ac:dyDescent="0.2">
      <c r="L21776" s="50"/>
    </row>
    <row r="21777" spans="12:12" x14ac:dyDescent="0.2">
      <c r="L21777" s="50"/>
    </row>
    <row r="21778" spans="12:12" x14ac:dyDescent="0.2">
      <c r="L21778" s="50"/>
    </row>
    <row r="21779" spans="12:12" x14ac:dyDescent="0.2">
      <c r="L21779" s="50"/>
    </row>
    <row r="21780" spans="12:12" x14ac:dyDescent="0.2">
      <c r="L21780" s="50"/>
    </row>
    <row r="21781" spans="12:12" x14ac:dyDescent="0.2">
      <c r="L21781" s="50"/>
    </row>
    <row r="21782" spans="12:12" x14ac:dyDescent="0.2">
      <c r="L21782" s="50"/>
    </row>
    <row r="21783" spans="12:12" x14ac:dyDescent="0.2">
      <c r="L21783" s="50"/>
    </row>
    <row r="21784" spans="12:12" x14ac:dyDescent="0.2">
      <c r="L21784" s="50"/>
    </row>
    <row r="21785" spans="12:12" x14ac:dyDescent="0.2">
      <c r="L21785" s="50"/>
    </row>
    <row r="21786" spans="12:12" x14ac:dyDescent="0.2">
      <c r="L21786" s="50"/>
    </row>
    <row r="21787" spans="12:12" x14ac:dyDescent="0.2">
      <c r="L21787" s="50"/>
    </row>
    <row r="21788" spans="12:12" x14ac:dyDescent="0.2">
      <c r="L21788" s="50"/>
    </row>
    <row r="21789" spans="12:12" x14ac:dyDescent="0.2">
      <c r="L21789" s="50"/>
    </row>
    <row r="21790" spans="12:12" x14ac:dyDescent="0.2">
      <c r="L21790" s="50"/>
    </row>
    <row r="21791" spans="12:12" x14ac:dyDescent="0.2">
      <c r="L21791" s="50"/>
    </row>
    <row r="21792" spans="12:12" x14ac:dyDescent="0.2">
      <c r="L21792" s="50"/>
    </row>
    <row r="21793" spans="12:12" x14ac:dyDescent="0.2">
      <c r="L21793" s="50"/>
    </row>
    <row r="21794" spans="12:12" x14ac:dyDescent="0.2">
      <c r="L21794" s="50"/>
    </row>
    <row r="21795" spans="12:12" x14ac:dyDescent="0.2">
      <c r="L21795" s="50"/>
    </row>
    <row r="21796" spans="12:12" x14ac:dyDescent="0.2">
      <c r="L21796" s="50"/>
    </row>
    <row r="21797" spans="12:12" x14ac:dyDescent="0.2">
      <c r="L21797" s="50"/>
    </row>
    <row r="21798" spans="12:12" x14ac:dyDescent="0.2">
      <c r="L21798" s="50"/>
    </row>
    <row r="21799" spans="12:12" x14ac:dyDescent="0.2">
      <c r="L21799" s="50"/>
    </row>
    <row r="21800" spans="12:12" x14ac:dyDescent="0.2">
      <c r="L21800" s="50"/>
    </row>
    <row r="21801" spans="12:12" x14ac:dyDescent="0.2">
      <c r="L21801" s="50"/>
    </row>
    <row r="21802" spans="12:12" x14ac:dyDescent="0.2">
      <c r="L21802" s="50"/>
    </row>
    <row r="21803" spans="12:12" x14ac:dyDescent="0.2">
      <c r="L21803" s="50"/>
    </row>
    <row r="21804" spans="12:12" x14ac:dyDescent="0.2">
      <c r="L21804" s="50"/>
    </row>
    <row r="21805" spans="12:12" x14ac:dyDescent="0.2">
      <c r="L21805" s="50"/>
    </row>
    <row r="21806" spans="12:12" x14ac:dyDescent="0.2">
      <c r="L21806" s="50"/>
    </row>
    <row r="21807" spans="12:12" x14ac:dyDescent="0.2">
      <c r="L21807" s="50"/>
    </row>
    <row r="21808" spans="12:12" x14ac:dyDescent="0.2">
      <c r="L21808" s="50"/>
    </row>
    <row r="21809" spans="12:12" x14ac:dyDescent="0.2">
      <c r="L21809" s="50"/>
    </row>
    <row r="21810" spans="12:12" x14ac:dyDescent="0.2">
      <c r="L21810" s="50"/>
    </row>
    <row r="21811" spans="12:12" x14ac:dyDescent="0.2">
      <c r="L21811" s="50"/>
    </row>
    <row r="21812" spans="12:12" x14ac:dyDescent="0.2">
      <c r="L21812" s="50"/>
    </row>
    <row r="21813" spans="12:12" x14ac:dyDescent="0.2">
      <c r="L21813" s="50"/>
    </row>
    <row r="21814" spans="12:12" x14ac:dyDescent="0.2">
      <c r="L21814" s="50"/>
    </row>
    <row r="21815" spans="12:12" x14ac:dyDescent="0.2">
      <c r="L21815" s="50"/>
    </row>
    <row r="21816" spans="12:12" x14ac:dyDescent="0.2">
      <c r="L21816" s="50"/>
    </row>
    <row r="21817" spans="12:12" x14ac:dyDescent="0.2">
      <c r="L21817" s="50"/>
    </row>
    <row r="21818" spans="12:12" x14ac:dyDescent="0.2">
      <c r="L21818" s="50"/>
    </row>
    <row r="21819" spans="12:12" x14ac:dyDescent="0.2">
      <c r="L21819" s="50"/>
    </row>
    <row r="21820" spans="12:12" x14ac:dyDescent="0.2">
      <c r="L21820" s="50"/>
    </row>
    <row r="21821" spans="12:12" x14ac:dyDescent="0.2">
      <c r="L21821" s="50"/>
    </row>
    <row r="21822" spans="12:12" x14ac:dyDescent="0.2">
      <c r="L21822" s="50"/>
    </row>
    <row r="21823" spans="12:12" x14ac:dyDescent="0.2">
      <c r="L21823" s="50"/>
    </row>
    <row r="21824" spans="12:12" x14ac:dyDescent="0.2">
      <c r="L21824" s="50"/>
    </row>
    <row r="21825" spans="12:12" x14ac:dyDescent="0.2">
      <c r="L21825" s="50"/>
    </row>
    <row r="21826" spans="12:12" x14ac:dyDescent="0.2">
      <c r="L21826" s="50"/>
    </row>
    <row r="21827" spans="12:12" x14ac:dyDescent="0.2">
      <c r="L21827" s="50"/>
    </row>
    <row r="21828" spans="12:12" x14ac:dyDescent="0.2">
      <c r="L21828" s="50"/>
    </row>
    <row r="21829" spans="12:12" x14ac:dyDescent="0.2">
      <c r="L21829" s="50"/>
    </row>
    <row r="21830" spans="12:12" x14ac:dyDescent="0.2">
      <c r="L21830" s="50"/>
    </row>
    <row r="21831" spans="12:12" x14ac:dyDescent="0.2">
      <c r="L21831" s="50"/>
    </row>
    <row r="21832" spans="12:12" x14ac:dyDescent="0.2">
      <c r="L21832" s="50"/>
    </row>
    <row r="21833" spans="12:12" x14ac:dyDescent="0.2">
      <c r="L21833" s="50"/>
    </row>
    <row r="21834" spans="12:12" x14ac:dyDescent="0.2">
      <c r="L21834" s="50"/>
    </row>
    <row r="21835" spans="12:12" x14ac:dyDescent="0.2">
      <c r="L21835" s="50"/>
    </row>
    <row r="21836" spans="12:12" x14ac:dyDescent="0.2">
      <c r="L21836" s="50"/>
    </row>
    <row r="21837" spans="12:12" x14ac:dyDescent="0.2">
      <c r="L21837" s="50"/>
    </row>
    <row r="21838" spans="12:12" x14ac:dyDescent="0.2">
      <c r="L21838" s="50"/>
    </row>
    <row r="21839" spans="12:12" x14ac:dyDescent="0.2">
      <c r="L21839" s="50"/>
    </row>
    <row r="21840" spans="12:12" x14ac:dyDescent="0.2">
      <c r="L21840" s="50"/>
    </row>
    <row r="21841" spans="12:12" x14ac:dyDescent="0.2">
      <c r="L21841" s="50"/>
    </row>
    <row r="21842" spans="12:12" x14ac:dyDescent="0.2">
      <c r="L21842" s="50"/>
    </row>
    <row r="21843" spans="12:12" x14ac:dyDescent="0.2">
      <c r="L21843" s="50"/>
    </row>
    <row r="21844" spans="12:12" x14ac:dyDescent="0.2">
      <c r="L21844" s="50"/>
    </row>
    <row r="21845" spans="12:12" x14ac:dyDescent="0.2">
      <c r="L21845" s="50"/>
    </row>
    <row r="21846" spans="12:12" x14ac:dyDescent="0.2">
      <c r="L21846" s="50"/>
    </row>
    <row r="21847" spans="12:12" x14ac:dyDescent="0.2">
      <c r="L21847" s="50"/>
    </row>
    <row r="21848" spans="12:12" x14ac:dyDescent="0.2">
      <c r="L21848" s="50"/>
    </row>
    <row r="21849" spans="12:12" x14ac:dyDescent="0.2">
      <c r="L21849" s="50"/>
    </row>
    <row r="21850" spans="12:12" x14ac:dyDescent="0.2">
      <c r="L21850" s="50"/>
    </row>
    <row r="21851" spans="12:12" x14ac:dyDescent="0.2">
      <c r="L21851" s="50"/>
    </row>
    <row r="21852" spans="12:12" x14ac:dyDescent="0.2">
      <c r="L21852" s="50"/>
    </row>
    <row r="21853" spans="12:12" x14ac:dyDescent="0.2">
      <c r="L21853" s="50"/>
    </row>
    <row r="21854" spans="12:12" x14ac:dyDescent="0.2">
      <c r="L21854" s="50"/>
    </row>
    <row r="21855" spans="12:12" x14ac:dyDescent="0.2">
      <c r="L21855" s="50"/>
    </row>
    <row r="21856" spans="12:12" x14ac:dyDescent="0.2">
      <c r="L21856" s="50"/>
    </row>
    <row r="21857" spans="12:12" x14ac:dyDescent="0.2">
      <c r="L21857" s="50"/>
    </row>
    <row r="21858" spans="12:12" x14ac:dyDescent="0.2">
      <c r="L21858" s="50"/>
    </row>
    <row r="21859" spans="12:12" x14ac:dyDescent="0.2">
      <c r="L21859" s="50"/>
    </row>
    <row r="21860" spans="12:12" x14ac:dyDescent="0.2">
      <c r="L21860" s="50"/>
    </row>
    <row r="21861" spans="12:12" x14ac:dyDescent="0.2">
      <c r="L21861" s="50"/>
    </row>
    <row r="21862" spans="12:12" x14ac:dyDescent="0.2">
      <c r="L21862" s="50"/>
    </row>
    <row r="21863" spans="12:12" x14ac:dyDescent="0.2">
      <c r="L21863" s="50"/>
    </row>
    <row r="21864" spans="12:12" x14ac:dyDescent="0.2">
      <c r="L21864" s="50"/>
    </row>
    <row r="21865" spans="12:12" x14ac:dyDescent="0.2">
      <c r="L21865" s="50"/>
    </row>
    <row r="21866" spans="12:12" x14ac:dyDescent="0.2">
      <c r="L21866" s="50"/>
    </row>
    <row r="21867" spans="12:12" x14ac:dyDescent="0.2">
      <c r="L21867" s="50"/>
    </row>
    <row r="21868" spans="12:12" x14ac:dyDescent="0.2">
      <c r="L21868" s="50"/>
    </row>
    <row r="21869" spans="12:12" x14ac:dyDescent="0.2">
      <c r="L21869" s="50"/>
    </row>
    <row r="21870" spans="12:12" x14ac:dyDescent="0.2">
      <c r="L21870" s="50"/>
    </row>
    <row r="21871" spans="12:12" x14ac:dyDescent="0.2">
      <c r="L21871" s="50"/>
    </row>
    <row r="21872" spans="12:12" x14ac:dyDescent="0.2">
      <c r="L21872" s="50"/>
    </row>
    <row r="21873" spans="12:12" x14ac:dyDescent="0.2">
      <c r="L21873" s="50"/>
    </row>
    <row r="21874" spans="12:12" x14ac:dyDescent="0.2">
      <c r="L21874" s="50"/>
    </row>
    <row r="21875" spans="12:12" x14ac:dyDescent="0.2">
      <c r="L21875" s="50"/>
    </row>
    <row r="21876" spans="12:12" x14ac:dyDescent="0.2">
      <c r="L21876" s="50"/>
    </row>
    <row r="21877" spans="12:12" x14ac:dyDescent="0.2">
      <c r="L21877" s="50"/>
    </row>
    <row r="21878" spans="12:12" x14ac:dyDescent="0.2">
      <c r="L21878" s="50"/>
    </row>
    <row r="21879" spans="12:12" x14ac:dyDescent="0.2">
      <c r="L21879" s="50"/>
    </row>
    <row r="21880" spans="12:12" x14ac:dyDescent="0.2">
      <c r="L21880" s="50"/>
    </row>
    <row r="21881" spans="12:12" x14ac:dyDescent="0.2">
      <c r="L21881" s="50"/>
    </row>
    <row r="21882" spans="12:12" x14ac:dyDescent="0.2">
      <c r="L21882" s="50"/>
    </row>
    <row r="21883" spans="12:12" x14ac:dyDescent="0.2">
      <c r="L21883" s="50"/>
    </row>
    <row r="21884" spans="12:12" x14ac:dyDescent="0.2">
      <c r="L21884" s="50"/>
    </row>
    <row r="21885" spans="12:12" x14ac:dyDescent="0.2">
      <c r="L21885" s="50"/>
    </row>
    <row r="21886" spans="12:12" x14ac:dyDescent="0.2">
      <c r="L21886" s="50"/>
    </row>
    <row r="21887" spans="12:12" x14ac:dyDescent="0.2">
      <c r="L21887" s="50"/>
    </row>
    <row r="21888" spans="12:12" x14ac:dyDescent="0.2">
      <c r="L21888" s="50"/>
    </row>
    <row r="21889" spans="12:12" x14ac:dyDescent="0.2">
      <c r="L21889" s="50"/>
    </row>
    <row r="21890" spans="12:12" x14ac:dyDescent="0.2">
      <c r="L21890" s="50"/>
    </row>
    <row r="21891" spans="12:12" x14ac:dyDescent="0.2">
      <c r="L21891" s="50"/>
    </row>
    <row r="21892" spans="12:12" x14ac:dyDescent="0.2">
      <c r="L21892" s="50"/>
    </row>
    <row r="21893" spans="12:12" x14ac:dyDescent="0.2">
      <c r="L21893" s="50"/>
    </row>
    <row r="21894" spans="12:12" x14ac:dyDescent="0.2">
      <c r="L21894" s="50"/>
    </row>
    <row r="21895" spans="12:12" x14ac:dyDescent="0.2">
      <c r="L21895" s="50"/>
    </row>
    <row r="21896" spans="12:12" x14ac:dyDescent="0.2">
      <c r="L21896" s="50"/>
    </row>
    <row r="21897" spans="12:12" x14ac:dyDescent="0.2">
      <c r="L21897" s="50"/>
    </row>
    <row r="21898" spans="12:12" x14ac:dyDescent="0.2">
      <c r="L21898" s="50"/>
    </row>
    <row r="21899" spans="12:12" x14ac:dyDescent="0.2">
      <c r="L21899" s="50"/>
    </row>
    <row r="21900" spans="12:12" x14ac:dyDescent="0.2">
      <c r="L21900" s="50"/>
    </row>
    <row r="21901" spans="12:12" x14ac:dyDescent="0.2">
      <c r="L21901" s="50"/>
    </row>
    <row r="21902" spans="12:12" x14ac:dyDescent="0.2">
      <c r="L21902" s="50"/>
    </row>
    <row r="21903" spans="12:12" x14ac:dyDescent="0.2">
      <c r="L21903" s="50"/>
    </row>
    <row r="21904" spans="12:12" x14ac:dyDescent="0.2">
      <c r="L21904" s="50"/>
    </row>
    <row r="21905" spans="12:12" x14ac:dyDescent="0.2">
      <c r="L21905" s="50"/>
    </row>
    <row r="21906" spans="12:12" x14ac:dyDescent="0.2">
      <c r="L21906" s="50"/>
    </row>
    <row r="21907" spans="12:12" x14ac:dyDescent="0.2">
      <c r="L21907" s="50"/>
    </row>
    <row r="21908" spans="12:12" x14ac:dyDescent="0.2">
      <c r="L21908" s="50"/>
    </row>
    <row r="21909" spans="12:12" x14ac:dyDescent="0.2">
      <c r="L21909" s="50"/>
    </row>
    <row r="21910" spans="12:12" x14ac:dyDescent="0.2">
      <c r="L21910" s="50"/>
    </row>
    <row r="21911" spans="12:12" x14ac:dyDescent="0.2">
      <c r="L21911" s="50"/>
    </row>
    <row r="21912" spans="12:12" x14ac:dyDescent="0.2">
      <c r="L21912" s="50"/>
    </row>
    <row r="21913" spans="12:12" x14ac:dyDescent="0.2">
      <c r="L21913" s="50"/>
    </row>
    <row r="21914" spans="12:12" x14ac:dyDescent="0.2">
      <c r="L21914" s="50"/>
    </row>
    <row r="21915" spans="12:12" x14ac:dyDescent="0.2">
      <c r="L21915" s="50"/>
    </row>
    <row r="21916" spans="12:12" x14ac:dyDescent="0.2">
      <c r="L21916" s="50"/>
    </row>
    <row r="21917" spans="12:12" x14ac:dyDescent="0.2">
      <c r="L21917" s="50"/>
    </row>
    <row r="21918" spans="12:12" x14ac:dyDescent="0.2">
      <c r="L21918" s="50"/>
    </row>
    <row r="21919" spans="12:12" x14ac:dyDescent="0.2">
      <c r="L21919" s="50"/>
    </row>
    <row r="21920" spans="12:12" x14ac:dyDescent="0.2">
      <c r="L21920" s="50"/>
    </row>
    <row r="21921" spans="12:12" x14ac:dyDescent="0.2">
      <c r="L21921" s="50"/>
    </row>
    <row r="21922" spans="12:12" x14ac:dyDescent="0.2">
      <c r="L21922" s="50"/>
    </row>
    <row r="21923" spans="12:12" x14ac:dyDescent="0.2">
      <c r="L21923" s="50"/>
    </row>
    <row r="21924" spans="12:12" x14ac:dyDescent="0.2">
      <c r="L21924" s="50"/>
    </row>
    <row r="21925" spans="12:12" x14ac:dyDescent="0.2">
      <c r="L21925" s="50"/>
    </row>
    <row r="21926" spans="12:12" x14ac:dyDescent="0.2">
      <c r="L21926" s="50"/>
    </row>
    <row r="21927" spans="12:12" x14ac:dyDescent="0.2">
      <c r="L21927" s="50"/>
    </row>
    <row r="21928" spans="12:12" x14ac:dyDescent="0.2">
      <c r="L21928" s="50"/>
    </row>
    <row r="21929" spans="12:12" x14ac:dyDescent="0.2">
      <c r="L21929" s="50"/>
    </row>
    <row r="21930" spans="12:12" x14ac:dyDescent="0.2">
      <c r="L21930" s="50"/>
    </row>
    <row r="21931" spans="12:12" x14ac:dyDescent="0.2">
      <c r="L21931" s="50"/>
    </row>
    <row r="21932" spans="12:12" x14ac:dyDescent="0.2">
      <c r="L21932" s="50"/>
    </row>
    <row r="21933" spans="12:12" x14ac:dyDescent="0.2">
      <c r="L21933" s="50"/>
    </row>
    <row r="21934" spans="12:12" x14ac:dyDescent="0.2">
      <c r="L21934" s="50"/>
    </row>
    <row r="21935" spans="12:12" x14ac:dyDescent="0.2">
      <c r="L21935" s="50"/>
    </row>
    <row r="21936" spans="12:12" x14ac:dyDescent="0.2">
      <c r="L21936" s="50"/>
    </row>
    <row r="21937" spans="12:12" x14ac:dyDescent="0.2">
      <c r="L21937" s="50"/>
    </row>
    <row r="21938" spans="12:12" x14ac:dyDescent="0.2">
      <c r="L21938" s="50"/>
    </row>
    <row r="21939" spans="12:12" x14ac:dyDescent="0.2">
      <c r="L21939" s="50"/>
    </row>
    <row r="21940" spans="12:12" x14ac:dyDescent="0.2">
      <c r="L21940" s="50"/>
    </row>
    <row r="21941" spans="12:12" x14ac:dyDescent="0.2">
      <c r="L21941" s="50"/>
    </row>
    <row r="21942" spans="12:12" x14ac:dyDescent="0.2">
      <c r="L21942" s="50"/>
    </row>
    <row r="21943" spans="12:12" x14ac:dyDescent="0.2">
      <c r="L21943" s="50"/>
    </row>
    <row r="21944" spans="12:12" x14ac:dyDescent="0.2">
      <c r="L21944" s="50"/>
    </row>
    <row r="21945" spans="12:12" x14ac:dyDescent="0.2">
      <c r="L21945" s="50"/>
    </row>
    <row r="21946" spans="12:12" x14ac:dyDescent="0.2">
      <c r="L21946" s="50"/>
    </row>
    <row r="21947" spans="12:12" x14ac:dyDescent="0.2">
      <c r="L21947" s="50"/>
    </row>
    <row r="21948" spans="12:12" x14ac:dyDescent="0.2">
      <c r="L21948" s="50"/>
    </row>
    <row r="21949" spans="12:12" x14ac:dyDescent="0.2">
      <c r="L21949" s="50"/>
    </row>
    <row r="21950" spans="12:12" x14ac:dyDescent="0.2">
      <c r="L21950" s="50"/>
    </row>
    <row r="21951" spans="12:12" x14ac:dyDescent="0.2">
      <c r="L21951" s="50"/>
    </row>
    <row r="21952" spans="12:12" x14ac:dyDescent="0.2">
      <c r="L21952" s="50"/>
    </row>
    <row r="21953" spans="12:12" x14ac:dyDescent="0.2">
      <c r="L21953" s="50"/>
    </row>
    <row r="21954" spans="12:12" x14ac:dyDescent="0.2">
      <c r="L21954" s="50"/>
    </row>
    <row r="21955" spans="12:12" x14ac:dyDescent="0.2">
      <c r="L21955" s="50"/>
    </row>
    <row r="21956" spans="12:12" x14ac:dyDescent="0.2">
      <c r="L21956" s="50"/>
    </row>
    <row r="21957" spans="12:12" x14ac:dyDescent="0.2">
      <c r="L21957" s="50"/>
    </row>
    <row r="21958" spans="12:12" x14ac:dyDescent="0.2">
      <c r="L21958" s="50"/>
    </row>
    <row r="21959" spans="12:12" x14ac:dyDescent="0.2">
      <c r="L21959" s="50"/>
    </row>
    <row r="21960" spans="12:12" x14ac:dyDescent="0.2">
      <c r="L21960" s="50"/>
    </row>
    <row r="21961" spans="12:12" x14ac:dyDescent="0.2">
      <c r="L21961" s="50"/>
    </row>
    <row r="21962" spans="12:12" x14ac:dyDescent="0.2">
      <c r="L21962" s="50"/>
    </row>
    <row r="21963" spans="12:12" x14ac:dyDescent="0.2">
      <c r="L21963" s="50"/>
    </row>
    <row r="21964" spans="12:12" x14ac:dyDescent="0.2">
      <c r="L21964" s="50"/>
    </row>
    <row r="21965" spans="12:12" x14ac:dyDescent="0.2">
      <c r="L21965" s="50"/>
    </row>
    <row r="21966" spans="12:12" x14ac:dyDescent="0.2">
      <c r="L21966" s="50"/>
    </row>
    <row r="21967" spans="12:12" x14ac:dyDescent="0.2">
      <c r="L21967" s="50"/>
    </row>
    <row r="21968" spans="12:12" x14ac:dyDescent="0.2">
      <c r="L21968" s="50"/>
    </row>
    <row r="21969" spans="12:12" x14ac:dyDescent="0.2">
      <c r="L21969" s="50"/>
    </row>
    <row r="21970" spans="12:12" x14ac:dyDescent="0.2">
      <c r="L21970" s="50"/>
    </row>
    <row r="21971" spans="12:12" x14ac:dyDescent="0.2">
      <c r="L21971" s="50"/>
    </row>
    <row r="21972" spans="12:12" x14ac:dyDescent="0.2">
      <c r="L21972" s="50"/>
    </row>
    <row r="21973" spans="12:12" x14ac:dyDescent="0.2">
      <c r="L21973" s="50"/>
    </row>
    <row r="21974" spans="12:12" x14ac:dyDescent="0.2">
      <c r="L21974" s="50"/>
    </row>
    <row r="21975" spans="12:12" x14ac:dyDescent="0.2">
      <c r="L21975" s="50"/>
    </row>
    <row r="21976" spans="12:12" x14ac:dyDescent="0.2">
      <c r="L21976" s="50"/>
    </row>
    <row r="21977" spans="12:12" x14ac:dyDescent="0.2">
      <c r="L21977" s="50"/>
    </row>
    <row r="21978" spans="12:12" x14ac:dyDescent="0.2">
      <c r="L21978" s="50"/>
    </row>
    <row r="21979" spans="12:12" x14ac:dyDescent="0.2">
      <c r="L21979" s="50"/>
    </row>
    <row r="21980" spans="12:12" x14ac:dyDescent="0.2">
      <c r="L21980" s="50"/>
    </row>
    <row r="21981" spans="12:12" x14ac:dyDescent="0.2">
      <c r="L21981" s="50"/>
    </row>
    <row r="21982" spans="12:12" x14ac:dyDescent="0.2">
      <c r="L21982" s="50"/>
    </row>
    <row r="21983" spans="12:12" x14ac:dyDescent="0.2">
      <c r="L21983" s="50"/>
    </row>
    <row r="21984" spans="12:12" x14ac:dyDescent="0.2">
      <c r="L21984" s="50"/>
    </row>
    <row r="21985" spans="12:12" x14ac:dyDescent="0.2">
      <c r="L21985" s="50"/>
    </row>
    <row r="21986" spans="12:12" x14ac:dyDescent="0.2">
      <c r="L21986" s="50"/>
    </row>
    <row r="21987" spans="12:12" x14ac:dyDescent="0.2">
      <c r="L21987" s="50"/>
    </row>
    <row r="21988" spans="12:12" x14ac:dyDescent="0.2">
      <c r="L21988" s="50"/>
    </row>
    <row r="21989" spans="12:12" x14ac:dyDescent="0.2">
      <c r="L21989" s="50"/>
    </row>
    <row r="21990" spans="12:12" x14ac:dyDescent="0.2">
      <c r="L21990" s="50"/>
    </row>
    <row r="21991" spans="12:12" x14ac:dyDescent="0.2">
      <c r="L21991" s="50"/>
    </row>
    <row r="21992" spans="12:12" x14ac:dyDescent="0.2">
      <c r="L21992" s="50"/>
    </row>
    <row r="21993" spans="12:12" x14ac:dyDescent="0.2">
      <c r="L21993" s="50"/>
    </row>
    <row r="21994" spans="12:12" x14ac:dyDescent="0.2">
      <c r="L21994" s="50"/>
    </row>
    <row r="21995" spans="12:12" x14ac:dyDescent="0.2">
      <c r="L21995" s="50"/>
    </row>
    <row r="21996" spans="12:12" x14ac:dyDescent="0.2">
      <c r="L21996" s="50"/>
    </row>
    <row r="21997" spans="12:12" x14ac:dyDescent="0.2">
      <c r="L21997" s="50"/>
    </row>
    <row r="21998" spans="12:12" x14ac:dyDescent="0.2">
      <c r="L21998" s="50"/>
    </row>
    <row r="21999" spans="12:12" x14ac:dyDescent="0.2">
      <c r="L21999" s="50"/>
    </row>
    <row r="22000" spans="12:12" x14ac:dyDescent="0.2">
      <c r="L22000" s="50"/>
    </row>
    <row r="22001" spans="12:12" x14ac:dyDescent="0.2">
      <c r="L22001" s="50"/>
    </row>
    <row r="22002" spans="12:12" x14ac:dyDescent="0.2">
      <c r="L22002" s="50"/>
    </row>
    <row r="22003" spans="12:12" x14ac:dyDescent="0.2">
      <c r="L22003" s="50"/>
    </row>
    <row r="22004" spans="12:12" x14ac:dyDescent="0.2">
      <c r="L22004" s="50"/>
    </row>
    <row r="22005" spans="12:12" x14ac:dyDescent="0.2">
      <c r="L22005" s="50"/>
    </row>
    <row r="22006" spans="12:12" x14ac:dyDescent="0.2">
      <c r="L22006" s="50"/>
    </row>
    <row r="22007" spans="12:12" x14ac:dyDescent="0.2">
      <c r="L22007" s="50"/>
    </row>
    <row r="22008" spans="12:12" x14ac:dyDescent="0.2">
      <c r="L22008" s="50"/>
    </row>
    <row r="22009" spans="12:12" x14ac:dyDescent="0.2">
      <c r="L22009" s="50"/>
    </row>
    <row r="22010" spans="12:12" x14ac:dyDescent="0.2">
      <c r="L22010" s="50"/>
    </row>
    <row r="22011" spans="12:12" x14ac:dyDescent="0.2">
      <c r="L22011" s="50"/>
    </row>
    <row r="22012" spans="12:12" x14ac:dyDescent="0.2">
      <c r="L22012" s="50"/>
    </row>
    <row r="22013" spans="12:12" x14ac:dyDescent="0.2">
      <c r="L22013" s="50"/>
    </row>
    <row r="22014" spans="12:12" x14ac:dyDescent="0.2">
      <c r="L22014" s="50"/>
    </row>
    <row r="22015" spans="12:12" x14ac:dyDescent="0.2">
      <c r="L22015" s="50"/>
    </row>
    <row r="22016" spans="12:12" x14ac:dyDescent="0.2">
      <c r="L22016" s="50"/>
    </row>
    <row r="22017" spans="12:12" x14ac:dyDescent="0.2">
      <c r="L22017" s="50"/>
    </row>
    <row r="22018" spans="12:12" x14ac:dyDescent="0.2">
      <c r="L22018" s="50"/>
    </row>
    <row r="22019" spans="12:12" x14ac:dyDescent="0.2">
      <c r="L22019" s="50"/>
    </row>
    <row r="22020" spans="12:12" x14ac:dyDescent="0.2">
      <c r="L22020" s="50"/>
    </row>
    <row r="22021" spans="12:12" x14ac:dyDescent="0.2">
      <c r="L22021" s="50"/>
    </row>
    <row r="22022" spans="12:12" x14ac:dyDescent="0.2">
      <c r="L22022" s="50"/>
    </row>
    <row r="22023" spans="12:12" x14ac:dyDescent="0.2">
      <c r="L22023" s="50"/>
    </row>
    <row r="22024" spans="12:12" x14ac:dyDescent="0.2">
      <c r="L22024" s="50"/>
    </row>
    <row r="22025" spans="12:12" x14ac:dyDescent="0.2">
      <c r="L22025" s="50"/>
    </row>
    <row r="22026" spans="12:12" x14ac:dyDescent="0.2">
      <c r="L22026" s="50"/>
    </row>
    <row r="22027" spans="12:12" x14ac:dyDescent="0.2">
      <c r="L22027" s="50"/>
    </row>
    <row r="22028" spans="12:12" x14ac:dyDescent="0.2">
      <c r="L22028" s="50"/>
    </row>
    <row r="22029" spans="12:12" x14ac:dyDescent="0.2">
      <c r="L22029" s="50"/>
    </row>
    <row r="22030" spans="12:12" x14ac:dyDescent="0.2">
      <c r="L22030" s="50"/>
    </row>
    <row r="22031" spans="12:12" x14ac:dyDescent="0.2">
      <c r="L22031" s="50"/>
    </row>
    <row r="22032" spans="12:12" x14ac:dyDescent="0.2">
      <c r="L22032" s="50"/>
    </row>
    <row r="22033" spans="12:12" x14ac:dyDescent="0.2">
      <c r="L22033" s="50"/>
    </row>
    <row r="22034" spans="12:12" x14ac:dyDescent="0.2">
      <c r="L22034" s="50"/>
    </row>
    <row r="22035" spans="12:12" x14ac:dyDescent="0.2">
      <c r="L22035" s="50"/>
    </row>
    <row r="22036" spans="12:12" x14ac:dyDescent="0.2">
      <c r="L22036" s="50"/>
    </row>
    <row r="22037" spans="12:12" x14ac:dyDescent="0.2">
      <c r="L22037" s="50"/>
    </row>
    <row r="22038" spans="12:12" x14ac:dyDescent="0.2">
      <c r="L22038" s="50"/>
    </row>
    <row r="22039" spans="12:12" x14ac:dyDescent="0.2">
      <c r="L22039" s="50"/>
    </row>
    <row r="22040" spans="12:12" x14ac:dyDescent="0.2">
      <c r="L22040" s="50"/>
    </row>
    <row r="22041" spans="12:12" x14ac:dyDescent="0.2">
      <c r="L22041" s="50"/>
    </row>
    <row r="22042" spans="12:12" x14ac:dyDescent="0.2">
      <c r="L22042" s="50"/>
    </row>
    <row r="22043" spans="12:12" x14ac:dyDescent="0.2">
      <c r="L22043" s="50"/>
    </row>
    <row r="22044" spans="12:12" x14ac:dyDescent="0.2">
      <c r="L22044" s="50"/>
    </row>
    <row r="22045" spans="12:12" x14ac:dyDescent="0.2">
      <c r="L22045" s="50"/>
    </row>
    <row r="22046" spans="12:12" x14ac:dyDescent="0.2">
      <c r="L22046" s="50"/>
    </row>
    <row r="22047" spans="12:12" x14ac:dyDescent="0.2">
      <c r="L22047" s="50"/>
    </row>
    <row r="22048" spans="12:12" x14ac:dyDescent="0.2">
      <c r="L22048" s="50"/>
    </row>
    <row r="22049" spans="12:12" x14ac:dyDescent="0.2">
      <c r="L22049" s="50"/>
    </row>
    <row r="22050" spans="12:12" x14ac:dyDescent="0.2">
      <c r="L22050" s="50"/>
    </row>
    <row r="22051" spans="12:12" x14ac:dyDescent="0.2">
      <c r="L22051" s="50"/>
    </row>
    <row r="22052" spans="12:12" x14ac:dyDescent="0.2">
      <c r="L22052" s="50"/>
    </row>
    <row r="22053" spans="12:12" x14ac:dyDescent="0.2">
      <c r="L22053" s="50"/>
    </row>
    <row r="22054" spans="12:12" x14ac:dyDescent="0.2">
      <c r="L22054" s="50"/>
    </row>
    <row r="22055" spans="12:12" x14ac:dyDescent="0.2">
      <c r="L22055" s="50"/>
    </row>
    <row r="22056" spans="12:12" x14ac:dyDescent="0.2">
      <c r="L22056" s="50"/>
    </row>
    <row r="22057" spans="12:12" x14ac:dyDescent="0.2">
      <c r="L22057" s="50"/>
    </row>
    <row r="22058" spans="12:12" x14ac:dyDescent="0.2">
      <c r="L22058" s="50"/>
    </row>
    <row r="22059" spans="12:12" x14ac:dyDescent="0.2">
      <c r="L22059" s="50"/>
    </row>
    <row r="22060" spans="12:12" x14ac:dyDescent="0.2">
      <c r="L22060" s="50"/>
    </row>
    <row r="22061" spans="12:12" x14ac:dyDescent="0.2">
      <c r="L22061" s="50"/>
    </row>
    <row r="22062" spans="12:12" x14ac:dyDescent="0.2">
      <c r="L22062" s="50"/>
    </row>
    <row r="22063" spans="12:12" x14ac:dyDescent="0.2">
      <c r="L22063" s="50"/>
    </row>
    <row r="22064" spans="12:12" x14ac:dyDescent="0.2">
      <c r="L22064" s="50"/>
    </row>
    <row r="22065" spans="12:12" x14ac:dyDescent="0.2">
      <c r="L22065" s="50"/>
    </row>
    <row r="22066" spans="12:12" x14ac:dyDescent="0.2">
      <c r="L22066" s="50"/>
    </row>
    <row r="22067" spans="12:12" x14ac:dyDescent="0.2">
      <c r="L22067" s="50"/>
    </row>
    <row r="22068" spans="12:12" x14ac:dyDescent="0.2">
      <c r="L22068" s="50"/>
    </row>
    <row r="22069" spans="12:12" x14ac:dyDescent="0.2">
      <c r="L22069" s="50"/>
    </row>
    <row r="22070" spans="12:12" x14ac:dyDescent="0.2">
      <c r="L22070" s="50"/>
    </row>
    <row r="22071" spans="12:12" x14ac:dyDescent="0.2">
      <c r="L22071" s="50"/>
    </row>
    <row r="22072" spans="12:12" x14ac:dyDescent="0.2">
      <c r="L22072" s="50"/>
    </row>
    <row r="22073" spans="12:12" x14ac:dyDescent="0.2">
      <c r="L22073" s="50"/>
    </row>
    <row r="22074" spans="12:12" x14ac:dyDescent="0.2">
      <c r="L22074" s="50"/>
    </row>
    <row r="22075" spans="12:12" x14ac:dyDescent="0.2">
      <c r="L22075" s="50"/>
    </row>
    <row r="22076" spans="12:12" x14ac:dyDescent="0.2">
      <c r="L22076" s="50"/>
    </row>
    <row r="22077" spans="12:12" x14ac:dyDescent="0.2">
      <c r="L22077" s="50"/>
    </row>
    <row r="22078" spans="12:12" x14ac:dyDescent="0.2">
      <c r="L22078" s="50"/>
    </row>
    <row r="22079" spans="12:12" x14ac:dyDescent="0.2">
      <c r="L22079" s="50"/>
    </row>
    <row r="22080" spans="12:12" x14ac:dyDescent="0.2">
      <c r="L22080" s="50"/>
    </row>
    <row r="22081" spans="12:12" x14ac:dyDescent="0.2">
      <c r="L22081" s="50"/>
    </row>
    <row r="22082" spans="12:12" x14ac:dyDescent="0.2">
      <c r="L22082" s="50"/>
    </row>
    <row r="22083" spans="12:12" x14ac:dyDescent="0.2">
      <c r="L22083" s="50"/>
    </row>
    <row r="22084" spans="12:12" x14ac:dyDescent="0.2">
      <c r="L22084" s="50"/>
    </row>
    <row r="22085" spans="12:12" x14ac:dyDescent="0.2">
      <c r="L22085" s="50"/>
    </row>
    <row r="22086" spans="12:12" x14ac:dyDescent="0.2">
      <c r="L22086" s="50"/>
    </row>
    <row r="22087" spans="12:12" x14ac:dyDescent="0.2">
      <c r="L22087" s="50"/>
    </row>
    <row r="22088" spans="12:12" x14ac:dyDescent="0.2">
      <c r="L22088" s="50"/>
    </row>
    <row r="22089" spans="12:12" x14ac:dyDescent="0.2">
      <c r="L22089" s="50"/>
    </row>
    <row r="22090" spans="12:12" x14ac:dyDescent="0.2">
      <c r="L22090" s="50"/>
    </row>
    <row r="22091" spans="12:12" x14ac:dyDescent="0.2">
      <c r="L22091" s="50"/>
    </row>
    <row r="22092" spans="12:12" x14ac:dyDescent="0.2">
      <c r="L22092" s="50"/>
    </row>
    <row r="22093" spans="12:12" x14ac:dyDescent="0.2">
      <c r="L22093" s="50"/>
    </row>
    <row r="22094" spans="12:12" x14ac:dyDescent="0.2">
      <c r="L22094" s="50"/>
    </row>
    <row r="22095" spans="12:12" x14ac:dyDescent="0.2">
      <c r="L22095" s="50"/>
    </row>
    <row r="22096" spans="12:12" x14ac:dyDescent="0.2">
      <c r="L22096" s="50"/>
    </row>
    <row r="22097" spans="12:12" x14ac:dyDescent="0.2">
      <c r="L22097" s="50"/>
    </row>
    <row r="22098" spans="12:12" x14ac:dyDescent="0.2">
      <c r="L22098" s="50"/>
    </row>
    <row r="22099" spans="12:12" x14ac:dyDescent="0.2">
      <c r="L22099" s="50"/>
    </row>
    <row r="22100" spans="12:12" x14ac:dyDescent="0.2">
      <c r="L22100" s="50"/>
    </row>
    <row r="22101" spans="12:12" x14ac:dyDescent="0.2">
      <c r="L22101" s="50"/>
    </row>
    <row r="22102" spans="12:12" x14ac:dyDescent="0.2">
      <c r="L22102" s="50"/>
    </row>
    <row r="22103" spans="12:12" x14ac:dyDescent="0.2">
      <c r="L22103" s="50"/>
    </row>
    <row r="22104" spans="12:12" x14ac:dyDescent="0.2">
      <c r="L22104" s="50"/>
    </row>
    <row r="22105" spans="12:12" x14ac:dyDescent="0.2">
      <c r="L22105" s="50"/>
    </row>
    <row r="22106" spans="12:12" x14ac:dyDescent="0.2">
      <c r="L22106" s="50"/>
    </row>
    <row r="22107" spans="12:12" x14ac:dyDescent="0.2">
      <c r="L22107" s="50"/>
    </row>
    <row r="22108" spans="12:12" x14ac:dyDescent="0.2">
      <c r="L22108" s="50"/>
    </row>
    <row r="22109" spans="12:12" x14ac:dyDescent="0.2">
      <c r="L22109" s="50"/>
    </row>
    <row r="22110" spans="12:12" x14ac:dyDescent="0.2">
      <c r="L22110" s="50"/>
    </row>
    <row r="22111" spans="12:12" x14ac:dyDescent="0.2">
      <c r="L22111" s="50"/>
    </row>
    <row r="22112" spans="12:12" x14ac:dyDescent="0.2">
      <c r="L22112" s="50"/>
    </row>
    <row r="22113" spans="12:12" x14ac:dyDescent="0.2">
      <c r="L22113" s="50"/>
    </row>
    <row r="22114" spans="12:12" x14ac:dyDescent="0.2">
      <c r="L22114" s="50"/>
    </row>
    <row r="22115" spans="12:12" x14ac:dyDescent="0.2">
      <c r="L22115" s="50"/>
    </row>
    <row r="22116" spans="12:12" x14ac:dyDescent="0.2">
      <c r="L22116" s="50"/>
    </row>
    <row r="22117" spans="12:12" x14ac:dyDescent="0.2">
      <c r="L22117" s="50"/>
    </row>
    <row r="22118" spans="12:12" x14ac:dyDescent="0.2">
      <c r="L22118" s="50"/>
    </row>
    <row r="22119" spans="12:12" x14ac:dyDescent="0.2">
      <c r="L22119" s="50"/>
    </row>
    <row r="22120" spans="12:12" x14ac:dyDescent="0.2">
      <c r="L22120" s="50"/>
    </row>
    <row r="22121" spans="12:12" x14ac:dyDescent="0.2">
      <c r="L22121" s="50"/>
    </row>
    <row r="22122" spans="12:12" x14ac:dyDescent="0.2">
      <c r="L22122" s="50"/>
    </row>
    <row r="22123" spans="12:12" x14ac:dyDescent="0.2">
      <c r="L22123" s="50"/>
    </row>
    <row r="22124" spans="12:12" x14ac:dyDescent="0.2">
      <c r="L22124" s="50"/>
    </row>
    <row r="22125" spans="12:12" x14ac:dyDescent="0.2">
      <c r="L22125" s="50"/>
    </row>
    <row r="22126" spans="12:12" x14ac:dyDescent="0.2">
      <c r="L22126" s="50"/>
    </row>
    <row r="22127" spans="12:12" x14ac:dyDescent="0.2">
      <c r="L22127" s="50"/>
    </row>
    <row r="22128" spans="12:12" x14ac:dyDescent="0.2">
      <c r="L22128" s="50"/>
    </row>
    <row r="22129" spans="12:12" x14ac:dyDescent="0.2">
      <c r="L22129" s="50"/>
    </row>
    <row r="22130" spans="12:12" x14ac:dyDescent="0.2">
      <c r="L22130" s="50"/>
    </row>
    <row r="22131" spans="12:12" x14ac:dyDescent="0.2">
      <c r="L22131" s="50"/>
    </row>
    <row r="22132" spans="12:12" x14ac:dyDescent="0.2">
      <c r="L22132" s="50"/>
    </row>
    <row r="22133" spans="12:12" x14ac:dyDescent="0.2">
      <c r="L22133" s="50"/>
    </row>
    <row r="22134" spans="12:12" x14ac:dyDescent="0.2">
      <c r="L22134" s="50"/>
    </row>
    <row r="22135" spans="12:12" x14ac:dyDescent="0.2">
      <c r="L22135" s="50"/>
    </row>
    <row r="22136" spans="12:12" x14ac:dyDescent="0.2">
      <c r="L22136" s="50"/>
    </row>
    <row r="22137" spans="12:12" x14ac:dyDescent="0.2">
      <c r="L22137" s="50"/>
    </row>
    <row r="22138" spans="12:12" x14ac:dyDescent="0.2">
      <c r="L22138" s="50"/>
    </row>
    <row r="22139" spans="12:12" x14ac:dyDescent="0.2">
      <c r="L22139" s="50"/>
    </row>
    <row r="22140" spans="12:12" x14ac:dyDescent="0.2">
      <c r="L22140" s="50"/>
    </row>
    <row r="22141" spans="12:12" x14ac:dyDescent="0.2">
      <c r="L22141" s="50"/>
    </row>
    <row r="22142" spans="12:12" x14ac:dyDescent="0.2">
      <c r="L22142" s="50"/>
    </row>
    <row r="22143" spans="12:12" x14ac:dyDescent="0.2">
      <c r="L22143" s="50"/>
    </row>
    <row r="22144" spans="12:12" x14ac:dyDescent="0.2">
      <c r="L22144" s="50"/>
    </row>
    <row r="22145" spans="12:12" x14ac:dyDescent="0.2">
      <c r="L22145" s="50"/>
    </row>
    <row r="22146" spans="12:12" x14ac:dyDescent="0.2">
      <c r="L22146" s="50"/>
    </row>
    <row r="22147" spans="12:12" x14ac:dyDescent="0.2">
      <c r="L22147" s="50"/>
    </row>
    <row r="22148" spans="12:12" x14ac:dyDescent="0.2">
      <c r="L22148" s="50"/>
    </row>
    <row r="22149" spans="12:12" x14ac:dyDescent="0.2">
      <c r="L22149" s="50"/>
    </row>
    <row r="22150" spans="12:12" x14ac:dyDescent="0.2">
      <c r="L22150" s="50"/>
    </row>
    <row r="22151" spans="12:12" x14ac:dyDescent="0.2">
      <c r="L22151" s="50"/>
    </row>
    <row r="22152" spans="12:12" x14ac:dyDescent="0.2">
      <c r="L22152" s="50"/>
    </row>
    <row r="22153" spans="12:12" x14ac:dyDescent="0.2">
      <c r="L22153" s="50"/>
    </row>
    <row r="22154" spans="12:12" x14ac:dyDescent="0.2">
      <c r="L22154" s="50"/>
    </row>
    <row r="22155" spans="12:12" x14ac:dyDescent="0.2">
      <c r="L22155" s="50"/>
    </row>
    <row r="22156" spans="12:12" x14ac:dyDescent="0.2">
      <c r="L22156" s="50"/>
    </row>
    <row r="22157" spans="12:12" x14ac:dyDescent="0.2">
      <c r="L22157" s="50"/>
    </row>
    <row r="22158" spans="12:12" x14ac:dyDescent="0.2">
      <c r="L22158" s="50"/>
    </row>
    <row r="22159" spans="12:12" x14ac:dyDescent="0.2">
      <c r="L22159" s="50"/>
    </row>
    <row r="22160" spans="12:12" x14ac:dyDescent="0.2">
      <c r="L22160" s="50"/>
    </row>
    <row r="22161" spans="12:12" x14ac:dyDescent="0.2">
      <c r="L22161" s="50"/>
    </row>
    <row r="22162" spans="12:12" x14ac:dyDescent="0.2">
      <c r="L22162" s="50"/>
    </row>
    <row r="22163" spans="12:12" x14ac:dyDescent="0.2">
      <c r="L22163" s="50"/>
    </row>
    <row r="22164" spans="12:12" x14ac:dyDescent="0.2">
      <c r="L22164" s="50"/>
    </row>
    <row r="22165" spans="12:12" x14ac:dyDescent="0.2">
      <c r="L22165" s="50"/>
    </row>
    <row r="22166" spans="12:12" x14ac:dyDescent="0.2">
      <c r="L22166" s="50"/>
    </row>
    <row r="22167" spans="12:12" x14ac:dyDescent="0.2">
      <c r="L22167" s="50"/>
    </row>
    <row r="22168" spans="12:12" x14ac:dyDescent="0.2">
      <c r="L22168" s="50"/>
    </row>
    <row r="22169" spans="12:12" x14ac:dyDescent="0.2">
      <c r="L22169" s="50"/>
    </row>
    <row r="22170" spans="12:12" x14ac:dyDescent="0.2">
      <c r="L22170" s="50"/>
    </row>
    <row r="22171" spans="12:12" x14ac:dyDescent="0.2">
      <c r="L22171" s="50"/>
    </row>
    <row r="22172" spans="12:12" x14ac:dyDescent="0.2">
      <c r="L22172" s="50"/>
    </row>
    <row r="22173" spans="12:12" x14ac:dyDescent="0.2">
      <c r="L22173" s="50"/>
    </row>
    <row r="22174" spans="12:12" x14ac:dyDescent="0.2">
      <c r="L22174" s="50"/>
    </row>
    <row r="22175" spans="12:12" x14ac:dyDescent="0.2">
      <c r="L22175" s="50"/>
    </row>
    <row r="22176" spans="12:12" x14ac:dyDescent="0.2">
      <c r="L22176" s="50"/>
    </row>
    <row r="22177" spans="12:12" x14ac:dyDescent="0.2">
      <c r="L22177" s="50"/>
    </row>
    <row r="22178" spans="12:12" x14ac:dyDescent="0.2">
      <c r="L22178" s="50"/>
    </row>
    <row r="22179" spans="12:12" x14ac:dyDescent="0.2">
      <c r="L22179" s="50"/>
    </row>
    <row r="22180" spans="12:12" x14ac:dyDescent="0.2">
      <c r="L22180" s="50"/>
    </row>
    <row r="22181" spans="12:12" x14ac:dyDescent="0.2">
      <c r="L22181" s="50"/>
    </row>
    <row r="22182" spans="12:12" x14ac:dyDescent="0.2">
      <c r="L22182" s="50"/>
    </row>
    <row r="22183" spans="12:12" x14ac:dyDescent="0.2">
      <c r="L22183" s="50"/>
    </row>
    <row r="22184" spans="12:12" x14ac:dyDescent="0.2">
      <c r="L22184" s="50"/>
    </row>
    <row r="22185" spans="12:12" x14ac:dyDescent="0.2">
      <c r="L22185" s="50"/>
    </row>
    <row r="22186" spans="12:12" x14ac:dyDescent="0.2">
      <c r="L22186" s="50"/>
    </row>
    <row r="22187" spans="12:12" x14ac:dyDescent="0.2">
      <c r="L22187" s="50"/>
    </row>
    <row r="22188" spans="12:12" x14ac:dyDescent="0.2">
      <c r="L22188" s="50"/>
    </row>
    <row r="22189" spans="12:12" x14ac:dyDescent="0.2">
      <c r="L22189" s="50"/>
    </row>
    <row r="22190" spans="12:12" x14ac:dyDescent="0.2">
      <c r="L22190" s="50"/>
    </row>
    <row r="22191" spans="12:12" x14ac:dyDescent="0.2">
      <c r="L22191" s="50"/>
    </row>
    <row r="22192" spans="12:12" x14ac:dyDescent="0.2">
      <c r="L22192" s="50"/>
    </row>
    <row r="22193" spans="12:12" x14ac:dyDescent="0.2">
      <c r="L22193" s="50"/>
    </row>
    <row r="22194" spans="12:12" x14ac:dyDescent="0.2">
      <c r="L22194" s="50"/>
    </row>
    <row r="22195" spans="12:12" x14ac:dyDescent="0.2">
      <c r="L22195" s="50"/>
    </row>
    <row r="22196" spans="12:12" x14ac:dyDescent="0.2">
      <c r="L22196" s="50"/>
    </row>
    <row r="22197" spans="12:12" x14ac:dyDescent="0.2">
      <c r="L22197" s="50"/>
    </row>
    <row r="22198" spans="12:12" x14ac:dyDescent="0.2">
      <c r="L22198" s="50"/>
    </row>
    <row r="22199" spans="12:12" x14ac:dyDescent="0.2">
      <c r="L22199" s="50"/>
    </row>
    <row r="22200" spans="12:12" x14ac:dyDescent="0.2">
      <c r="L22200" s="50"/>
    </row>
    <row r="22201" spans="12:12" x14ac:dyDescent="0.2">
      <c r="L22201" s="50"/>
    </row>
    <row r="22202" spans="12:12" x14ac:dyDescent="0.2">
      <c r="L22202" s="50"/>
    </row>
    <row r="22203" spans="12:12" x14ac:dyDescent="0.2">
      <c r="L22203" s="50"/>
    </row>
    <row r="22204" spans="12:12" x14ac:dyDescent="0.2">
      <c r="L22204" s="50"/>
    </row>
    <row r="22205" spans="12:12" x14ac:dyDescent="0.2">
      <c r="L22205" s="50"/>
    </row>
    <row r="22206" spans="12:12" x14ac:dyDescent="0.2">
      <c r="L22206" s="50"/>
    </row>
    <row r="22207" spans="12:12" x14ac:dyDescent="0.2">
      <c r="L22207" s="50"/>
    </row>
    <row r="22208" spans="12:12" x14ac:dyDescent="0.2">
      <c r="L22208" s="50"/>
    </row>
    <row r="22209" spans="12:12" x14ac:dyDescent="0.2">
      <c r="L22209" s="50"/>
    </row>
    <row r="22210" spans="12:12" x14ac:dyDescent="0.2">
      <c r="L22210" s="50"/>
    </row>
    <row r="22211" spans="12:12" x14ac:dyDescent="0.2">
      <c r="L22211" s="50"/>
    </row>
    <row r="22212" spans="12:12" x14ac:dyDescent="0.2">
      <c r="L22212" s="50"/>
    </row>
    <row r="22213" spans="12:12" x14ac:dyDescent="0.2">
      <c r="L22213" s="50"/>
    </row>
    <row r="22214" spans="12:12" x14ac:dyDescent="0.2">
      <c r="L22214" s="50"/>
    </row>
    <row r="22215" spans="12:12" x14ac:dyDescent="0.2">
      <c r="L22215" s="50"/>
    </row>
    <row r="22216" spans="12:12" x14ac:dyDescent="0.2">
      <c r="L22216" s="50"/>
    </row>
    <row r="22217" spans="12:12" x14ac:dyDescent="0.2">
      <c r="L22217" s="50"/>
    </row>
    <row r="22218" spans="12:12" x14ac:dyDescent="0.2">
      <c r="L22218" s="50"/>
    </row>
    <row r="22219" spans="12:12" x14ac:dyDescent="0.2">
      <c r="L22219" s="50"/>
    </row>
    <row r="22220" spans="12:12" x14ac:dyDescent="0.2">
      <c r="L22220" s="50"/>
    </row>
    <row r="22221" spans="12:12" x14ac:dyDescent="0.2">
      <c r="L22221" s="50"/>
    </row>
    <row r="22222" spans="12:12" x14ac:dyDescent="0.2">
      <c r="L22222" s="50"/>
    </row>
    <row r="22223" spans="12:12" x14ac:dyDescent="0.2">
      <c r="L22223" s="50"/>
    </row>
    <row r="22224" spans="12:12" x14ac:dyDescent="0.2">
      <c r="L22224" s="50"/>
    </row>
    <row r="22225" spans="12:12" x14ac:dyDescent="0.2">
      <c r="L22225" s="50"/>
    </row>
    <row r="22226" spans="12:12" x14ac:dyDescent="0.2">
      <c r="L22226" s="50"/>
    </row>
    <row r="22227" spans="12:12" x14ac:dyDescent="0.2">
      <c r="L22227" s="50"/>
    </row>
    <row r="22228" spans="12:12" x14ac:dyDescent="0.2">
      <c r="L22228" s="50"/>
    </row>
    <row r="22229" spans="12:12" x14ac:dyDescent="0.2">
      <c r="L22229" s="50"/>
    </row>
    <row r="22230" spans="12:12" x14ac:dyDescent="0.2">
      <c r="L22230" s="50"/>
    </row>
    <row r="22231" spans="12:12" x14ac:dyDescent="0.2">
      <c r="L22231" s="50"/>
    </row>
    <row r="22232" spans="12:12" x14ac:dyDescent="0.2">
      <c r="L22232" s="50"/>
    </row>
    <row r="22233" spans="12:12" x14ac:dyDescent="0.2">
      <c r="L22233" s="50"/>
    </row>
    <row r="22234" spans="12:12" x14ac:dyDescent="0.2">
      <c r="L22234" s="50"/>
    </row>
    <row r="22235" spans="12:12" x14ac:dyDescent="0.2">
      <c r="L22235" s="50"/>
    </row>
    <row r="22236" spans="12:12" x14ac:dyDescent="0.2">
      <c r="L22236" s="50"/>
    </row>
    <row r="22237" spans="12:12" x14ac:dyDescent="0.2">
      <c r="L22237" s="50"/>
    </row>
    <row r="22238" spans="12:12" x14ac:dyDescent="0.2">
      <c r="L22238" s="50"/>
    </row>
    <row r="22239" spans="12:12" x14ac:dyDescent="0.2">
      <c r="L22239" s="50"/>
    </row>
    <row r="22240" spans="12:12" x14ac:dyDescent="0.2">
      <c r="L22240" s="50"/>
    </row>
    <row r="22241" spans="12:12" x14ac:dyDescent="0.2">
      <c r="L22241" s="50"/>
    </row>
    <row r="22242" spans="12:12" x14ac:dyDescent="0.2">
      <c r="L22242" s="50"/>
    </row>
    <row r="22243" spans="12:12" x14ac:dyDescent="0.2">
      <c r="L22243" s="50"/>
    </row>
    <row r="22244" spans="12:12" x14ac:dyDescent="0.2">
      <c r="L22244" s="50"/>
    </row>
    <row r="22245" spans="12:12" x14ac:dyDescent="0.2">
      <c r="L22245" s="50"/>
    </row>
    <row r="22246" spans="12:12" x14ac:dyDescent="0.2">
      <c r="L22246" s="50"/>
    </row>
    <row r="22247" spans="12:12" x14ac:dyDescent="0.2">
      <c r="L22247" s="50"/>
    </row>
    <row r="22248" spans="12:12" x14ac:dyDescent="0.2">
      <c r="L22248" s="50"/>
    </row>
    <row r="22249" spans="12:12" x14ac:dyDescent="0.2">
      <c r="L22249" s="50"/>
    </row>
    <row r="22250" spans="12:12" x14ac:dyDescent="0.2">
      <c r="L22250" s="50"/>
    </row>
    <row r="22251" spans="12:12" x14ac:dyDescent="0.2">
      <c r="L22251" s="50"/>
    </row>
    <row r="22252" spans="12:12" x14ac:dyDescent="0.2">
      <c r="L22252" s="50"/>
    </row>
    <row r="22253" spans="12:12" x14ac:dyDescent="0.2">
      <c r="L22253" s="50"/>
    </row>
    <row r="22254" spans="12:12" x14ac:dyDescent="0.2">
      <c r="L22254" s="50"/>
    </row>
    <row r="22255" spans="12:12" x14ac:dyDescent="0.2">
      <c r="L22255" s="50"/>
    </row>
    <row r="22256" spans="12:12" x14ac:dyDescent="0.2">
      <c r="L22256" s="50"/>
    </row>
    <row r="22257" spans="12:12" x14ac:dyDescent="0.2">
      <c r="L22257" s="50"/>
    </row>
    <row r="22258" spans="12:12" x14ac:dyDescent="0.2">
      <c r="L22258" s="50"/>
    </row>
    <row r="22259" spans="12:12" x14ac:dyDescent="0.2">
      <c r="L22259" s="50"/>
    </row>
    <row r="22260" spans="12:12" x14ac:dyDescent="0.2">
      <c r="L22260" s="50"/>
    </row>
    <row r="22261" spans="12:12" x14ac:dyDescent="0.2">
      <c r="L22261" s="50"/>
    </row>
    <row r="22262" spans="12:12" x14ac:dyDescent="0.2">
      <c r="L22262" s="50"/>
    </row>
    <row r="22263" spans="12:12" x14ac:dyDescent="0.2">
      <c r="L22263" s="50"/>
    </row>
    <row r="22264" spans="12:12" x14ac:dyDescent="0.2">
      <c r="L22264" s="50"/>
    </row>
    <row r="22265" spans="12:12" x14ac:dyDescent="0.2">
      <c r="L22265" s="50"/>
    </row>
    <row r="22266" spans="12:12" x14ac:dyDescent="0.2">
      <c r="L22266" s="50"/>
    </row>
    <row r="22267" spans="12:12" x14ac:dyDescent="0.2">
      <c r="L22267" s="50"/>
    </row>
    <row r="22268" spans="12:12" x14ac:dyDescent="0.2">
      <c r="L22268" s="50"/>
    </row>
    <row r="22269" spans="12:12" x14ac:dyDescent="0.2">
      <c r="L22269" s="50"/>
    </row>
    <row r="22270" spans="12:12" x14ac:dyDescent="0.2">
      <c r="L22270" s="50"/>
    </row>
    <row r="22271" spans="12:12" x14ac:dyDescent="0.2">
      <c r="L22271" s="50"/>
    </row>
    <row r="22272" spans="12:12" x14ac:dyDescent="0.2">
      <c r="L22272" s="50"/>
    </row>
    <row r="22273" spans="12:12" x14ac:dyDescent="0.2">
      <c r="L22273" s="50"/>
    </row>
    <row r="22274" spans="12:12" x14ac:dyDescent="0.2">
      <c r="L22274" s="50"/>
    </row>
    <row r="22275" spans="12:12" x14ac:dyDescent="0.2">
      <c r="L22275" s="50"/>
    </row>
    <row r="22276" spans="12:12" x14ac:dyDescent="0.2">
      <c r="L22276" s="50"/>
    </row>
    <row r="22277" spans="12:12" x14ac:dyDescent="0.2">
      <c r="L22277" s="50"/>
    </row>
    <row r="22278" spans="12:12" x14ac:dyDescent="0.2">
      <c r="L22278" s="50"/>
    </row>
    <row r="22279" spans="12:12" x14ac:dyDescent="0.2">
      <c r="L22279" s="50"/>
    </row>
    <row r="22280" spans="12:12" x14ac:dyDescent="0.2">
      <c r="L22280" s="50"/>
    </row>
    <row r="22281" spans="12:12" x14ac:dyDescent="0.2">
      <c r="L22281" s="50"/>
    </row>
    <row r="22282" spans="12:12" x14ac:dyDescent="0.2">
      <c r="L22282" s="50"/>
    </row>
    <row r="22283" spans="12:12" x14ac:dyDescent="0.2">
      <c r="L22283" s="50"/>
    </row>
    <row r="22284" spans="12:12" x14ac:dyDescent="0.2">
      <c r="L22284" s="50"/>
    </row>
    <row r="22285" spans="12:12" x14ac:dyDescent="0.2">
      <c r="L22285" s="50"/>
    </row>
    <row r="22286" spans="12:12" x14ac:dyDescent="0.2">
      <c r="L22286" s="50"/>
    </row>
    <row r="22287" spans="12:12" x14ac:dyDescent="0.2">
      <c r="L22287" s="50"/>
    </row>
    <row r="22288" spans="12:12" x14ac:dyDescent="0.2">
      <c r="L22288" s="50"/>
    </row>
    <row r="22289" spans="12:12" x14ac:dyDescent="0.2">
      <c r="L22289" s="50"/>
    </row>
    <row r="22290" spans="12:12" x14ac:dyDescent="0.2">
      <c r="L22290" s="50"/>
    </row>
    <row r="22291" spans="12:12" x14ac:dyDescent="0.2">
      <c r="L22291" s="50"/>
    </row>
    <row r="22292" spans="12:12" x14ac:dyDescent="0.2">
      <c r="L22292" s="50"/>
    </row>
    <row r="22293" spans="12:12" x14ac:dyDescent="0.2">
      <c r="L22293" s="50"/>
    </row>
    <row r="22294" spans="12:12" x14ac:dyDescent="0.2">
      <c r="L22294" s="50"/>
    </row>
    <row r="22295" spans="12:12" x14ac:dyDescent="0.2">
      <c r="L22295" s="50"/>
    </row>
    <row r="22296" spans="12:12" x14ac:dyDescent="0.2">
      <c r="L22296" s="50"/>
    </row>
    <row r="22297" spans="12:12" x14ac:dyDescent="0.2">
      <c r="L22297" s="50"/>
    </row>
    <row r="22298" spans="12:12" x14ac:dyDescent="0.2">
      <c r="L22298" s="50"/>
    </row>
    <row r="22299" spans="12:12" x14ac:dyDescent="0.2">
      <c r="L22299" s="50"/>
    </row>
    <row r="22300" spans="12:12" x14ac:dyDescent="0.2">
      <c r="L22300" s="50"/>
    </row>
    <row r="22301" spans="12:12" x14ac:dyDescent="0.2">
      <c r="L22301" s="50"/>
    </row>
    <row r="22302" spans="12:12" x14ac:dyDescent="0.2">
      <c r="L22302" s="50"/>
    </row>
    <row r="22303" spans="12:12" x14ac:dyDescent="0.2">
      <c r="L22303" s="50"/>
    </row>
    <row r="22304" spans="12:12" x14ac:dyDescent="0.2">
      <c r="L22304" s="50"/>
    </row>
    <row r="22305" spans="12:12" x14ac:dyDescent="0.2">
      <c r="L22305" s="50"/>
    </row>
    <row r="22306" spans="12:12" x14ac:dyDescent="0.2">
      <c r="L22306" s="50"/>
    </row>
    <row r="22307" spans="12:12" x14ac:dyDescent="0.2">
      <c r="L22307" s="50"/>
    </row>
    <row r="22308" spans="12:12" x14ac:dyDescent="0.2">
      <c r="L22308" s="50"/>
    </row>
    <row r="22309" spans="12:12" x14ac:dyDescent="0.2">
      <c r="L22309" s="50"/>
    </row>
    <row r="22310" spans="12:12" x14ac:dyDescent="0.2">
      <c r="L22310" s="50"/>
    </row>
    <row r="22311" spans="12:12" x14ac:dyDescent="0.2">
      <c r="L22311" s="50"/>
    </row>
    <row r="22312" spans="12:12" x14ac:dyDescent="0.2">
      <c r="L22312" s="50"/>
    </row>
    <row r="22313" spans="12:12" x14ac:dyDescent="0.2">
      <c r="L22313" s="50"/>
    </row>
    <row r="22314" spans="12:12" x14ac:dyDescent="0.2">
      <c r="L22314" s="50"/>
    </row>
    <row r="22315" spans="12:12" x14ac:dyDescent="0.2">
      <c r="L22315" s="50"/>
    </row>
    <row r="22316" spans="12:12" x14ac:dyDescent="0.2">
      <c r="L22316" s="50"/>
    </row>
    <row r="22317" spans="12:12" x14ac:dyDescent="0.2">
      <c r="L22317" s="50"/>
    </row>
    <row r="22318" spans="12:12" x14ac:dyDescent="0.2">
      <c r="L22318" s="50"/>
    </row>
    <row r="22319" spans="12:12" x14ac:dyDescent="0.2">
      <c r="L22319" s="50"/>
    </row>
    <row r="22320" spans="12:12" x14ac:dyDescent="0.2">
      <c r="L22320" s="50"/>
    </row>
    <row r="22321" spans="12:12" x14ac:dyDescent="0.2">
      <c r="L22321" s="50"/>
    </row>
    <row r="22322" spans="12:12" x14ac:dyDescent="0.2">
      <c r="L22322" s="50"/>
    </row>
    <row r="22323" spans="12:12" x14ac:dyDescent="0.2">
      <c r="L22323" s="50"/>
    </row>
    <row r="22324" spans="12:12" x14ac:dyDescent="0.2">
      <c r="L22324" s="50"/>
    </row>
    <row r="22325" spans="12:12" x14ac:dyDescent="0.2">
      <c r="L22325" s="50"/>
    </row>
    <row r="22326" spans="12:12" x14ac:dyDescent="0.2">
      <c r="L22326" s="50"/>
    </row>
    <row r="22327" spans="12:12" x14ac:dyDescent="0.2">
      <c r="L22327" s="50"/>
    </row>
    <row r="22328" spans="12:12" x14ac:dyDescent="0.2">
      <c r="L22328" s="50"/>
    </row>
    <row r="22329" spans="12:12" x14ac:dyDescent="0.2">
      <c r="L22329" s="50"/>
    </row>
    <row r="22330" spans="12:12" x14ac:dyDescent="0.2">
      <c r="L22330" s="50"/>
    </row>
    <row r="22331" spans="12:12" x14ac:dyDescent="0.2">
      <c r="L22331" s="50"/>
    </row>
    <row r="22332" spans="12:12" x14ac:dyDescent="0.2">
      <c r="L22332" s="50"/>
    </row>
    <row r="22333" spans="12:12" x14ac:dyDescent="0.2">
      <c r="L22333" s="50"/>
    </row>
    <row r="22334" spans="12:12" x14ac:dyDescent="0.2">
      <c r="L22334" s="50"/>
    </row>
    <row r="22335" spans="12:12" x14ac:dyDescent="0.2">
      <c r="L22335" s="50"/>
    </row>
    <row r="22336" spans="12:12" x14ac:dyDescent="0.2">
      <c r="L22336" s="50"/>
    </row>
    <row r="22337" spans="12:12" x14ac:dyDescent="0.2">
      <c r="L22337" s="50"/>
    </row>
    <row r="22338" spans="12:12" x14ac:dyDescent="0.2">
      <c r="L22338" s="50"/>
    </row>
    <row r="22339" spans="12:12" x14ac:dyDescent="0.2">
      <c r="L22339" s="50"/>
    </row>
    <row r="22340" spans="12:12" x14ac:dyDescent="0.2">
      <c r="L22340" s="50"/>
    </row>
    <row r="22341" spans="12:12" x14ac:dyDescent="0.2">
      <c r="L22341" s="50"/>
    </row>
    <row r="22342" spans="12:12" x14ac:dyDescent="0.2">
      <c r="L22342" s="50"/>
    </row>
    <row r="22343" spans="12:12" x14ac:dyDescent="0.2">
      <c r="L22343" s="50"/>
    </row>
    <row r="22344" spans="12:12" x14ac:dyDescent="0.2">
      <c r="L22344" s="50"/>
    </row>
    <row r="22345" spans="12:12" x14ac:dyDescent="0.2">
      <c r="L22345" s="50"/>
    </row>
    <row r="22346" spans="12:12" x14ac:dyDescent="0.2">
      <c r="L22346" s="50"/>
    </row>
    <row r="22347" spans="12:12" x14ac:dyDescent="0.2">
      <c r="L22347" s="50"/>
    </row>
    <row r="22348" spans="12:12" x14ac:dyDescent="0.2">
      <c r="L22348" s="50"/>
    </row>
    <row r="22349" spans="12:12" x14ac:dyDescent="0.2">
      <c r="L22349" s="50"/>
    </row>
    <row r="22350" spans="12:12" x14ac:dyDescent="0.2">
      <c r="L22350" s="50"/>
    </row>
    <row r="22351" spans="12:12" x14ac:dyDescent="0.2">
      <c r="L22351" s="50"/>
    </row>
    <row r="22352" spans="12:12" x14ac:dyDescent="0.2">
      <c r="L22352" s="50"/>
    </row>
    <row r="22353" spans="12:12" x14ac:dyDescent="0.2">
      <c r="L22353" s="50"/>
    </row>
    <row r="22354" spans="12:12" x14ac:dyDescent="0.2">
      <c r="L22354" s="50"/>
    </row>
    <row r="22355" spans="12:12" x14ac:dyDescent="0.2">
      <c r="L22355" s="50"/>
    </row>
    <row r="22356" spans="12:12" x14ac:dyDescent="0.2">
      <c r="L22356" s="50"/>
    </row>
    <row r="22357" spans="12:12" x14ac:dyDescent="0.2">
      <c r="L22357" s="50"/>
    </row>
    <row r="22358" spans="12:12" x14ac:dyDescent="0.2">
      <c r="L22358" s="50"/>
    </row>
    <row r="22359" spans="12:12" x14ac:dyDescent="0.2">
      <c r="L22359" s="50"/>
    </row>
    <row r="22360" spans="12:12" x14ac:dyDescent="0.2">
      <c r="L22360" s="50"/>
    </row>
    <row r="22361" spans="12:12" x14ac:dyDescent="0.2">
      <c r="L22361" s="50"/>
    </row>
    <row r="22362" spans="12:12" x14ac:dyDescent="0.2">
      <c r="L22362" s="50"/>
    </row>
    <row r="22363" spans="12:12" x14ac:dyDescent="0.2">
      <c r="L22363" s="50"/>
    </row>
    <row r="22364" spans="12:12" x14ac:dyDescent="0.2">
      <c r="L22364" s="50"/>
    </row>
    <row r="22365" spans="12:12" x14ac:dyDescent="0.2">
      <c r="L22365" s="50"/>
    </row>
    <row r="22366" spans="12:12" x14ac:dyDescent="0.2">
      <c r="L22366" s="50"/>
    </row>
    <row r="22367" spans="12:12" x14ac:dyDescent="0.2">
      <c r="L22367" s="50"/>
    </row>
    <row r="22368" spans="12:12" x14ac:dyDescent="0.2">
      <c r="L22368" s="50"/>
    </row>
    <row r="22369" spans="12:12" x14ac:dyDescent="0.2">
      <c r="L22369" s="50"/>
    </row>
    <row r="22370" spans="12:12" x14ac:dyDescent="0.2">
      <c r="L22370" s="50"/>
    </row>
    <row r="22371" spans="12:12" x14ac:dyDescent="0.2">
      <c r="L22371" s="50"/>
    </row>
    <row r="22372" spans="12:12" x14ac:dyDescent="0.2">
      <c r="L22372" s="50"/>
    </row>
    <row r="22373" spans="12:12" x14ac:dyDescent="0.2">
      <c r="L22373" s="50"/>
    </row>
    <row r="22374" spans="12:12" x14ac:dyDescent="0.2">
      <c r="L22374" s="50"/>
    </row>
    <row r="22375" spans="12:12" x14ac:dyDescent="0.2">
      <c r="L22375" s="50"/>
    </row>
    <row r="22376" spans="12:12" x14ac:dyDescent="0.2">
      <c r="L22376" s="50"/>
    </row>
    <row r="22377" spans="12:12" x14ac:dyDescent="0.2">
      <c r="L22377" s="50"/>
    </row>
    <row r="22378" spans="12:12" x14ac:dyDescent="0.2">
      <c r="L22378" s="50"/>
    </row>
    <row r="22379" spans="12:12" x14ac:dyDescent="0.2">
      <c r="L22379" s="50"/>
    </row>
    <row r="22380" spans="12:12" x14ac:dyDescent="0.2">
      <c r="L22380" s="50"/>
    </row>
    <row r="22381" spans="12:12" x14ac:dyDescent="0.2">
      <c r="L22381" s="50"/>
    </row>
    <row r="22382" spans="12:12" x14ac:dyDescent="0.2">
      <c r="L22382" s="50"/>
    </row>
    <row r="22383" spans="12:12" x14ac:dyDescent="0.2">
      <c r="L22383" s="50"/>
    </row>
    <row r="22384" spans="12:12" x14ac:dyDescent="0.2">
      <c r="L22384" s="50"/>
    </row>
    <row r="22385" spans="12:12" x14ac:dyDescent="0.2">
      <c r="L22385" s="50"/>
    </row>
    <row r="22386" spans="12:12" x14ac:dyDescent="0.2">
      <c r="L22386" s="50"/>
    </row>
    <row r="22387" spans="12:12" x14ac:dyDescent="0.2">
      <c r="L22387" s="50"/>
    </row>
    <row r="22388" spans="12:12" x14ac:dyDescent="0.2">
      <c r="L22388" s="50"/>
    </row>
    <row r="22389" spans="12:12" x14ac:dyDescent="0.2">
      <c r="L22389" s="50"/>
    </row>
    <row r="22390" spans="12:12" x14ac:dyDescent="0.2">
      <c r="L22390" s="50"/>
    </row>
    <row r="22391" spans="12:12" x14ac:dyDescent="0.2">
      <c r="L22391" s="50"/>
    </row>
    <row r="22392" spans="12:12" x14ac:dyDescent="0.2">
      <c r="L22392" s="50"/>
    </row>
    <row r="22393" spans="12:12" x14ac:dyDescent="0.2">
      <c r="L22393" s="50"/>
    </row>
    <row r="22394" spans="12:12" x14ac:dyDescent="0.2">
      <c r="L22394" s="50"/>
    </row>
    <row r="22395" spans="12:12" x14ac:dyDescent="0.2">
      <c r="L22395" s="50"/>
    </row>
    <row r="22396" spans="12:12" x14ac:dyDescent="0.2">
      <c r="L22396" s="50"/>
    </row>
    <row r="22397" spans="12:12" x14ac:dyDescent="0.2">
      <c r="L22397" s="50"/>
    </row>
    <row r="22398" spans="12:12" x14ac:dyDescent="0.2">
      <c r="L22398" s="50"/>
    </row>
    <row r="22399" spans="12:12" x14ac:dyDescent="0.2">
      <c r="L22399" s="50"/>
    </row>
    <row r="22400" spans="12:12" x14ac:dyDescent="0.2">
      <c r="L22400" s="50"/>
    </row>
    <row r="22401" spans="12:12" x14ac:dyDescent="0.2">
      <c r="L22401" s="50"/>
    </row>
    <row r="22402" spans="12:12" x14ac:dyDescent="0.2">
      <c r="L22402" s="50"/>
    </row>
    <row r="22403" spans="12:12" x14ac:dyDescent="0.2">
      <c r="L22403" s="50"/>
    </row>
    <row r="22404" spans="12:12" x14ac:dyDescent="0.2">
      <c r="L22404" s="50"/>
    </row>
    <row r="22405" spans="12:12" x14ac:dyDescent="0.2">
      <c r="L22405" s="50"/>
    </row>
    <row r="22406" spans="12:12" x14ac:dyDescent="0.2">
      <c r="L22406" s="50"/>
    </row>
    <row r="22407" spans="12:12" x14ac:dyDescent="0.2">
      <c r="L22407" s="50"/>
    </row>
    <row r="22408" spans="12:12" x14ac:dyDescent="0.2">
      <c r="L22408" s="50"/>
    </row>
    <row r="22409" spans="12:12" x14ac:dyDescent="0.2">
      <c r="L22409" s="50"/>
    </row>
    <row r="22410" spans="12:12" x14ac:dyDescent="0.2">
      <c r="L22410" s="50"/>
    </row>
    <row r="22411" spans="12:12" x14ac:dyDescent="0.2">
      <c r="L22411" s="50"/>
    </row>
    <row r="22412" spans="12:12" x14ac:dyDescent="0.2">
      <c r="L22412" s="50"/>
    </row>
    <row r="22413" spans="12:12" x14ac:dyDescent="0.2">
      <c r="L22413" s="50"/>
    </row>
    <row r="22414" spans="12:12" x14ac:dyDescent="0.2">
      <c r="L22414" s="50"/>
    </row>
    <row r="22415" spans="12:12" x14ac:dyDescent="0.2">
      <c r="L22415" s="50"/>
    </row>
    <row r="22416" spans="12:12" x14ac:dyDescent="0.2">
      <c r="L22416" s="50"/>
    </row>
    <row r="22417" spans="12:12" x14ac:dyDescent="0.2">
      <c r="L22417" s="50"/>
    </row>
    <row r="22418" spans="12:12" x14ac:dyDescent="0.2">
      <c r="L22418" s="50"/>
    </row>
    <row r="22419" spans="12:12" x14ac:dyDescent="0.2">
      <c r="L22419" s="50"/>
    </row>
    <row r="22420" spans="12:12" x14ac:dyDescent="0.2">
      <c r="L22420" s="50"/>
    </row>
    <row r="22421" spans="12:12" x14ac:dyDescent="0.2">
      <c r="L22421" s="50"/>
    </row>
    <row r="22422" spans="12:12" x14ac:dyDescent="0.2">
      <c r="L22422" s="50"/>
    </row>
    <row r="22423" spans="12:12" x14ac:dyDescent="0.2">
      <c r="L22423" s="50"/>
    </row>
    <row r="22424" spans="12:12" x14ac:dyDescent="0.2">
      <c r="L22424" s="50"/>
    </row>
    <row r="22425" spans="12:12" x14ac:dyDescent="0.2">
      <c r="L22425" s="50"/>
    </row>
    <row r="22426" spans="12:12" x14ac:dyDescent="0.2">
      <c r="L22426" s="50"/>
    </row>
    <row r="22427" spans="12:12" x14ac:dyDescent="0.2">
      <c r="L22427" s="50"/>
    </row>
    <row r="22428" spans="12:12" x14ac:dyDescent="0.2">
      <c r="L22428" s="50"/>
    </row>
    <row r="22429" spans="12:12" x14ac:dyDescent="0.2">
      <c r="L22429" s="50"/>
    </row>
    <row r="22430" spans="12:12" x14ac:dyDescent="0.2">
      <c r="L22430" s="50"/>
    </row>
    <row r="22431" spans="12:12" x14ac:dyDescent="0.2">
      <c r="L22431" s="50"/>
    </row>
    <row r="22432" spans="12:12" x14ac:dyDescent="0.2">
      <c r="L22432" s="50"/>
    </row>
    <row r="22433" spans="12:12" x14ac:dyDescent="0.2">
      <c r="L22433" s="50"/>
    </row>
    <row r="22434" spans="12:12" x14ac:dyDescent="0.2">
      <c r="L22434" s="50"/>
    </row>
    <row r="22435" spans="12:12" x14ac:dyDescent="0.2">
      <c r="L22435" s="50"/>
    </row>
    <row r="22436" spans="12:12" x14ac:dyDescent="0.2">
      <c r="L22436" s="50"/>
    </row>
    <row r="22437" spans="12:12" x14ac:dyDescent="0.2">
      <c r="L22437" s="50"/>
    </row>
    <row r="22438" spans="12:12" x14ac:dyDescent="0.2">
      <c r="L22438" s="50"/>
    </row>
    <row r="22439" spans="12:12" x14ac:dyDescent="0.2">
      <c r="L22439" s="50"/>
    </row>
    <row r="22440" spans="12:12" x14ac:dyDescent="0.2">
      <c r="L22440" s="50"/>
    </row>
    <row r="22441" spans="12:12" x14ac:dyDescent="0.2">
      <c r="L22441" s="50"/>
    </row>
    <row r="22442" spans="12:12" x14ac:dyDescent="0.2">
      <c r="L22442" s="50"/>
    </row>
    <row r="22443" spans="12:12" x14ac:dyDescent="0.2">
      <c r="L22443" s="50"/>
    </row>
    <row r="22444" spans="12:12" x14ac:dyDescent="0.2">
      <c r="L22444" s="50"/>
    </row>
    <row r="22445" spans="12:12" x14ac:dyDescent="0.2">
      <c r="L22445" s="50"/>
    </row>
    <row r="22446" spans="12:12" x14ac:dyDescent="0.2">
      <c r="L22446" s="50"/>
    </row>
    <row r="22447" spans="12:12" x14ac:dyDescent="0.2">
      <c r="L22447" s="50"/>
    </row>
    <row r="22448" spans="12:12" x14ac:dyDescent="0.2">
      <c r="L22448" s="50"/>
    </row>
    <row r="22449" spans="12:12" x14ac:dyDescent="0.2">
      <c r="L22449" s="50"/>
    </row>
    <row r="22450" spans="12:12" x14ac:dyDescent="0.2">
      <c r="L22450" s="50"/>
    </row>
    <row r="22451" spans="12:12" x14ac:dyDescent="0.2">
      <c r="L22451" s="50"/>
    </row>
    <row r="22452" spans="12:12" x14ac:dyDescent="0.2">
      <c r="L22452" s="50"/>
    </row>
    <row r="22453" spans="12:12" x14ac:dyDescent="0.2">
      <c r="L22453" s="50"/>
    </row>
    <row r="22454" spans="12:12" x14ac:dyDescent="0.2">
      <c r="L22454" s="50"/>
    </row>
    <row r="22455" spans="12:12" x14ac:dyDescent="0.2">
      <c r="L22455" s="50"/>
    </row>
    <row r="22456" spans="12:12" x14ac:dyDescent="0.2">
      <c r="L22456" s="50"/>
    </row>
    <row r="22457" spans="12:12" x14ac:dyDescent="0.2">
      <c r="L22457" s="50"/>
    </row>
    <row r="22458" spans="12:12" x14ac:dyDescent="0.2">
      <c r="L22458" s="50"/>
    </row>
    <row r="22459" spans="12:12" x14ac:dyDescent="0.2">
      <c r="L22459" s="50"/>
    </row>
    <row r="22460" spans="12:12" x14ac:dyDescent="0.2">
      <c r="L22460" s="50"/>
    </row>
    <row r="22461" spans="12:12" x14ac:dyDescent="0.2">
      <c r="L22461" s="50"/>
    </row>
    <row r="22462" spans="12:12" x14ac:dyDescent="0.2">
      <c r="L22462" s="50"/>
    </row>
    <row r="22463" spans="12:12" x14ac:dyDescent="0.2">
      <c r="L22463" s="50"/>
    </row>
    <row r="22464" spans="12:12" x14ac:dyDescent="0.2">
      <c r="L22464" s="50"/>
    </row>
    <row r="22465" spans="12:12" x14ac:dyDescent="0.2">
      <c r="L22465" s="50"/>
    </row>
    <row r="22466" spans="12:12" x14ac:dyDescent="0.2">
      <c r="L22466" s="50"/>
    </row>
    <row r="22467" spans="12:12" x14ac:dyDescent="0.2">
      <c r="L22467" s="50"/>
    </row>
    <row r="22468" spans="12:12" x14ac:dyDescent="0.2">
      <c r="L22468" s="50"/>
    </row>
    <row r="22469" spans="12:12" x14ac:dyDescent="0.2">
      <c r="L22469" s="50"/>
    </row>
    <row r="22470" spans="12:12" x14ac:dyDescent="0.2">
      <c r="L22470" s="50"/>
    </row>
    <row r="22471" spans="12:12" x14ac:dyDescent="0.2">
      <c r="L22471" s="50"/>
    </row>
    <row r="22472" spans="12:12" x14ac:dyDescent="0.2">
      <c r="L22472" s="50"/>
    </row>
    <row r="22473" spans="12:12" x14ac:dyDescent="0.2">
      <c r="L22473" s="50"/>
    </row>
    <row r="22474" spans="12:12" x14ac:dyDescent="0.2">
      <c r="L22474" s="50"/>
    </row>
    <row r="22475" spans="12:12" x14ac:dyDescent="0.2">
      <c r="L22475" s="50"/>
    </row>
    <row r="22476" spans="12:12" x14ac:dyDescent="0.2">
      <c r="L22476" s="50"/>
    </row>
    <row r="22477" spans="12:12" x14ac:dyDescent="0.2">
      <c r="L22477" s="50"/>
    </row>
    <row r="22478" spans="12:12" x14ac:dyDescent="0.2">
      <c r="L22478" s="50"/>
    </row>
    <row r="22479" spans="12:12" x14ac:dyDescent="0.2">
      <c r="L22479" s="50"/>
    </row>
    <row r="22480" spans="12:12" x14ac:dyDescent="0.2">
      <c r="L22480" s="50"/>
    </row>
    <row r="22481" spans="12:12" x14ac:dyDescent="0.2">
      <c r="L22481" s="50"/>
    </row>
    <row r="22482" spans="12:12" x14ac:dyDescent="0.2">
      <c r="L22482" s="50"/>
    </row>
    <row r="22483" spans="12:12" x14ac:dyDescent="0.2">
      <c r="L22483" s="50"/>
    </row>
    <row r="22484" spans="12:12" x14ac:dyDescent="0.2">
      <c r="L22484" s="50"/>
    </row>
    <row r="22485" spans="12:12" x14ac:dyDescent="0.2">
      <c r="L22485" s="50"/>
    </row>
    <row r="22486" spans="12:12" x14ac:dyDescent="0.2">
      <c r="L22486" s="50"/>
    </row>
    <row r="22487" spans="12:12" x14ac:dyDescent="0.2">
      <c r="L22487" s="50"/>
    </row>
    <row r="22488" spans="12:12" x14ac:dyDescent="0.2">
      <c r="L22488" s="50"/>
    </row>
    <row r="22489" spans="12:12" x14ac:dyDescent="0.2">
      <c r="L22489" s="50"/>
    </row>
    <row r="22490" spans="12:12" x14ac:dyDescent="0.2">
      <c r="L22490" s="50"/>
    </row>
    <row r="22491" spans="12:12" x14ac:dyDescent="0.2">
      <c r="L22491" s="50"/>
    </row>
    <row r="22492" spans="12:12" x14ac:dyDescent="0.2">
      <c r="L22492" s="50"/>
    </row>
    <row r="22493" spans="12:12" x14ac:dyDescent="0.2">
      <c r="L22493" s="50"/>
    </row>
    <row r="22494" spans="12:12" x14ac:dyDescent="0.2">
      <c r="L22494" s="50"/>
    </row>
    <row r="22495" spans="12:12" x14ac:dyDescent="0.2">
      <c r="L22495" s="50"/>
    </row>
    <row r="22496" spans="12:12" x14ac:dyDescent="0.2">
      <c r="L22496" s="50"/>
    </row>
    <row r="22497" spans="12:12" x14ac:dyDescent="0.2">
      <c r="L22497" s="50"/>
    </row>
    <row r="22498" spans="12:12" x14ac:dyDescent="0.2">
      <c r="L22498" s="50"/>
    </row>
    <row r="22499" spans="12:12" x14ac:dyDescent="0.2">
      <c r="L22499" s="50"/>
    </row>
    <row r="22500" spans="12:12" x14ac:dyDescent="0.2">
      <c r="L22500" s="50"/>
    </row>
    <row r="22501" spans="12:12" x14ac:dyDescent="0.2">
      <c r="L22501" s="50"/>
    </row>
    <row r="22502" spans="12:12" x14ac:dyDescent="0.2">
      <c r="L22502" s="50"/>
    </row>
    <row r="22503" spans="12:12" x14ac:dyDescent="0.2">
      <c r="L22503" s="50"/>
    </row>
    <row r="22504" spans="12:12" x14ac:dyDescent="0.2">
      <c r="L22504" s="50"/>
    </row>
    <row r="22505" spans="12:12" x14ac:dyDescent="0.2">
      <c r="L22505" s="50"/>
    </row>
    <row r="22506" spans="12:12" x14ac:dyDescent="0.2">
      <c r="L22506" s="50"/>
    </row>
    <row r="22507" spans="12:12" x14ac:dyDescent="0.2">
      <c r="L22507" s="50"/>
    </row>
    <row r="22508" spans="12:12" x14ac:dyDescent="0.2">
      <c r="L22508" s="50"/>
    </row>
    <row r="22509" spans="12:12" x14ac:dyDescent="0.2">
      <c r="L22509" s="50"/>
    </row>
    <row r="22510" spans="12:12" x14ac:dyDescent="0.2">
      <c r="L22510" s="50"/>
    </row>
    <row r="22511" spans="12:12" x14ac:dyDescent="0.2">
      <c r="L22511" s="50"/>
    </row>
    <row r="22512" spans="12:12" x14ac:dyDescent="0.2">
      <c r="L22512" s="50"/>
    </row>
    <row r="22513" spans="12:12" x14ac:dyDescent="0.2">
      <c r="L22513" s="50"/>
    </row>
    <row r="22514" spans="12:12" x14ac:dyDescent="0.2">
      <c r="L22514" s="50"/>
    </row>
    <row r="22515" spans="12:12" x14ac:dyDescent="0.2">
      <c r="L22515" s="50"/>
    </row>
    <row r="22516" spans="12:12" x14ac:dyDescent="0.2">
      <c r="L22516" s="50"/>
    </row>
    <row r="22517" spans="12:12" x14ac:dyDescent="0.2">
      <c r="L22517" s="50"/>
    </row>
    <row r="22518" spans="12:12" x14ac:dyDescent="0.2">
      <c r="L22518" s="50"/>
    </row>
    <row r="22519" spans="12:12" x14ac:dyDescent="0.2">
      <c r="L22519" s="50"/>
    </row>
    <row r="22520" spans="12:12" x14ac:dyDescent="0.2">
      <c r="L22520" s="50"/>
    </row>
    <row r="22521" spans="12:12" x14ac:dyDescent="0.2">
      <c r="L22521" s="50"/>
    </row>
    <row r="22522" spans="12:12" x14ac:dyDescent="0.2">
      <c r="L22522" s="50"/>
    </row>
    <row r="22523" spans="12:12" x14ac:dyDescent="0.2">
      <c r="L22523" s="50"/>
    </row>
    <row r="22524" spans="12:12" x14ac:dyDescent="0.2">
      <c r="L22524" s="50"/>
    </row>
    <row r="22525" spans="12:12" x14ac:dyDescent="0.2">
      <c r="L22525" s="50"/>
    </row>
    <row r="22526" spans="12:12" x14ac:dyDescent="0.2">
      <c r="L22526" s="50"/>
    </row>
    <row r="22527" spans="12:12" x14ac:dyDescent="0.2">
      <c r="L22527" s="50"/>
    </row>
    <row r="22528" spans="12:12" x14ac:dyDescent="0.2">
      <c r="L22528" s="50"/>
    </row>
    <row r="22529" spans="12:12" x14ac:dyDescent="0.2">
      <c r="L22529" s="50"/>
    </row>
    <row r="22530" spans="12:12" x14ac:dyDescent="0.2">
      <c r="L22530" s="50"/>
    </row>
    <row r="22531" spans="12:12" x14ac:dyDescent="0.2">
      <c r="L22531" s="50"/>
    </row>
    <row r="22532" spans="12:12" x14ac:dyDescent="0.2">
      <c r="L22532" s="50"/>
    </row>
    <row r="22533" spans="12:12" x14ac:dyDescent="0.2">
      <c r="L22533" s="50"/>
    </row>
    <row r="22534" spans="12:12" x14ac:dyDescent="0.2">
      <c r="L22534" s="50"/>
    </row>
    <row r="22535" spans="12:12" x14ac:dyDescent="0.2">
      <c r="L22535" s="50"/>
    </row>
    <row r="22536" spans="12:12" x14ac:dyDescent="0.2">
      <c r="L22536" s="50"/>
    </row>
    <row r="22537" spans="12:12" x14ac:dyDescent="0.2">
      <c r="L22537" s="50"/>
    </row>
    <row r="22538" spans="12:12" x14ac:dyDescent="0.2">
      <c r="L22538" s="50"/>
    </row>
    <row r="22539" spans="12:12" x14ac:dyDescent="0.2">
      <c r="L22539" s="50"/>
    </row>
    <row r="22540" spans="12:12" x14ac:dyDescent="0.2">
      <c r="L22540" s="50"/>
    </row>
    <row r="22541" spans="12:12" x14ac:dyDescent="0.2">
      <c r="L22541" s="50"/>
    </row>
    <row r="22542" spans="12:12" x14ac:dyDescent="0.2">
      <c r="L22542" s="50"/>
    </row>
    <row r="22543" spans="12:12" x14ac:dyDescent="0.2">
      <c r="L22543" s="50"/>
    </row>
    <row r="22544" spans="12:12" x14ac:dyDescent="0.2">
      <c r="L22544" s="50"/>
    </row>
    <row r="22545" spans="12:12" x14ac:dyDescent="0.2">
      <c r="L22545" s="50"/>
    </row>
    <row r="22546" spans="12:12" x14ac:dyDescent="0.2">
      <c r="L22546" s="50"/>
    </row>
    <row r="22547" spans="12:12" x14ac:dyDescent="0.2">
      <c r="L22547" s="50"/>
    </row>
    <row r="22548" spans="12:12" x14ac:dyDescent="0.2">
      <c r="L22548" s="50"/>
    </row>
    <row r="22549" spans="12:12" x14ac:dyDescent="0.2">
      <c r="L22549" s="50"/>
    </row>
    <row r="22550" spans="12:12" x14ac:dyDescent="0.2">
      <c r="L22550" s="50"/>
    </row>
    <row r="22551" spans="12:12" x14ac:dyDescent="0.2">
      <c r="L22551" s="50"/>
    </row>
    <row r="22552" spans="12:12" x14ac:dyDescent="0.2">
      <c r="L22552" s="50"/>
    </row>
    <row r="22553" spans="12:12" x14ac:dyDescent="0.2">
      <c r="L22553" s="50"/>
    </row>
    <row r="22554" spans="12:12" x14ac:dyDescent="0.2">
      <c r="L22554" s="50"/>
    </row>
    <row r="22555" spans="12:12" x14ac:dyDescent="0.2">
      <c r="L22555" s="50"/>
    </row>
    <row r="22556" spans="12:12" x14ac:dyDescent="0.2">
      <c r="L22556" s="50"/>
    </row>
    <row r="22557" spans="12:12" x14ac:dyDescent="0.2">
      <c r="L22557" s="50"/>
    </row>
    <row r="22558" spans="12:12" x14ac:dyDescent="0.2">
      <c r="L22558" s="50"/>
    </row>
    <row r="22559" spans="12:12" x14ac:dyDescent="0.2">
      <c r="L22559" s="50"/>
    </row>
    <row r="22560" spans="12:12" x14ac:dyDescent="0.2">
      <c r="L22560" s="50"/>
    </row>
    <row r="22561" spans="12:12" x14ac:dyDescent="0.2">
      <c r="L22561" s="50"/>
    </row>
    <row r="22562" spans="12:12" x14ac:dyDescent="0.2">
      <c r="L22562" s="50"/>
    </row>
    <row r="22563" spans="12:12" x14ac:dyDescent="0.2">
      <c r="L22563" s="50"/>
    </row>
    <row r="22564" spans="12:12" x14ac:dyDescent="0.2">
      <c r="L22564" s="50"/>
    </row>
    <row r="22565" spans="12:12" x14ac:dyDescent="0.2">
      <c r="L22565" s="50"/>
    </row>
    <row r="22566" spans="12:12" x14ac:dyDescent="0.2">
      <c r="L22566" s="50"/>
    </row>
    <row r="22567" spans="12:12" x14ac:dyDescent="0.2">
      <c r="L22567" s="50"/>
    </row>
    <row r="22568" spans="12:12" x14ac:dyDescent="0.2">
      <c r="L22568" s="50"/>
    </row>
    <row r="22569" spans="12:12" x14ac:dyDescent="0.2">
      <c r="L22569" s="50"/>
    </row>
    <row r="22570" spans="12:12" x14ac:dyDescent="0.2">
      <c r="L22570" s="50"/>
    </row>
    <row r="22571" spans="12:12" x14ac:dyDescent="0.2">
      <c r="L22571" s="50"/>
    </row>
    <row r="22572" spans="12:12" x14ac:dyDescent="0.2">
      <c r="L22572" s="50"/>
    </row>
    <row r="22573" spans="12:12" x14ac:dyDescent="0.2">
      <c r="L22573" s="50"/>
    </row>
    <row r="22574" spans="12:12" x14ac:dyDescent="0.2">
      <c r="L22574" s="50"/>
    </row>
    <row r="22575" spans="12:12" x14ac:dyDescent="0.2">
      <c r="L22575" s="50"/>
    </row>
    <row r="22576" spans="12:12" x14ac:dyDescent="0.2">
      <c r="L22576" s="50"/>
    </row>
    <row r="22577" spans="12:12" x14ac:dyDescent="0.2">
      <c r="L22577" s="50"/>
    </row>
    <row r="22578" spans="12:12" x14ac:dyDescent="0.2">
      <c r="L22578" s="50"/>
    </row>
    <row r="22579" spans="12:12" x14ac:dyDescent="0.2">
      <c r="L22579" s="50"/>
    </row>
    <row r="22580" spans="12:12" x14ac:dyDescent="0.2">
      <c r="L22580" s="50"/>
    </row>
    <row r="22581" spans="12:12" x14ac:dyDescent="0.2">
      <c r="L22581" s="50"/>
    </row>
    <row r="22582" spans="12:12" x14ac:dyDescent="0.2">
      <c r="L22582" s="50"/>
    </row>
    <row r="22583" spans="12:12" x14ac:dyDescent="0.2">
      <c r="L22583" s="50"/>
    </row>
    <row r="22584" spans="12:12" x14ac:dyDescent="0.2">
      <c r="L22584" s="50"/>
    </row>
    <row r="22585" spans="12:12" x14ac:dyDescent="0.2">
      <c r="L22585" s="50"/>
    </row>
    <row r="22586" spans="12:12" x14ac:dyDescent="0.2">
      <c r="L22586" s="50"/>
    </row>
    <row r="22587" spans="12:12" x14ac:dyDescent="0.2">
      <c r="L22587" s="50"/>
    </row>
    <row r="22588" spans="12:12" x14ac:dyDescent="0.2">
      <c r="L22588" s="50"/>
    </row>
    <row r="22589" spans="12:12" x14ac:dyDescent="0.2">
      <c r="L22589" s="50"/>
    </row>
    <row r="22590" spans="12:12" x14ac:dyDescent="0.2">
      <c r="L22590" s="50"/>
    </row>
    <row r="22591" spans="12:12" x14ac:dyDescent="0.2">
      <c r="L22591" s="50"/>
    </row>
    <row r="22592" spans="12:12" x14ac:dyDescent="0.2">
      <c r="L22592" s="50"/>
    </row>
    <row r="22593" spans="12:12" x14ac:dyDescent="0.2">
      <c r="L22593" s="50"/>
    </row>
    <row r="22594" spans="12:12" x14ac:dyDescent="0.2">
      <c r="L22594" s="50"/>
    </row>
    <row r="22595" spans="12:12" x14ac:dyDescent="0.2">
      <c r="L22595" s="50"/>
    </row>
    <row r="22596" spans="12:12" x14ac:dyDescent="0.2">
      <c r="L22596" s="50"/>
    </row>
    <row r="22597" spans="12:12" x14ac:dyDescent="0.2">
      <c r="L22597" s="50"/>
    </row>
    <row r="22598" spans="12:12" x14ac:dyDescent="0.2">
      <c r="L22598" s="50"/>
    </row>
    <row r="22599" spans="12:12" x14ac:dyDescent="0.2">
      <c r="L22599" s="50"/>
    </row>
    <row r="22600" spans="12:12" x14ac:dyDescent="0.2">
      <c r="L22600" s="50"/>
    </row>
    <row r="22601" spans="12:12" x14ac:dyDescent="0.2">
      <c r="L22601" s="50"/>
    </row>
    <row r="22602" spans="12:12" x14ac:dyDescent="0.2">
      <c r="L22602" s="50"/>
    </row>
    <row r="22603" spans="12:12" x14ac:dyDescent="0.2">
      <c r="L22603" s="50"/>
    </row>
    <row r="22604" spans="12:12" x14ac:dyDescent="0.2">
      <c r="L22604" s="50"/>
    </row>
    <row r="22605" spans="12:12" x14ac:dyDescent="0.2">
      <c r="L22605" s="50"/>
    </row>
    <row r="22606" spans="12:12" x14ac:dyDescent="0.2">
      <c r="L22606" s="50"/>
    </row>
    <row r="22607" spans="12:12" x14ac:dyDescent="0.2">
      <c r="L22607" s="50"/>
    </row>
    <row r="22608" spans="12:12" x14ac:dyDescent="0.2">
      <c r="L22608" s="50"/>
    </row>
    <row r="22609" spans="12:12" x14ac:dyDescent="0.2">
      <c r="L22609" s="50"/>
    </row>
    <row r="22610" spans="12:12" x14ac:dyDescent="0.2">
      <c r="L22610" s="50"/>
    </row>
    <row r="22611" spans="12:12" x14ac:dyDescent="0.2">
      <c r="L22611" s="50"/>
    </row>
    <row r="22612" spans="12:12" x14ac:dyDescent="0.2">
      <c r="L22612" s="50"/>
    </row>
    <row r="22613" spans="12:12" x14ac:dyDescent="0.2">
      <c r="L22613" s="50"/>
    </row>
    <row r="22614" spans="12:12" x14ac:dyDescent="0.2">
      <c r="L22614" s="50"/>
    </row>
    <row r="22615" spans="12:12" x14ac:dyDescent="0.2">
      <c r="L22615" s="50"/>
    </row>
    <row r="22616" spans="12:12" x14ac:dyDescent="0.2">
      <c r="L22616" s="50"/>
    </row>
    <row r="22617" spans="12:12" x14ac:dyDescent="0.2">
      <c r="L22617" s="50"/>
    </row>
    <row r="22618" spans="12:12" x14ac:dyDescent="0.2">
      <c r="L22618" s="50"/>
    </row>
    <row r="22619" spans="12:12" x14ac:dyDescent="0.2">
      <c r="L22619" s="50"/>
    </row>
    <row r="22620" spans="12:12" x14ac:dyDescent="0.2">
      <c r="L22620" s="50"/>
    </row>
    <row r="22621" spans="12:12" x14ac:dyDescent="0.2">
      <c r="L22621" s="50"/>
    </row>
    <row r="22622" spans="12:12" x14ac:dyDescent="0.2">
      <c r="L22622" s="50"/>
    </row>
    <row r="22623" spans="12:12" x14ac:dyDescent="0.2">
      <c r="L22623" s="50"/>
    </row>
    <row r="22624" spans="12:12" x14ac:dyDescent="0.2">
      <c r="L22624" s="50"/>
    </row>
    <row r="22625" spans="12:12" x14ac:dyDescent="0.2">
      <c r="L22625" s="50"/>
    </row>
    <row r="22626" spans="12:12" x14ac:dyDescent="0.2">
      <c r="L22626" s="50"/>
    </row>
    <row r="22627" spans="12:12" x14ac:dyDescent="0.2">
      <c r="L22627" s="50"/>
    </row>
    <row r="22628" spans="12:12" x14ac:dyDescent="0.2">
      <c r="L22628" s="50"/>
    </row>
    <row r="22629" spans="12:12" x14ac:dyDescent="0.2">
      <c r="L22629" s="50"/>
    </row>
    <row r="22630" spans="12:12" x14ac:dyDescent="0.2">
      <c r="L22630" s="50"/>
    </row>
    <row r="22631" spans="12:12" x14ac:dyDescent="0.2">
      <c r="L22631" s="50"/>
    </row>
    <row r="22632" spans="12:12" x14ac:dyDescent="0.2">
      <c r="L22632" s="50"/>
    </row>
    <row r="22633" spans="12:12" x14ac:dyDescent="0.2">
      <c r="L22633" s="50"/>
    </row>
    <row r="22634" spans="12:12" x14ac:dyDescent="0.2">
      <c r="L22634" s="50"/>
    </row>
    <row r="22635" spans="12:12" x14ac:dyDescent="0.2">
      <c r="L22635" s="50"/>
    </row>
    <row r="22636" spans="12:12" x14ac:dyDescent="0.2">
      <c r="L22636" s="50"/>
    </row>
    <row r="22637" spans="12:12" x14ac:dyDescent="0.2">
      <c r="L22637" s="50"/>
    </row>
    <row r="22638" spans="12:12" x14ac:dyDescent="0.2">
      <c r="L22638" s="50"/>
    </row>
    <row r="22639" spans="12:12" x14ac:dyDescent="0.2">
      <c r="L22639" s="50"/>
    </row>
    <row r="22640" spans="12:12" x14ac:dyDescent="0.2">
      <c r="L22640" s="50"/>
    </row>
    <row r="22641" spans="12:12" x14ac:dyDescent="0.2">
      <c r="L22641" s="50"/>
    </row>
    <row r="22642" spans="12:12" x14ac:dyDescent="0.2">
      <c r="L22642" s="50"/>
    </row>
    <row r="22643" spans="12:12" x14ac:dyDescent="0.2">
      <c r="L22643" s="50"/>
    </row>
    <row r="22644" spans="12:12" x14ac:dyDescent="0.2">
      <c r="L22644" s="50"/>
    </row>
    <row r="22645" spans="12:12" x14ac:dyDescent="0.2">
      <c r="L22645" s="50"/>
    </row>
    <row r="22646" spans="12:12" x14ac:dyDescent="0.2">
      <c r="L22646" s="50"/>
    </row>
    <row r="22647" spans="12:12" x14ac:dyDescent="0.2">
      <c r="L22647" s="50"/>
    </row>
    <row r="22648" spans="12:12" x14ac:dyDescent="0.2">
      <c r="L22648" s="50"/>
    </row>
    <row r="22649" spans="12:12" x14ac:dyDescent="0.2">
      <c r="L22649" s="50"/>
    </row>
    <row r="22650" spans="12:12" x14ac:dyDescent="0.2">
      <c r="L22650" s="50"/>
    </row>
    <row r="22651" spans="12:12" x14ac:dyDescent="0.2">
      <c r="L22651" s="50"/>
    </row>
    <row r="22652" spans="12:12" x14ac:dyDescent="0.2">
      <c r="L22652" s="50"/>
    </row>
    <row r="22653" spans="12:12" x14ac:dyDescent="0.2">
      <c r="L22653" s="50"/>
    </row>
    <row r="22654" spans="12:12" x14ac:dyDescent="0.2">
      <c r="L22654" s="50"/>
    </row>
    <row r="22655" spans="12:12" x14ac:dyDescent="0.2">
      <c r="L22655" s="50"/>
    </row>
    <row r="22656" spans="12:12" x14ac:dyDescent="0.2">
      <c r="L22656" s="50"/>
    </row>
    <row r="22657" spans="12:12" x14ac:dyDescent="0.2">
      <c r="L22657" s="50"/>
    </row>
    <row r="22658" spans="12:12" x14ac:dyDescent="0.2">
      <c r="L22658" s="50"/>
    </row>
    <row r="22659" spans="12:12" x14ac:dyDescent="0.2">
      <c r="L22659" s="50"/>
    </row>
    <row r="22660" spans="12:12" x14ac:dyDescent="0.2">
      <c r="L22660" s="50"/>
    </row>
    <row r="22661" spans="12:12" x14ac:dyDescent="0.2">
      <c r="L22661" s="50"/>
    </row>
    <row r="22662" spans="12:12" x14ac:dyDescent="0.2">
      <c r="L22662" s="50"/>
    </row>
    <row r="22663" spans="12:12" x14ac:dyDescent="0.2">
      <c r="L22663" s="50"/>
    </row>
    <row r="22664" spans="12:12" x14ac:dyDescent="0.2">
      <c r="L22664" s="50"/>
    </row>
    <row r="22665" spans="12:12" x14ac:dyDescent="0.2">
      <c r="L22665" s="50"/>
    </row>
    <row r="22666" spans="12:12" x14ac:dyDescent="0.2">
      <c r="L22666" s="50"/>
    </row>
    <row r="22667" spans="12:12" x14ac:dyDescent="0.2">
      <c r="L22667" s="50"/>
    </row>
    <row r="22668" spans="12:12" x14ac:dyDescent="0.2">
      <c r="L22668" s="50"/>
    </row>
    <row r="22669" spans="12:12" x14ac:dyDescent="0.2">
      <c r="L22669" s="50"/>
    </row>
    <row r="22670" spans="12:12" x14ac:dyDescent="0.2">
      <c r="L22670" s="50"/>
    </row>
    <row r="22671" spans="12:12" x14ac:dyDescent="0.2">
      <c r="L22671" s="50"/>
    </row>
    <row r="22672" spans="12:12" x14ac:dyDescent="0.2">
      <c r="L22672" s="50"/>
    </row>
    <row r="22673" spans="12:12" x14ac:dyDescent="0.2">
      <c r="L22673" s="50"/>
    </row>
    <row r="22674" spans="12:12" x14ac:dyDescent="0.2">
      <c r="L22674" s="50"/>
    </row>
    <row r="22675" spans="12:12" x14ac:dyDescent="0.2">
      <c r="L22675" s="50"/>
    </row>
    <row r="22676" spans="12:12" x14ac:dyDescent="0.2">
      <c r="L22676" s="50"/>
    </row>
    <row r="22677" spans="12:12" x14ac:dyDescent="0.2">
      <c r="L22677" s="50"/>
    </row>
    <row r="22678" spans="12:12" x14ac:dyDescent="0.2">
      <c r="L22678" s="50"/>
    </row>
    <row r="22679" spans="12:12" x14ac:dyDescent="0.2">
      <c r="L22679" s="50"/>
    </row>
    <row r="22680" spans="12:12" x14ac:dyDescent="0.2">
      <c r="L22680" s="50"/>
    </row>
    <row r="22681" spans="12:12" x14ac:dyDescent="0.2">
      <c r="L22681" s="50"/>
    </row>
    <row r="22682" spans="12:12" x14ac:dyDescent="0.2">
      <c r="L22682" s="50"/>
    </row>
    <row r="22683" spans="12:12" x14ac:dyDescent="0.2">
      <c r="L22683" s="50"/>
    </row>
    <row r="22684" spans="12:12" x14ac:dyDescent="0.2">
      <c r="L22684" s="50"/>
    </row>
    <row r="22685" spans="12:12" x14ac:dyDescent="0.2">
      <c r="L22685" s="50"/>
    </row>
    <row r="22686" spans="12:12" x14ac:dyDescent="0.2">
      <c r="L22686" s="50"/>
    </row>
    <row r="22687" spans="12:12" x14ac:dyDescent="0.2">
      <c r="L22687" s="50"/>
    </row>
    <row r="22688" spans="12:12" x14ac:dyDescent="0.2">
      <c r="L22688" s="50"/>
    </row>
    <row r="22689" spans="12:12" x14ac:dyDescent="0.2">
      <c r="L22689" s="50"/>
    </row>
    <row r="22690" spans="12:12" x14ac:dyDescent="0.2">
      <c r="L22690" s="50"/>
    </row>
    <row r="22691" spans="12:12" x14ac:dyDescent="0.2">
      <c r="L22691" s="50"/>
    </row>
    <row r="22692" spans="12:12" x14ac:dyDescent="0.2">
      <c r="L22692" s="50"/>
    </row>
    <row r="22693" spans="12:12" x14ac:dyDescent="0.2">
      <c r="L22693" s="50"/>
    </row>
    <row r="22694" spans="12:12" x14ac:dyDescent="0.2">
      <c r="L22694" s="50"/>
    </row>
    <row r="22695" spans="12:12" x14ac:dyDescent="0.2">
      <c r="L22695" s="50"/>
    </row>
    <row r="22696" spans="12:12" x14ac:dyDescent="0.2">
      <c r="L22696" s="50"/>
    </row>
    <row r="22697" spans="12:12" x14ac:dyDescent="0.2">
      <c r="L22697" s="50"/>
    </row>
    <row r="22698" spans="12:12" x14ac:dyDescent="0.2">
      <c r="L22698" s="50"/>
    </row>
    <row r="22699" spans="12:12" x14ac:dyDescent="0.2">
      <c r="L22699" s="50"/>
    </row>
    <row r="22700" spans="12:12" x14ac:dyDescent="0.2">
      <c r="L22700" s="50"/>
    </row>
    <row r="22701" spans="12:12" x14ac:dyDescent="0.2">
      <c r="L22701" s="50"/>
    </row>
    <row r="22702" spans="12:12" x14ac:dyDescent="0.2">
      <c r="L22702" s="50"/>
    </row>
    <row r="22703" spans="12:12" x14ac:dyDescent="0.2">
      <c r="L22703" s="50"/>
    </row>
    <row r="22704" spans="12:12" x14ac:dyDescent="0.2">
      <c r="L22704" s="50"/>
    </row>
    <row r="22705" spans="12:12" x14ac:dyDescent="0.2">
      <c r="L22705" s="50"/>
    </row>
    <row r="22706" spans="12:12" x14ac:dyDescent="0.2">
      <c r="L22706" s="50"/>
    </row>
    <row r="22707" spans="12:12" x14ac:dyDescent="0.2">
      <c r="L22707" s="50"/>
    </row>
    <row r="22708" spans="12:12" x14ac:dyDescent="0.2">
      <c r="L22708" s="50"/>
    </row>
    <row r="22709" spans="12:12" x14ac:dyDescent="0.2">
      <c r="L22709" s="50"/>
    </row>
    <row r="22710" spans="12:12" x14ac:dyDescent="0.2">
      <c r="L22710" s="50"/>
    </row>
    <row r="22711" spans="12:12" x14ac:dyDescent="0.2">
      <c r="L22711" s="50"/>
    </row>
    <row r="22712" spans="12:12" x14ac:dyDescent="0.2">
      <c r="L22712" s="50"/>
    </row>
    <row r="22713" spans="12:12" x14ac:dyDescent="0.2">
      <c r="L22713" s="50"/>
    </row>
    <row r="22714" spans="12:12" x14ac:dyDescent="0.2">
      <c r="L22714" s="50"/>
    </row>
    <row r="22715" spans="12:12" x14ac:dyDescent="0.2">
      <c r="L22715" s="50"/>
    </row>
    <row r="22716" spans="12:12" x14ac:dyDescent="0.2">
      <c r="L22716" s="50"/>
    </row>
    <row r="22717" spans="12:12" x14ac:dyDescent="0.2">
      <c r="L22717" s="50"/>
    </row>
    <row r="22718" spans="12:12" x14ac:dyDescent="0.2">
      <c r="L22718" s="50"/>
    </row>
    <row r="22719" spans="12:12" x14ac:dyDescent="0.2">
      <c r="L22719" s="50"/>
    </row>
    <row r="22720" spans="12:12" x14ac:dyDescent="0.2">
      <c r="L22720" s="50"/>
    </row>
    <row r="22721" spans="12:12" x14ac:dyDescent="0.2">
      <c r="L22721" s="50"/>
    </row>
    <row r="22722" spans="12:12" x14ac:dyDescent="0.2">
      <c r="L22722" s="50"/>
    </row>
    <row r="22723" spans="12:12" x14ac:dyDescent="0.2">
      <c r="L22723" s="50"/>
    </row>
    <row r="22724" spans="12:12" x14ac:dyDescent="0.2">
      <c r="L22724" s="50"/>
    </row>
    <row r="22725" spans="12:12" x14ac:dyDescent="0.2">
      <c r="L22725" s="50"/>
    </row>
    <row r="22726" spans="12:12" x14ac:dyDescent="0.2">
      <c r="L22726" s="50"/>
    </row>
    <row r="22727" spans="12:12" x14ac:dyDescent="0.2">
      <c r="L22727" s="50"/>
    </row>
    <row r="22728" spans="12:12" x14ac:dyDescent="0.2">
      <c r="L22728" s="50"/>
    </row>
    <row r="22729" spans="12:12" x14ac:dyDescent="0.2">
      <c r="L22729" s="50"/>
    </row>
    <row r="22730" spans="12:12" x14ac:dyDescent="0.2">
      <c r="L22730" s="50"/>
    </row>
    <row r="22731" spans="12:12" x14ac:dyDescent="0.2">
      <c r="L22731" s="50"/>
    </row>
    <row r="22732" spans="12:12" x14ac:dyDescent="0.2">
      <c r="L22732" s="50"/>
    </row>
    <row r="22733" spans="12:12" x14ac:dyDescent="0.2">
      <c r="L22733" s="50"/>
    </row>
    <row r="22734" spans="12:12" x14ac:dyDescent="0.2">
      <c r="L22734" s="50"/>
    </row>
    <row r="22735" spans="12:12" x14ac:dyDescent="0.2">
      <c r="L22735" s="50"/>
    </row>
    <row r="22736" spans="12:12" x14ac:dyDescent="0.2">
      <c r="L22736" s="50"/>
    </row>
    <row r="22737" spans="12:12" x14ac:dyDescent="0.2">
      <c r="L22737" s="50"/>
    </row>
    <row r="22738" spans="12:12" x14ac:dyDescent="0.2">
      <c r="L22738" s="50"/>
    </row>
    <row r="22739" spans="12:12" x14ac:dyDescent="0.2">
      <c r="L22739" s="50"/>
    </row>
    <row r="22740" spans="12:12" x14ac:dyDescent="0.2">
      <c r="L22740" s="50"/>
    </row>
    <row r="22741" spans="12:12" x14ac:dyDescent="0.2">
      <c r="L22741" s="50"/>
    </row>
    <row r="22742" spans="12:12" x14ac:dyDescent="0.2">
      <c r="L22742" s="50"/>
    </row>
    <row r="22743" spans="12:12" x14ac:dyDescent="0.2">
      <c r="L22743" s="50"/>
    </row>
    <row r="22744" spans="12:12" x14ac:dyDescent="0.2">
      <c r="L22744" s="50"/>
    </row>
    <row r="22745" spans="12:12" x14ac:dyDescent="0.2">
      <c r="L22745" s="50"/>
    </row>
    <row r="22746" spans="12:12" x14ac:dyDescent="0.2">
      <c r="L22746" s="50"/>
    </row>
    <row r="22747" spans="12:12" x14ac:dyDescent="0.2">
      <c r="L22747" s="50"/>
    </row>
    <row r="22748" spans="12:12" x14ac:dyDescent="0.2">
      <c r="L22748" s="50"/>
    </row>
    <row r="22749" spans="12:12" x14ac:dyDescent="0.2">
      <c r="L22749" s="50"/>
    </row>
    <row r="22750" spans="12:12" x14ac:dyDescent="0.2">
      <c r="L22750" s="50"/>
    </row>
    <row r="22751" spans="12:12" x14ac:dyDescent="0.2">
      <c r="L22751" s="50"/>
    </row>
    <row r="22752" spans="12:12" x14ac:dyDescent="0.2">
      <c r="L22752" s="50"/>
    </row>
    <row r="22753" spans="12:12" x14ac:dyDescent="0.2">
      <c r="L22753" s="50"/>
    </row>
    <row r="22754" spans="12:12" x14ac:dyDescent="0.2">
      <c r="L22754" s="50"/>
    </row>
    <row r="22755" spans="12:12" x14ac:dyDescent="0.2">
      <c r="L22755" s="50"/>
    </row>
    <row r="22756" spans="12:12" x14ac:dyDescent="0.2">
      <c r="L22756" s="50"/>
    </row>
    <row r="22757" spans="12:12" x14ac:dyDescent="0.2">
      <c r="L22757" s="50"/>
    </row>
    <row r="22758" spans="12:12" x14ac:dyDescent="0.2">
      <c r="L22758" s="50"/>
    </row>
    <row r="22759" spans="12:12" x14ac:dyDescent="0.2">
      <c r="L22759" s="50"/>
    </row>
    <row r="22760" spans="12:12" x14ac:dyDescent="0.2">
      <c r="L22760" s="50"/>
    </row>
    <row r="22761" spans="12:12" x14ac:dyDescent="0.2">
      <c r="L22761" s="50"/>
    </row>
    <row r="22762" spans="12:12" x14ac:dyDescent="0.2">
      <c r="L22762" s="50"/>
    </row>
    <row r="22763" spans="12:12" x14ac:dyDescent="0.2">
      <c r="L22763" s="50"/>
    </row>
    <row r="22764" spans="12:12" x14ac:dyDescent="0.2">
      <c r="L22764" s="50"/>
    </row>
    <row r="22765" spans="12:12" x14ac:dyDescent="0.2">
      <c r="L22765" s="50"/>
    </row>
    <row r="22766" spans="12:12" x14ac:dyDescent="0.2">
      <c r="L22766" s="50"/>
    </row>
    <row r="22767" spans="12:12" x14ac:dyDescent="0.2">
      <c r="L22767" s="50"/>
    </row>
    <row r="22768" spans="12:12" x14ac:dyDescent="0.2">
      <c r="L22768" s="50"/>
    </row>
    <row r="22769" spans="12:12" x14ac:dyDescent="0.2">
      <c r="L22769" s="50"/>
    </row>
    <row r="22770" spans="12:12" x14ac:dyDescent="0.2">
      <c r="L22770" s="50"/>
    </row>
    <row r="22771" spans="12:12" x14ac:dyDescent="0.2">
      <c r="L22771" s="50"/>
    </row>
    <row r="22772" spans="12:12" x14ac:dyDescent="0.2">
      <c r="L22772" s="50"/>
    </row>
    <row r="22773" spans="12:12" x14ac:dyDescent="0.2">
      <c r="L22773" s="50"/>
    </row>
    <row r="22774" spans="12:12" x14ac:dyDescent="0.2">
      <c r="L22774" s="50"/>
    </row>
    <row r="22775" spans="12:12" x14ac:dyDescent="0.2">
      <c r="L22775" s="50"/>
    </row>
    <row r="22776" spans="12:12" x14ac:dyDescent="0.2">
      <c r="L22776" s="50"/>
    </row>
    <row r="22777" spans="12:12" x14ac:dyDescent="0.2">
      <c r="L22777" s="50"/>
    </row>
    <row r="22778" spans="12:12" x14ac:dyDescent="0.2">
      <c r="L22778" s="50"/>
    </row>
    <row r="22779" spans="12:12" x14ac:dyDescent="0.2">
      <c r="L22779" s="50"/>
    </row>
    <row r="22780" spans="12:12" x14ac:dyDescent="0.2">
      <c r="L22780" s="50"/>
    </row>
    <row r="22781" spans="12:12" x14ac:dyDescent="0.2">
      <c r="L22781" s="50"/>
    </row>
    <row r="22782" spans="12:12" x14ac:dyDescent="0.2">
      <c r="L22782" s="50"/>
    </row>
    <row r="22783" spans="12:12" x14ac:dyDescent="0.2">
      <c r="L22783" s="50"/>
    </row>
    <row r="22784" spans="12:12" x14ac:dyDescent="0.2">
      <c r="L22784" s="50"/>
    </row>
    <row r="22785" spans="12:12" x14ac:dyDescent="0.2">
      <c r="L22785" s="50"/>
    </row>
    <row r="22786" spans="12:12" x14ac:dyDescent="0.2">
      <c r="L22786" s="50"/>
    </row>
    <row r="22787" spans="12:12" x14ac:dyDescent="0.2">
      <c r="L22787" s="50"/>
    </row>
    <row r="22788" spans="12:12" x14ac:dyDescent="0.2">
      <c r="L22788" s="50"/>
    </row>
    <row r="22789" spans="12:12" x14ac:dyDescent="0.2">
      <c r="L22789" s="50"/>
    </row>
    <row r="22790" spans="12:12" x14ac:dyDescent="0.2">
      <c r="L22790" s="50"/>
    </row>
    <row r="22791" spans="12:12" x14ac:dyDescent="0.2">
      <c r="L22791" s="50"/>
    </row>
    <row r="22792" spans="12:12" x14ac:dyDescent="0.2">
      <c r="L22792" s="50"/>
    </row>
    <row r="22793" spans="12:12" x14ac:dyDescent="0.2">
      <c r="L22793" s="50"/>
    </row>
    <row r="22794" spans="12:12" x14ac:dyDescent="0.2">
      <c r="L22794" s="50"/>
    </row>
    <row r="22795" spans="12:12" x14ac:dyDescent="0.2">
      <c r="L22795" s="50"/>
    </row>
    <row r="22796" spans="12:12" x14ac:dyDescent="0.2">
      <c r="L22796" s="50"/>
    </row>
    <row r="22797" spans="12:12" x14ac:dyDescent="0.2">
      <c r="L22797" s="50"/>
    </row>
    <row r="22798" spans="12:12" x14ac:dyDescent="0.2">
      <c r="L22798" s="50"/>
    </row>
    <row r="22799" spans="12:12" x14ac:dyDescent="0.2">
      <c r="L22799" s="50"/>
    </row>
    <row r="22800" spans="12:12" x14ac:dyDescent="0.2">
      <c r="L22800" s="50"/>
    </row>
    <row r="22801" spans="12:12" x14ac:dyDescent="0.2">
      <c r="L22801" s="50"/>
    </row>
    <row r="22802" spans="12:12" x14ac:dyDescent="0.2">
      <c r="L22802" s="50"/>
    </row>
    <row r="22803" spans="12:12" x14ac:dyDescent="0.2">
      <c r="L22803" s="50"/>
    </row>
    <row r="22804" spans="12:12" x14ac:dyDescent="0.2">
      <c r="L22804" s="50"/>
    </row>
    <row r="22805" spans="12:12" x14ac:dyDescent="0.2">
      <c r="L22805" s="50"/>
    </row>
    <row r="22806" spans="12:12" x14ac:dyDescent="0.2">
      <c r="L22806" s="50"/>
    </row>
    <row r="22807" spans="12:12" x14ac:dyDescent="0.2">
      <c r="L22807" s="50"/>
    </row>
    <row r="22808" spans="12:12" x14ac:dyDescent="0.2">
      <c r="L22808" s="50"/>
    </row>
    <row r="22809" spans="12:12" x14ac:dyDescent="0.2">
      <c r="L22809" s="50"/>
    </row>
    <row r="22810" spans="12:12" x14ac:dyDescent="0.2">
      <c r="L22810" s="50"/>
    </row>
    <row r="22811" spans="12:12" x14ac:dyDescent="0.2">
      <c r="L22811" s="50"/>
    </row>
    <row r="22812" spans="12:12" x14ac:dyDescent="0.2">
      <c r="L22812" s="50"/>
    </row>
    <row r="22813" spans="12:12" x14ac:dyDescent="0.2">
      <c r="L22813" s="50"/>
    </row>
    <row r="22814" spans="12:12" x14ac:dyDescent="0.2">
      <c r="L22814" s="50"/>
    </row>
    <row r="22815" spans="12:12" x14ac:dyDescent="0.2">
      <c r="L22815" s="50"/>
    </row>
    <row r="22816" spans="12:12" x14ac:dyDescent="0.2">
      <c r="L22816" s="50"/>
    </row>
    <row r="22817" spans="12:12" x14ac:dyDescent="0.2">
      <c r="L22817" s="50"/>
    </row>
    <row r="22818" spans="12:12" x14ac:dyDescent="0.2">
      <c r="L22818" s="50"/>
    </row>
    <row r="22819" spans="12:12" x14ac:dyDescent="0.2">
      <c r="L22819" s="50"/>
    </row>
    <row r="22820" spans="12:12" x14ac:dyDescent="0.2">
      <c r="L22820" s="50"/>
    </row>
    <row r="22821" spans="12:12" x14ac:dyDescent="0.2">
      <c r="L22821" s="50"/>
    </row>
    <row r="22822" spans="12:12" x14ac:dyDescent="0.2">
      <c r="L22822" s="50"/>
    </row>
    <row r="22823" spans="12:12" x14ac:dyDescent="0.2">
      <c r="L22823" s="50"/>
    </row>
    <row r="22824" spans="12:12" x14ac:dyDescent="0.2">
      <c r="L22824" s="50"/>
    </row>
    <row r="22825" spans="12:12" x14ac:dyDescent="0.2">
      <c r="L22825" s="50"/>
    </row>
    <row r="22826" spans="12:12" x14ac:dyDescent="0.2">
      <c r="L22826" s="50"/>
    </row>
    <row r="22827" spans="12:12" x14ac:dyDescent="0.2">
      <c r="L22827" s="50"/>
    </row>
    <row r="22828" spans="12:12" x14ac:dyDescent="0.2">
      <c r="L22828" s="50"/>
    </row>
    <row r="22829" spans="12:12" x14ac:dyDescent="0.2">
      <c r="L22829" s="50"/>
    </row>
    <row r="22830" spans="12:12" x14ac:dyDescent="0.2">
      <c r="L22830" s="50"/>
    </row>
    <row r="22831" spans="12:12" x14ac:dyDescent="0.2">
      <c r="L22831" s="50"/>
    </row>
    <row r="22832" spans="12:12" x14ac:dyDescent="0.2">
      <c r="L22832" s="50"/>
    </row>
    <row r="22833" spans="12:12" x14ac:dyDescent="0.2">
      <c r="L22833" s="50"/>
    </row>
    <row r="22834" spans="12:12" x14ac:dyDescent="0.2">
      <c r="L22834" s="50"/>
    </row>
    <row r="22835" spans="12:12" x14ac:dyDescent="0.2">
      <c r="L22835" s="50"/>
    </row>
    <row r="22836" spans="12:12" x14ac:dyDescent="0.2">
      <c r="L22836" s="50"/>
    </row>
    <row r="22837" spans="12:12" x14ac:dyDescent="0.2">
      <c r="L22837" s="50"/>
    </row>
    <row r="22838" spans="12:12" x14ac:dyDescent="0.2">
      <c r="L22838" s="50"/>
    </row>
    <row r="22839" spans="12:12" x14ac:dyDescent="0.2">
      <c r="L22839" s="50"/>
    </row>
    <row r="22840" spans="12:12" x14ac:dyDescent="0.2">
      <c r="L22840" s="50"/>
    </row>
    <row r="22841" spans="12:12" x14ac:dyDescent="0.2">
      <c r="L22841" s="50"/>
    </row>
    <row r="22842" spans="12:12" x14ac:dyDescent="0.2">
      <c r="L22842" s="50"/>
    </row>
    <row r="22843" spans="12:12" x14ac:dyDescent="0.2">
      <c r="L22843" s="50"/>
    </row>
    <row r="22844" spans="12:12" x14ac:dyDescent="0.2">
      <c r="L22844" s="50"/>
    </row>
    <row r="22845" spans="12:12" x14ac:dyDescent="0.2">
      <c r="L22845" s="50"/>
    </row>
    <row r="22846" spans="12:12" x14ac:dyDescent="0.2">
      <c r="L22846" s="50"/>
    </row>
    <row r="22847" spans="12:12" x14ac:dyDescent="0.2">
      <c r="L22847" s="50"/>
    </row>
    <row r="22848" spans="12:12" x14ac:dyDescent="0.2">
      <c r="L22848" s="50"/>
    </row>
    <row r="22849" spans="12:12" x14ac:dyDescent="0.2">
      <c r="L22849" s="50"/>
    </row>
    <row r="22850" spans="12:12" x14ac:dyDescent="0.2">
      <c r="L22850" s="50"/>
    </row>
    <row r="22851" spans="12:12" x14ac:dyDescent="0.2">
      <c r="L22851" s="50"/>
    </row>
    <row r="22852" spans="12:12" x14ac:dyDescent="0.2">
      <c r="L22852" s="50"/>
    </row>
    <row r="22853" spans="12:12" x14ac:dyDescent="0.2">
      <c r="L22853" s="50"/>
    </row>
    <row r="22854" spans="12:12" x14ac:dyDescent="0.2">
      <c r="L22854" s="50"/>
    </row>
    <row r="22855" spans="12:12" x14ac:dyDescent="0.2">
      <c r="L22855" s="50"/>
    </row>
    <row r="22856" spans="12:12" x14ac:dyDescent="0.2">
      <c r="L22856" s="50"/>
    </row>
    <row r="22857" spans="12:12" x14ac:dyDescent="0.2">
      <c r="L22857" s="50"/>
    </row>
    <row r="22858" spans="12:12" x14ac:dyDescent="0.2">
      <c r="L22858" s="50"/>
    </row>
    <row r="22859" spans="12:12" x14ac:dyDescent="0.2">
      <c r="L22859" s="50"/>
    </row>
    <row r="22860" spans="12:12" x14ac:dyDescent="0.2">
      <c r="L22860" s="50"/>
    </row>
    <row r="22861" spans="12:12" x14ac:dyDescent="0.2">
      <c r="L22861" s="50"/>
    </row>
    <row r="22862" spans="12:12" x14ac:dyDescent="0.2">
      <c r="L22862" s="50"/>
    </row>
    <row r="22863" spans="12:12" x14ac:dyDescent="0.2">
      <c r="L22863" s="50"/>
    </row>
    <row r="22864" spans="12:12" x14ac:dyDescent="0.2">
      <c r="L22864" s="50"/>
    </row>
    <row r="22865" spans="12:12" x14ac:dyDescent="0.2">
      <c r="L22865" s="50"/>
    </row>
    <row r="22866" spans="12:12" x14ac:dyDescent="0.2">
      <c r="L22866" s="50"/>
    </row>
    <row r="22867" spans="12:12" x14ac:dyDescent="0.2">
      <c r="L22867" s="50"/>
    </row>
    <row r="22868" spans="12:12" x14ac:dyDescent="0.2">
      <c r="L22868" s="50"/>
    </row>
    <row r="22869" spans="12:12" x14ac:dyDescent="0.2">
      <c r="L22869" s="50"/>
    </row>
    <row r="22870" spans="12:12" x14ac:dyDescent="0.2">
      <c r="L22870" s="50"/>
    </row>
    <row r="22871" spans="12:12" x14ac:dyDescent="0.2">
      <c r="L22871" s="50"/>
    </row>
    <row r="22872" spans="12:12" x14ac:dyDescent="0.2">
      <c r="L22872" s="50"/>
    </row>
    <row r="22873" spans="12:12" x14ac:dyDescent="0.2">
      <c r="L22873" s="50"/>
    </row>
    <row r="22874" spans="12:12" x14ac:dyDescent="0.2">
      <c r="L22874" s="50"/>
    </row>
    <row r="22875" spans="12:12" x14ac:dyDescent="0.2">
      <c r="L22875" s="50"/>
    </row>
    <row r="22876" spans="12:12" x14ac:dyDescent="0.2">
      <c r="L22876" s="50"/>
    </row>
    <row r="22877" spans="12:12" x14ac:dyDescent="0.2">
      <c r="L22877" s="50"/>
    </row>
    <row r="22878" spans="12:12" x14ac:dyDescent="0.2">
      <c r="L22878" s="50"/>
    </row>
    <row r="22879" spans="12:12" x14ac:dyDescent="0.2">
      <c r="L22879" s="50"/>
    </row>
    <row r="22880" spans="12:12" x14ac:dyDescent="0.2">
      <c r="L22880" s="50"/>
    </row>
    <row r="22881" spans="12:12" x14ac:dyDescent="0.2">
      <c r="L22881" s="50"/>
    </row>
    <row r="22882" spans="12:12" x14ac:dyDescent="0.2">
      <c r="L22882" s="50"/>
    </row>
    <row r="22883" spans="12:12" x14ac:dyDescent="0.2">
      <c r="L22883" s="50"/>
    </row>
    <row r="22884" spans="12:12" x14ac:dyDescent="0.2">
      <c r="L22884" s="50"/>
    </row>
    <row r="22885" spans="12:12" x14ac:dyDescent="0.2">
      <c r="L22885" s="50"/>
    </row>
    <row r="22886" spans="12:12" x14ac:dyDescent="0.2">
      <c r="L22886" s="50"/>
    </row>
    <row r="22887" spans="12:12" x14ac:dyDescent="0.2">
      <c r="L22887" s="50"/>
    </row>
    <row r="22888" spans="12:12" x14ac:dyDescent="0.2">
      <c r="L22888" s="50"/>
    </row>
    <row r="22889" spans="12:12" x14ac:dyDescent="0.2">
      <c r="L22889" s="50"/>
    </row>
    <row r="22890" spans="12:12" x14ac:dyDescent="0.2">
      <c r="L22890" s="50"/>
    </row>
    <row r="22891" spans="12:12" x14ac:dyDescent="0.2">
      <c r="L22891" s="50"/>
    </row>
    <row r="22892" spans="12:12" x14ac:dyDescent="0.2">
      <c r="L22892" s="50"/>
    </row>
    <row r="22893" spans="12:12" x14ac:dyDescent="0.2">
      <c r="L22893" s="50"/>
    </row>
    <row r="22894" spans="12:12" x14ac:dyDescent="0.2">
      <c r="L22894" s="50"/>
    </row>
    <row r="22895" spans="12:12" x14ac:dyDescent="0.2">
      <c r="L22895" s="50"/>
    </row>
    <row r="22896" spans="12:12" x14ac:dyDescent="0.2">
      <c r="L22896" s="50"/>
    </row>
    <row r="22897" spans="12:12" x14ac:dyDescent="0.2">
      <c r="L22897" s="50"/>
    </row>
    <row r="22898" spans="12:12" x14ac:dyDescent="0.2">
      <c r="L22898" s="50"/>
    </row>
    <row r="22899" spans="12:12" x14ac:dyDescent="0.2">
      <c r="L22899" s="50"/>
    </row>
    <row r="22900" spans="12:12" x14ac:dyDescent="0.2">
      <c r="L22900" s="50"/>
    </row>
    <row r="22901" spans="12:12" x14ac:dyDescent="0.2">
      <c r="L22901" s="50"/>
    </row>
    <row r="22902" spans="12:12" x14ac:dyDescent="0.2">
      <c r="L22902" s="50"/>
    </row>
    <row r="22903" spans="12:12" x14ac:dyDescent="0.2">
      <c r="L22903" s="50"/>
    </row>
    <row r="22904" spans="12:12" x14ac:dyDescent="0.2">
      <c r="L22904" s="50"/>
    </row>
    <row r="22905" spans="12:12" x14ac:dyDescent="0.2">
      <c r="L22905" s="50"/>
    </row>
    <row r="22906" spans="12:12" x14ac:dyDescent="0.2">
      <c r="L22906" s="50"/>
    </row>
    <row r="22907" spans="12:12" x14ac:dyDescent="0.2">
      <c r="L22907" s="50"/>
    </row>
    <row r="22908" spans="12:12" x14ac:dyDescent="0.2">
      <c r="L22908" s="50"/>
    </row>
    <row r="22909" spans="12:12" x14ac:dyDescent="0.2">
      <c r="L22909" s="50"/>
    </row>
    <row r="22910" spans="12:12" x14ac:dyDescent="0.2">
      <c r="L22910" s="50"/>
    </row>
    <row r="22911" spans="12:12" x14ac:dyDescent="0.2">
      <c r="L22911" s="50"/>
    </row>
    <row r="22912" spans="12:12" x14ac:dyDescent="0.2">
      <c r="L22912" s="50"/>
    </row>
    <row r="22913" spans="12:12" x14ac:dyDescent="0.2">
      <c r="L22913" s="50"/>
    </row>
    <row r="22914" spans="12:12" x14ac:dyDescent="0.2">
      <c r="L22914" s="50"/>
    </row>
    <row r="22915" spans="12:12" x14ac:dyDescent="0.2">
      <c r="L22915" s="50"/>
    </row>
    <row r="22916" spans="12:12" x14ac:dyDescent="0.2">
      <c r="L22916" s="50"/>
    </row>
    <row r="22917" spans="12:12" x14ac:dyDescent="0.2">
      <c r="L22917" s="50"/>
    </row>
    <row r="22918" spans="12:12" x14ac:dyDescent="0.2">
      <c r="L22918" s="50"/>
    </row>
    <row r="22919" spans="12:12" x14ac:dyDescent="0.2">
      <c r="L22919" s="50"/>
    </row>
    <row r="22920" spans="12:12" x14ac:dyDescent="0.2">
      <c r="L22920" s="50"/>
    </row>
    <row r="22921" spans="12:12" x14ac:dyDescent="0.2">
      <c r="L22921" s="50"/>
    </row>
    <row r="22922" spans="12:12" x14ac:dyDescent="0.2">
      <c r="L22922" s="50"/>
    </row>
    <row r="22923" spans="12:12" x14ac:dyDescent="0.2">
      <c r="L22923" s="50"/>
    </row>
    <row r="22924" spans="12:12" x14ac:dyDescent="0.2">
      <c r="L22924" s="50"/>
    </row>
    <row r="22925" spans="12:12" x14ac:dyDescent="0.2">
      <c r="L22925" s="50"/>
    </row>
    <row r="22926" spans="12:12" x14ac:dyDescent="0.2">
      <c r="L22926" s="50"/>
    </row>
    <row r="22927" spans="12:12" x14ac:dyDescent="0.2">
      <c r="L22927" s="50"/>
    </row>
    <row r="22928" spans="12:12" x14ac:dyDescent="0.2">
      <c r="L22928" s="50"/>
    </row>
    <row r="22929" spans="12:12" x14ac:dyDescent="0.2">
      <c r="L22929" s="50"/>
    </row>
    <row r="22930" spans="12:12" x14ac:dyDescent="0.2">
      <c r="L22930" s="50"/>
    </row>
    <row r="22931" spans="12:12" x14ac:dyDescent="0.2">
      <c r="L22931" s="50"/>
    </row>
    <row r="22932" spans="12:12" x14ac:dyDescent="0.2">
      <c r="L22932" s="50"/>
    </row>
    <row r="22933" spans="12:12" x14ac:dyDescent="0.2">
      <c r="L22933" s="50"/>
    </row>
    <row r="22934" spans="12:12" x14ac:dyDescent="0.2">
      <c r="L22934" s="50"/>
    </row>
    <row r="22935" spans="12:12" x14ac:dyDescent="0.2">
      <c r="L22935" s="50"/>
    </row>
    <row r="22936" spans="12:12" x14ac:dyDescent="0.2">
      <c r="L22936" s="50"/>
    </row>
    <row r="22937" spans="12:12" x14ac:dyDescent="0.2">
      <c r="L22937" s="50"/>
    </row>
    <row r="22938" spans="12:12" x14ac:dyDescent="0.2">
      <c r="L22938" s="50"/>
    </row>
    <row r="22939" spans="12:12" x14ac:dyDescent="0.2">
      <c r="L22939" s="50"/>
    </row>
    <row r="22940" spans="12:12" x14ac:dyDescent="0.2">
      <c r="L22940" s="50"/>
    </row>
    <row r="22941" spans="12:12" x14ac:dyDescent="0.2">
      <c r="L22941" s="50"/>
    </row>
    <row r="22942" spans="12:12" x14ac:dyDescent="0.2">
      <c r="L22942" s="50"/>
    </row>
    <row r="22943" spans="12:12" x14ac:dyDescent="0.2">
      <c r="L22943" s="50"/>
    </row>
    <row r="22944" spans="12:12" x14ac:dyDescent="0.2">
      <c r="L22944" s="50"/>
    </row>
    <row r="22945" spans="12:12" x14ac:dyDescent="0.2">
      <c r="L22945" s="50"/>
    </row>
    <row r="22946" spans="12:12" x14ac:dyDescent="0.2">
      <c r="L22946" s="50"/>
    </row>
    <row r="22947" spans="12:12" x14ac:dyDescent="0.2">
      <c r="L22947" s="50"/>
    </row>
    <row r="22948" spans="12:12" x14ac:dyDescent="0.2">
      <c r="L22948" s="50"/>
    </row>
    <row r="22949" spans="12:12" x14ac:dyDescent="0.2">
      <c r="L22949" s="50"/>
    </row>
    <row r="22950" spans="12:12" x14ac:dyDescent="0.2">
      <c r="L22950" s="50"/>
    </row>
    <row r="22951" spans="12:12" x14ac:dyDescent="0.2">
      <c r="L22951" s="50"/>
    </row>
    <row r="22952" spans="12:12" x14ac:dyDescent="0.2">
      <c r="L22952" s="50"/>
    </row>
    <row r="22953" spans="12:12" x14ac:dyDescent="0.2">
      <c r="L22953" s="50"/>
    </row>
    <row r="22954" spans="12:12" x14ac:dyDescent="0.2">
      <c r="L22954" s="50"/>
    </row>
    <row r="22955" spans="12:12" x14ac:dyDescent="0.2">
      <c r="L22955" s="50"/>
    </row>
    <row r="22956" spans="12:12" x14ac:dyDescent="0.2">
      <c r="L22956" s="50"/>
    </row>
    <row r="22957" spans="12:12" x14ac:dyDescent="0.2">
      <c r="L22957" s="50"/>
    </row>
    <row r="22958" spans="12:12" x14ac:dyDescent="0.2">
      <c r="L22958" s="50"/>
    </row>
    <row r="22959" spans="12:12" x14ac:dyDescent="0.2">
      <c r="L22959" s="50"/>
    </row>
    <row r="22960" spans="12:12" x14ac:dyDescent="0.2">
      <c r="L22960" s="50"/>
    </row>
    <row r="22961" spans="12:12" x14ac:dyDescent="0.2">
      <c r="L22961" s="50"/>
    </row>
    <row r="22962" spans="12:12" x14ac:dyDescent="0.2">
      <c r="L22962" s="50"/>
    </row>
    <row r="22963" spans="12:12" x14ac:dyDescent="0.2">
      <c r="L22963" s="50"/>
    </row>
    <row r="22964" spans="12:12" x14ac:dyDescent="0.2">
      <c r="L22964" s="50"/>
    </row>
    <row r="22965" spans="12:12" x14ac:dyDescent="0.2">
      <c r="L22965" s="50"/>
    </row>
    <row r="22966" spans="12:12" x14ac:dyDescent="0.2">
      <c r="L22966" s="50"/>
    </row>
    <row r="22967" spans="12:12" x14ac:dyDescent="0.2">
      <c r="L22967" s="50"/>
    </row>
    <row r="22968" spans="12:12" x14ac:dyDescent="0.2">
      <c r="L22968" s="50"/>
    </row>
    <row r="22969" spans="12:12" x14ac:dyDescent="0.2">
      <c r="L22969" s="50"/>
    </row>
    <row r="22970" spans="12:12" x14ac:dyDescent="0.2">
      <c r="L22970" s="50"/>
    </row>
    <row r="22971" spans="12:12" x14ac:dyDescent="0.2">
      <c r="L22971" s="50"/>
    </row>
    <row r="22972" spans="12:12" x14ac:dyDescent="0.2">
      <c r="L22972" s="50"/>
    </row>
    <row r="22973" spans="12:12" x14ac:dyDescent="0.2">
      <c r="L22973" s="50"/>
    </row>
    <row r="22974" spans="12:12" x14ac:dyDescent="0.2">
      <c r="L22974" s="50"/>
    </row>
    <row r="22975" spans="12:12" x14ac:dyDescent="0.2">
      <c r="L22975" s="50"/>
    </row>
    <row r="22976" spans="12:12" x14ac:dyDescent="0.2">
      <c r="L22976" s="50"/>
    </row>
    <row r="22977" spans="12:12" x14ac:dyDescent="0.2">
      <c r="L22977" s="50"/>
    </row>
    <row r="22978" spans="12:12" x14ac:dyDescent="0.2">
      <c r="L22978" s="50"/>
    </row>
    <row r="22979" spans="12:12" x14ac:dyDescent="0.2">
      <c r="L22979" s="50"/>
    </row>
    <row r="22980" spans="12:12" x14ac:dyDescent="0.2">
      <c r="L22980" s="50"/>
    </row>
    <row r="22981" spans="12:12" x14ac:dyDescent="0.2">
      <c r="L22981" s="50"/>
    </row>
    <row r="22982" spans="12:12" x14ac:dyDescent="0.2">
      <c r="L22982" s="50"/>
    </row>
    <row r="22983" spans="12:12" x14ac:dyDescent="0.2">
      <c r="L22983" s="50"/>
    </row>
    <row r="22984" spans="12:12" x14ac:dyDescent="0.2">
      <c r="L22984" s="50"/>
    </row>
    <row r="22985" spans="12:12" x14ac:dyDescent="0.2">
      <c r="L22985" s="50"/>
    </row>
    <row r="22986" spans="12:12" x14ac:dyDescent="0.2">
      <c r="L22986" s="50"/>
    </row>
    <row r="22987" spans="12:12" x14ac:dyDescent="0.2">
      <c r="L22987" s="50"/>
    </row>
    <row r="22988" spans="12:12" x14ac:dyDescent="0.2">
      <c r="L22988" s="50"/>
    </row>
    <row r="22989" spans="12:12" x14ac:dyDescent="0.2">
      <c r="L22989" s="50"/>
    </row>
    <row r="22990" spans="12:12" x14ac:dyDescent="0.2">
      <c r="L22990" s="50"/>
    </row>
    <row r="22991" spans="12:12" x14ac:dyDescent="0.2">
      <c r="L22991" s="50"/>
    </row>
    <row r="22992" spans="12:12" x14ac:dyDescent="0.2">
      <c r="L22992" s="50"/>
    </row>
    <row r="22993" spans="12:12" x14ac:dyDescent="0.2">
      <c r="L22993" s="50"/>
    </row>
    <row r="22994" spans="12:12" x14ac:dyDescent="0.2">
      <c r="L22994" s="50"/>
    </row>
    <row r="22995" spans="12:12" x14ac:dyDescent="0.2">
      <c r="L22995" s="50"/>
    </row>
    <row r="22996" spans="12:12" x14ac:dyDescent="0.2">
      <c r="L22996" s="50"/>
    </row>
    <row r="22997" spans="12:12" x14ac:dyDescent="0.2">
      <c r="L22997" s="50"/>
    </row>
    <row r="22998" spans="12:12" x14ac:dyDescent="0.2">
      <c r="L22998" s="50"/>
    </row>
    <row r="22999" spans="12:12" x14ac:dyDescent="0.2">
      <c r="L22999" s="50"/>
    </row>
    <row r="23000" spans="12:12" x14ac:dyDescent="0.2">
      <c r="L23000" s="50"/>
    </row>
    <row r="23001" spans="12:12" x14ac:dyDescent="0.2">
      <c r="L23001" s="50"/>
    </row>
    <row r="23002" spans="12:12" x14ac:dyDescent="0.2">
      <c r="L23002" s="50"/>
    </row>
    <row r="23003" spans="12:12" x14ac:dyDescent="0.2">
      <c r="L23003" s="50"/>
    </row>
    <row r="23004" spans="12:12" x14ac:dyDescent="0.2">
      <c r="L23004" s="50"/>
    </row>
    <row r="23005" spans="12:12" x14ac:dyDescent="0.2">
      <c r="L23005" s="50"/>
    </row>
    <row r="23006" spans="12:12" x14ac:dyDescent="0.2">
      <c r="L23006" s="50"/>
    </row>
    <row r="23007" spans="12:12" x14ac:dyDescent="0.2">
      <c r="L23007" s="50"/>
    </row>
    <row r="23008" spans="12:12" x14ac:dyDescent="0.2">
      <c r="L23008" s="50"/>
    </row>
    <row r="23009" spans="12:12" x14ac:dyDescent="0.2">
      <c r="L23009" s="50"/>
    </row>
    <row r="23010" spans="12:12" x14ac:dyDescent="0.2">
      <c r="L23010" s="50"/>
    </row>
    <row r="23011" spans="12:12" x14ac:dyDescent="0.2">
      <c r="L23011" s="50"/>
    </row>
    <row r="23012" spans="12:12" x14ac:dyDescent="0.2">
      <c r="L23012" s="50"/>
    </row>
    <row r="23013" spans="12:12" x14ac:dyDescent="0.2">
      <c r="L23013" s="50"/>
    </row>
    <row r="23014" spans="12:12" x14ac:dyDescent="0.2">
      <c r="L23014" s="50"/>
    </row>
    <row r="23015" spans="12:12" x14ac:dyDescent="0.2">
      <c r="L23015" s="50"/>
    </row>
    <row r="23016" spans="12:12" x14ac:dyDescent="0.2">
      <c r="L23016" s="50"/>
    </row>
    <row r="23017" spans="12:12" x14ac:dyDescent="0.2">
      <c r="L23017" s="50"/>
    </row>
    <row r="23018" spans="12:12" x14ac:dyDescent="0.2">
      <c r="L23018" s="50"/>
    </row>
    <row r="23019" spans="12:12" x14ac:dyDescent="0.2">
      <c r="L23019" s="50"/>
    </row>
    <row r="23020" spans="12:12" x14ac:dyDescent="0.2">
      <c r="L23020" s="50"/>
    </row>
    <row r="23021" spans="12:12" x14ac:dyDescent="0.2">
      <c r="L23021" s="50"/>
    </row>
    <row r="23022" spans="12:12" x14ac:dyDescent="0.2">
      <c r="L23022" s="50"/>
    </row>
    <row r="23023" spans="12:12" x14ac:dyDescent="0.2">
      <c r="L23023" s="50"/>
    </row>
    <row r="23024" spans="12:12" x14ac:dyDescent="0.2">
      <c r="L23024" s="50"/>
    </row>
    <row r="23025" spans="12:12" x14ac:dyDescent="0.2">
      <c r="L23025" s="50"/>
    </row>
    <row r="23026" spans="12:12" x14ac:dyDescent="0.2">
      <c r="L23026" s="50"/>
    </row>
    <row r="23027" spans="12:12" x14ac:dyDescent="0.2">
      <c r="L23027" s="50"/>
    </row>
    <row r="23028" spans="12:12" x14ac:dyDescent="0.2">
      <c r="L23028" s="50"/>
    </row>
    <row r="23029" spans="12:12" x14ac:dyDescent="0.2">
      <c r="L23029" s="50"/>
    </row>
    <row r="23030" spans="12:12" x14ac:dyDescent="0.2">
      <c r="L23030" s="50"/>
    </row>
    <row r="23031" spans="12:12" x14ac:dyDescent="0.2">
      <c r="L23031" s="50"/>
    </row>
    <row r="23032" spans="12:12" x14ac:dyDescent="0.2">
      <c r="L23032" s="50"/>
    </row>
    <row r="23033" spans="12:12" x14ac:dyDescent="0.2">
      <c r="L23033" s="50"/>
    </row>
    <row r="23034" spans="12:12" x14ac:dyDescent="0.2">
      <c r="L23034" s="50"/>
    </row>
    <row r="23035" spans="12:12" x14ac:dyDescent="0.2">
      <c r="L23035" s="50"/>
    </row>
    <row r="23036" spans="12:12" x14ac:dyDescent="0.2">
      <c r="L23036" s="50"/>
    </row>
    <row r="23037" spans="12:12" x14ac:dyDescent="0.2">
      <c r="L23037" s="50"/>
    </row>
    <row r="23038" spans="12:12" x14ac:dyDescent="0.2">
      <c r="L23038" s="50"/>
    </row>
    <row r="23039" spans="12:12" x14ac:dyDescent="0.2">
      <c r="L23039" s="50"/>
    </row>
    <row r="23040" spans="12:12" x14ac:dyDescent="0.2">
      <c r="L23040" s="50"/>
    </row>
    <row r="23041" spans="12:12" x14ac:dyDescent="0.2">
      <c r="L23041" s="50"/>
    </row>
    <row r="23042" spans="12:12" x14ac:dyDescent="0.2">
      <c r="L23042" s="50"/>
    </row>
    <row r="23043" spans="12:12" x14ac:dyDescent="0.2">
      <c r="L23043" s="50"/>
    </row>
    <row r="23044" spans="12:12" x14ac:dyDescent="0.2">
      <c r="L23044" s="50"/>
    </row>
    <row r="23045" spans="12:12" x14ac:dyDescent="0.2">
      <c r="L23045" s="50"/>
    </row>
    <row r="23046" spans="12:12" x14ac:dyDescent="0.2">
      <c r="L23046" s="50"/>
    </row>
    <row r="23047" spans="12:12" x14ac:dyDescent="0.2">
      <c r="L23047" s="50"/>
    </row>
    <row r="23048" spans="12:12" x14ac:dyDescent="0.2">
      <c r="L23048" s="50"/>
    </row>
    <row r="23049" spans="12:12" x14ac:dyDescent="0.2">
      <c r="L23049" s="50"/>
    </row>
    <row r="23050" spans="12:12" x14ac:dyDescent="0.2">
      <c r="L23050" s="50"/>
    </row>
    <row r="23051" spans="12:12" x14ac:dyDescent="0.2">
      <c r="L23051" s="50"/>
    </row>
    <row r="23052" spans="12:12" x14ac:dyDescent="0.2">
      <c r="L23052" s="50"/>
    </row>
    <row r="23053" spans="12:12" x14ac:dyDescent="0.2">
      <c r="L23053" s="50"/>
    </row>
    <row r="23054" spans="12:12" x14ac:dyDescent="0.2">
      <c r="L23054" s="50"/>
    </row>
    <row r="23055" spans="12:12" x14ac:dyDescent="0.2">
      <c r="L23055" s="50"/>
    </row>
    <row r="23056" spans="12:12" x14ac:dyDescent="0.2">
      <c r="L23056" s="50"/>
    </row>
    <row r="23057" spans="12:12" x14ac:dyDescent="0.2">
      <c r="L23057" s="50"/>
    </row>
    <row r="23058" spans="12:12" x14ac:dyDescent="0.2">
      <c r="L23058" s="50"/>
    </row>
    <row r="23059" spans="12:12" x14ac:dyDescent="0.2">
      <c r="L23059" s="50"/>
    </row>
    <row r="23060" spans="12:12" x14ac:dyDescent="0.2">
      <c r="L23060" s="50"/>
    </row>
    <row r="23061" spans="12:12" x14ac:dyDescent="0.2">
      <c r="L23061" s="50"/>
    </row>
    <row r="23062" spans="12:12" x14ac:dyDescent="0.2">
      <c r="L23062" s="50"/>
    </row>
    <row r="23063" spans="12:12" x14ac:dyDescent="0.2">
      <c r="L23063" s="50"/>
    </row>
    <row r="23064" spans="12:12" x14ac:dyDescent="0.2">
      <c r="L23064" s="50"/>
    </row>
    <row r="23065" spans="12:12" x14ac:dyDescent="0.2">
      <c r="L23065" s="50"/>
    </row>
    <row r="23066" spans="12:12" x14ac:dyDescent="0.2">
      <c r="L23066" s="50"/>
    </row>
    <row r="23067" spans="12:12" x14ac:dyDescent="0.2">
      <c r="L23067" s="50"/>
    </row>
    <row r="23068" spans="12:12" x14ac:dyDescent="0.2">
      <c r="L23068" s="50"/>
    </row>
    <row r="23069" spans="12:12" x14ac:dyDescent="0.2">
      <c r="L23069" s="50"/>
    </row>
    <row r="23070" spans="12:12" x14ac:dyDescent="0.2">
      <c r="L23070" s="50"/>
    </row>
    <row r="23071" spans="12:12" x14ac:dyDescent="0.2">
      <c r="L23071" s="50"/>
    </row>
    <row r="23072" spans="12:12" x14ac:dyDescent="0.2">
      <c r="L23072" s="50"/>
    </row>
    <row r="23073" spans="12:12" x14ac:dyDescent="0.2">
      <c r="L23073" s="50"/>
    </row>
    <row r="23074" spans="12:12" x14ac:dyDescent="0.2">
      <c r="L23074" s="50"/>
    </row>
    <row r="23075" spans="12:12" x14ac:dyDescent="0.2">
      <c r="L23075" s="50"/>
    </row>
    <row r="23076" spans="12:12" x14ac:dyDescent="0.2">
      <c r="L23076" s="50"/>
    </row>
    <row r="23077" spans="12:12" x14ac:dyDescent="0.2">
      <c r="L23077" s="50"/>
    </row>
    <row r="23078" spans="12:12" x14ac:dyDescent="0.2">
      <c r="L23078" s="50"/>
    </row>
    <row r="23079" spans="12:12" x14ac:dyDescent="0.2">
      <c r="L23079" s="50"/>
    </row>
    <row r="23080" spans="12:12" x14ac:dyDescent="0.2">
      <c r="L23080" s="50"/>
    </row>
    <row r="23081" spans="12:12" x14ac:dyDescent="0.2">
      <c r="L23081" s="50"/>
    </row>
    <row r="23082" spans="12:12" x14ac:dyDescent="0.2">
      <c r="L23082" s="50"/>
    </row>
    <row r="23083" spans="12:12" x14ac:dyDescent="0.2">
      <c r="L23083" s="50"/>
    </row>
    <row r="23084" spans="12:12" x14ac:dyDescent="0.2">
      <c r="L23084" s="50"/>
    </row>
    <row r="23085" spans="12:12" x14ac:dyDescent="0.2">
      <c r="L23085" s="50"/>
    </row>
    <row r="23086" spans="12:12" x14ac:dyDescent="0.2">
      <c r="L23086" s="50"/>
    </row>
    <row r="23087" spans="12:12" x14ac:dyDescent="0.2">
      <c r="L23087" s="50"/>
    </row>
    <row r="23088" spans="12:12" x14ac:dyDescent="0.2">
      <c r="L23088" s="50"/>
    </row>
    <row r="23089" spans="12:12" x14ac:dyDescent="0.2">
      <c r="L23089" s="50"/>
    </row>
    <row r="23090" spans="12:12" x14ac:dyDescent="0.2">
      <c r="L23090" s="50"/>
    </row>
    <row r="23091" spans="12:12" x14ac:dyDescent="0.2">
      <c r="L23091" s="50"/>
    </row>
    <row r="23092" spans="12:12" x14ac:dyDescent="0.2">
      <c r="L23092" s="50"/>
    </row>
    <row r="23093" spans="12:12" x14ac:dyDescent="0.2">
      <c r="L23093" s="50"/>
    </row>
    <row r="23094" spans="12:12" x14ac:dyDescent="0.2">
      <c r="L23094" s="50"/>
    </row>
    <row r="23095" spans="12:12" x14ac:dyDescent="0.2">
      <c r="L23095" s="50"/>
    </row>
    <row r="23096" spans="12:12" x14ac:dyDescent="0.2">
      <c r="L23096" s="50"/>
    </row>
    <row r="23097" spans="12:12" x14ac:dyDescent="0.2">
      <c r="L23097" s="50"/>
    </row>
    <row r="23098" spans="12:12" x14ac:dyDescent="0.2">
      <c r="L23098" s="50"/>
    </row>
    <row r="23099" spans="12:12" x14ac:dyDescent="0.2">
      <c r="L23099" s="50"/>
    </row>
    <row r="23100" spans="12:12" x14ac:dyDescent="0.2">
      <c r="L23100" s="50"/>
    </row>
    <row r="23101" spans="12:12" x14ac:dyDescent="0.2">
      <c r="L23101" s="50"/>
    </row>
    <row r="23102" spans="12:12" x14ac:dyDescent="0.2">
      <c r="L23102" s="50"/>
    </row>
    <row r="23103" spans="12:12" x14ac:dyDescent="0.2">
      <c r="L23103" s="50"/>
    </row>
    <row r="23104" spans="12:12" x14ac:dyDescent="0.2">
      <c r="L23104" s="50"/>
    </row>
    <row r="23105" spans="12:12" x14ac:dyDescent="0.2">
      <c r="L23105" s="50"/>
    </row>
    <row r="23106" spans="12:12" x14ac:dyDescent="0.2">
      <c r="L23106" s="50"/>
    </row>
    <row r="23107" spans="12:12" x14ac:dyDescent="0.2">
      <c r="L23107" s="50"/>
    </row>
    <row r="23108" spans="12:12" x14ac:dyDescent="0.2">
      <c r="L23108" s="50"/>
    </row>
    <row r="23109" spans="12:12" x14ac:dyDescent="0.2">
      <c r="L23109" s="50"/>
    </row>
    <row r="23110" spans="12:12" x14ac:dyDescent="0.2">
      <c r="L23110" s="50"/>
    </row>
    <row r="23111" spans="12:12" x14ac:dyDescent="0.2">
      <c r="L23111" s="50"/>
    </row>
    <row r="23112" spans="12:12" x14ac:dyDescent="0.2">
      <c r="L23112" s="50"/>
    </row>
    <row r="23113" spans="12:12" x14ac:dyDescent="0.2">
      <c r="L23113" s="50"/>
    </row>
    <row r="23114" spans="12:12" x14ac:dyDescent="0.2">
      <c r="L23114" s="50"/>
    </row>
    <row r="23115" spans="12:12" x14ac:dyDescent="0.2">
      <c r="L23115" s="50"/>
    </row>
    <row r="23116" spans="12:12" x14ac:dyDescent="0.2">
      <c r="L23116" s="50"/>
    </row>
    <row r="23117" spans="12:12" x14ac:dyDescent="0.2">
      <c r="L23117" s="50"/>
    </row>
    <row r="23118" spans="12:12" x14ac:dyDescent="0.2">
      <c r="L23118" s="50"/>
    </row>
    <row r="23119" spans="12:12" x14ac:dyDescent="0.2">
      <c r="L23119" s="50"/>
    </row>
    <row r="23120" spans="12:12" x14ac:dyDescent="0.2">
      <c r="L23120" s="50"/>
    </row>
    <row r="23121" spans="12:12" x14ac:dyDescent="0.2">
      <c r="L23121" s="50"/>
    </row>
    <row r="23122" spans="12:12" x14ac:dyDescent="0.2">
      <c r="L23122" s="50"/>
    </row>
    <row r="23123" spans="12:12" x14ac:dyDescent="0.2">
      <c r="L23123" s="50"/>
    </row>
    <row r="23124" spans="12:12" x14ac:dyDescent="0.2">
      <c r="L23124" s="50"/>
    </row>
    <row r="23125" spans="12:12" x14ac:dyDescent="0.2">
      <c r="L23125" s="50"/>
    </row>
    <row r="23126" spans="12:12" x14ac:dyDescent="0.2">
      <c r="L23126" s="50"/>
    </row>
    <row r="23127" spans="12:12" x14ac:dyDescent="0.2">
      <c r="L23127" s="50"/>
    </row>
    <row r="23128" spans="12:12" x14ac:dyDescent="0.2">
      <c r="L23128" s="50"/>
    </row>
    <row r="23129" spans="12:12" x14ac:dyDescent="0.2">
      <c r="L23129" s="50"/>
    </row>
    <row r="23130" spans="12:12" x14ac:dyDescent="0.2">
      <c r="L23130" s="50"/>
    </row>
    <row r="23131" spans="12:12" x14ac:dyDescent="0.2">
      <c r="L23131" s="50"/>
    </row>
    <row r="23132" spans="12:12" x14ac:dyDescent="0.2">
      <c r="L23132" s="50"/>
    </row>
    <row r="23133" spans="12:12" x14ac:dyDescent="0.2">
      <c r="L23133" s="50"/>
    </row>
    <row r="23134" spans="12:12" x14ac:dyDescent="0.2">
      <c r="L23134" s="50"/>
    </row>
    <row r="23135" spans="12:12" x14ac:dyDescent="0.2">
      <c r="L23135" s="50"/>
    </row>
    <row r="23136" spans="12:12" x14ac:dyDescent="0.2">
      <c r="L23136" s="50"/>
    </row>
    <row r="23137" spans="12:12" x14ac:dyDescent="0.2">
      <c r="L23137" s="50"/>
    </row>
    <row r="23138" spans="12:12" x14ac:dyDescent="0.2">
      <c r="L23138" s="50"/>
    </row>
    <row r="23139" spans="12:12" x14ac:dyDescent="0.2">
      <c r="L23139" s="50"/>
    </row>
    <row r="23140" spans="12:12" x14ac:dyDescent="0.2">
      <c r="L23140" s="50"/>
    </row>
    <row r="23141" spans="12:12" x14ac:dyDescent="0.2">
      <c r="L23141" s="50"/>
    </row>
    <row r="23142" spans="12:12" x14ac:dyDescent="0.2">
      <c r="L23142" s="50"/>
    </row>
    <row r="23143" spans="12:12" x14ac:dyDescent="0.2">
      <c r="L23143" s="50"/>
    </row>
    <row r="23144" spans="12:12" x14ac:dyDescent="0.2">
      <c r="L23144" s="50"/>
    </row>
    <row r="23145" spans="12:12" x14ac:dyDescent="0.2">
      <c r="L23145" s="50"/>
    </row>
    <row r="23146" spans="12:12" x14ac:dyDescent="0.2">
      <c r="L23146" s="50"/>
    </row>
    <row r="23147" spans="12:12" x14ac:dyDescent="0.2">
      <c r="L23147" s="50"/>
    </row>
    <row r="23148" spans="12:12" x14ac:dyDescent="0.2">
      <c r="L23148" s="50"/>
    </row>
    <row r="23149" spans="12:12" x14ac:dyDescent="0.2">
      <c r="L23149" s="50"/>
    </row>
    <row r="23150" spans="12:12" x14ac:dyDescent="0.2">
      <c r="L23150" s="50"/>
    </row>
    <row r="23151" spans="12:12" x14ac:dyDescent="0.2">
      <c r="L23151" s="50"/>
    </row>
    <row r="23152" spans="12:12" x14ac:dyDescent="0.2">
      <c r="L23152" s="50"/>
    </row>
    <row r="23153" spans="12:12" x14ac:dyDescent="0.2">
      <c r="L23153" s="50"/>
    </row>
    <row r="23154" spans="12:12" x14ac:dyDescent="0.2">
      <c r="L23154" s="50"/>
    </row>
    <row r="23155" spans="12:12" x14ac:dyDescent="0.2">
      <c r="L23155" s="50"/>
    </row>
    <row r="23156" spans="12:12" x14ac:dyDescent="0.2">
      <c r="L23156" s="50"/>
    </row>
    <row r="23157" spans="12:12" x14ac:dyDescent="0.2">
      <c r="L23157" s="50"/>
    </row>
    <row r="23158" spans="12:12" x14ac:dyDescent="0.2">
      <c r="L23158" s="50"/>
    </row>
    <row r="23159" spans="12:12" x14ac:dyDescent="0.2">
      <c r="L23159" s="50"/>
    </row>
    <row r="23160" spans="12:12" x14ac:dyDescent="0.2">
      <c r="L23160" s="50"/>
    </row>
    <row r="23161" spans="12:12" x14ac:dyDescent="0.2">
      <c r="L23161" s="50"/>
    </row>
    <row r="23162" spans="12:12" x14ac:dyDescent="0.2">
      <c r="L23162" s="50"/>
    </row>
    <row r="23163" spans="12:12" x14ac:dyDescent="0.2">
      <c r="L23163" s="50"/>
    </row>
    <row r="23164" spans="12:12" x14ac:dyDescent="0.2">
      <c r="L23164" s="50"/>
    </row>
    <row r="23165" spans="12:12" x14ac:dyDescent="0.2">
      <c r="L23165" s="50"/>
    </row>
    <row r="23166" spans="12:12" x14ac:dyDescent="0.2">
      <c r="L23166" s="50"/>
    </row>
    <row r="23167" spans="12:12" x14ac:dyDescent="0.2">
      <c r="L23167" s="50"/>
    </row>
    <row r="23168" spans="12:12" x14ac:dyDescent="0.2">
      <c r="L23168" s="50"/>
    </row>
    <row r="23169" spans="12:12" x14ac:dyDescent="0.2">
      <c r="L23169" s="50"/>
    </row>
    <row r="23170" spans="12:12" x14ac:dyDescent="0.2">
      <c r="L23170" s="50"/>
    </row>
    <row r="23171" spans="12:12" x14ac:dyDescent="0.2">
      <c r="L23171" s="50"/>
    </row>
    <row r="23172" spans="12:12" x14ac:dyDescent="0.2">
      <c r="L23172" s="50"/>
    </row>
    <row r="23173" spans="12:12" x14ac:dyDescent="0.2">
      <c r="L23173" s="50"/>
    </row>
    <row r="23174" spans="12:12" x14ac:dyDescent="0.2">
      <c r="L23174" s="50"/>
    </row>
    <row r="23175" spans="12:12" x14ac:dyDescent="0.2">
      <c r="L23175" s="50"/>
    </row>
    <row r="23176" spans="12:12" x14ac:dyDescent="0.2">
      <c r="L23176" s="50"/>
    </row>
    <row r="23177" spans="12:12" x14ac:dyDescent="0.2">
      <c r="L23177" s="50"/>
    </row>
    <row r="23178" spans="12:12" x14ac:dyDescent="0.2">
      <c r="L23178" s="50"/>
    </row>
    <row r="23179" spans="12:12" x14ac:dyDescent="0.2">
      <c r="L23179" s="50"/>
    </row>
    <row r="23180" spans="12:12" x14ac:dyDescent="0.2">
      <c r="L23180" s="50"/>
    </row>
    <row r="23181" spans="12:12" x14ac:dyDescent="0.2">
      <c r="L23181" s="50"/>
    </row>
    <row r="23182" spans="12:12" x14ac:dyDescent="0.2">
      <c r="L23182" s="50"/>
    </row>
    <row r="23183" spans="12:12" x14ac:dyDescent="0.2">
      <c r="L23183" s="50"/>
    </row>
    <row r="23184" spans="12:12" x14ac:dyDescent="0.2">
      <c r="L23184" s="50"/>
    </row>
    <row r="23185" spans="12:12" x14ac:dyDescent="0.2">
      <c r="L23185" s="50"/>
    </row>
    <row r="23186" spans="12:12" x14ac:dyDescent="0.2">
      <c r="L23186" s="50"/>
    </row>
    <row r="23187" spans="12:12" x14ac:dyDescent="0.2">
      <c r="L23187" s="50"/>
    </row>
    <row r="23188" spans="12:12" x14ac:dyDescent="0.2">
      <c r="L23188" s="50"/>
    </row>
    <row r="23189" spans="12:12" x14ac:dyDescent="0.2">
      <c r="L23189" s="50"/>
    </row>
    <row r="23190" spans="12:12" x14ac:dyDescent="0.2">
      <c r="L23190" s="50"/>
    </row>
    <row r="23191" spans="12:12" x14ac:dyDescent="0.2">
      <c r="L23191" s="50"/>
    </row>
    <row r="23192" spans="12:12" x14ac:dyDescent="0.2">
      <c r="L23192" s="50"/>
    </row>
    <row r="23193" spans="12:12" x14ac:dyDescent="0.2">
      <c r="L23193" s="50"/>
    </row>
    <row r="23194" spans="12:12" x14ac:dyDescent="0.2">
      <c r="L23194" s="50"/>
    </row>
    <row r="23195" spans="12:12" x14ac:dyDescent="0.2">
      <c r="L23195" s="50"/>
    </row>
    <row r="23196" spans="12:12" x14ac:dyDescent="0.2">
      <c r="L23196" s="50"/>
    </row>
    <row r="23197" spans="12:12" x14ac:dyDescent="0.2">
      <c r="L23197" s="50"/>
    </row>
    <row r="23198" spans="12:12" x14ac:dyDescent="0.2">
      <c r="L23198" s="50"/>
    </row>
    <row r="23199" spans="12:12" x14ac:dyDescent="0.2">
      <c r="L23199" s="50"/>
    </row>
    <row r="23200" spans="12:12" x14ac:dyDescent="0.2">
      <c r="L23200" s="50"/>
    </row>
    <row r="23201" spans="12:12" x14ac:dyDescent="0.2">
      <c r="L23201" s="50"/>
    </row>
    <row r="23202" spans="12:12" x14ac:dyDescent="0.2">
      <c r="L23202" s="50"/>
    </row>
    <row r="23203" spans="12:12" x14ac:dyDescent="0.2">
      <c r="L23203" s="50"/>
    </row>
    <row r="23204" spans="12:12" x14ac:dyDescent="0.2">
      <c r="L23204" s="50"/>
    </row>
    <row r="23205" spans="12:12" x14ac:dyDescent="0.2">
      <c r="L23205" s="50"/>
    </row>
    <row r="23206" spans="12:12" x14ac:dyDescent="0.2">
      <c r="L23206" s="50"/>
    </row>
    <row r="23207" spans="12:12" x14ac:dyDescent="0.2">
      <c r="L23207" s="50"/>
    </row>
    <row r="23208" spans="12:12" x14ac:dyDescent="0.2">
      <c r="L23208" s="50"/>
    </row>
    <row r="23209" spans="12:12" x14ac:dyDescent="0.2">
      <c r="L23209" s="50"/>
    </row>
    <row r="23210" spans="12:12" x14ac:dyDescent="0.2">
      <c r="L23210" s="50"/>
    </row>
    <row r="23211" spans="12:12" x14ac:dyDescent="0.2">
      <c r="L23211" s="50"/>
    </row>
    <row r="23212" spans="12:12" x14ac:dyDescent="0.2">
      <c r="L23212" s="50"/>
    </row>
    <row r="23213" spans="12:12" x14ac:dyDescent="0.2">
      <c r="L23213" s="50"/>
    </row>
    <row r="23214" spans="12:12" x14ac:dyDescent="0.2">
      <c r="L23214" s="50"/>
    </row>
    <row r="23215" spans="12:12" x14ac:dyDescent="0.2">
      <c r="L23215" s="50"/>
    </row>
    <row r="23216" spans="12:12" x14ac:dyDescent="0.2">
      <c r="L23216" s="50"/>
    </row>
    <row r="23217" spans="12:12" x14ac:dyDescent="0.2">
      <c r="L23217" s="50"/>
    </row>
    <row r="23218" spans="12:12" x14ac:dyDescent="0.2">
      <c r="L23218" s="50"/>
    </row>
    <row r="23219" spans="12:12" x14ac:dyDescent="0.2">
      <c r="L23219" s="50"/>
    </row>
    <row r="23220" spans="12:12" x14ac:dyDescent="0.2">
      <c r="L23220" s="50"/>
    </row>
    <row r="23221" spans="12:12" x14ac:dyDescent="0.2">
      <c r="L23221" s="50"/>
    </row>
    <row r="23222" spans="12:12" x14ac:dyDescent="0.2">
      <c r="L23222" s="50"/>
    </row>
    <row r="23223" spans="12:12" x14ac:dyDescent="0.2">
      <c r="L23223" s="50"/>
    </row>
    <row r="23224" spans="12:12" x14ac:dyDescent="0.2">
      <c r="L23224" s="50"/>
    </row>
    <row r="23225" spans="12:12" x14ac:dyDescent="0.2">
      <c r="L23225" s="50"/>
    </row>
    <row r="23226" spans="12:12" x14ac:dyDescent="0.2">
      <c r="L23226" s="50"/>
    </row>
    <row r="23227" spans="12:12" x14ac:dyDescent="0.2">
      <c r="L23227" s="50"/>
    </row>
    <row r="23228" spans="12:12" x14ac:dyDescent="0.2">
      <c r="L23228" s="50"/>
    </row>
    <row r="23229" spans="12:12" x14ac:dyDescent="0.2">
      <c r="L23229" s="50"/>
    </row>
    <row r="23230" spans="12:12" x14ac:dyDescent="0.2">
      <c r="L23230" s="50"/>
    </row>
    <row r="23231" spans="12:12" x14ac:dyDescent="0.2">
      <c r="L23231" s="50"/>
    </row>
    <row r="23232" spans="12:12" x14ac:dyDescent="0.2">
      <c r="L23232" s="50"/>
    </row>
    <row r="23233" spans="12:12" x14ac:dyDescent="0.2">
      <c r="L23233" s="50"/>
    </row>
    <row r="23234" spans="12:12" x14ac:dyDescent="0.2">
      <c r="L23234" s="50"/>
    </row>
    <row r="23235" spans="12:12" x14ac:dyDescent="0.2">
      <c r="L23235" s="50"/>
    </row>
    <row r="23236" spans="12:12" x14ac:dyDescent="0.2">
      <c r="L23236" s="50"/>
    </row>
    <row r="23237" spans="12:12" x14ac:dyDescent="0.2">
      <c r="L23237" s="50"/>
    </row>
    <row r="23238" spans="12:12" x14ac:dyDescent="0.2">
      <c r="L23238" s="50"/>
    </row>
    <row r="23239" spans="12:12" x14ac:dyDescent="0.2">
      <c r="L23239" s="50"/>
    </row>
    <row r="23240" spans="12:12" x14ac:dyDescent="0.2">
      <c r="L23240" s="50"/>
    </row>
    <row r="23241" spans="12:12" x14ac:dyDescent="0.2">
      <c r="L23241" s="50"/>
    </row>
    <row r="23242" spans="12:12" x14ac:dyDescent="0.2">
      <c r="L23242" s="50"/>
    </row>
    <row r="23243" spans="12:12" x14ac:dyDescent="0.2">
      <c r="L23243" s="50"/>
    </row>
    <row r="23244" spans="12:12" x14ac:dyDescent="0.2">
      <c r="L23244" s="50"/>
    </row>
    <row r="23245" spans="12:12" x14ac:dyDescent="0.2">
      <c r="L23245" s="50"/>
    </row>
    <row r="23246" spans="12:12" x14ac:dyDescent="0.2">
      <c r="L23246" s="50"/>
    </row>
    <row r="23247" spans="12:12" x14ac:dyDescent="0.2">
      <c r="L23247" s="50"/>
    </row>
    <row r="23248" spans="12:12" x14ac:dyDescent="0.2">
      <c r="L23248" s="50"/>
    </row>
    <row r="23249" spans="12:12" x14ac:dyDescent="0.2">
      <c r="L23249" s="50"/>
    </row>
    <row r="23250" spans="12:12" x14ac:dyDescent="0.2">
      <c r="L23250" s="50"/>
    </row>
    <row r="23251" spans="12:12" x14ac:dyDescent="0.2">
      <c r="L23251" s="50"/>
    </row>
    <row r="23252" spans="12:12" x14ac:dyDescent="0.2">
      <c r="L23252" s="50"/>
    </row>
    <row r="23253" spans="12:12" x14ac:dyDescent="0.2">
      <c r="L23253" s="50"/>
    </row>
    <row r="23254" spans="12:12" x14ac:dyDescent="0.2">
      <c r="L23254" s="50"/>
    </row>
    <row r="23255" spans="12:12" x14ac:dyDescent="0.2">
      <c r="L23255" s="50"/>
    </row>
    <row r="23256" spans="12:12" x14ac:dyDescent="0.2">
      <c r="L23256" s="50"/>
    </row>
    <row r="23257" spans="12:12" x14ac:dyDescent="0.2">
      <c r="L23257" s="50"/>
    </row>
    <row r="23258" spans="12:12" x14ac:dyDescent="0.2">
      <c r="L23258" s="50"/>
    </row>
    <row r="23259" spans="12:12" x14ac:dyDescent="0.2">
      <c r="L23259" s="50"/>
    </row>
    <row r="23260" spans="12:12" x14ac:dyDescent="0.2">
      <c r="L23260" s="50"/>
    </row>
    <row r="23261" spans="12:12" x14ac:dyDescent="0.2">
      <c r="L23261" s="50"/>
    </row>
    <row r="23262" spans="12:12" x14ac:dyDescent="0.2">
      <c r="L23262" s="50"/>
    </row>
    <row r="23263" spans="12:12" x14ac:dyDescent="0.2">
      <c r="L23263" s="50"/>
    </row>
    <row r="23264" spans="12:12" x14ac:dyDescent="0.2">
      <c r="L23264" s="50"/>
    </row>
    <row r="23265" spans="12:12" x14ac:dyDescent="0.2">
      <c r="L23265" s="50"/>
    </row>
    <row r="23266" spans="12:12" x14ac:dyDescent="0.2">
      <c r="L23266" s="50"/>
    </row>
    <row r="23267" spans="12:12" x14ac:dyDescent="0.2">
      <c r="L23267" s="50"/>
    </row>
    <row r="23268" spans="12:12" x14ac:dyDescent="0.2">
      <c r="L23268" s="50"/>
    </row>
    <row r="23269" spans="12:12" x14ac:dyDescent="0.2">
      <c r="L23269" s="50"/>
    </row>
    <row r="23270" spans="12:12" x14ac:dyDescent="0.2">
      <c r="L23270" s="50"/>
    </row>
    <row r="23271" spans="12:12" x14ac:dyDescent="0.2">
      <c r="L23271" s="50"/>
    </row>
    <row r="23272" spans="12:12" x14ac:dyDescent="0.2">
      <c r="L23272" s="50"/>
    </row>
    <row r="23273" spans="12:12" x14ac:dyDescent="0.2">
      <c r="L23273" s="50"/>
    </row>
    <row r="23274" spans="12:12" x14ac:dyDescent="0.2">
      <c r="L23274" s="50"/>
    </row>
    <row r="23275" spans="12:12" x14ac:dyDescent="0.2">
      <c r="L23275" s="50"/>
    </row>
    <row r="23276" spans="12:12" x14ac:dyDescent="0.2">
      <c r="L23276" s="50"/>
    </row>
    <row r="23277" spans="12:12" x14ac:dyDescent="0.2">
      <c r="L23277" s="50"/>
    </row>
    <row r="23278" spans="12:12" x14ac:dyDescent="0.2">
      <c r="L23278" s="50"/>
    </row>
    <row r="23279" spans="12:12" x14ac:dyDescent="0.2">
      <c r="L23279" s="50"/>
    </row>
    <row r="23280" spans="12:12" x14ac:dyDescent="0.2">
      <c r="L23280" s="50"/>
    </row>
    <row r="23281" spans="12:12" x14ac:dyDescent="0.2">
      <c r="L23281" s="50"/>
    </row>
    <row r="23282" spans="12:12" x14ac:dyDescent="0.2">
      <c r="L23282" s="50"/>
    </row>
    <row r="23283" spans="12:12" x14ac:dyDescent="0.2">
      <c r="L23283" s="50"/>
    </row>
    <row r="23284" spans="12:12" x14ac:dyDescent="0.2">
      <c r="L23284" s="50"/>
    </row>
    <row r="23285" spans="12:12" x14ac:dyDescent="0.2">
      <c r="L23285" s="50"/>
    </row>
    <row r="23286" spans="12:12" x14ac:dyDescent="0.2">
      <c r="L23286" s="50"/>
    </row>
    <row r="23287" spans="12:12" x14ac:dyDescent="0.2">
      <c r="L23287" s="50"/>
    </row>
    <row r="23288" spans="12:12" x14ac:dyDescent="0.2">
      <c r="L23288" s="50"/>
    </row>
    <row r="23289" spans="12:12" x14ac:dyDescent="0.2">
      <c r="L23289" s="50"/>
    </row>
    <row r="23290" spans="12:12" x14ac:dyDescent="0.2">
      <c r="L23290" s="50"/>
    </row>
    <row r="23291" spans="12:12" x14ac:dyDescent="0.2">
      <c r="L23291" s="50"/>
    </row>
    <row r="23292" spans="12:12" x14ac:dyDescent="0.2">
      <c r="L23292" s="50"/>
    </row>
    <row r="23293" spans="12:12" x14ac:dyDescent="0.2">
      <c r="L23293" s="50"/>
    </row>
    <row r="23294" spans="12:12" x14ac:dyDescent="0.2">
      <c r="L23294" s="50"/>
    </row>
    <row r="23295" spans="12:12" x14ac:dyDescent="0.2">
      <c r="L23295" s="50"/>
    </row>
    <row r="23296" spans="12:12" x14ac:dyDescent="0.2">
      <c r="L23296" s="50"/>
    </row>
    <row r="23297" spans="12:12" x14ac:dyDescent="0.2">
      <c r="L23297" s="50"/>
    </row>
    <row r="23298" spans="12:12" x14ac:dyDescent="0.2">
      <c r="L23298" s="50"/>
    </row>
    <row r="23299" spans="12:12" x14ac:dyDescent="0.2">
      <c r="L23299" s="50"/>
    </row>
    <row r="23300" spans="12:12" x14ac:dyDescent="0.2">
      <c r="L23300" s="50"/>
    </row>
    <row r="23301" spans="12:12" x14ac:dyDescent="0.2">
      <c r="L23301" s="50"/>
    </row>
    <row r="23302" spans="12:12" x14ac:dyDescent="0.2">
      <c r="L23302" s="50"/>
    </row>
    <row r="23303" spans="12:12" x14ac:dyDescent="0.2">
      <c r="L23303" s="50"/>
    </row>
    <row r="23304" spans="12:12" x14ac:dyDescent="0.2">
      <c r="L23304" s="50"/>
    </row>
    <row r="23305" spans="12:12" x14ac:dyDescent="0.2">
      <c r="L23305" s="50"/>
    </row>
    <row r="23306" spans="12:12" x14ac:dyDescent="0.2">
      <c r="L23306" s="50"/>
    </row>
    <row r="23307" spans="12:12" x14ac:dyDescent="0.2">
      <c r="L23307" s="50"/>
    </row>
    <row r="23308" spans="12:12" x14ac:dyDescent="0.2">
      <c r="L23308" s="50"/>
    </row>
    <row r="23309" spans="12:12" x14ac:dyDescent="0.2">
      <c r="L23309" s="50"/>
    </row>
    <row r="23310" spans="12:12" x14ac:dyDescent="0.2">
      <c r="L23310" s="50"/>
    </row>
    <row r="23311" spans="12:12" x14ac:dyDescent="0.2">
      <c r="L23311" s="50"/>
    </row>
    <row r="23312" spans="12:12" x14ac:dyDescent="0.2">
      <c r="L23312" s="50"/>
    </row>
    <row r="23313" spans="12:12" x14ac:dyDescent="0.2">
      <c r="L23313" s="50"/>
    </row>
    <row r="23314" spans="12:12" x14ac:dyDescent="0.2">
      <c r="L23314" s="50"/>
    </row>
    <row r="23315" spans="12:12" x14ac:dyDescent="0.2">
      <c r="L23315" s="50"/>
    </row>
    <row r="23316" spans="12:12" x14ac:dyDescent="0.2">
      <c r="L23316" s="50"/>
    </row>
    <row r="23317" spans="12:12" x14ac:dyDescent="0.2">
      <c r="L23317" s="50"/>
    </row>
    <row r="23318" spans="12:12" x14ac:dyDescent="0.2">
      <c r="L23318" s="50"/>
    </row>
    <row r="23319" spans="12:12" x14ac:dyDescent="0.2">
      <c r="L23319" s="50"/>
    </row>
    <row r="23320" spans="12:12" x14ac:dyDescent="0.2">
      <c r="L23320" s="50"/>
    </row>
    <row r="23321" spans="12:12" x14ac:dyDescent="0.2">
      <c r="L23321" s="50"/>
    </row>
    <row r="23322" spans="12:12" x14ac:dyDescent="0.2">
      <c r="L23322" s="50"/>
    </row>
    <row r="23323" spans="12:12" x14ac:dyDescent="0.2">
      <c r="L23323" s="50"/>
    </row>
    <row r="23324" spans="12:12" x14ac:dyDescent="0.2">
      <c r="L23324" s="50"/>
    </row>
    <row r="23325" spans="12:12" x14ac:dyDescent="0.2">
      <c r="L23325" s="50"/>
    </row>
    <row r="23326" spans="12:12" x14ac:dyDescent="0.2">
      <c r="L23326" s="50"/>
    </row>
    <row r="23327" spans="12:12" x14ac:dyDescent="0.2">
      <c r="L23327" s="50"/>
    </row>
    <row r="23328" spans="12:12" x14ac:dyDescent="0.2">
      <c r="L23328" s="50"/>
    </row>
    <row r="23329" spans="12:12" x14ac:dyDescent="0.2">
      <c r="L23329" s="50"/>
    </row>
    <row r="23330" spans="12:12" x14ac:dyDescent="0.2">
      <c r="L23330" s="50"/>
    </row>
    <row r="23331" spans="12:12" x14ac:dyDescent="0.2">
      <c r="L23331" s="50"/>
    </row>
    <row r="23332" spans="12:12" x14ac:dyDescent="0.2">
      <c r="L23332" s="50"/>
    </row>
    <row r="23333" spans="12:12" x14ac:dyDescent="0.2">
      <c r="L23333" s="50"/>
    </row>
    <row r="23334" spans="12:12" x14ac:dyDescent="0.2">
      <c r="L23334" s="50"/>
    </row>
    <row r="23335" spans="12:12" x14ac:dyDescent="0.2">
      <c r="L23335" s="50"/>
    </row>
    <row r="23336" spans="12:12" x14ac:dyDescent="0.2">
      <c r="L23336" s="50"/>
    </row>
    <row r="23337" spans="12:12" x14ac:dyDescent="0.2">
      <c r="L23337" s="50"/>
    </row>
    <row r="23338" spans="12:12" x14ac:dyDescent="0.2">
      <c r="L23338" s="50"/>
    </row>
    <row r="23339" spans="12:12" x14ac:dyDescent="0.2">
      <c r="L23339" s="50"/>
    </row>
    <row r="23340" spans="12:12" x14ac:dyDescent="0.2">
      <c r="L23340" s="50"/>
    </row>
    <row r="23341" spans="12:12" x14ac:dyDescent="0.2">
      <c r="L23341" s="50"/>
    </row>
    <row r="23342" spans="12:12" x14ac:dyDescent="0.2">
      <c r="L23342" s="50"/>
    </row>
    <row r="23343" spans="12:12" x14ac:dyDescent="0.2">
      <c r="L23343" s="50"/>
    </row>
    <row r="23344" spans="12:12" x14ac:dyDescent="0.2">
      <c r="L23344" s="50"/>
    </row>
    <row r="23345" spans="12:12" x14ac:dyDescent="0.2">
      <c r="L23345" s="50"/>
    </row>
    <row r="23346" spans="12:12" x14ac:dyDescent="0.2">
      <c r="L23346" s="50"/>
    </row>
    <row r="23347" spans="12:12" x14ac:dyDescent="0.2">
      <c r="L23347" s="50"/>
    </row>
    <row r="23348" spans="12:12" x14ac:dyDescent="0.2">
      <c r="L23348" s="50"/>
    </row>
    <row r="23349" spans="12:12" x14ac:dyDescent="0.2">
      <c r="L23349" s="50"/>
    </row>
    <row r="23350" spans="12:12" x14ac:dyDescent="0.2">
      <c r="L23350" s="50"/>
    </row>
    <row r="23351" spans="12:12" x14ac:dyDescent="0.2">
      <c r="L23351" s="50"/>
    </row>
    <row r="23352" spans="12:12" x14ac:dyDescent="0.2">
      <c r="L23352" s="50"/>
    </row>
    <row r="23353" spans="12:12" x14ac:dyDescent="0.2">
      <c r="L23353" s="50"/>
    </row>
    <row r="23354" spans="12:12" x14ac:dyDescent="0.2">
      <c r="L23354" s="50"/>
    </row>
    <row r="23355" spans="12:12" x14ac:dyDescent="0.2">
      <c r="L23355" s="50"/>
    </row>
    <row r="23356" spans="12:12" x14ac:dyDescent="0.2">
      <c r="L23356" s="50"/>
    </row>
    <row r="23357" spans="12:12" x14ac:dyDescent="0.2">
      <c r="L23357" s="50"/>
    </row>
    <row r="23358" spans="12:12" x14ac:dyDescent="0.2">
      <c r="L23358" s="50"/>
    </row>
    <row r="23359" spans="12:12" x14ac:dyDescent="0.2">
      <c r="L23359" s="50"/>
    </row>
    <row r="23360" spans="12:12" x14ac:dyDescent="0.2">
      <c r="L23360" s="50"/>
    </row>
    <row r="23361" spans="12:12" x14ac:dyDescent="0.2">
      <c r="L23361" s="50"/>
    </row>
    <row r="23362" spans="12:12" x14ac:dyDescent="0.2">
      <c r="L23362" s="50"/>
    </row>
    <row r="23363" spans="12:12" x14ac:dyDescent="0.2">
      <c r="L23363" s="50"/>
    </row>
    <row r="23364" spans="12:12" x14ac:dyDescent="0.2">
      <c r="L23364" s="50"/>
    </row>
    <row r="23365" spans="12:12" x14ac:dyDescent="0.2">
      <c r="L23365" s="50"/>
    </row>
    <row r="23366" spans="12:12" x14ac:dyDescent="0.2">
      <c r="L23366" s="50"/>
    </row>
    <row r="23367" spans="12:12" x14ac:dyDescent="0.2">
      <c r="L23367" s="50"/>
    </row>
    <row r="23368" spans="12:12" x14ac:dyDescent="0.2">
      <c r="L23368" s="50"/>
    </row>
    <row r="23369" spans="12:12" x14ac:dyDescent="0.2">
      <c r="L23369" s="50"/>
    </row>
    <row r="23370" spans="12:12" x14ac:dyDescent="0.2">
      <c r="L23370" s="50"/>
    </row>
    <row r="23371" spans="12:12" x14ac:dyDescent="0.2">
      <c r="L23371" s="50"/>
    </row>
    <row r="23372" spans="12:12" x14ac:dyDescent="0.2">
      <c r="L23372" s="50"/>
    </row>
    <row r="23373" spans="12:12" x14ac:dyDescent="0.2">
      <c r="L23373" s="50"/>
    </row>
    <row r="23374" spans="12:12" x14ac:dyDescent="0.2">
      <c r="L23374" s="50"/>
    </row>
    <row r="23375" spans="12:12" x14ac:dyDescent="0.2">
      <c r="L23375" s="50"/>
    </row>
    <row r="23376" spans="12:12" x14ac:dyDescent="0.2">
      <c r="L23376" s="50"/>
    </row>
    <row r="23377" spans="12:12" x14ac:dyDescent="0.2">
      <c r="L23377" s="50"/>
    </row>
    <row r="23378" spans="12:12" x14ac:dyDescent="0.2">
      <c r="L23378" s="50"/>
    </row>
    <row r="23379" spans="12:12" x14ac:dyDescent="0.2">
      <c r="L23379" s="50"/>
    </row>
    <row r="23380" spans="12:12" x14ac:dyDescent="0.2">
      <c r="L23380" s="50"/>
    </row>
    <row r="23381" spans="12:12" x14ac:dyDescent="0.2">
      <c r="L23381" s="50"/>
    </row>
    <row r="23382" spans="12:12" x14ac:dyDescent="0.2">
      <c r="L23382" s="50"/>
    </row>
    <row r="23383" spans="12:12" x14ac:dyDescent="0.2">
      <c r="L23383" s="50"/>
    </row>
    <row r="23384" spans="12:12" x14ac:dyDescent="0.2">
      <c r="L23384" s="50"/>
    </row>
    <row r="23385" spans="12:12" x14ac:dyDescent="0.2">
      <c r="L23385" s="50"/>
    </row>
    <row r="23386" spans="12:12" x14ac:dyDescent="0.2">
      <c r="L23386" s="50"/>
    </row>
    <row r="23387" spans="12:12" x14ac:dyDescent="0.2">
      <c r="L23387" s="50"/>
    </row>
    <row r="23388" spans="12:12" x14ac:dyDescent="0.2">
      <c r="L23388" s="50"/>
    </row>
    <row r="23389" spans="12:12" x14ac:dyDescent="0.2">
      <c r="L23389" s="50"/>
    </row>
    <row r="23390" spans="12:12" x14ac:dyDescent="0.2">
      <c r="L23390" s="50"/>
    </row>
    <row r="23391" spans="12:12" x14ac:dyDescent="0.2">
      <c r="L23391" s="50"/>
    </row>
    <row r="23392" spans="12:12" x14ac:dyDescent="0.2">
      <c r="L23392" s="50"/>
    </row>
    <row r="23393" spans="12:12" x14ac:dyDescent="0.2">
      <c r="L23393" s="50"/>
    </row>
    <row r="23394" spans="12:12" x14ac:dyDescent="0.2">
      <c r="L23394" s="50"/>
    </row>
    <row r="23395" spans="12:12" x14ac:dyDescent="0.2">
      <c r="L23395" s="50"/>
    </row>
    <row r="23396" spans="12:12" x14ac:dyDescent="0.2">
      <c r="L23396" s="50"/>
    </row>
    <row r="23397" spans="12:12" x14ac:dyDescent="0.2">
      <c r="L23397" s="50"/>
    </row>
    <row r="23398" spans="12:12" x14ac:dyDescent="0.2">
      <c r="L23398" s="50"/>
    </row>
    <row r="23399" spans="12:12" x14ac:dyDescent="0.2">
      <c r="L23399" s="50"/>
    </row>
    <row r="23400" spans="12:12" x14ac:dyDescent="0.2">
      <c r="L23400" s="50"/>
    </row>
    <row r="23401" spans="12:12" x14ac:dyDescent="0.2">
      <c r="L23401" s="50"/>
    </row>
    <row r="23402" spans="12:12" x14ac:dyDescent="0.2">
      <c r="L23402" s="50"/>
    </row>
    <row r="23403" spans="12:12" x14ac:dyDescent="0.2">
      <c r="L23403" s="50"/>
    </row>
    <row r="23404" spans="12:12" x14ac:dyDescent="0.2">
      <c r="L23404" s="50"/>
    </row>
    <row r="23405" spans="12:12" x14ac:dyDescent="0.2">
      <c r="L23405" s="50"/>
    </row>
    <row r="23406" spans="12:12" x14ac:dyDescent="0.2">
      <c r="L23406" s="50"/>
    </row>
    <row r="23407" spans="12:12" x14ac:dyDescent="0.2">
      <c r="L23407" s="50"/>
    </row>
    <row r="23408" spans="12:12" x14ac:dyDescent="0.2">
      <c r="L23408" s="50"/>
    </row>
    <row r="23409" spans="12:12" x14ac:dyDescent="0.2">
      <c r="L23409" s="50"/>
    </row>
    <row r="23410" spans="12:12" x14ac:dyDescent="0.2">
      <c r="L23410" s="50"/>
    </row>
    <row r="23411" spans="12:12" x14ac:dyDescent="0.2">
      <c r="L23411" s="50"/>
    </row>
    <row r="23412" spans="12:12" x14ac:dyDescent="0.2">
      <c r="L23412" s="50"/>
    </row>
    <row r="23413" spans="12:12" x14ac:dyDescent="0.2">
      <c r="L23413" s="50"/>
    </row>
    <row r="23414" spans="12:12" x14ac:dyDescent="0.2">
      <c r="L23414" s="50"/>
    </row>
    <row r="23415" spans="12:12" x14ac:dyDescent="0.2">
      <c r="L23415" s="50"/>
    </row>
    <row r="23416" spans="12:12" x14ac:dyDescent="0.2">
      <c r="L23416" s="50"/>
    </row>
    <row r="23417" spans="12:12" x14ac:dyDescent="0.2">
      <c r="L23417" s="50"/>
    </row>
    <row r="23418" spans="12:12" x14ac:dyDescent="0.2">
      <c r="L23418" s="50"/>
    </row>
    <row r="23419" spans="12:12" x14ac:dyDescent="0.2">
      <c r="L23419" s="50"/>
    </row>
    <row r="23420" spans="12:12" x14ac:dyDescent="0.2">
      <c r="L23420" s="50"/>
    </row>
    <row r="23421" spans="12:12" x14ac:dyDescent="0.2">
      <c r="L23421" s="50"/>
    </row>
    <row r="23422" spans="12:12" x14ac:dyDescent="0.2">
      <c r="L23422" s="50"/>
    </row>
    <row r="23423" spans="12:12" x14ac:dyDescent="0.2">
      <c r="L23423" s="50"/>
    </row>
    <row r="23424" spans="12:12" x14ac:dyDescent="0.2">
      <c r="L23424" s="50"/>
    </row>
    <row r="23425" spans="12:12" x14ac:dyDescent="0.2">
      <c r="L23425" s="50"/>
    </row>
    <row r="23426" spans="12:12" x14ac:dyDescent="0.2">
      <c r="L23426" s="50"/>
    </row>
    <row r="23427" spans="12:12" x14ac:dyDescent="0.2">
      <c r="L23427" s="50"/>
    </row>
    <row r="23428" spans="12:12" x14ac:dyDescent="0.2">
      <c r="L23428" s="50"/>
    </row>
    <row r="23429" spans="12:12" x14ac:dyDescent="0.2">
      <c r="L23429" s="50"/>
    </row>
    <row r="23430" spans="12:12" x14ac:dyDescent="0.2">
      <c r="L23430" s="50"/>
    </row>
    <row r="23431" spans="12:12" x14ac:dyDescent="0.2">
      <c r="L23431" s="50"/>
    </row>
    <row r="23432" spans="12:12" x14ac:dyDescent="0.2">
      <c r="L23432" s="50"/>
    </row>
    <row r="23433" spans="12:12" x14ac:dyDescent="0.2">
      <c r="L23433" s="50"/>
    </row>
    <row r="23434" spans="12:12" x14ac:dyDescent="0.2">
      <c r="L23434" s="50"/>
    </row>
    <row r="23435" spans="12:12" x14ac:dyDescent="0.2">
      <c r="L23435" s="50"/>
    </row>
    <row r="23436" spans="12:12" x14ac:dyDescent="0.2">
      <c r="L23436" s="50"/>
    </row>
    <row r="23437" spans="12:12" x14ac:dyDescent="0.2">
      <c r="L23437" s="50"/>
    </row>
    <row r="23438" spans="12:12" x14ac:dyDescent="0.2">
      <c r="L23438" s="50"/>
    </row>
    <row r="23439" spans="12:12" x14ac:dyDescent="0.2">
      <c r="L23439" s="50"/>
    </row>
    <row r="23440" spans="12:12" x14ac:dyDescent="0.2">
      <c r="L23440" s="50"/>
    </row>
    <row r="23441" spans="12:12" x14ac:dyDescent="0.2">
      <c r="L23441" s="50"/>
    </row>
    <row r="23442" spans="12:12" x14ac:dyDescent="0.2">
      <c r="L23442" s="50"/>
    </row>
    <row r="23443" spans="12:12" x14ac:dyDescent="0.2">
      <c r="L23443" s="50"/>
    </row>
    <row r="23444" spans="12:12" x14ac:dyDescent="0.2">
      <c r="L23444" s="50"/>
    </row>
    <row r="23445" spans="12:12" x14ac:dyDescent="0.2">
      <c r="L23445" s="50"/>
    </row>
    <row r="23446" spans="12:12" x14ac:dyDescent="0.2">
      <c r="L23446" s="50"/>
    </row>
    <row r="23447" spans="12:12" x14ac:dyDescent="0.2">
      <c r="L23447" s="50"/>
    </row>
    <row r="23448" spans="12:12" x14ac:dyDescent="0.2">
      <c r="L23448" s="50"/>
    </row>
    <row r="23449" spans="12:12" x14ac:dyDescent="0.2">
      <c r="L23449" s="50"/>
    </row>
    <row r="23450" spans="12:12" x14ac:dyDescent="0.2">
      <c r="L23450" s="50"/>
    </row>
    <row r="23451" spans="12:12" x14ac:dyDescent="0.2">
      <c r="L23451" s="50"/>
    </row>
    <row r="23452" spans="12:12" x14ac:dyDescent="0.2">
      <c r="L23452" s="50"/>
    </row>
    <row r="23453" spans="12:12" x14ac:dyDescent="0.2">
      <c r="L23453" s="50"/>
    </row>
    <row r="23454" spans="12:12" x14ac:dyDescent="0.2">
      <c r="L23454" s="50"/>
    </row>
    <row r="23455" spans="12:12" x14ac:dyDescent="0.2">
      <c r="L23455" s="50"/>
    </row>
    <row r="23456" spans="12:12" x14ac:dyDescent="0.2">
      <c r="L23456" s="50"/>
    </row>
    <row r="23457" spans="12:12" x14ac:dyDescent="0.2">
      <c r="L23457" s="50"/>
    </row>
    <row r="23458" spans="12:12" x14ac:dyDescent="0.2">
      <c r="L23458" s="50"/>
    </row>
    <row r="23459" spans="12:12" x14ac:dyDescent="0.2">
      <c r="L23459" s="50"/>
    </row>
    <row r="23460" spans="12:12" x14ac:dyDescent="0.2">
      <c r="L23460" s="50"/>
    </row>
    <row r="23461" spans="12:12" x14ac:dyDescent="0.2">
      <c r="L23461" s="50"/>
    </row>
    <row r="23462" spans="12:12" x14ac:dyDescent="0.2">
      <c r="L23462" s="50"/>
    </row>
    <row r="23463" spans="12:12" x14ac:dyDescent="0.2">
      <c r="L23463" s="50"/>
    </row>
    <row r="23464" spans="12:12" x14ac:dyDescent="0.2">
      <c r="L23464" s="50"/>
    </row>
    <row r="23465" spans="12:12" x14ac:dyDescent="0.2">
      <c r="L23465" s="50"/>
    </row>
    <row r="23466" spans="12:12" x14ac:dyDescent="0.2">
      <c r="L23466" s="50"/>
    </row>
    <row r="23467" spans="12:12" x14ac:dyDescent="0.2">
      <c r="L23467" s="50"/>
    </row>
    <row r="23468" spans="12:12" x14ac:dyDescent="0.2">
      <c r="L23468" s="50"/>
    </row>
    <row r="23469" spans="12:12" x14ac:dyDescent="0.2">
      <c r="L23469" s="50"/>
    </row>
    <row r="23470" spans="12:12" x14ac:dyDescent="0.2">
      <c r="L23470" s="50"/>
    </row>
    <row r="23471" spans="12:12" x14ac:dyDescent="0.2">
      <c r="L23471" s="50"/>
    </row>
    <row r="23472" spans="12:12" x14ac:dyDescent="0.2">
      <c r="L23472" s="50"/>
    </row>
    <row r="23473" spans="12:12" x14ac:dyDescent="0.2">
      <c r="L23473" s="50"/>
    </row>
    <row r="23474" spans="12:12" x14ac:dyDescent="0.2">
      <c r="L23474" s="50"/>
    </row>
    <row r="23475" spans="12:12" x14ac:dyDescent="0.2">
      <c r="L23475" s="50"/>
    </row>
    <row r="23476" spans="12:12" x14ac:dyDescent="0.2">
      <c r="L23476" s="50"/>
    </row>
    <row r="23477" spans="12:12" x14ac:dyDescent="0.2">
      <c r="L23477" s="50"/>
    </row>
    <row r="23478" spans="12:12" x14ac:dyDescent="0.2">
      <c r="L23478" s="50"/>
    </row>
    <row r="23479" spans="12:12" x14ac:dyDescent="0.2">
      <c r="L23479" s="50"/>
    </row>
    <row r="23480" spans="12:12" x14ac:dyDescent="0.2">
      <c r="L23480" s="50"/>
    </row>
    <row r="23481" spans="12:12" x14ac:dyDescent="0.2">
      <c r="L23481" s="50"/>
    </row>
    <row r="23482" spans="12:12" x14ac:dyDescent="0.2">
      <c r="L23482" s="50"/>
    </row>
    <row r="23483" spans="12:12" x14ac:dyDescent="0.2">
      <c r="L23483" s="50"/>
    </row>
    <row r="23484" spans="12:12" x14ac:dyDescent="0.2">
      <c r="L23484" s="50"/>
    </row>
    <row r="23485" spans="12:12" x14ac:dyDescent="0.2">
      <c r="L23485" s="50"/>
    </row>
    <row r="23486" spans="12:12" x14ac:dyDescent="0.2">
      <c r="L23486" s="50"/>
    </row>
    <row r="23487" spans="12:12" x14ac:dyDescent="0.2">
      <c r="L23487" s="50"/>
    </row>
    <row r="23488" spans="12:12" x14ac:dyDescent="0.2">
      <c r="L23488" s="50"/>
    </row>
    <row r="23489" spans="12:12" x14ac:dyDescent="0.2">
      <c r="L23489" s="50"/>
    </row>
    <row r="23490" spans="12:12" x14ac:dyDescent="0.2">
      <c r="L23490" s="50"/>
    </row>
    <row r="23491" spans="12:12" x14ac:dyDescent="0.2">
      <c r="L23491" s="50"/>
    </row>
    <row r="23492" spans="12:12" x14ac:dyDescent="0.2">
      <c r="L23492" s="50"/>
    </row>
    <row r="23493" spans="12:12" x14ac:dyDescent="0.2">
      <c r="L23493" s="50"/>
    </row>
    <row r="23494" spans="12:12" x14ac:dyDescent="0.2">
      <c r="L23494" s="50"/>
    </row>
    <row r="23495" spans="12:12" x14ac:dyDescent="0.2">
      <c r="L23495" s="50"/>
    </row>
    <row r="23496" spans="12:12" x14ac:dyDescent="0.2">
      <c r="L23496" s="50"/>
    </row>
    <row r="23497" spans="12:12" x14ac:dyDescent="0.2">
      <c r="L23497" s="50"/>
    </row>
    <row r="23498" spans="12:12" x14ac:dyDescent="0.2">
      <c r="L23498" s="50"/>
    </row>
    <row r="23499" spans="12:12" x14ac:dyDescent="0.2">
      <c r="L23499" s="50"/>
    </row>
    <row r="23500" spans="12:12" x14ac:dyDescent="0.2">
      <c r="L23500" s="50"/>
    </row>
    <row r="23501" spans="12:12" x14ac:dyDescent="0.2">
      <c r="L23501" s="50"/>
    </row>
    <row r="23502" spans="12:12" x14ac:dyDescent="0.2">
      <c r="L23502" s="50"/>
    </row>
    <row r="23503" spans="12:12" x14ac:dyDescent="0.2">
      <c r="L23503" s="50"/>
    </row>
    <row r="23504" spans="12:12" x14ac:dyDescent="0.2">
      <c r="L23504" s="50"/>
    </row>
    <row r="23505" spans="12:12" x14ac:dyDescent="0.2">
      <c r="L23505" s="50"/>
    </row>
    <row r="23506" spans="12:12" x14ac:dyDescent="0.2">
      <c r="L23506" s="50"/>
    </row>
    <row r="23507" spans="12:12" x14ac:dyDescent="0.2">
      <c r="L23507" s="50"/>
    </row>
    <row r="23508" spans="12:12" x14ac:dyDescent="0.2">
      <c r="L23508" s="50"/>
    </row>
    <row r="23509" spans="12:12" x14ac:dyDescent="0.2">
      <c r="L23509" s="50"/>
    </row>
    <row r="23510" spans="12:12" x14ac:dyDescent="0.2">
      <c r="L23510" s="50"/>
    </row>
    <row r="23511" spans="12:12" x14ac:dyDescent="0.2">
      <c r="L23511" s="50"/>
    </row>
    <row r="23512" spans="12:12" x14ac:dyDescent="0.2">
      <c r="L23512" s="50"/>
    </row>
    <row r="23513" spans="12:12" x14ac:dyDescent="0.2">
      <c r="L23513" s="50"/>
    </row>
    <row r="23514" spans="12:12" x14ac:dyDescent="0.2">
      <c r="L23514" s="50"/>
    </row>
    <row r="23515" spans="12:12" x14ac:dyDescent="0.2">
      <c r="L23515" s="50"/>
    </row>
    <row r="23516" spans="12:12" x14ac:dyDescent="0.2">
      <c r="L23516" s="50"/>
    </row>
    <row r="23517" spans="12:12" x14ac:dyDescent="0.2">
      <c r="L23517" s="50"/>
    </row>
    <row r="23518" spans="12:12" x14ac:dyDescent="0.2">
      <c r="L23518" s="50"/>
    </row>
    <row r="23519" spans="12:12" x14ac:dyDescent="0.2">
      <c r="L23519" s="50"/>
    </row>
    <row r="23520" spans="12:12" x14ac:dyDescent="0.2">
      <c r="L23520" s="50"/>
    </row>
    <row r="23521" spans="12:12" x14ac:dyDescent="0.2">
      <c r="L23521" s="50"/>
    </row>
    <row r="23522" spans="12:12" x14ac:dyDescent="0.2">
      <c r="L23522" s="50"/>
    </row>
    <row r="23523" spans="12:12" x14ac:dyDescent="0.2">
      <c r="L23523" s="50"/>
    </row>
    <row r="23524" spans="12:12" x14ac:dyDescent="0.2">
      <c r="L23524" s="50"/>
    </row>
    <row r="23525" spans="12:12" x14ac:dyDescent="0.2">
      <c r="L23525" s="50"/>
    </row>
    <row r="23526" spans="12:12" x14ac:dyDescent="0.2">
      <c r="L23526" s="50"/>
    </row>
    <row r="23527" spans="12:12" x14ac:dyDescent="0.2">
      <c r="L23527" s="50"/>
    </row>
    <row r="23528" spans="12:12" x14ac:dyDescent="0.2">
      <c r="L23528" s="50"/>
    </row>
    <row r="23529" spans="12:12" x14ac:dyDescent="0.2">
      <c r="L23529" s="50"/>
    </row>
    <row r="23530" spans="12:12" x14ac:dyDescent="0.2">
      <c r="L23530" s="50"/>
    </row>
    <row r="23531" spans="12:12" x14ac:dyDescent="0.2">
      <c r="L23531" s="50"/>
    </row>
    <row r="23532" spans="12:12" x14ac:dyDescent="0.2">
      <c r="L23532" s="50"/>
    </row>
    <row r="23533" spans="12:12" x14ac:dyDescent="0.2">
      <c r="L23533" s="50"/>
    </row>
    <row r="23534" spans="12:12" x14ac:dyDescent="0.2">
      <c r="L23534" s="50"/>
    </row>
    <row r="23535" spans="12:12" x14ac:dyDescent="0.2">
      <c r="L23535" s="50"/>
    </row>
    <row r="23536" spans="12:12" x14ac:dyDescent="0.2">
      <c r="L23536" s="50"/>
    </row>
    <row r="23537" spans="12:12" x14ac:dyDescent="0.2">
      <c r="L23537" s="50"/>
    </row>
    <row r="23538" spans="12:12" x14ac:dyDescent="0.2">
      <c r="L23538" s="50"/>
    </row>
    <row r="23539" spans="12:12" x14ac:dyDescent="0.2">
      <c r="L23539" s="50"/>
    </row>
    <row r="23540" spans="12:12" x14ac:dyDescent="0.2">
      <c r="L23540" s="50"/>
    </row>
    <row r="23541" spans="12:12" x14ac:dyDescent="0.2">
      <c r="L23541" s="50"/>
    </row>
    <row r="23542" spans="12:12" x14ac:dyDescent="0.2">
      <c r="L23542" s="50"/>
    </row>
    <row r="23543" spans="12:12" x14ac:dyDescent="0.2">
      <c r="L23543" s="50"/>
    </row>
    <row r="23544" spans="12:12" x14ac:dyDescent="0.2">
      <c r="L23544" s="50"/>
    </row>
    <row r="23545" spans="12:12" x14ac:dyDescent="0.2">
      <c r="L23545" s="50"/>
    </row>
    <row r="23546" spans="12:12" x14ac:dyDescent="0.2">
      <c r="L23546" s="50"/>
    </row>
    <row r="23547" spans="12:12" x14ac:dyDescent="0.2">
      <c r="L23547" s="50"/>
    </row>
    <row r="23548" spans="12:12" x14ac:dyDescent="0.2">
      <c r="L23548" s="50"/>
    </row>
    <row r="23549" spans="12:12" x14ac:dyDescent="0.2">
      <c r="L23549" s="50"/>
    </row>
    <row r="23550" spans="12:12" x14ac:dyDescent="0.2">
      <c r="L23550" s="50"/>
    </row>
    <row r="23551" spans="12:12" x14ac:dyDescent="0.2">
      <c r="L23551" s="50"/>
    </row>
    <row r="23552" spans="12:12" x14ac:dyDescent="0.2">
      <c r="L23552" s="50"/>
    </row>
    <row r="23553" spans="12:12" x14ac:dyDescent="0.2">
      <c r="L23553" s="50"/>
    </row>
    <row r="23554" spans="12:12" x14ac:dyDescent="0.2">
      <c r="L23554" s="50"/>
    </row>
    <row r="23555" spans="12:12" x14ac:dyDescent="0.2">
      <c r="L23555" s="50"/>
    </row>
    <row r="23556" spans="12:12" x14ac:dyDescent="0.2">
      <c r="L23556" s="50"/>
    </row>
    <row r="23557" spans="12:12" x14ac:dyDescent="0.2">
      <c r="L23557" s="50"/>
    </row>
    <row r="23558" spans="12:12" x14ac:dyDescent="0.2">
      <c r="L23558" s="50"/>
    </row>
    <row r="23559" spans="12:12" x14ac:dyDescent="0.2">
      <c r="L23559" s="50"/>
    </row>
    <row r="23560" spans="12:12" x14ac:dyDescent="0.2">
      <c r="L23560" s="50"/>
    </row>
    <row r="23561" spans="12:12" x14ac:dyDescent="0.2">
      <c r="L23561" s="50"/>
    </row>
    <row r="23562" spans="12:12" x14ac:dyDescent="0.2">
      <c r="L23562" s="50"/>
    </row>
    <row r="23563" spans="12:12" x14ac:dyDescent="0.2">
      <c r="L23563" s="50"/>
    </row>
    <row r="23564" spans="12:12" x14ac:dyDescent="0.2">
      <c r="L23564" s="50"/>
    </row>
    <row r="23565" spans="12:12" x14ac:dyDescent="0.2">
      <c r="L23565" s="50"/>
    </row>
    <row r="23566" spans="12:12" x14ac:dyDescent="0.2">
      <c r="L23566" s="50"/>
    </row>
    <row r="23567" spans="12:12" x14ac:dyDescent="0.2">
      <c r="L23567" s="50"/>
    </row>
    <row r="23568" spans="12:12" x14ac:dyDescent="0.2">
      <c r="L23568" s="50"/>
    </row>
    <row r="23569" spans="12:12" x14ac:dyDescent="0.2">
      <c r="L23569" s="50"/>
    </row>
    <row r="23570" spans="12:12" x14ac:dyDescent="0.2">
      <c r="L23570" s="50"/>
    </row>
    <row r="23571" spans="12:12" x14ac:dyDescent="0.2">
      <c r="L23571" s="50"/>
    </row>
    <row r="23572" spans="12:12" x14ac:dyDescent="0.2">
      <c r="L23572" s="50"/>
    </row>
    <row r="23573" spans="12:12" x14ac:dyDescent="0.2">
      <c r="L23573" s="50"/>
    </row>
    <row r="23574" spans="12:12" x14ac:dyDescent="0.2">
      <c r="L23574" s="50"/>
    </row>
    <row r="23575" spans="12:12" x14ac:dyDescent="0.2">
      <c r="L23575" s="50"/>
    </row>
    <row r="23576" spans="12:12" x14ac:dyDescent="0.2">
      <c r="L23576" s="50"/>
    </row>
    <row r="23577" spans="12:12" x14ac:dyDescent="0.2">
      <c r="L23577" s="50"/>
    </row>
    <row r="23578" spans="12:12" x14ac:dyDescent="0.2">
      <c r="L23578" s="50"/>
    </row>
    <row r="23579" spans="12:12" x14ac:dyDescent="0.2">
      <c r="L23579" s="50"/>
    </row>
    <row r="23580" spans="12:12" x14ac:dyDescent="0.2">
      <c r="L23580" s="50"/>
    </row>
    <row r="23581" spans="12:12" x14ac:dyDescent="0.2">
      <c r="L23581" s="50"/>
    </row>
    <row r="23582" spans="12:12" x14ac:dyDescent="0.2">
      <c r="L23582" s="50"/>
    </row>
    <row r="23583" spans="12:12" x14ac:dyDescent="0.2">
      <c r="L23583" s="50"/>
    </row>
    <row r="23584" spans="12:12" x14ac:dyDescent="0.2">
      <c r="L23584" s="50"/>
    </row>
    <row r="23585" spans="12:12" x14ac:dyDescent="0.2">
      <c r="L23585" s="50"/>
    </row>
    <row r="23586" spans="12:12" x14ac:dyDescent="0.2">
      <c r="L23586" s="50"/>
    </row>
    <row r="23587" spans="12:12" x14ac:dyDescent="0.2">
      <c r="L23587" s="50"/>
    </row>
    <row r="23588" spans="12:12" x14ac:dyDescent="0.2">
      <c r="L23588" s="50"/>
    </row>
    <row r="23589" spans="12:12" x14ac:dyDescent="0.2">
      <c r="L23589" s="50"/>
    </row>
    <row r="23590" spans="12:12" x14ac:dyDescent="0.2">
      <c r="L23590" s="50"/>
    </row>
    <row r="23591" spans="12:12" x14ac:dyDescent="0.2">
      <c r="L23591" s="50"/>
    </row>
    <row r="23592" spans="12:12" x14ac:dyDescent="0.2">
      <c r="L23592" s="50"/>
    </row>
    <row r="23593" spans="12:12" x14ac:dyDescent="0.2">
      <c r="L23593" s="50"/>
    </row>
    <row r="23594" spans="12:12" x14ac:dyDescent="0.2">
      <c r="L23594" s="50"/>
    </row>
    <row r="23595" spans="12:12" x14ac:dyDescent="0.2">
      <c r="L23595" s="50"/>
    </row>
    <row r="23596" spans="12:12" x14ac:dyDescent="0.2">
      <c r="L23596" s="50"/>
    </row>
    <row r="23597" spans="12:12" x14ac:dyDescent="0.2">
      <c r="L23597" s="50"/>
    </row>
    <row r="23598" spans="12:12" x14ac:dyDescent="0.2">
      <c r="L23598" s="50"/>
    </row>
    <row r="23599" spans="12:12" x14ac:dyDescent="0.2">
      <c r="L23599" s="50"/>
    </row>
    <row r="23600" spans="12:12" x14ac:dyDescent="0.2">
      <c r="L23600" s="50"/>
    </row>
    <row r="23601" spans="12:12" x14ac:dyDescent="0.2">
      <c r="L23601" s="50"/>
    </row>
    <row r="23602" spans="12:12" x14ac:dyDescent="0.2">
      <c r="L23602" s="50"/>
    </row>
    <row r="23603" spans="12:12" x14ac:dyDescent="0.2">
      <c r="L23603" s="50"/>
    </row>
    <row r="23604" spans="12:12" x14ac:dyDescent="0.2">
      <c r="L23604" s="50"/>
    </row>
    <row r="23605" spans="12:12" x14ac:dyDescent="0.2">
      <c r="L23605" s="50"/>
    </row>
    <row r="23606" spans="12:12" x14ac:dyDescent="0.2">
      <c r="L23606" s="50"/>
    </row>
    <row r="23607" spans="12:12" x14ac:dyDescent="0.2">
      <c r="L23607" s="50"/>
    </row>
    <row r="23608" spans="12:12" x14ac:dyDescent="0.2">
      <c r="L23608" s="50"/>
    </row>
    <row r="23609" spans="12:12" x14ac:dyDescent="0.2">
      <c r="L23609" s="50"/>
    </row>
    <row r="23610" spans="12:12" x14ac:dyDescent="0.2">
      <c r="L23610" s="50"/>
    </row>
    <row r="23611" spans="12:12" x14ac:dyDescent="0.2">
      <c r="L23611" s="50"/>
    </row>
    <row r="23612" spans="12:12" x14ac:dyDescent="0.2">
      <c r="L23612" s="50"/>
    </row>
    <row r="23613" spans="12:12" x14ac:dyDescent="0.2">
      <c r="L23613" s="50"/>
    </row>
    <row r="23614" spans="12:12" x14ac:dyDescent="0.2">
      <c r="L23614" s="50"/>
    </row>
    <row r="23615" spans="12:12" x14ac:dyDescent="0.2">
      <c r="L23615" s="50"/>
    </row>
    <row r="23616" spans="12:12" x14ac:dyDescent="0.2">
      <c r="L23616" s="50"/>
    </row>
    <row r="23617" spans="12:12" x14ac:dyDescent="0.2">
      <c r="L23617" s="50"/>
    </row>
    <row r="23618" spans="12:12" x14ac:dyDescent="0.2">
      <c r="L23618" s="50"/>
    </row>
    <row r="23619" spans="12:12" x14ac:dyDescent="0.2">
      <c r="L23619" s="50"/>
    </row>
    <row r="23620" spans="12:12" x14ac:dyDescent="0.2">
      <c r="L23620" s="50"/>
    </row>
    <row r="23621" spans="12:12" x14ac:dyDescent="0.2">
      <c r="L23621" s="50"/>
    </row>
    <row r="23622" spans="12:12" x14ac:dyDescent="0.2">
      <c r="L23622" s="50"/>
    </row>
    <row r="23623" spans="12:12" x14ac:dyDescent="0.2">
      <c r="L23623" s="50"/>
    </row>
    <row r="23624" spans="12:12" x14ac:dyDescent="0.2">
      <c r="L23624" s="50"/>
    </row>
    <row r="23625" spans="12:12" x14ac:dyDescent="0.2">
      <c r="L23625" s="50"/>
    </row>
    <row r="23626" spans="12:12" x14ac:dyDescent="0.2">
      <c r="L23626" s="50"/>
    </row>
    <row r="23627" spans="12:12" x14ac:dyDescent="0.2">
      <c r="L23627" s="50"/>
    </row>
    <row r="23628" spans="12:12" x14ac:dyDescent="0.2">
      <c r="L23628" s="50"/>
    </row>
    <row r="23629" spans="12:12" x14ac:dyDescent="0.2">
      <c r="L23629" s="50"/>
    </row>
    <row r="23630" spans="12:12" x14ac:dyDescent="0.2">
      <c r="L23630" s="50"/>
    </row>
    <row r="23631" spans="12:12" x14ac:dyDescent="0.2">
      <c r="L23631" s="50"/>
    </row>
    <row r="23632" spans="12:12" x14ac:dyDescent="0.2">
      <c r="L23632" s="50"/>
    </row>
    <row r="23633" spans="12:12" x14ac:dyDescent="0.2">
      <c r="L23633" s="50"/>
    </row>
    <row r="23634" spans="12:12" x14ac:dyDescent="0.2">
      <c r="L23634" s="50"/>
    </row>
    <row r="23635" spans="12:12" x14ac:dyDescent="0.2">
      <c r="L23635" s="50"/>
    </row>
    <row r="23636" spans="12:12" x14ac:dyDescent="0.2">
      <c r="L23636" s="50"/>
    </row>
    <row r="23637" spans="12:12" x14ac:dyDescent="0.2">
      <c r="L23637" s="50"/>
    </row>
    <row r="23638" spans="12:12" x14ac:dyDescent="0.2">
      <c r="L23638" s="50"/>
    </row>
    <row r="23639" spans="12:12" x14ac:dyDescent="0.2">
      <c r="L23639" s="50"/>
    </row>
    <row r="23640" spans="12:12" x14ac:dyDescent="0.2">
      <c r="L23640" s="50"/>
    </row>
    <row r="23641" spans="12:12" x14ac:dyDescent="0.2">
      <c r="L23641" s="50"/>
    </row>
    <row r="23642" spans="12:12" x14ac:dyDescent="0.2">
      <c r="L23642" s="50"/>
    </row>
    <row r="23643" spans="12:12" x14ac:dyDescent="0.2">
      <c r="L23643" s="50"/>
    </row>
    <row r="23644" spans="12:12" x14ac:dyDescent="0.2">
      <c r="L23644" s="50"/>
    </row>
    <row r="23645" spans="12:12" x14ac:dyDescent="0.2">
      <c r="L23645" s="50"/>
    </row>
    <row r="23646" spans="12:12" x14ac:dyDescent="0.2">
      <c r="L23646" s="50"/>
    </row>
    <row r="23647" spans="12:12" x14ac:dyDescent="0.2">
      <c r="L23647" s="50"/>
    </row>
    <row r="23648" spans="12:12" x14ac:dyDescent="0.2">
      <c r="L23648" s="50"/>
    </row>
    <row r="23649" spans="12:12" x14ac:dyDescent="0.2">
      <c r="L23649" s="50"/>
    </row>
    <row r="23650" spans="12:12" x14ac:dyDescent="0.2">
      <c r="L23650" s="50"/>
    </row>
    <row r="23651" spans="12:12" x14ac:dyDescent="0.2">
      <c r="L23651" s="50"/>
    </row>
    <row r="23652" spans="12:12" x14ac:dyDescent="0.2">
      <c r="L23652" s="50"/>
    </row>
    <row r="23653" spans="12:12" x14ac:dyDescent="0.2">
      <c r="L23653" s="50"/>
    </row>
    <row r="23654" spans="12:12" x14ac:dyDescent="0.2">
      <c r="L23654" s="50"/>
    </row>
    <row r="23655" spans="12:12" x14ac:dyDescent="0.2">
      <c r="L23655" s="50"/>
    </row>
    <row r="23656" spans="12:12" x14ac:dyDescent="0.2">
      <c r="L23656" s="50"/>
    </row>
    <row r="23657" spans="12:12" x14ac:dyDescent="0.2">
      <c r="L23657" s="50"/>
    </row>
    <row r="23658" spans="12:12" x14ac:dyDescent="0.2">
      <c r="L23658" s="50"/>
    </row>
    <row r="23659" spans="12:12" x14ac:dyDescent="0.2">
      <c r="L23659" s="50"/>
    </row>
    <row r="23660" spans="12:12" x14ac:dyDescent="0.2">
      <c r="L23660" s="50"/>
    </row>
    <row r="23661" spans="12:12" x14ac:dyDescent="0.2">
      <c r="L23661" s="50"/>
    </row>
    <row r="23662" spans="12:12" x14ac:dyDescent="0.2">
      <c r="L23662" s="50"/>
    </row>
    <row r="23663" spans="12:12" x14ac:dyDescent="0.2">
      <c r="L23663" s="50"/>
    </row>
    <row r="23664" spans="12:12" x14ac:dyDescent="0.2">
      <c r="L23664" s="50"/>
    </row>
    <row r="23665" spans="12:12" x14ac:dyDescent="0.2">
      <c r="L23665" s="50"/>
    </row>
    <row r="23666" spans="12:12" x14ac:dyDescent="0.2">
      <c r="L23666" s="50"/>
    </row>
    <row r="23667" spans="12:12" x14ac:dyDescent="0.2">
      <c r="L23667" s="50"/>
    </row>
    <row r="23668" spans="12:12" x14ac:dyDescent="0.2">
      <c r="L23668" s="50"/>
    </row>
    <row r="23669" spans="12:12" x14ac:dyDescent="0.2">
      <c r="L23669" s="50"/>
    </row>
    <row r="23670" spans="12:12" x14ac:dyDescent="0.2">
      <c r="L23670" s="50"/>
    </row>
    <row r="23671" spans="12:12" x14ac:dyDescent="0.2">
      <c r="L23671" s="50"/>
    </row>
    <row r="23672" spans="12:12" x14ac:dyDescent="0.2">
      <c r="L23672" s="50"/>
    </row>
    <row r="23673" spans="12:12" x14ac:dyDescent="0.2">
      <c r="L23673" s="50"/>
    </row>
    <row r="23674" spans="12:12" x14ac:dyDescent="0.2">
      <c r="L23674" s="50"/>
    </row>
    <row r="23675" spans="12:12" x14ac:dyDescent="0.2">
      <c r="L23675" s="50"/>
    </row>
    <row r="23676" spans="12:12" x14ac:dyDescent="0.2">
      <c r="L23676" s="50"/>
    </row>
    <row r="23677" spans="12:12" x14ac:dyDescent="0.2">
      <c r="L23677" s="50"/>
    </row>
    <row r="23678" spans="12:12" x14ac:dyDescent="0.2">
      <c r="L23678" s="50"/>
    </row>
    <row r="23679" spans="12:12" x14ac:dyDescent="0.2">
      <c r="L23679" s="50"/>
    </row>
    <row r="23680" spans="12:12" x14ac:dyDescent="0.2">
      <c r="L23680" s="50"/>
    </row>
    <row r="23681" spans="12:12" x14ac:dyDescent="0.2">
      <c r="L23681" s="50"/>
    </row>
    <row r="23682" spans="12:12" x14ac:dyDescent="0.2">
      <c r="L23682" s="50"/>
    </row>
    <row r="23683" spans="12:12" x14ac:dyDescent="0.2">
      <c r="L23683" s="50"/>
    </row>
    <row r="23684" spans="12:12" x14ac:dyDescent="0.2">
      <c r="L23684" s="50"/>
    </row>
    <row r="23685" spans="12:12" x14ac:dyDescent="0.2">
      <c r="L23685" s="50"/>
    </row>
    <row r="23686" spans="12:12" x14ac:dyDescent="0.2">
      <c r="L23686" s="50"/>
    </row>
    <row r="23687" spans="12:12" x14ac:dyDescent="0.2">
      <c r="L23687" s="50"/>
    </row>
    <row r="23688" spans="12:12" x14ac:dyDescent="0.2">
      <c r="L23688" s="50"/>
    </row>
    <row r="23689" spans="12:12" x14ac:dyDescent="0.2">
      <c r="L23689" s="50"/>
    </row>
    <row r="23690" spans="12:12" x14ac:dyDescent="0.2">
      <c r="L23690" s="50"/>
    </row>
    <row r="23691" spans="12:12" x14ac:dyDescent="0.2">
      <c r="L23691" s="50"/>
    </row>
    <row r="23692" spans="12:12" x14ac:dyDescent="0.2">
      <c r="L23692" s="50"/>
    </row>
    <row r="23693" spans="12:12" x14ac:dyDescent="0.2">
      <c r="L23693" s="50"/>
    </row>
    <row r="23694" spans="12:12" x14ac:dyDescent="0.2">
      <c r="L23694" s="50"/>
    </row>
    <row r="23695" spans="12:12" x14ac:dyDescent="0.2">
      <c r="L23695" s="50"/>
    </row>
    <row r="23696" spans="12:12" x14ac:dyDescent="0.2">
      <c r="L23696" s="50"/>
    </row>
    <row r="23697" spans="12:12" x14ac:dyDescent="0.2">
      <c r="L23697" s="50"/>
    </row>
    <row r="23698" spans="12:12" x14ac:dyDescent="0.2">
      <c r="L23698" s="50"/>
    </row>
    <row r="23699" spans="12:12" x14ac:dyDescent="0.2">
      <c r="L23699" s="50"/>
    </row>
    <row r="23700" spans="12:12" x14ac:dyDescent="0.2">
      <c r="L23700" s="50"/>
    </row>
    <row r="23701" spans="12:12" x14ac:dyDescent="0.2">
      <c r="L23701" s="50"/>
    </row>
    <row r="23702" spans="12:12" x14ac:dyDescent="0.2">
      <c r="L23702" s="50"/>
    </row>
    <row r="23703" spans="12:12" x14ac:dyDescent="0.2">
      <c r="L23703" s="50"/>
    </row>
    <row r="23704" spans="12:12" x14ac:dyDescent="0.2">
      <c r="L23704" s="50"/>
    </row>
    <row r="23705" spans="12:12" x14ac:dyDescent="0.2">
      <c r="L23705" s="50"/>
    </row>
    <row r="23706" spans="12:12" x14ac:dyDescent="0.2">
      <c r="L23706" s="50"/>
    </row>
    <row r="23707" spans="12:12" x14ac:dyDescent="0.2">
      <c r="L23707" s="50"/>
    </row>
    <row r="23708" spans="12:12" x14ac:dyDescent="0.2">
      <c r="L23708" s="50"/>
    </row>
    <row r="23709" spans="12:12" x14ac:dyDescent="0.2">
      <c r="L23709" s="50"/>
    </row>
    <row r="23710" spans="12:12" x14ac:dyDescent="0.2">
      <c r="L23710" s="50"/>
    </row>
    <row r="23711" spans="12:12" x14ac:dyDescent="0.2">
      <c r="L23711" s="50"/>
    </row>
    <row r="23712" spans="12:12" x14ac:dyDescent="0.2">
      <c r="L23712" s="50"/>
    </row>
    <row r="23713" spans="12:12" x14ac:dyDescent="0.2">
      <c r="L23713" s="50"/>
    </row>
    <row r="23714" spans="12:12" x14ac:dyDescent="0.2">
      <c r="L23714" s="50"/>
    </row>
    <row r="23715" spans="12:12" x14ac:dyDescent="0.2">
      <c r="L23715" s="50"/>
    </row>
    <row r="23716" spans="12:12" x14ac:dyDescent="0.2">
      <c r="L23716" s="50"/>
    </row>
    <row r="23717" spans="12:12" x14ac:dyDescent="0.2">
      <c r="L23717" s="50"/>
    </row>
    <row r="23718" spans="12:12" x14ac:dyDescent="0.2">
      <c r="L23718" s="50"/>
    </row>
    <row r="23719" spans="12:12" x14ac:dyDescent="0.2">
      <c r="L23719" s="50"/>
    </row>
    <row r="23720" spans="12:12" x14ac:dyDescent="0.2">
      <c r="L23720" s="50"/>
    </row>
    <row r="23721" spans="12:12" x14ac:dyDescent="0.2">
      <c r="L23721" s="50"/>
    </row>
    <row r="23722" spans="12:12" x14ac:dyDescent="0.2">
      <c r="L23722" s="50"/>
    </row>
    <row r="23723" spans="12:12" x14ac:dyDescent="0.2">
      <c r="L23723" s="50"/>
    </row>
    <row r="23724" spans="12:12" x14ac:dyDescent="0.2">
      <c r="L23724" s="50"/>
    </row>
    <row r="23725" spans="12:12" x14ac:dyDescent="0.2">
      <c r="L23725" s="50"/>
    </row>
    <row r="23726" spans="12:12" x14ac:dyDescent="0.2">
      <c r="L23726" s="50"/>
    </row>
    <row r="23727" spans="12:12" x14ac:dyDescent="0.2">
      <c r="L23727" s="50"/>
    </row>
    <row r="23728" spans="12:12" x14ac:dyDescent="0.2">
      <c r="L23728" s="50"/>
    </row>
    <row r="23729" spans="12:12" x14ac:dyDescent="0.2">
      <c r="L23729" s="50"/>
    </row>
    <row r="23730" spans="12:12" x14ac:dyDescent="0.2">
      <c r="L23730" s="50"/>
    </row>
    <row r="23731" spans="12:12" x14ac:dyDescent="0.2">
      <c r="L23731" s="50"/>
    </row>
    <row r="23732" spans="12:12" x14ac:dyDescent="0.2">
      <c r="L23732" s="50"/>
    </row>
    <row r="23733" spans="12:12" x14ac:dyDescent="0.2">
      <c r="L23733" s="50"/>
    </row>
    <row r="23734" spans="12:12" x14ac:dyDescent="0.2">
      <c r="L23734" s="50"/>
    </row>
    <row r="23735" spans="12:12" x14ac:dyDescent="0.2">
      <c r="L23735" s="50"/>
    </row>
    <row r="23736" spans="12:12" x14ac:dyDescent="0.2">
      <c r="L23736" s="50"/>
    </row>
    <row r="23737" spans="12:12" x14ac:dyDescent="0.2">
      <c r="L23737" s="50"/>
    </row>
    <row r="23738" spans="12:12" x14ac:dyDescent="0.2">
      <c r="L23738" s="50"/>
    </row>
    <row r="23739" spans="12:12" x14ac:dyDescent="0.2">
      <c r="L23739" s="50"/>
    </row>
    <row r="23740" spans="12:12" x14ac:dyDescent="0.2">
      <c r="L23740" s="50"/>
    </row>
    <row r="23741" spans="12:12" x14ac:dyDescent="0.2">
      <c r="L23741" s="50"/>
    </row>
    <row r="23742" spans="12:12" x14ac:dyDescent="0.2">
      <c r="L23742" s="50"/>
    </row>
    <row r="23743" spans="12:12" x14ac:dyDescent="0.2">
      <c r="L23743" s="50"/>
    </row>
    <row r="23744" spans="12:12" x14ac:dyDescent="0.2">
      <c r="L23744" s="50"/>
    </row>
    <row r="23745" spans="12:12" x14ac:dyDescent="0.2">
      <c r="L23745" s="50"/>
    </row>
    <row r="23746" spans="12:12" x14ac:dyDescent="0.2">
      <c r="L23746" s="50"/>
    </row>
    <row r="23747" spans="12:12" x14ac:dyDescent="0.2">
      <c r="L23747" s="50"/>
    </row>
    <row r="23748" spans="12:12" x14ac:dyDescent="0.2">
      <c r="L23748" s="50"/>
    </row>
    <row r="23749" spans="12:12" x14ac:dyDescent="0.2">
      <c r="L23749" s="50"/>
    </row>
    <row r="23750" spans="12:12" x14ac:dyDescent="0.2">
      <c r="L23750" s="50"/>
    </row>
    <row r="23751" spans="12:12" x14ac:dyDescent="0.2">
      <c r="L23751" s="50"/>
    </row>
    <row r="23752" spans="12:12" x14ac:dyDescent="0.2">
      <c r="L23752" s="50"/>
    </row>
    <row r="23753" spans="12:12" x14ac:dyDescent="0.2">
      <c r="L23753" s="50"/>
    </row>
    <row r="23754" spans="12:12" x14ac:dyDescent="0.2">
      <c r="L23754" s="50"/>
    </row>
    <row r="23755" spans="12:12" x14ac:dyDescent="0.2">
      <c r="L23755" s="50"/>
    </row>
    <row r="23756" spans="12:12" x14ac:dyDescent="0.2">
      <c r="L23756" s="50"/>
    </row>
    <row r="23757" spans="12:12" x14ac:dyDescent="0.2">
      <c r="L23757" s="50"/>
    </row>
    <row r="23758" spans="12:12" x14ac:dyDescent="0.2">
      <c r="L23758" s="50"/>
    </row>
    <row r="23759" spans="12:12" x14ac:dyDescent="0.2">
      <c r="L23759" s="50"/>
    </row>
    <row r="23760" spans="12:12" x14ac:dyDescent="0.2">
      <c r="L23760" s="50"/>
    </row>
    <row r="23761" spans="12:12" x14ac:dyDescent="0.2">
      <c r="L23761" s="50"/>
    </row>
    <row r="23762" spans="12:12" x14ac:dyDescent="0.2">
      <c r="L23762" s="50"/>
    </row>
    <row r="23763" spans="12:12" x14ac:dyDescent="0.2">
      <c r="L23763" s="50"/>
    </row>
    <row r="23764" spans="12:12" x14ac:dyDescent="0.2">
      <c r="L23764" s="50"/>
    </row>
    <row r="23765" spans="12:12" x14ac:dyDescent="0.2">
      <c r="L23765" s="50"/>
    </row>
    <row r="23766" spans="12:12" x14ac:dyDescent="0.2">
      <c r="L23766" s="50"/>
    </row>
    <row r="23767" spans="12:12" x14ac:dyDescent="0.2">
      <c r="L23767" s="50"/>
    </row>
    <row r="23768" spans="12:12" x14ac:dyDescent="0.2">
      <c r="L23768" s="50"/>
    </row>
    <row r="23769" spans="12:12" x14ac:dyDescent="0.2">
      <c r="L23769" s="50"/>
    </row>
    <row r="23770" spans="12:12" x14ac:dyDescent="0.2">
      <c r="L23770" s="50"/>
    </row>
    <row r="23771" spans="12:12" x14ac:dyDescent="0.2">
      <c r="L23771" s="50"/>
    </row>
    <row r="23772" spans="12:12" x14ac:dyDescent="0.2">
      <c r="L23772" s="50"/>
    </row>
    <row r="23773" spans="12:12" x14ac:dyDescent="0.2">
      <c r="L23773" s="50"/>
    </row>
    <row r="23774" spans="12:12" x14ac:dyDescent="0.2">
      <c r="L23774" s="50"/>
    </row>
    <row r="23775" spans="12:12" x14ac:dyDescent="0.2">
      <c r="L23775" s="50"/>
    </row>
    <row r="23776" spans="12:12" x14ac:dyDescent="0.2">
      <c r="L23776" s="50"/>
    </row>
    <row r="23777" spans="12:12" x14ac:dyDescent="0.2">
      <c r="L23777" s="50"/>
    </row>
    <row r="23778" spans="12:12" x14ac:dyDescent="0.2">
      <c r="L23778" s="50"/>
    </row>
    <row r="23779" spans="12:12" x14ac:dyDescent="0.2">
      <c r="L23779" s="50"/>
    </row>
    <row r="23780" spans="12:12" x14ac:dyDescent="0.2">
      <c r="L23780" s="50"/>
    </row>
    <row r="23781" spans="12:12" x14ac:dyDescent="0.2">
      <c r="L23781" s="50"/>
    </row>
    <row r="23782" spans="12:12" x14ac:dyDescent="0.2">
      <c r="L23782" s="50"/>
    </row>
    <row r="23783" spans="12:12" x14ac:dyDescent="0.2">
      <c r="L23783" s="50"/>
    </row>
    <row r="23784" spans="12:12" x14ac:dyDescent="0.2">
      <c r="L23784" s="50"/>
    </row>
    <row r="23785" spans="12:12" x14ac:dyDescent="0.2">
      <c r="L23785" s="50"/>
    </row>
    <row r="23786" spans="12:12" x14ac:dyDescent="0.2">
      <c r="L23786" s="50"/>
    </row>
    <row r="23787" spans="12:12" x14ac:dyDescent="0.2">
      <c r="L23787" s="50"/>
    </row>
    <row r="23788" spans="12:12" x14ac:dyDescent="0.2">
      <c r="L23788" s="50"/>
    </row>
    <row r="23789" spans="12:12" x14ac:dyDescent="0.2">
      <c r="L23789" s="50"/>
    </row>
    <row r="23790" spans="12:12" x14ac:dyDescent="0.2">
      <c r="L23790" s="50"/>
    </row>
    <row r="23791" spans="12:12" x14ac:dyDescent="0.2">
      <c r="L23791" s="50"/>
    </row>
    <row r="23792" spans="12:12" x14ac:dyDescent="0.2">
      <c r="L23792" s="50"/>
    </row>
    <row r="23793" spans="12:12" x14ac:dyDescent="0.2">
      <c r="L23793" s="50"/>
    </row>
    <row r="23794" spans="12:12" x14ac:dyDescent="0.2">
      <c r="L23794" s="50"/>
    </row>
    <row r="23795" spans="12:12" x14ac:dyDescent="0.2">
      <c r="L23795" s="50"/>
    </row>
    <row r="23796" spans="12:12" x14ac:dyDescent="0.2">
      <c r="L23796" s="50"/>
    </row>
    <row r="23797" spans="12:12" x14ac:dyDescent="0.2">
      <c r="L23797" s="50"/>
    </row>
    <row r="23798" spans="12:12" x14ac:dyDescent="0.2">
      <c r="L23798" s="50"/>
    </row>
    <row r="23799" spans="12:12" x14ac:dyDescent="0.2">
      <c r="L23799" s="50"/>
    </row>
    <row r="23800" spans="12:12" x14ac:dyDescent="0.2">
      <c r="L23800" s="50"/>
    </row>
    <row r="23801" spans="12:12" x14ac:dyDescent="0.2">
      <c r="L23801" s="50"/>
    </row>
    <row r="23802" spans="12:12" x14ac:dyDescent="0.2">
      <c r="L23802" s="50"/>
    </row>
    <row r="23803" spans="12:12" x14ac:dyDescent="0.2">
      <c r="L23803" s="50"/>
    </row>
    <row r="23804" spans="12:12" x14ac:dyDescent="0.2">
      <c r="L23804" s="50"/>
    </row>
    <row r="23805" spans="12:12" x14ac:dyDescent="0.2">
      <c r="L23805" s="50"/>
    </row>
    <row r="23806" spans="12:12" x14ac:dyDescent="0.2">
      <c r="L23806" s="50"/>
    </row>
    <row r="23807" spans="12:12" x14ac:dyDescent="0.2">
      <c r="L23807" s="50"/>
    </row>
    <row r="23808" spans="12:12" x14ac:dyDescent="0.2">
      <c r="L23808" s="50"/>
    </row>
    <row r="23809" spans="12:12" x14ac:dyDescent="0.2">
      <c r="L23809" s="50"/>
    </row>
    <row r="23810" spans="12:12" x14ac:dyDescent="0.2">
      <c r="L23810" s="50"/>
    </row>
    <row r="23811" spans="12:12" x14ac:dyDescent="0.2">
      <c r="L23811" s="50"/>
    </row>
    <row r="23812" spans="12:12" x14ac:dyDescent="0.2">
      <c r="L23812" s="50"/>
    </row>
    <row r="23813" spans="12:12" x14ac:dyDescent="0.2">
      <c r="L23813" s="50"/>
    </row>
    <row r="23814" spans="12:12" x14ac:dyDescent="0.2">
      <c r="L23814" s="50"/>
    </row>
    <row r="23815" spans="12:12" x14ac:dyDescent="0.2">
      <c r="L23815" s="50"/>
    </row>
    <row r="23816" spans="12:12" x14ac:dyDescent="0.2">
      <c r="L23816" s="50"/>
    </row>
    <row r="23817" spans="12:12" x14ac:dyDescent="0.2">
      <c r="L23817" s="50"/>
    </row>
    <row r="23818" spans="12:12" x14ac:dyDescent="0.2">
      <c r="L23818" s="50"/>
    </row>
    <row r="23819" spans="12:12" x14ac:dyDescent="0.2">
      <c r="L23819" s="50"/>
    </row>
    <row r="23820" spans="12:12" x14ac:dyDescent="0.2">
      <c r="L23820" s="50"/>
    </row>
    <row r="23821" spans="12:12" x14ac:dyDescent="0.2">
      <c r="L23821" s="50"/>
    </row>
    <row r="23822" spans="12:12" x14ac:dyDescent="0.2">
      <c r="L23822" s="50"/>
    </row>
    <row r="23823" spans="12:12" x14ac:dyDescent="0.2">
      <c r="L23823" s="50"/>
    </row>
    <row r="23824" spans="12:12" x14ac:dyDescent="0.2">
      <c r="L23824" s="50"/>
    </row>
    <row r="23825" spans="12:12" x14ac:dyDescent="0.2">
      <c r="L23825" s="50"/>
    </row>
    <row r="23826" spans="12:12" x14ac:dyDescent="0.2">
      <c r="L23826" s="50"/>
    </row>
    <row r="23827" spans="12:12" x14ac:dyDescent="0.2">
      <c r="L23827" s="50"/>
    </row>
    <row r="23828" spans="12:12" x14ac:dyDescent="0.2">
      <c r="L23828" s="50"/>
    </row>
    <row r="23829" spans="12:12" x14ac:dyDescent="0.2">
      <c r="L23829" s="50"/>
    </row>
    <row r="23830" spans="12:12" x14ac:dyDescent="0.2">
      <c r="L23830" s="50"/>
    </row>
    <row r="23831" spans="12:12" x14ac:dyDescent="0.2">
      <c r="L23831" s="50"/>
    </row>
    <row r="23832" spans="12:12" x14ac:dyDescent="0.2">
      <c r="L23832" s="50"/>
    </row>
    <row r="23833" spans="12:12" x14ac:dyDescent="0.2">
      <c r="L23833" s="50"/>
    </row>
    <row r="23834" spans="12:12" x14ac:dyDescent="0.2">
      <c r="L23834" s="50"/>
    </row>
    <row r="23835" spans="12:12" x14ac:dyDescent="0.2">
      <c r="L23835" s="50"/>
    </row>
    <row r="23836" spans="12:12" x14ac:dyDescent="0.2">
      <c r="L23836" s="50"/>
    </row>
    <row r="23837" spans="12:12" x14ac:dyDescent="0.2">
      <c r="L23837" s="50"/>
    </row>
    <row r="23838" spans="12:12" x14ac:dyDescent="0.2">
      <c r="L23838" s="50"/>
    </row>
    <row r="23839" spans="12:12" x14ac:dyDescent="0.2">
      <c r="L23839" s="50"/>
    </row>
    <row r="23840" spans="12:12" x14ac:dyDescent="0.2">
      <c r="L23840" s="50"/>
    </row>
    <row r="23841" spans="12:12" x14ac:dyDescent="0.2">
      <c r="L23841" s="50"/>
    </row>
    <row r="23842" spans="12:12" x14ac:dyDescent="0.2">
      <c r="L23842" s="50"/>
    </row>
    <row r="23843" spans="12:12" x14ac:dyDescent="0.2">
      <c r="L23843" s="50"/>
    </row>
    <row r="23844" spans="12:12" x14ac:dyDescent="0.2">
      <c r="L23844" s="50"/>
    </row>
    <row r="23845" spans="12:12" x14ac:dyDescent="0.2">
      <c r="L23845" s="50"/>
    </row>
    <row r="23846" spans="12:12" x14ac:dyDescent="0.2">
      <c r="L23846" s="50"/>
    </row>
    <row r="23847" spans="12:12" x14ac:dyDescent="0.2">
      <c r="L23847" s="50"/>
    </row>
    <row r="23848" spans="12:12" x14ac:dyDescent="0.2">
      <c r="L23848" s="50"/>
    </row>
    <row r="23849" spans="12:12" x14ac:dyDescent="0.2">
      <c r="L23849" s="50"/>
    </row>
    <row r="23850" spans="12:12" x14ac:dyDescent="0.2">
      <c r="L23850" s="50"/>
    </row>
    <row r="23851" spans="12:12" x14ac:dyDescent="0.2">
      <c r="L23851" s="50"/>
    </row>
    <row r="23852" spans="12:12" x14ac:dyDescent="0.2">
      <c r="L23852" s="50"/>
    </row>
    <row r="23853" spans="12:12" x14ac:dyDescent="0.2">
      <c r="L23853" s="50"/>
    </row>
    <row r="23854" spans="12:12" x14ac:dyDescent="0.2">
      <c r="L23854" s="50"/>
    </row>
    <row r="23855" spans="12:12" x14ac:dyDescent="0.2">
      <c r="L23855" s="50"/>
    </row>
    <row r="23856" spans="12:12" x14ac:dyDescent="0.2">
      <c r="L23856" s="50"/>
    </row>
    <row r="23857" spans="12:12" x14ac:dyDescent="0.2">
      <c r="L23857" s="50"/>
    </row>
    <row r="23858" spans="12:12" x14ac:dyDescent="0.2">
      <c r="L23858" s="50"/>
    </row>
    <row r="23859" spans="12:12" x14ac:dyDescent="0.2">
      <c r="L23859" s="50"/>
    </row>
    <row r="23860" spans="12:12" x14ac:dyDescent="0.2">
      <c r="L23860" s="50"/>
    </row>
    <row r="23861" spans="12:12" x14ac:dyDescent="0.2">
      <c r="L23861" s="50"/>
    </row>
    <row r="23862" spans="12:12" x14ac:dyDescent="0.2">
      <c r="L23862" s="50"/>
    </row>
    <row r="23863" spans="12:12" x14ac:dyDescent="0.2">
      <c r="L23863" s="50"/>
    </row>
    <row r="23864" spans="12:12" x14ac:dyDescent="0.2">
      <c r="L23864" s="50"/>
    </row>
    <row r="23865" spans="12:12" x14ac:dyDescent="0.2">
      <c r="L23865" s="50"/>
    </row>
    <row r="23866" spans="12:12" x14ac:dyDescent="0.2">
      <c r="L23866" s="50"/>
    </row>
    <row r="23867" spans="12:12" x14ac:dyDescent="0.2">
      <c r="L23867" s="50"/>
    </row>
    <row r="23868" spans="12:12" x14ac:dyDescent="0.2">
      <c r="L23868" s="50"/>
    </row>
    <row r="23869" spans="12:12" x14ac:dyDescent="0.2">
      <c r="L23869" s="50"/>
    </row>
    <row r="23870" spans="12:12" x14ac:dyDescent="0.2">
      <c r="L23870" s="50"/>
    </row>
    <row r="23871" spans="12:12" x14ac:dyDescent="0.2">
      <c r="L23871" s="50"/>
    </row>
    <row r="23872" spans="12:12" x14ac:dyDescent="0.2">
      <c r="L23872" s="50"/>
    </row>
    <row r="23873" spans="12:12" x14ac:dyDescent="0.2">
      <c r="L23873" s="50"/>
    </row>
    <row r="23874" spans="12:12" x14ac:dyDescent="0.2">
      <c r="L23874" s="50"/>
    </row>
    <row r="23875" spans="12:12" x14ac:dyDescent="0.2">
      <c r="L23875" s="50"/>
    </row>
    <row r="23876" spans="12:12" x14ac:dyDescent="0.2">
      <c r="L23876" s="50"/>
    </row>
    <row r="23877" spans="12:12" x14ac:dyDescent="0.2">
      <c r="L23877" s="50"/>
    </row>
    <row r="23878" spans="12:12" x14ac:dyDescent="0.2">
      <c r="L23878" s="50"/>
    </row>
    <row r="23879" spans="12:12" x14ac:dyDescent="0.2">
      <c r="L23879" s="50"/>
    </row>
    <row r="23880" spans="12:12" x14ac:dyDescent="0.2">
      <c r="L23880" s="50"/>
    </row>
    <row r="23881" spans="12:12" x14ac:dyDescent="0.2">
      <c r="L23881" s="50"/>
    </row>
    <row r="23882" spans="12:12" x14ac:dyDescent="0.2">
      <c r="L23882" s="50"/>
    </row>
    <row r="23883" spans="12:12" x14ac:dyDescent="0.2">
      <c r="L23883" s="50"/>
    </row>
    <row r="23884" spans="12:12" x14ac:dyDescent="0.2">
      <c r="L23884" s="50"/>
    </row>
    <row r="23885" spans="12:12" x14ac:dyDescent="0.2">
      <c r="L23885" s="50"/>
    </row>
    <row r="23886" spans="12:12" x14ac:dyDescent="0.2">
      <c r="L23886" s="50"/>
    </row>
    <row r="23887" spans="12:12" x14ac:dyDescent="0.2">
      <c r="L23887" s="50"/>
    </row>
    <row r="23888" spans="12:12" x14ac:dyDescent="0.2">
      <c r="L23888" s="50"/>
    </row>
    <row r="23889" spans="12:12" x14ac:dyDescent="0.2">
      <c r="L23889" s="50"/>
    </row>
    <row r="23890" spans="12:12" x14ac:dyDescent="0.2">
      <c r="L23890" s="50"/>
    </row>
    <row r="23891" spans="12:12" x14ac:dyDescent="0.2">
      <c r="L23891" s="50"/>
    </row>
    <row r="23892" spans="12:12" x14ac:dyDescent="0.2">
      <c r="L23892" s="50"/>
    </row>
    <row r="23893" spans="12:12" x14ac:dyDescent="0.2">
      <c r="L23893" s="50"/>
    </row>
    <row r="23894" spans="12:12" x14ac:dyDescent="0.2">
      <c r="L23894" s="50"/>
    </row>
    <row r="23895" spans="12:12" x14ac:dyDescent="0.2">
      <c r="L23895" s="50"/>
    </row>
    <row r="23896" spans="12:12" x14ac:dyDescent="0.2">
      <c r="L23896" s="50"/>
    </row>
    <row r="23897" spans="12:12" x14ac:dyDescent="0.2">
      <c r="L23897" s="50"/>
    </row>
    <row r="23898" spans="12:12" x14ac:dyDescent="0.2">
      <c r="L23898" s="50"/>
    </row>
    <row r="23899" spans="12:12" x14ac:dyDescent="0.2">
      <c r="L23899" s="50"/>
    </row>
    <row r="23900" spans="12:12" x14ac:dyDescent="0.2">
      <c r="L23900" s="50"/>
    </row>
    <row r="23901" spans="12:12" x14ac:dyDescent="0.2">
      <c r="L23901" s="50"/>
    </row>
    <row r="23902" spans="12:12" x14ac:dyDescent="0.2">
      <c r="L23902" s="50"/>
    </row>
    <row r="23903" spans="12:12" x14ac:dyDescent="0.2">
      <c r="L23903" s="50"/>
    </row>
    <row r="23904" spans="12:12" x14ac:dyDescent="0.2">
      <c r="L23904" s="50"/>
    </row>
    <row r="23905" spans="12:12" x14ac:dyDescent="0.2">
      <c r="L23905" s="50"/>
    </row>
    <row r="23906" spans="12:12" x14ac:dyDescent="0.2">
      <c r="L23906" s="50"/>
    </row>
    <row r="23907" spans="12:12" x14ac:dyDescent="0.2">
      <c r="L23907" s="50"/>
    </row>
    <row r="23908" spans="12:12" x14ac:dyDescent="0.2">
      <c r="L23908" s="50"/>
    </row>
    <row r="23909" spans="12:12" x14ac:dyDescent="0.2">
      <c r="L23909" s="50"/>
    </row>
    <row r="23910" spans="12:12" x14ac:dyDescent="0.2">
      <c r="L23910" s="50"/>
    </row>
    <row r="23911" spans="12:12" x14ac:dyDescent="0.2">
      <c r="L23911" s="50"/>
    </row>
    <row r="23912" spans="12:12" x14ac:dyDescent="0.2">
      <c r="L23912" s="50"/>
    </row>
    <row r="23913" spans="12:12" x14ac:dyDescent="0.2">
      <c r="L23913" s="50"/>
    </row>
    <row r="23914" spans="12:12" x14ac:dyDescent="0.2">
      <c r="L23914" s="50"/>
    </row>
    <row r="23915" spans="12:12" x14ac:dyDescent="0.2">
      <c r="L23915" s="50"/>
    </row>
    <row r="23916" spans="12:12" x14ac:dyDescent="0.2">
      <c r="L23916" s="50"/>
    </row>
    <row r="23917" spans="12:12" x14ac:dyDescent="0.2">
      <c r="L23917" s="50"/>
    </row>
    <row r="23918" spans="12:12" x14ac:dyDescent="0.2">
      <c r="L23918" s="50"/>
    </row>
    <row r="23919" spans="12:12" x14ac:dyDescent="0.2">
      <c r="L23919" s="50"/>
    </row>
    <row r="23920" spans="12:12" x14ac:dyDescent="0.2">
      <c r="L23920" s="50"/>
    </row>
    <row r="23921" spans="12:12" x14ac:dyDescent="0.2">
      <c r="L23921" s="50"/>
    </row>
    <row r="23922" spans="12:12" x14ac:dyDescent="0.2">
      <c r="L23922" s="50"/>
    </row>
    <row r="23923" spans="12:12" x14ac:dyDescent="0.2">
      <c r="L23923" s="50"/>
    </row>
    <row r="23924" spans="12:12" x14ac:dyDescent="0.2">
      <c r="L23924" s="50"/>
    </row>
    <row r="23925" spans="12:12" x14ac:dyDescent="0.2">
      <c r="L23925" s="50"/>
    </row>
    <row r="23926" spans="12:12" x14ac:dyDescent="0.2">
      <c r="L23926" s="50"/>
    </row>
    <row r="23927" spans="12:12" x14ac:dyDescent="0.2">
      <c r="L23927" s="50"/>
    </row>
    <row r="23928" spans="12:12" x14ac:dyDescent="0.2">
      <c r="L23928" s="50"/>
    </row>
    <row r="23929" spans="12:12" x14ac:dyDescent="0.2">
      <c r="L23929" s="50"/>
    </row>
    <row r="23930" spans="12:12" x14ac:dyDescent="0.2">
      <c r="L23930" s="50"/>
    </row>
    <row r="23931" spans="12:12" x14ac:dyDescent="0.2">
      <c r="L23931" s="50"/>
    </row>
    <row r="23932" spans="12:12" x14ac:dyDescent="0.2">
      <c r="L23932" s="50"/>
    </row>
    <row r="23933" spans="12:12" x14ac:dyDescent="0.2">
      <c r="L23933" s="50"/>
    </row>
    <row r="23934" spans="12:12" x14ac:dyDescent="0.2">
      <c r="L23934" s="50"/>
    </row>
    <row r="23935" spans="12:12" x14ac:dyDescent="0.2">
      <c r="L23935" s="50"/>
    </row>
    <row r="23936" spans="12:12" x14ac:dyDescent="0.2">
      <c r="L23936" s="50"/>
    </row>
    <row r="23937" spans="12:12" x14ac:dyDescent="0.2">
      <c r="L23937" s="50"/>
    </row>
    <row r="23938" spans="12:12" x14ac:dyDescent="0.2">
      <c r="L23938" s="50"/>
    </row>
    <row r="23939" spans="12:12" x14ac:dyDescent="0.2">
      <c r="L23939" s="50"/>
    </row>
    <row r="23940" spans="12:12" x14ac:dyDescent="0.2">
      <c r="L23940" s="50"/>
    </row>
    <row r="23941" spans="12:12" x14ac:dyDescent="0.2">
      <c r="L23941" s="50"/>
    </row>
    <row r="23942" spans="12:12" x14ac:dyDescent="0.2">
      <c r="L23942" s="50"/>
    </row>
    <row r="23943" spans="12:12" x14ac:dyDescent="0.2">
      <c r="L23943" s="50"/>
    </row>
    <row r="23944" spans="12:12" x14ac:dyDescent="0.2">
      <c r="L23944" s="50"/>
    </row>
    <row r="23945" spans="12:12" x14ac:dyDescent="0.2">
      <c r="L23945" s="50"/>
    </row>
    <row r="23946" spans="12:12" x14ac:dyDescent="0.2">
      <c r="L23946" s="50"/>
    </row>
    <row r="23947" spans="12:12" x14ac:dyDescent="0.2">
      <c r="L23947" s="50"/>
    </row>
    <row r="23948" spans="12:12" x14ac:dyDescent="0.2">
      <c r="L23948" s="50"/>
    </row>
    <row r="23949" spans="12:12" x14ac:dyDescent="0.2">
      <c r="L23949" s="50"/>
    </row>
    <row r="23950" spans="12:12" x14ac:dyDescent="0.2">
      <c r="L23950" s="50"/>
    </row>
    <row r="23951" spans="12:12" x14ac:dyDescent="0.2">
      <c r="L23951" s="50"/>
    </row>
    <row r="23952" spans="12:12" x14ac:dyDescent="0.2">
      <c r="L23952" s="50"/>
    </row>
    <row r="23953" spans="12:12" x14ac:dyDescent="0.2">
      <c r="L23953" s="50"/>
    </row>
    <row r="23954" spans="12:12" x14ac:dyDescent="0.2">
      <c r="L23954" s="50"/>
    </row>
    <row r="23955" spans="12:12" x14ac:dyDescent="0.2">
      <c r="L23955" s="50"/>
    </row>
    <row r="23956" spans="12:12" x14ac:dyDescent="0.2">
      <c r="L23956" s="50"/>
    </row>
    <row r="23957" spans="12:12" x14ac:dyDescent="0.2">
      <c r="L23957" s="50"/>
    </row>
    <row r="23958" spans="12:12" x14ac:dyDescent="0.2">
      <c r="L23958" s="50"/>
    </row>
    <row r="23959" spans="12:12" x14ac:dyDescent="0.2">
      <c r="L23959" s="50"/>
    </row>
    <row r="23960" spans="12:12" x14ac:dyDescent="0.2">
      <c r="L23960" s="50"/>
    </row>
    <row r="23961" spans="12:12" x14ac:dyDescent="0.2">
      <c r="L23961" s="50"/>
    </row>
    <row r="23962" spans="12:12" x14ac:dyDescent="0.2">
      <c r="L23962" s="50"/>
    </row>
    <row r="23963" spans="12:12" x14ac:dyDescent="0.2">
      <c r="L23963" s="50"/>
    </row>
    <row r="23964" spans="12:12" x14ac:dyDescent="0.2">
      <c r="L23964" s="50"/>
    </row>
    <row r="23965" spans="12:12" x14ac:dyDescent="0.2">
      <c r="L23965" s="50"/>
    </row>
    <row r="23966" spans="12:12" x14ac:dyDescent="0.2">
      <c r="L23966" s="50"/>
    </row>
    <row r="23967" spans="12:12" x14ac:dyDescent="0.2">
      <c r="L23967" s="50"/>
    </row>
    <row r="23968" spans="12:12" x14ac:dyDescent="0.2">
      <c r="L23968" s="50"/>
    </row>
    <row r="23969" spans="12:12" x14ac:dyDescent="0.2">
      <c r="L23969" s="50"/>
    </row>
    <row r="23970" spans="12:12" x14ac:dyDescent="0.2">
      <c r="L23970" s="50"/>
    </row>
    <row r="23971" spans="12:12" x14ac:dyDescent="0.2">
      <c r="L23971" s="50"/>
    </row>
    <row r="23972" spans="12:12" x14ac:dyDescent="0.2">
      <c r="L23972" s="50"/>
    </row>
    <row r="23973" spans="12:12" x14ac:dyDescent="0.2">
      <c r="L23973" s="50"/>
    </row>
    <row r="23974" spans="12:12" x14ac:dyDescent="0.2">
      <c r="L23974" s="50"/>
    </row>
    <row r="23975" spans="12:12" x14ac:dyDescent="0.2">
      <c r="L23975" s="50"/>
    </row>
    <row r="23976" spans="12:12" x14ac:dyDescent="0.2">
      <c r="L23976" s="50"/>
    </row>
    <row r="23977" spans="12:12" x14ac:dyDescent="0.2">
      <c r="L23977" s="50"/>
    </row>
    <row r="23978" spans="12:12" x14ac:dyDescent="0.2">
      <c r="L23978" s="50"/>
    </row>
    <row r="23979" spans="12:12" x14ac:dyDescent="0.2">
      <c r="L23979" s="50"/>
    </row>
    <row r="23980" spans="12:12" x14ac:dyDescent="0.2">
      <c r="L23980" s="50"/>
    </row>
    <row r="23981" spans="12:12" x14ac:dyDescent="0.2">
      <c r="L23981" s="50"/>
    </row>
    <row r="23982" spans="12:12" x14ac:dyDescent="0.2">
      <c r="L23982" s="50"/>
    </row>
    <row r="23983" spans="12:12" x14ac:dyDescent="0.2">
      <c r="L23983" s="50"/>
    </row>
    <row r="23984" spans="12:12" x14ac:dyDescent="0.2">
      <c r="L23984" s="50"/>
    </row>
    <row r="23985" spans="12:12" x14ac:dyDescent="0.2">
      <c r="L23985" s="50"/>
    </row>
    <row r="23986" spans="12:12" x14ac:dyDescent="0.2">
      <c r="L23986" s="50"/>
    </row>
    <row r="23987" spans="12:12" x14ac:dyDescent="0.2">
      <c r="L23987" s="50"/>
    </row>
    <row r="23988" spans="12:12" x14ac:dyDescent="0.2">
      <c r="L23988" s="50"/>
    </row>
    <row r="23989" spans="12:12" x14ac:dyDescent="0.2">
      <c r="L23989" s="50"/>
    </row>
    <row r="23990" spans="12:12" x14ac:dyDescent="0.2">
      <c r="L23990" s="50"/>
    </row>
    <row r="23991" spans="12:12" x14ac:dyDescent="0.2">
      <c r="L23991" s="50"/>
    </row>
    <row r="23992" spans="12:12" x14ac:dyDescent="0.2">
      <c r="L23992" s="50"/>
    </row>
    <row r="23993" spans="12:12" x14ac:dyDescent="0.2">
      <c r="L23993" s="50"/>
    </row>
    <row r="23994" spans="12:12" x14ac:dyDescent="0.2">
      <c r="L23994" s="50"/>
    </row>
    <row r="23995" spans="12:12" x14ac:dyDescent="0.2">
      <c r="L23995" s="50"/>
    </row>
    <row r="23996" spans="12:12" x14ac:dyDescent="0.2">
      <c r="L23996" s="50"/>
    </row>
    <row r="23997" spans="12:12" x14ac:dyDescent="0.2">
      <c r="L23997" s="50"/>
    </row>
    <row r="23998" spans="12:12" x14ac:dyDescent="0.2">
      <c r="L23998" s="50"/>
    </row>
    <row r="23999" spans="12:12" x14ac:dyDescent="0.2">
      <c r="L23999" s="50"/>
    </row>
    <row r="24000" spans="12:12" x14ac:dyDescent="0.2">
      <c r="L24000" s="50"/>
    </row>
    <row r="24001" spans="12:12" x14ac:dyDescent="0.2">
      <c r="L24001" s="50"/>
    </row>
    <row r="24002" spans="12:12" x14ac:dyDescent="0.2">
      <c r="L24002" s="50"/>
    </row>
    <row r="24003" spans="12:12" x14ac:dyDescent="0.2">
      <c r="L24003" s="50"/>
    </row>
    <row r="24004" spans="12:12" x14ac:dyDescent="0.2">
      <c r="L24004" s="50"/>
    </row>
    <row r="24005" spans="12:12" x14ac:dyDescent="0.2">
      <c r="L24005" s="50"/>
    </row>
    <row r="24006" spans="12:12" x14ac:dyDescent="0.2">
      <c r="L24006" s="50"/>
    </row>
    <row r="24007" spans="12:12" x14ac:dyDescent="0.2">
      <c r="L24007" s="50"/>
    </row>
    <row r="24008" spans="12:12" x14ac:dyDescent="0.2">
      <c r="L24008" s="50"/>
    </row>
    <row r="24009" spans="12:12" x14ac:dyDescent="0.2">
      <c r="L24009" s="50"/>
    </row>
    <row r="24010" spans="12:12" x14ac:dyDescent="0.2">
      <c r="L24010" s="50"/>
    </row>
    <row r="24011" spans="12:12" x14ac:dyDescent="0.2">
      <c r="L24011" s="50"/>
    </row>
    <row r="24012" spans="12:12" x14ac:dyDescent="0.2">
      <c r="L24012" s="50"/>
    </row>
    <row r="24013" spans="12:12" x14ac:dyDescent="0.2">
      <c r="L24013" s="50"/>
    </row>
    <row r="24014" spans="12:12" x14ac:dyDescent="0.2">
      <c r="L24014" s="50"/>
    </row>
    <row r="24015" spans="12:12" x14ac:dyDescent="0.2">
      <c r="L24015" s="50"/>
    </row>
    <row r="24016" spans="12:12" x14ac:dyDescent="0.2">
      <c r="L24016" s="50"/>
    </row>
    <row r="24017" spans="12:12" x14ac:dyDescent="0.2">
      <c r="L24017" s="50"/>
    </row>
    <row r="24018" spans="12:12" x14ac:dyDescent="0.2">
      <c r="L24018" s="50"/>
    </row>
    <row r="24019" spans="12:12" x14ac:dyDescent="0.2">
      <c r="L24019" s="50"/>
    </row>
    <row r="24020" spans="12:12" x14ac:dyDescent="0.2">
      <c r="L24020" s="50"/>
    </row>
    <row r="24021" spans="12:12" x14ac:dyDescent="0.2">
      <c r="L24021" s="50"/>
    </row>
    <row r="24022" spans="12:12" x14ac:dyDescent="0.2">
      <c r="L24022" s="50"/>
    </row>
    <row r="24023" spans="12:12" x14ac:dyDescent="0.2">
      <c r="L24023" s="50"/>
    </row>
    <row r="24024" spans="12:12" x14ac:dyDescent="0.2">
      <c r="L24024" s="50"/>
    </row>
    <row r="24025" spans="12:12" x14ac:dyDescent="0.2">
      <c r="L24025" s="50"/>
    </row>
    <row r="24026" spans="12:12" x14ac:dyDescent="0.2">
      <c r="L24026" s="50"/>
    </row>
    <row r="24027" spans="12:12" x14ac:dyDescent="0.2">
      <c r="L24027" s="50"/>
    </row>
    <row r="24028" spans="12:12" x14ac:dyDescent="0.2">
      <c r="L24028" s="50"/>
    </row>
    <row r="24029" spans="12:12" x14ac:dyDescent="0.2">
      <c r="L24029" s="50"/>
    </row>
    <row r="24030" spans="12:12" x14ac:dyDescent="0.2">
      <c r="L24030" s="50"/>
    </row>
    <row r="24031" spans="12:12" x14ac:dyDescent="0.2">
      <c r="L24031" s="50"/>
    </row>
    <row r="24032" spans="12:12" x14ac:dyDescent="0.2">
      <c r="L24032" s="50"/>
    </row>
    <row r="24033" spans="12:12" x14ac:dyDescent="0.2">
      <c r="L24033" s="50"/>
    </row>
    <row r="24034" spans="12:12" x14ac:dyDescent="0.2">
      <c r="L24034" s="50"/>
    </row>
    <row r="24035" spans="12:12" x14ac:dyDescent="0.2">
      <c r="L24035" s="50"/>
    </row>
    <row r="24036" spans="12:12" x14ac:dyDescent="0.2">
      <c r="L24036" s="50"/>
    </row>
    <row r="24037" spans="12:12" x14ac:dyDescent="0.2">
      <c r="L24037" s="50"/>
    </row>
    <row r="24038" spans="12:12" x14ac:dyDescent="0.2">
      <c r="L24038" s="50"/>
    </row>
    <row r="24039" spans="12:12" x14ac:dyDescent="0.2">
      <c r="L24039" s="50"/>
    </row>
    <row r="24040" spans="12:12" x14ac:dyDescent="0.2">
      <c r="L24040" s="50"/>
    </row>
    <row r="24041" spans="12:12" x14ac:dyDescent="0.2">
      <c r="L24041" s="50"/>
    </row>
    <row r="24042" spans="12:12" x14ac:dyDescent="0.2">
      <c r="L24042" s="50"/>
    </row>
    <row r="24043" spans="12:12" x14ac:dyDescent="0.2">
      <c r="L24043" s="50"/>
    </row>
    <row r="24044" spans="12:12" x14ac:dyDescent="0.2">
      <c r="L24044" s="50"/>
    </row>
    <row r="24045" spans="12:12" x14ac:dyDescent="0.2">
      <c r="L24045" s="50"/>
    </row>
    <row r="24046" spans="12:12" x14ac:dyDescent="0.2">
      <c r="L24046" s="50"/>
    </row>
    <row r="24047" spans="12:12" x14ac:dyDescent="0.2">
      <c r="L24047" s="50"/>
    </row>
    <row r="24048" spans="12:12" x14ac:dyDescent="0.2">
      <c r="L24048" s="50"/>
    </row>
    <row r="24049" spans="12:12" x14ac:dyDescent="0.2">
      <c r="L24049" s="50"/>
    </row>
    <row r="24050" spans="12:12" x14ac:dyDescent="0.2">
      <c r="L24050" s="50"/>
    </row>
    <row r="24051" spans="12:12" x14ac:dyDescent="0.2">
      <c r="L24051" s="50"/>
    </row>
    <row r="24052" spans="12:12" x14ac:dyDescent="0.2">
      <c r="L24052" s="50"/>
    </row>
    <row r="24053" spans="12:12" x14ac:dyDescent="0.2">
      <c r="L24053" s="50"/>
    </row>
    <row r="24054" spans="12:12" x14ac:dyDescent="0.2">
      <c r="L24054" s="50"/>
    </row>
    <row r="24055" spans="12:12" x14ac:dyDescent="0.2">
      <c r="L24055" s="50"/>
    </row>
    <row r="24056" spans="12:12" x14ac:dyDescent="0.2">
      <c r="L24056" s="50"/>
    </row>
    <row r="24057" spans="12:12" x14ac:dyDescent="0.2">
      <c r="L24057" s="50"/>
    </row>
    <row r="24058" spans="12:12" x14ac:dyDescent="0.2">
      <c r="L24058" s="50"/>
    </row>
    <row r="24059" spans="12:12" x14ac:dyDescent="0.2">
      <c r="L24059" s="50"/>
    </row>
    <row r="24060" spans="12:12" x14ac:dyDescent="0.2">
      <c r="L24060" s="50"/>
    </row>
    <row r="24061" spans="12:12" x14ac:dyDescent="0.2">
      <c r="L24061" s="50"/>
    </row>
    <row r="24062" spans="12:12" x14ac:dyDescent="0.2">
      <c r="L24062" s="50"/>
    </row>
    <row r="24063" spans="12:12" x14ac:dyDescent="0.2">
      <c r="L24063" s="50"/>
    </row>
    <row r="24064" spans="12:12" x14ac:dyDescent="0.2">
      <c r="L24064" s="50"/>
    </row>
    <row r="24065" spans="12:12" x14ac:dyDescent="0.2">
      <c r="L24065" s="50"/>
    </row>
    <row r="24066" spans="12:12" x14ac:dyDescent="0.2">
      <c r="L24066" s="50"/>
    </row>
    <row r="24067" spans="12:12" x14ac:dyDescent="0.2">
      <c r="L24067" s="50"/>
    </row>
    <row r="24068" spans="12:12" x14ac:dyDescent="0.2">
      <c r="L24068" s="50"/>
    </row>
    <row r="24069" spans="12:12" x14ac:dyDescent="0.2">
      <c r="L24069" s="50"/>
    </row>
    <row r="24070" spans="12:12" x14ac:dyDescent="0.2">
      <c r="L24070" s="50"/>
    </row>
    <row r="24071" spans="12:12" x14ac:dyDescent="0.2">
      <c r="L24071" s="50"/>
    </row>
    <row r="24072" spans="12:12" x14ac:dyDescent="0.2">
      <c r="L24072" s="50"/>
    </row>
    <row r="24073" spans="12:12" x14ac:dyDescent="0.2">
      <c r="L24073" s="50"/>
    </row>
    <row r="24074" spans="12:12" x14ac:dyDescent="0.2">
      <c r="L24074" s="50"/>
    </row>
    <row r="24075" spans="12:12" x14ac:dyDescent="0.2">
      <c r="L24075" s="50"/>
    </row>
    <row r="24076" spans="12:12" x14ac:dyDescent="0.2">
      <c r="L24076" s="50"/>
    </row>
    <row r="24077" spans="12:12" x14ac:dyDescent="0.2">
      <c r="L24077" s="50"/>
    </row>
    <row r="24078" spans="12:12" x14ac:dyDescent="0.2">
      <c r="L24078" s="50"/>
    </row>
    <row r="24079" spans="12:12" x14ac:dyDescent="0.2">
      <c r="L24079" s="50"/>
    </row>
    <row r="24080" spans="12:12" x14ac:dyDescent="0.2">
      <c r="L24080" s="50"/>
    </row>
    <row r="24081" spans="12:12" x14ac:dyDescent="0.2">
      <c r="L24081" s="50"/>
    </row>
    <row r="24082" spans="12:12" x14ac:dyDescent="0.2">
      <c r="L24082" s="50"/>
    </row>
    <row r="24083" spans="12:12" x14ac:dyDescent="0.2">
      <c r="L24083" s="50"/>
    </row>
    <row r="24084" spans="12:12" x14ac:dyDescent="0.2">
      <c r="L24084" s="50"/>
    </row>
    <row r="24085" spans="12:12" x14ac:dyDescent="0.2">
      <c r="L24085" s="50"/>
    </row>
    <row r="24086" spans="12:12" x14ac:dyDescent="0.2">
      <c r="L24086" s="50"/>
    </row>
    <row r="24087" spans="12:12" x14ac:dyDescent="0.2">
      <c r="L24087" s="50"/>
    </row>
    <row r="24088" spans="12:12" x14ac:dyDescent="0.2">
      <c r="L24088" s="50"/>
    </row>
    <row r="24089" spans="12:12" x14ac:dyDescent="0.2">
      <c r="L24089" s="50"/>
    </row>
    <row r="24090" spans="12:12" x14ac:dyDescent="0.2">
      <c r="L24090" s="50"/>
    </row>
    <row r="24091" spans="12:12" x14ac:dyDescent="0.2">
      <c r="L24091" s="50"/>
    </row>
    <row r="24092" spans="12:12" x14ac:dyDescent="0.2">
      <c r="L24092" s="50"/>
    </row>
    <row r="24093" spans="12:12" x14ac:dyDescent="0.2">
      <c r="L24093" s="50"/>
    </row>
    <row r="24094" spans="12:12" x14ac:dyDescent="0.2">
      <c r="L24094" s="50"/>
    </row>
    <row r="24095" spans="12:12" x14ac:dyDescent="0.2">
      <c r="L24095" s="50"/>
    </row>
    <row r="24096" spans="12:12" x14ac:dyDescent="0.2">
      <c r="L24096" s="50"/>
    </row>
    <row r="24097" spans="12:12" x14ac:dyDescent="0.2">
      <c r="L24097" s="50"/>
    </row>
    <row r="24098" spans="12:12" x14ac:dyDescent="0.2">
      <c r="L24098" s="50"/>
    </row>
    <row r="24099" spans="12:12" x14ac:dyDescent="0.2">
      <c r="L24099" s="50"/>
    </row>
    <row r="24100" spans="12:12" x14ac:dyDescent="0.2">
      <c r="L24100" s="50"/>
    </row>
    <row r="24101" spans="12:12" x14ac:dyDescent="0.2">
      <c r="L24101" s="50"/>
    </row>
    <row r="24102" spans="12:12" x14ac:dyDescent="0.2">
      <c r="L24102" s="50"/>
    </row>
    <row r="24103" spans="12:12" x14ac:dyDescent="0.2">
      <c r="L24103" s="50"/>
    </row>
    <row r="24104" spans="12:12" x14ac:dyDescent="0.2">
      <c r="L24104" s="50"/>
    </row>
    <row r="24105" spans="12:12" x14ac:dyDescent="0.2">
      <c r="L24105" s="50"/>
    </row>
    <row r="24106" spans="12:12" x14ac:dyDescent="0.2">
      <c r="L24106" s="50"/>
    </row>
    <row r="24107" spans="12:12" x14ac:dyDescent="0.2">
      <c r="L24107" s="50"/>
    </row>
    <row r="24108" spans="12:12" x14ac:dyDescent="0.2">
      <c r="L24108" s="50"/>
    </row>
    <row r="24109" spans="12:12" x14ac:dyDescent="0.2">
      <c r="L24109" s="50"/>
    </row>
    <row r="24110" spans="12:12" x14ac:dyDescent="0.2">
      <c r="L24110" s="50"/>
    </row>
    <row r="24111" spans="12:12" x14ac:dyDescent="0.2">
      <c r="L24111" s="50"/>
    </row>
    <row r="24112" spans="12:12" x14ac:dyDescent="0.2">
      <c r="L24112" s="50"/>
    </row>
    <row r="24113" spans="12:12" x14ac:dyDescent="0.2">
      <c r="L24113" s="50"/>
    </row>
    <row r="24114" spans="12:12" x14ac:dyDescent="0.2">
      <c r="L24114" s="50"/>
    </row>
    <row r="24115" spans="12:12" x14ac:dyDescent="0.2">
      <c r="L24115" s="50"/>
    </row>
    <row r="24116" spans="12:12" x14ac:dyDescent="0.2">
      <c r="L24116" s="50"/>
    </row>
    <row r="24117" spans="12:12" x14ac:dyDescent="0.2">
      <c r="L24117" s="50"/>
    </row>
    <row r="24118" spans="12:12" x14ac:dyDescent="0.2">
      <c r="L24118" s="50"/>
    </row>
    <row r="24119" spans="12:12" x14ac:dyDescent="0.2">
      <c r="L24119" s="50"/>
    </row>
    <row r="24120" spans="12:12" x14ac:dyDescent="0.2">
      <c r="L24120" s="50"/>
    </row>
    <row r="24121" spans="12:12" x14ac:dyDescent="0.2">
      <c r="L24121" s="50"/>
    </row>
    <row r="24122" spans="12:12" x14ac:dyDescent="0.2">
      <c r="L24122" s="50"/>
    </row>
    <row r="24123" spans="12:12" x14ac:dyDescent="0.2">
      <c r="L24123" s="50"/>
    </row>
    <row r="24124" spans="12:12" x14ac:dyDescent="0.2">
      <c r="L24124" s="50"/>
    </row>
    <row r="24125" spans="12:12" x14ac:dyDescent="0.2">
      <c r="L24125" s="50"/>
    </row>
    <row r="24126" spans="12:12" x14ac:dyDescent="0.2">
      <c r="L24126" s="50"/>
    </row>
    <row r="24127" spans="12:12" x14ac:dyDescent="0.2">
      <c r="L24127" s="50"/>
    </row>
    <row r="24128" spans="12:12" x14ac:dyDescent="0.2">
      <c r="L24128" s="50"/>
    </row>
    <row r="24129" spans="12:12" x14ac:dyDescent="0.2">
      <c r="L24129" s="50"/>
    </row>
    <row r="24130" spans="12:12" x14ac:dyDescent="0.2">
      <c r="L24130" s="50"/>
    </row>
    <row r="24131" spans="12:12" x14ac:dyDescent="0.2">
      <c r="L24131" s="50"/>
    </row>
    <row r="24132" spans="12:12" x14ac:dyDescent="0.2">
      <c r="L24132" s="50"/>
    </row>
    <row r="24133" spans="12:12" x14ac:dyDescent="0.2">
      <c r="L24133" s="50"/>
    </row>
    <row r="24134" spans="12:12" x14ac:dyDescent="0.2">
      <c r="L24134" s="50"/>
    </row>
    <row r="24135" spans="12:12" x14ac:dyDescent="0.2">
      <c r="L24135" s="50"/>
    </row>
    <row r="24136" spans="12:12" x14ac:dyDescent="0.2">
      <c r="L24136" s="50"/>
    </row>
    <row r="24137" spans="12:12" x14ac:dyDescent="0.2">
      <c r="L24137" s="50"/>
    </row>
    <row r="24138" spans="12:12" x14ac:dyDescent="0.2">
      <c r="L24138" s="50"/>
    </row>
    <row r="24139" spans="12:12" x14ac:dyDescent="0.2">
      <c r="L24139" s="50"/>
    </row>
    <row r="24140" spans="12:12" x14ac:dyDescent="0.2">
      <c r="L24140" s="50"/>
    </row>
    <row r="24141" spans="12:12" x14ac:dyDescent="0.2">
      <c r="L24141" s="50"/>
    </row>
    <row r="24142" spans="12:12" x14ac:dyDescent="0.2">
      <c r="L24142" s="50"/>
    </row>
    <row r="24143" spans="12:12" x14ac:dyDescent="0.2">
      <c r="L24143" s="50"/>
    </row>
    <row r="24144" spans="12:12" x14ac:dyDescent="0.2">
      <c r="L24144" s="50"/>
    </row>
    <row r="24145" spans="12:12" x14ac:dyDescent="0.2">
      <c r="L24145" s="50"/>
    </row>
    <row r="24146" spans="12:12" x14ac:dyDescent="0.2">
      <c r="L24146" s="50"/>
    </row>
    <row r="24147" spans="12:12" x14ac:dyDescent="0.2">
      <c r="L24147" s="50"/>
    </row>
    <row r="24148" spans="12:12" x14ac:dyDescent="0.2">
      <c r="L24148" s="50"/>
    </row>
    <row r="24149" spans="12:12" x14ac:dyDescent="0.2">
      <c r="L24149" s="50"/>
    </row>
    <row r="24150" spans="12:12" x14ac:dyDescent="0.2">
      <c r="L24150" s="50"/>
    </row>
    <row r="24151" spans="12:12" x14ac:dyDescent="0.2">
      <c r="L24151" s="50"/>
    </row>
    <row r="24152" spans="12:12" x14ac:dyDescent="0.2">
      <c r="L24152" s="50"/>
    </row>
    <row r="24153" spans="12:12" x14ac:dyDescent="0.2">
      <c r="L24153" s="50"/>
    </row>
    <row r="24154" spans="12:12" x14ac:dyDescent="0.2">
      <c r="L24154" s="50"/>
    </row>
    <row r="24155" spans="12:12" x14ac:dyDescent="0.2">
      <c r="L24155" s="50"/>
    </row>
    <row r="24156" spans="12:12" x14ac:dyDescent="0.2">
      <c r="L24156" s="50"/>
    </row>
    <row r="24157" spans="12:12" x14ac:dyDescent="0.2">
      <c r="L24157" s="50"/>
    </row>
    <row r="24158" spans="12:12" x14ac:dyDescent="0.2">
      <c r="L24158" s="50"/>
    </row>
    <row r="24159" spans="12:12" x14ac:dyDescent="0.2">
      <c r="L24159" s="50"/>
    </row>
    <row r="24160" spans="12:12" x14ac:dyDescent="0.2">
      <c r="L24160" s="50"/>
    </row>
    <row r="24161" spans="12:12" x14ac:dyDescent="0.2">
      <c r="L24161" s="50"/>
    </row>
    <row r="24162" spans="12:12" x14ac:dyDescent="0.2">
      <c r="L24162" s="50"/>
    </row>
    <row r="24163" spans="12:12" x14ac:dyDescent="0.2">
      <c r="L24163" s="50"/>
    </row>
    <row r="24164" spans="12:12" x14ac:dyDescent="0.2">
      <c r="L24164" s="50"/>
    </row>
    <row r="24165" spans="12:12" x14ac:dyDescent="0.2">
      <c r="L24165" s="50"/>
    </row>
    <row r="24166" spans="12:12" x14ac:dyDescent="0.2">
      <c r="L24166" s="50"/>
    </row>
    <row r="24167" spans="12:12" x14ac:dyDescent="0.2">
      <c r="L24167" s="50"/>
    </row>
    <row r="24168" spans="12:12" x14ac:dyDescent="0.2">
      <c r="L24168" s="50"/>
    </row>
    <row r="24169" spans="12:12" x14ac:dyDescent="0.2">
      <c r="L24169" s="50"/>
    </row>
    <row r="24170" spans="12:12" x14ac:dyDescent="0.2">
      <c r="L24170" s="50"/>
    </row>
    <row r="24171" spans="12:12" x14ac:dyDescent="0.2">
      <c r="L24171" s="50"/>
    </row>
    <row r="24172" spans="12:12" x14ac:dyDescent="0.2">
      <c r="L24172" s="50"/>
    </row>
    <row r="24173" spans="12:12" x14ac:dyDescent="0.2">
      <c r="L24173" s="50"/>
    </row>
    <row r="24174" spans="12:12" x14ac:dyDescent="0.2">
      <c r="L24174" s="50"/>
    </row>
    <row r="24175" spans="12:12" x14ac:dyDescent="0.2">
      <c r="L24175" s="50"/>
    </row>
    <row r="24176" spans="12:12" x14ac:dyDescent="0.2">
      <c r="L24176" s="50"/>
    </row>
    <row r="24177" spans="12:12" x14ac:dyDescent="0.2">
      <c r="L24177" s="50"/>
    </row>
    <row r="24178" spans="12:12" x14ac:dyDescent="0.2">
      <c r="L24178" s="50"/>
    </row>
    <row r="24179" spans="12:12" x14ac:dyDescent="0.2">
      <c r="L24179" s="50"/>
    </row>
    <row r="24180" spans="12:12" x14ac:dyDescent="0.2">
      <c r="L24180" s="50"/>
    </row>
    <row r="24181" spans="12:12" x14ac:dyDescent="0.2">
      <c r="L24181" s="50"/>
    </row>
    <row r="24182" spans="12:12" x14ac:dyDescent="0.2">
      <c r="L24182" s="50"/>
    </row>
    <row r="24183" spans="12:12" x14ac:dyDescent="0.2">
      <c r="L24183" s="50"/>
    </row>
    <row r="24184" spans="12:12" x14ac:dyDescent="0.2">
      <c r="L24184" s="50"/>
    </row>
    <row r="24185" spans="12:12" x14ac:dyDescent="0.2">
      <c r="L24185" s="50"/>
    </row>
    <row r="24186" spans="12:12" x14ac:dyDescent="0.2">
      <c r="L24186" s="50"/>
    </row>
    <row r="24187" spans="12:12" x14ac:dyDescent="0.2">
      <c r="L24187" s="50"/>
    </row>
    <row r="24188" spans="12:12" x14ac:dyDescent="0.2">
      <c r="L24188" s="50"/>
    </row>
    <row r="24189" spans="12:12" x14ac:dyDescent="0.2">
      <c r="L24189" s="50"/>
    </row>
    <row r="24190" spans="12:12" x14ac:dyDescent="0.2">
      <c r="L24190" s="50"/>
    </row>
    <row r="24191" spans="12:12" x14ac:dyDescent="0.2">
      <c r="L24191" s="50"/>
    </row>
    <row r="24192" spans="12:12" x14ac:dyDescent="0.2">
      <c r="L24192" s="50"/>
    </row>
    <row r="24193" spans="12:12" x14ac:dyDescent="0.2">
      <c r="L24193" s="50"/>
    </row>
    <row r="24194" spans="12:12" x14ac:dyDescent="0.2">
      <c r="L24194" s="50"/>
    </row>
    <row r="24195" spans="12:12" x14ac:dyDescent="0.2">
      <c r="L24195" s="50"/>
    </row>
    <row r="24196" spans="12:12" x14ac:dyDescent="0.2">
      <c r="L24196" s="50"/>
    </row>
    <row r="24197" spans="12:12" x14ac:dyDescent="0.2">
      <c r="L24197" s="50"/>
    </row>
    <row r="24198" spans="12:12" x14ac:dyDescent="0.2">
      <c r="L24198" s="50"/>
    </row>
    <row r="24199" spans="12:12" x14ac:dyDescent="0.2">
      <c r="L24199" s="50"/>
    </row>
    <row r="24200" spans="12:12" x14ac:dyDescent="0.2">
      <c r="L24200" s="50"/>
    </row>
    <row r="24201" spans="12:12" x14ac:dyDescent="0.2">
      <c r="L24201" s="50"/>
    </row>
    <row r="24202" spans="12:12" x14ac:dyDescent="0.2">
      <c r="L24202" s="50"/>
    </row>
    <row r="24203" spans="12:12" x14ac:dyDescent="0.2">
      <c r="L24203" s="50"/>
    </row>
    <row r="24204" spans="12:12" x14ac:dyDescent="0.2">
      <c r="L24204" s="50"/>
    </row>
    <row r="24205" spans="12:12" x14ac:dyDescent="0.2">
      <c r="L24205" s="50"/>
    </row>
    <row r="24206" spans="12:12" x14ac:dyDescent="0.2">
      <c r="L24206" s="50"/>
    </row>
    <row r="24207" spans="12:12" x14ac:dyDescent="0.2">
      <c r="L24207" s="50"/>
    </row>
    <row r="24208" spans="12:12" x14ac:dyDescent="0.2">
      <c r="L24208" s="50"/>
    </row>
    <row r="24209" spans="12:12" x14ac:dyDescent="0.2">
      <c r="L24209" s="50"/>
    </row>
    <row r="24210" spans="12:12" x14ac:dyDescent="0.2">
      <c r="L24210" s="50"/>
    </row>
    <row r="24211" spans="12:12" x14ac:dyDescent="0.2">
      <c r="L24211" s="50"/>
    </row>
    <row r="24212" spans="12:12" x14ac:dyDescent="0.2">
      <c r="L24212" s="50"/>
    </row>
    <row r="24213" spans="12:12" x14ac:dyDescent="0.2">
      <c r="L24213" s="50"/>
    </row>
    <row r="24214" spans="12:12" x14ac:dyDescent="0.2">
      <c r="L24214" s="50"/>
    </row>
    <row r="24215" spans="12:12" x14ac:dyDescent="0.2">
      <c r="L24215" s="50"/>
    </row>
    <row r="24216" spans="12:12" x14ac:dyDescent="0.2">
      <c r="L24216" s="50"/>
    </row>
    <row r="24217" spans="12:12" x14ac:dyDescent="0.2">
      <c r="L24217" s="50"/>
    </row>
    <row r="24218" spans="12:12" x14ac:dyDescent="0.2">
      <c r="L24218" s="50"/>
    </row>
    <row r="24219" spans="12:12" x14ac:dyDescent="0.2">
      <c r="L24219" s="50"/>
    </row>
    <row r="24220" spans="12:12" x14ac:dyDescent="0.2">
      <c r="L24220" s="50"/>
    </row>
    <row r="24221" spans="12:12" x14ac:dyDescent="0.2">
      <c r="L24221" s="50"/>
    </row>
    <row r="24222" spans="12:12" x14ac:dyDescent="0.2">
      <c r="L24222" s="50"/>
    </row>
    <row r="24223" spans="12:12" x14ac:dyDescent="0.2">
      <c r="L24223" s="50"/>
    </row>
    <row r="24224" spans="12:12" x14ac:dyDescent="0.2">
      <c r="L24224" s="50"/>
    </row>
    <row r="24225" spans="12:12" x14ac:dyDescent="0.2">
      <c r="L24225" s="50"/>
    </row>
    <row r="24226" spans="12:12" x14ac:dyDescent="0.2">
      <c r="L24226" s="50"/>
    </row>
    <row r="24227" spans="12:12" x14ac:dyDescent="0.2">
      <c r="L24227" s="50"/>
    </row>
    <row r="24228" spans="12:12" x14ac:dyDescent="0.2">
      <c r="L24228" s="50"/>
    </row>
    <row r="24229" spans="12:12" x14ac:dyDescent="0.2">
      <c r="L24229" s="50"/>
    </row>
    <row r="24230" spans="12:12" x14ac:dyDescent="0.2">
      <c r="L24230" s="50"/>
    </row>
    <row r="24231" spans="12:12" x14ac:dyDescent="0.2">
      <c r="L24231" s="50"/>
    </row>
    <row r="24232" spans="12:12" x14ac:dyDescent="0.2">
      <c r="L24232" s="50"/>
    </row>
    <row r="24233" spans="12:12" x14ac:dyDescent="0.2">
      <c r="L24233" s="50"/>
    </row>
    <row r="24234" spans="12:12" x14ac:dyDescent="0.2">
      <c r="L24234" s="50"/>
    </row>
    <row r="24235" spans="12:12" x14ac:dyDescent="0.2">
      <c r="L24235" s="50"/>
    </row>
    <row r="24236" spans="12:12" x14ac:dyDescent="0.2">
      <c r="L24236" s="50"/>
    </row>
    <row r="24237" spans="12:12" x14ac:dyDescent="0.2">
      <c r="L24237" s="50"/>
    </row>
    <row r="24238" spans="12:12" x14ac:dyDescent="0.2">
      <c r="L24238" s="50"/>
    </row>
    <row r="24239" spans="12:12" x14ac:dyDescent="0.2">
      <c r="L24239" s="50"/>
    </row>
    <row r="24240" spans="12:12" x14ac:dyDescent="0.2">
      <c r="L24240" s="50"/>
    </row>
    <row r="24241" spans="12:12" x14ac:dyDescent="0.2">
      <c r="L24241" s="50"/>
    </row>
    <row r="24242" spans="12:12" x14ac:dyDescent="0.2">
      <c r="L24242" s="50"/>
    </row>
    <row r="24243" spans="12:12" x14ac:dyDescent="0.2">
      <c r="L24243" s="50"/>
    </row>
    <row r="24244" spans="12:12" x14ac:dyDescent="0.2">
      <c r="L24244" s="50"/>
    </row>
    <row r="24245" spans="12:12" x14ac:dyDescent="0.2">
      <c r="L24245" s="50"/>
    </row>
    <row r="24246" spans="12:12" x14ac:dyDescent="0.2">
      <c r="L24246" s="50"/>
    </row>
    <row r="24247" spans="12:12" x14ac:dyDescent="0.2">
      <c r="L24247" s="50"/>
    </row>
    <row r="24248" spans="12:12" x14ac:dyDescent="0.2">
      <c r="L24248" s="50"/>
    </row>
    <row r="24249" spans="12:12" x14ac:dyDescent="0.2">
      <c r="L24249" s="50"/>
    </row>
    <row r="24250" spans="12:12" x14ac:dyDescent="0.2">
      <c r="L24250" s="50"/>
    </row>
    <row r="24251" spans="12:12" x14ac:dyDescent="0.2">
      <c r="L24251" s="50"/>
    </row>
    <row r="24252" spans="12:12" x14ac:dyDescent="0.2">
      <c r="L24252" s="50"/>
    </row>
    <row r="24253" spans="12:12" x14ac:dyDescent="0.2">
      <c r="L24253" s="50"/>
    </row>
    <row r="24254" spans="12:12" x14ac:dyDescent="0.2">
      <c r="L24254" s="50"/>
    </row>
    <row r="24255" spans="12:12" x14ac:dyDescent="0.2">
      <c r="L24255" s="50"/>
    </row>
    <row r="24256" spans="12:12" x14ac:dyDescent="0.2">
      <c r="L24256" s="50"/>
    </row>
    <row r="24257" spans="12:12" x14ac:dyDescent="0.2">
      <c r="L24257" s="50"/>
    </row>
    <row r="24258" spans="12:12" x14ac:dyDescent="0.2">
      <c r="L24258" s="50"/>
    </row>
    <row r="24259" spans="12:12" x14ac:dyDescent="0.2">
      <c r="L24259" s="50"/>
    </row>
    <row r="24260" spans="12:12" x14ac:dyDescent="0.2">
      <c r="L24260" s="50"/>
    </row>
    <row r="24261" spans="12:12" x14ac:dyDescent="0.2">
      <c r="L24261" s="50"/>
    </row>
    <row r="24262" spans="12:12" x14ac:dyDescent="0.2">
      <c r="L24262" s="50"/>
    </row>
    <row r="24263" spans="12:12" x14ac:dyDescent="0.2">
      <c r="L24263" s="50"/>
    </row>
    <row r="24264" spans="12:12" x14ac:dyDescent="0.2">
      <c r="L24264" s="50"/>
    </row>
    <row r="24265" spans="12:12" x14ac:dyDescent="0.2">
      <c r="L24265" s="50"/>
    </row>
    <row r="24266" spans="12:12" x14ac:dyDescent="0.2">
      <c r="L24266" s="50"/>
    </row>
    <row r="24267" spans="12:12" x14ac:dyDescent="0.2">
      <c r="L24267" s="50"/>
    </row>
    <row r="24268" spans="12:12" x14ac:dyDescent="0.2">
      <c r="L24268" s="50"/>
    </row>
    <row r="24269" spans="12:12" x14ac:dyDescent="0.2">
      <c r="L24269" s="50"/>
    </row>
    <row r="24270" spans="12:12" x14ac:dyDescent="0.2">
      <c r="L24270" s="50"/>
    </row>
    <row r="24271" spans="12:12" x14ac:dyDescent="0.2">
      <c r="L24271" s="50"/>
    </row>
    <row r="24272" spans="12:12" x14ac:dyDescent="0.2">
      <c r="L24272" s="50"/>
    </row>
    <row r="24273" spans="12:12" x14ac:dyDescent="0.2">
      <c r="L24273" s="50"/>
    </row>
    <row r="24274" spans="12:12" x14ac:dyDescent="0.2">
      <c r="L24274" s="50"/>
    </row>
    <row r="24275" spans="12:12" x14ac:dyDescent="0.2">
      <c r="L24275" s="50"/>
    </row>
    <row r="24276" spans="12:12" x14ac:dyDescent="0.2">
      <c r="L24276" s="50"/>
    </row>
    <row r="24277" spans="12:12" x14ac:dyDescent="0.2">
      <c r="L24277" s="50"/>
    </row>
    <row r="24278" spans="12:12" x14ac:dyDescent="0.2">
      <c r="L24278" s="50"/>
    </row>
    <row r="24279" spans="12:12" x14ac:dyDescent="0.2">
      <c r="L24279" s="50"/>
    </row>
    <row r="24280" spans="12:12" x14ac:dyDescent="0.2">
      <c r="L24280" s="50"/>
    </row>
    <row r="24281" spans="12:12" x14ac:dyDescent="0.2">
      <c r="L24281" s="50"/>
    </row>
    <row r="24282" spans="12:12" x14ac:dyDescent="0.2">
      <c r="L24282" s="50"/>
    </row>
    <row r="24283" spans="12:12" x14ac:dyDescent="0.2">
      <c r="L24283" s="50"/>
    </row>
    <row r="24284" spans="12:12" x14ac:dyDescent="0.2">
      <c r="L24284" s="50"/>
    </row>
    <row r="24285" spans="12:12" x14ac:dyDescent="0.2">
      <c r="L24285" s="50"/>
    </row>
    <row r="24286" spans="12:12" x14ac:dyDescent="0.2">
      <c r="L24286" s="50"/>
    </row>
    <row r="24287" spans="12:12" x14ac:dyDescent="0.2">
      <c r="L24287" s="50"/>
    </row>
    <row r="24288" spans="12:12" x14ac:dyDescent="0.2">
      <c r="L24288" s="50"/>
    </row>
    <row r="24289" spans="12:12" x14ac:dyDescent="0.2">
      <c r="L24289" s="50"/>
    </row>
    <row r="24290" spans="12:12" x14ac:dyDescent="0.2">
      <c r="L24290" s="50"/>
    </row>
    <row r="24291" spans="12:12" x14ac:dyDescent="0.2">
      <c r="L24291" s="50"/>
    </row>
    <row r="24292" spans="12:12" x14ac:dyDescent="0.2">
      <c r="L24292" s="50"/>
    </row>
    <row r="24293" spans="12:12" x14ac:dyDescent="0.2">
      <c r="L24293" s="50"/>
    </row>
    <row r="24294" spans="12:12" x14ac:dyDescent="0.2">
      <c r="L24294" s="50"/>
    </row>
    <row r="24295" spans="12:12" x14ac:dyDescent="0.2">
      <c r="L24295" s="50"/>
    </row>
    <row r="24296" spans="12:12" x14ac:dyDescent="0.2">
      <c r="L24296" s="50"/>
    </row>
    <row r="24297" spans="12:12" x14ac:dyDescent="0.2">
      <c r="L24297" s="50"/>
    </row>
    <row r="24298" spans="12:12" x14ac:dyDescent="0.2">
      <c r="L24298" s="50"/>
    </row>
    <row r="24299" spans="12:12" x14ac:dyDescent="0.2">
      <c r="L24299" s="50"/>
    </row>
    <row r="24300" spans="12:12" x14ac:dyDescent="0.2">
      <c r="L24300" s="50"/>
    </row>
    <row r="24301" spans="12:12" x14ac:dyDescent="0.2">
      <c r="L24301" s="50"/>
    </row>
    <row r="24302" spans="12:12" x14ac:dyDescent="0.2">
      <c r="L24302" s="50"/>
    </row>
    <row r="24303" spans="12:12" x14ac:dyDescent="0.2">
      <c r="L24303" s="50"/>
    </row>
    <row r="24304" spans="12:12" x14ac:dyDescent="0.2">
      <c r="L24304" s="50"/>
    </row>
    <row r="24305" spans="12:12" x14ac:dyDescent="0.2">
      <c r="L24305" s="50"/>
    </row>
    <row r="24306" spans="12:12" x14ac:dyDescent="0.2">
      <c r="L24306" s="50"/>
    </row>
    <row r="24307" spans="12:12" x14ac:dyDescent="0.2">
      <c r="L24307" s="50"/>
    </row>
    <row r="24308" spans="12:12" x14ac:dyDescent="0.2">
      <c r="L24308" s="50"/>
    </row>
    <row r="24309" spans="12:12" x14ac:dyDescent="0.2">
      <c r="L24309" s="50"/>
    </row>
    <row r="24310" spans="12:12" x14ac:dyDescent="0.2">
      <c r="L24310" s="50"/>
    </row>
    <row r="24311" spans="12:12" x14ac:dyDescent="0.2">
      <c r="L24311" s="50"/>
    </row>
    <row r="24312" spans="12:12" x14ac:dyDescent="0.2">
      <c r="L24312" s="50"/>
    </row>
    <row r="24313" spans="12:12" x14ac:dyDescent="0.2">
      <c r="L24313" s="50"/>
    </row>
    <row r="24314" spans="12:12" x14ac:dyDescent="0.2">
      <c r="L24314" s="50"/>
    </row>
    <row r="24315" spans="12:12" x14ac:dyDescent="0.2">
      <c r="L24315" s="50"/>
    </row>
    <row r="24316" spans="12:12" x14ac:dyDescent="0.2">
      <c r="L24316" s="50"/>
    </row>
    <row r="24317" spans="12:12" x14ac:dyDescent="0.2">
      <c r="L24317" s="50"/>
    </row>
    <row r="24318" spans="12:12" x14ac:dyDescent="0.2">
      <c r="L24318" s="50"/>
    </row>
    <row r="24319" spans="12:12" x14ac:dyDescent="0.2">
      <c r="L24319" s="50"/>
    </row>
    <row r="24320" spans="12:12" x14ac:dyDescent="0.2">
      <c r="L24320" s="50"/>
    </row>
    <row r="24321" spans="12:12" x14ac:dyDescent="0.2">
      <c r="L24321" s="50"/>
    </row>
    <row r="24322" spans="12:12" x14ac:dyDescent="0.2">
      <c r="L24322" s="50"/>
    </row>
    <row r="24323" spans="12:12" x14ac:dyDescent="0.2">
      <c r="L24323" s="50"/>
    </row>
    <row r="24324" spans="12:12" x14ac:dyDescent="0.2">
      <c r="L24324" s="50"/>
    </row>
    <row r="24325" spans="12:12" x14ac:dyDescent="0.2">
      <c r="L24325" s="50"/>
    </row>
    <row r="24326" spans="12:12" x14ac:dyDescent="0.2">
      <c r="L24326" s="50"/>
    </row>
    <row r="24327" spans="12:12" x14ac:dyDescent="0.2">
      <c r="L24327" s="50"/>
    </row>
    <row r="24328" spans="12:12" x14ac:dyDescent="0.2">
      <c r="L24328" s="50"/>
    </row>
    <row r="24329" spans="12:12" x14ac:dyDescent="0.2">
      <c r="L24329" s="50"/>
    </row>
    <row r="24330" spans="12:12" x14ac:dyDescent="0.2">
      <c r="L24330" s="50"/>
    </row>
    <row r="24331" spans="12:12" x14ac:dyDescent="0.2">
      <c r="L24331" s="50"/>
    </row>
    <row r="24332" spans="12:12" x14ac:dyDescent="0.2">
      <c r="L24332" s="50"/>
    </row>
    <row r="24333" spans="12:12" x14ac:dyDescent="0.2">
      <c r="L24333" s="50"/>
    </row>
    <row r="24334" spans="12:12" x14ac:dyDescent="0.2">
      <c r="L24334" s="50"/>
    </row>
    <row r="24335" spans="12:12" x14ac:dyDescent="0.2">
      <c r="L24335" s="50"/>
    </row>
    <row r="24336" spans="12:12" x14ac:dyDescent="0.2">
      <c r="L24336" s="50"/>
    </row>
    <row r="24337" spans="12:12" x14ac:dyDescent="0.2">
      <c r="L24337" s="50"/>
    </row>
    <row r="24338" spans="12:12" x14ac:dyDescent="0.2">
      <c r="L24338" s="50"/>
    </row>
    <row r="24339" spans="12:12" x14ac:dyDescent="0.2">
      <c r="L24339" s="50"/>
    </row>
    <row r="24340" spans="12:12" x14ac:dyDescent="0.2">
      <c r="L24340" s="50"/>
    </row>
    <row r="24341" spans="12:12" x14ac:dyDescent="0.2">
      <c r="L24341" s="50"/>
    </row>
    <row r="24342" spans="12:12" x14ac:dyDescent="0.2">
      <c r="L24342" s="50"/>
    </row>
    <row r="24343" spans="12:12" x14ac:dyDescent="0.2">
      <c r="L24343" s="50"/>
    </row>
    <row r="24344" spans="12:12" x14ac:dyDescent="0.2">
      <c r="L24344" s="50"/>
    </row>
    <row r="24345" spans="12:12" x14ac:dyDescent="0.2">
      <c r="L24345" s="50"/>
    </row>
    <row r="24346" spans="12:12" x14ac:dyDescent="0.2">
      <c r="L24346" s="50"/>
    </row>
    <row r="24347" spans="12:12" x14ac:dyDescent="0.2">
      <c r="L24347" s="50"/>
    </row>
    <row r="24348" spans="12:12" x14ac:dyDescent="0.2">
      <c r="L24348" s="50"/>
    </row>
    <row r="24349" spans="12:12" x14ac:dyDescent="0.2">
      <c r="L24349" s="50"/>
    </row>
    <row r="24350" spans="12:12" x14ac:dyDescent="0.2">
      <c r="L24350" s="50"/>
    </row>
    <row r="24351" spans="12:12" x14ac:dyDescent="0.2">
      <c r="L24351" s="50"/>
    </row>
    <row r="24352" spans="12:12" x14ac:dyDescent="0.2">
      <c r="L24352" s="50"/>
    </row>
    <row r="24353" spans="12:12" x14ac:dyDescent="0.2">
      <c r="L24353" s="50"/>
    </row>
    <row r="24354" spans="12:12" x14ac:dyDescent="0.2">
      <c r="L24354" s="50"/>
    </row>
    <row r="24355" spans="12:12" x14ac:dyDescent="0.2">
      <c r="L24355" s="50"/>
    </row>
    <row r="24356" spans="12:12" x14ac:dyDescent="0.2">
      <c r="L24356" s="50"/>
    </row>
    <row r="24357" spans="12:12" x14ac:dyDescent="0.2">
      <c r="L24357" s="50"/>
    </row>
    <row r="24358" spans="12:12" x14ac:dyDescent="0.2">
      <c r="L24358" s="50"/>
    </row>
    <row r="24359" spans="12:12" x14ac:dyDescent="0.2">
      <c r="L24359" s="50"/>
    </row>
    <row r="24360" spans="12:12" x14ac:dyDescent="0.2">
      <c r="L24360" s="50"/>
    </row>
    <row r="24361" spans="12:12" x14ac:dyDescent="0.2">
      <c r="L24361" s="50"/>
    </row>
    <row r="24362" spans="12:12" x14ac:dyDescent="0.2">
      <c r="L24362" s="50"/>
    </row>
    <row r="24363" spans="12:12" x14ac:dyDescent="0.2">
      <c r="L24363" s="50"/>
    </row>
    <row r="24364" spans="12:12" x14ac:dyDescent="0.2">
      <c r="L24364" s="50"/>
    </row>
    <row r="24365" spans="12:12" x14ac:dyDescent="0.2">
      <c r="L24365" s="50"/>
    </row>
    <row r="24366" spans="12:12" x14ac:dyDescent="0.2">
      <c r="L24366" s="50"/>
    </row>
    <row r="24367" spans="12:12" x14ac:dyDescent="0.2">
      <c r="L24367" s="50"/>
    </row>
    <row r="24368" spans="12:12" x14ac:dyDescent="0.2">
      <c r="L24368" s="50"/>
    </row>
    <row r="24369" spans="12:12" x14ac:dyDescent="0.2">
      <c r="L24369" s="50"/>
    </row>
    <row r="24370" spans="12:12" x14ac:dyDescent="0.2">
      <c r="L24370" s="50"/>
    </row>
    <row r="24371" spans="12:12" x14ac:dyDescent="0.2">
      <c r="L24371" s="50"/>
    </row>
    <row r="24372" spans="12:12" x14ac:dyDescent="0.2">
      <c r="L24372" s="50"/>
    </row>
    <row r="24373" spans="12:12" x14ac:dyDescent="0.2">
      <c r="L24373" s="50"/>
    </row>
    <row r="24374" spans="12:12" x14ac:dyDescent="0.2">
      <c r="L24374" s="50"/>
    </row>
    <row r="24375" spans="12:12" x14ac:dyDescent="0.2">
      <c r="L24375" s="50"/>
    </row>
    <row r="24376" spans="12:12" x14ac:dyDescent="0.2">
      <c r="L24376" s="50"/>
    </row>
    <row r="24377" spans="12:12" x14ac:dyDescent="0.2">
      <c r="L24377" s="50"/>
    </row>
    <row r="24378" spans="12:12" x14ac:dyDescent="0.2">
      <c r="L24378" s="50"/>
    </row>
    <row r="24379" spans="12:12" x14ac:dyDescent="0.2">
      <c r="L24379" s="50"/>
    </row>
    <row r="24380" spans="12:12" x14ac:dyDescent="0.2">
      <c r="L24380" s="50"/>
    </row>
    <row r="24381" spans="12:12" x14ac:dyDescent="0.2">
      <c r="L24381" s="50"/>
    </row>
    <row r="24382" spans="12:12" x14ac:dyDescent="0.2">
      <c r="L24382" s="50"/>
    </row>
    <row r="24383" spans="12:12" x14ac:dyDescent="0.2">
      <c r="L24383" s="50"/>
    </row>
    <row r="24384" spans="12:12" x14ac:dyDescent="0.2">
      <c r="L24384" s="50"/>
    </row>
    <row r="24385" spans="12:12" x14ac:dyDescent="0.2">
      <c r="L24385" s="50"/>
    </row>
    <row r="24386" spans="12:12" x14ac:dyDescent="0.2">
      <c r="L24386" s="50"/>
    </row>
    <row r="24387" spans="12:12" x14ac:dyDescent="0.2">
      <c r="L24387" s="50"/>
    </row>
    <row r="24388" spans="12:12" x14ac:dyDescent="0.2">
      <c r="L24388" s="50"/>
    </row>
    <row r="24389" spans="12:12" x14ac:dyDescent="0.2">
      <c r="L24389" s="50"/>
    </row>
    <row r="24390" spans="12:12" x14ac:dyDescent="0.2">
      <c r="L24390" s="50"/>
    </row>
    <row r="24391" spans="12:12" x14ac:dyDescent="0.2">
      <c r="L24391" s="50"/>
    </row>
    <row r="24392" spans="12:12" x14ac:dyDescent="0.2">
      <c r="L24392" s="50"/>
    </row>
    <row r="24393" spans="12:12" x14ac:dyDescent="0.2">
      <c r="L24393" s="50"/>
    </row>
    <row r="24394" spans="12:12" x14ac:dyDescent="0.2">
      <c r="L24394" s="50"/>
    </row>
    <row r="24395" spans="12:12" x14ac:dyDescent="0.2">
      <c r="L24395" s="50"/>
    </row>
    <row r="24396" spans="12:12" x14ac:dyDescent="0.2">
      <c r="L24396" s="50"/>
    </row>
    <row r="24397" spans="12:12" x14ac:dyDescent="0.2">
      <c r="L24397" s="50"/>
    </row>
    <row r="24398" spans="12:12" x14ac:dyDescent="0.2">
      <c r="L24398" s="50"/>
    </row>
    <row r="24399" spans="12:12" x14ac:dyDescent="0.2">
      <c r="L24399" s="50"/>
    </row>
    <row r="24400" spans="12:12" x14ac:dyDescent="0.2">
      <c r="L24400" s="50"/>
    </row>
    <row r="24401" spans="12:12" x14ac:dyDescent="0.2">
      <c r="L24401" s="50"/>
    </row>
    <row r="24402" spans="12:12" x14ac:dyDescent="0.2">
      <c r="L24402" s="50"/>
    </row>
    <row r="24403" spans="12:12" x14ac:dyDescent="0.2">
      <c r="L24403" s="50"/>
    </row>
    <row r="24404" spans="12:12" x14ac:dyDescent="0.2">
      <c r="L24404" s="50"/>
    </row>
    <row r="24405" spans="12:12" x14ac:dyDescent="0.2">
      <c r="L24405" s="50"/>
    </row>
    <row r="24406" spans="12:12" x14ac:dyDescent="0.2">
      <c r="L24406" s="50"/>
    </row>
    <row r="24407" spans="12:12" x14ac:dyDescent="0.2">
      <c r="L24407" s="50"/>
    </row>
    <row r="24408" spans="12:12" x14ac:dyDescent="0.2">
      <c r="L24408" s="50"/>
    </row>
    <row r="24409" spans="12:12" x14ac:dyDescent="0.2">
      <c r="L24409" s="50"/>
    </row>
    <row r="24410" spans="12:12" x14ac:dyDescent="0.2">
      <c r="L24410" s="50"/>
    </row>
    <row r="24411" spans="12:12" x14ac:dyDescent="0.2">
      <c r="L24411" s="50"/>
    </row>
    <row r="24412" spans="12:12" x14ac:dyDescent="0.2">
      <c r="L24412" s="50"/>
    </row>
    <row r="24413" spans="12:12" x14ac:dyDescent="0.2">
      <c r="L24413" s="50"/>
    </row>
    <row r="24414" spans="12:12" x14ac:dyDescent="0.2">
      <c r="L24414" s="50"/>
    </row>
    <row r="24415" spans="12:12" x14ac:dyDescent="0.2">
      <c r="L24415" s="50"/>
    </row>
    <row r="24416" spans="12:12" x14ac:dyDescent="0.2">
      <c r="L24416" s="50"/>
    </row>
    <row r="24417" spans="12:12" x14ac:dyDescent="0.2">
      <c r="L24417" s="50"/>
    </row>
    <row r="24418" spans="12:12" x14ac:dyDescent="0.2">
      <c r="L24418" s="50"/>
    </row>
    <row r="24419" spans="12:12" x14ac:dyDescent="0.2">
      <c r="L24419" s="50"/>
    </row>
    <row r="24420" spans="12:12" x14ac:dyDescent="0.2">
      <c r="L24420" s="50"/>
    </row>
    <row r="24421" spans="12:12" x14ac:dyDescent="0.2">
      <c r="L24421" s="50"/>
    </row>
    <row r="24422" spans="12:12" x14ac:dyDescent="0.2">
      <c r="L24422" s="50"/>
    </row>
    <row r="24423" spans="12:12" x14ac:dyDescent="0.2">
      <c r="L24423" s="50"/>
    </row>
    <row r="24424" spans="12:12" x14ac:dyDescent="0.2">
      <c r="L24424" s="50"/>
    </row>
    <row r="24425" spans="12:12" x14ac:dyDescent="0.2">
      <c r="L24425" s="50"/>
    </row>
    <row r="24426" spans="12:12" x14ac:dyDescent="0.2">
      <c r="L24426" s="50"/>
    </row>
    <row r="24427" spans="12:12" x14ac:dyDescent="0.2">
      <c r="L24427" s="50"/>
    </row>
    <row r="24428" spans="12:12" x14ac:dyDescent="0.2">
      <c r="L24428" s="50"/>
    </row>
    <row r="24429" spans="12:12" x14ac:dyDescent="0.2">
      <c r="L24429" s="50"/>
    </row>
    <row r="24430" spans="12:12" x14ac:dyDescent="0.2">
      <c r="L24430" s="50"/>
    </row>
    <row r="24431" spans="12:12" x14ac:dyDescent="0.2">
      <c r="L24431" s="50"/>
    </row>
    <row r="24432" spans="12:12" x14ac:dyDescent="0.2">
      <c r="L24432" s="50"/>
    </row>
    <row r="24433" spans="12:12" x14ac:dyDescent="0.2">
      <c r="L24433" s="50"/>
    </row>
    <row r="24434" spans="12:12" x14ac:dyDescent="0.2">
      <c r="L24434" s="50"/>
    </row>
    <row r="24435" spans="12:12" x14ac:dyDescent="0.2">
      <c r="L24435" s="50"/>
    </row>
    <row r="24436" spans="12:12" x14ac:dyDescent="0.2">
      <c r="L24436" s="50"/>
    </row>
    <row r="24437" spans="12:12" x14ac:dyDescent="0.2">
      <c r="L24437" s="50"/>
    </row>
    <row r="24438" spans="12:12" x14ac:dyDescent="0.2">
      <c r="L24438" s="50"/>
    </row>
    <row r="24439" spans="12:12" x14ac:dyDescent="0.2">
      <c r="L24439" s="50"/>
    </row>
    <row r="24440" spans="12:12" x14ac:dyDescent="0.2">
      <c r="L24440" s="50"/>
    </row>
    <row r="24441" spans="12:12" x14ac:dyDescent="0.2">
      <c r="L24441" s="50"/>
    </row>
    <row r="24442" spans="12:12" x14ac:dyDescent="0.2">
      <c r="L24442" s="50"/>
    </row>
    <row r="24443" spans="12:12" x14ac:dyDescent="0.2">
      <c r="L24443" s="50"/>
    </row>
    <row r="24444" spans="12:12" x14ac:dyDescent="0.2">
      <c r="L24444" s="50"/>
    </row>
    <row r="24445" spans="12:12" x14ac:dyDescent="0.2">
      <c r="L24445" s="50"/>
    </row>
    <row r="24446" spans="12:12" x14ac:dyDescent="0.2">
      <c r="L24446" s="50"/>
    </row>
    <row r="24447" spans="12:12" x14ac:dyDescent="0.2">
      <c r="L24447" s="50"/>
    </row>
    <row r="24448" spans="12:12" x14ac:dyDescent="0.2">
      <c r="L24448" s="50"/>
    </row>
    <row r="24449" spans="12:12" x14ac:dyDescent="0.2">
      <c r="L24449" s="50"/>
    </row>
    <row r="24450" spans="12:12" x14ac:dyDescent="0.2">
      <c r="L24450" s="50"/>
    </row>
    <row r="24451" spans="12:12" x14ac:dyDescent="0.2">
      <c r="L24451" s="50"/>
    </row>
    <row r="24452" spans="12:12" x14ac:dyDescent="0.2">
      <c r="L24452" s="50"/>
    </row>
    <row r="24453" spans="12:12" x14ac:dyDescent="0.2">
      <c r="L24453" s="50"/>
    </row>
    <row r="24454" spans="12:12" x14ac:dyDescent="0.2">
      <c r="L24454" s="50"/>
    </row>
    <row r="24455" spans="12:12" x14ac:dyDescent="0.2">
      <c r="L24455" s="50"/>
    </row>
    <row r="24456" spans="12:12" x14ac:dyDescent="0.2">
      <c r="L24456" s="50"/>
    </row>
    <row r="24457" spans="12:12" x14ac:dyDescent="0.2">
      <c r="L24457" s="50"/>
    </row>
    <row r="24458" spans="12:12" x14ac:dyDescent="0.2">
      <c r="L24458" s="50"/>
    </row>
    <row r="24459" spans="12:12" x14ac:dyDescent="0.2">
      <c r="L24459" s="50"/>
    </row>
    <row r="24460" spans="12:12" x14ac:dyDescent="0.2">
      <c r="L24460" s="50"/>
    </row>
    <row r="24461" spans="12:12" x14ac:dyDescent="0.2">
      <c r="L24461" s="50"/>
    </row>
    <row r="24462" spans="12:12" x14ac:dyDescent="0.2">
      <c r="L24462" s="50"/>
    </row>
    <row r="24463" spans="12:12" x14ac:dyDescent="0.2">
      <c r="L24463" s="50"/>
    </row>
    <row r="24464" spans="12:12" x14ac:dyDescent="0.2">
      <c r="L24464" s="50"/>
    </row>
    <row r="24465" spans="12:12" x14ac:dyDescent="0.2">
      <c r="L24465" s="50"/>
    </row>
    <row r="24466" spans="12:12" x14ac:dyDescent="0.2">
      <c r="L24466" s="50"/>
    </row>
    <row r="24467" spans="12:12" x14ac:dyDescent="0.2">
      <c r="L24467" s="50"/>
    </row>
    <row r="24468" spans="12:12" x14ac:dyDescent="0.2">
      <c r="L24468" s="50"/>
    </row>
    <row r="24469" spans="12:12" x14ac:dyDescent="0.2">
      <c r="L24469" s="50"/>
    </row>
    <row r="24470" spans="12:12" x14ac:dyDescent="0.2">
      <c r="L24470" s="50"/>
    </row>
    <row r="24471" spans="12:12" x14ac:dyDescent="0.2">
      <c r="L24471" s="50"/>
    </row>
    <row r="24472" spans="12:12" x14ac:dyDescent="0.2">
      <c r="L24472" s="50"/>
    </row>
    <row r="24473" spans="12:12" x14ac:dyDescent="0.2">
      <c r="L24473" s="50"/>
    </row>
    <row r="24474" spans="12:12" x14ac:dyDescent="0.2">
      <c r="L24474" s="50"/>
    </row>
    <row r="24475" spans="12:12" x14ac:dyDescent="0.2">
      <c r="L24475" s="50"/>
    </row>
    <row r="24476" spans="12:12" x14ac:dyDescent="0.2">
      <c r="L24476" s="50"/>
    </row>
    <row r="24477" spans="12:12" x14ac:dyDescent="0.2">
      <c r="L24477" s="50"/>
    </row>
    <row r="24478" spans="12:12" x14ac:dyDescent="0.2">
      <c r="L24478" s="50"/>
    </row>
    <row r="24479" spans="12:12" x14ac:dyDescent="0.2">
      <c r="L24479" s="50"/>
    </row>
    <row r="24480" spans="12:12" x14ac:dyDescent="0.2">
      <c r="L24480" s="50"/>
    </row>
    <row r="24481" spans="12:12" x14ac:dyDescent="0.2">
      <c r="L24481" s="50"/>
    </row>
    <row r="24482" spans="12:12" x14ac:dyDescent="0.2">
      <c r="L24482" s="50"/>
    </row>
    <row r="24483" spans="12:12" x14ac:dyDescent="0.2">
      <c r="L24483" s="50"/>
    </row>
    <row r="24484" spans="12:12" x14ac:dyDescent="0.2">
      <c r="L24484" s="50"/>
    </row>
    <row r="24485" spans="12:12" x14ac:dyDescent="0.2">
      <c r="L24485" s="50"/>
    </row>
    <row r="24486" spans="12:12" x14ac:dyDescent="0.2">
      <c r="L24486" s="50"/>
    </row>
    <row r="24487" spans="12:12" x14ac:dyDescent="0.2">
      <c r="L24487" s="50"/>
    </row>
    <row r="24488" spans="12:12" x14ac:dyDescent="0.2">
      <c r="L24488" s="50"/>
    </row>
    <row r="24489" spans="12:12" x14ac:dyDescent="0.2">
      <c r="L24489" s="50"/>
    </row>
    <row r="24490" spans="12:12" x14ac:dyDescent="0.2">
      <c r="L24490" s="50"/>
    </row>
    <row r="24491" spans="12:12" x14ac:dyDescent="0.2">
      <c r="L24491" s="50"/>
    </row>
    <row r="24492" spans="12:12" x14ac:dyDescent="0.2">
      <c r="L24492" s="50"/>
    </row>
    <row r="24493" spans="12:12" x14ac:dyDescent="0.2">
      <c r="L24493" s="50"/>
    </row>
    <row r="24494" spans="12:12" x14ac:dyDescent="0.2">
      <c r="L24494" s="50"/>
    </row>
    <row r="24495" spans="12:12" x14ac:dyDescent="0.2">
      <c r="L24495" s="50"/>
    </row>
    <row r="24496" spans="12:12" x14ac:dyDescent="0.2">
      <c r="L24496" s="50"/>
    </row>
    <row r="24497" spans="12:12" x14ac:dyDescent="0.2">
      <c r="L24497" s="50"/>
    </row>
    <row r="24498" spans="12:12" x14ac:dyDescent="0.2">
      <c r="L24498" s="50"/>
    </row>
    <row r="24499" spans="12:12" x14ac:dyDescent="0.2">
      <c r="L24499" s="50"/>
    </row>
    <row r="24500" spans="12:12" x14ac:dyDescent="0.2">
      <c r="L24500" s="50"/>
    </row>
    <row r="24501" spans="12:12" x14ac:dyDescent="0.2">
      <c r="L24501" s="50"/>
    </row>
    <row r="24502" spans="12:12" x14ac:dyDescent="0.2">
      <c r="L24502" s="50"/>
    </row>
    <row r="24503" spans="12:12" x14ac:dyDescent="0.2">
      <c r="L24503" s="50"/>
    </row>
    <row r="24504" spans="12:12" x14ac:dyDescent="0.2">
      <c r="L24504" s="50"/>
    </row>
    <row r="24505" spans="12:12" x14ac:dyDescent="0.2">
      <c r="L24505" s="50"/>
    </row>
    <row r="24506" spans="12:12" x14ac:dyDescent="0.2">
      <c r="L24506" s="50"/>
    </row>
    <row r="24507" spans="12:12" x14ac:dyDescent="0.2">
      <c r="L24507" s="50"/>
    </row>
    <row r="24508" spans="12:12" x14ac:dyDescent="0.2">
      <c r="L24508" s="50"/>
    </row>
    <row r="24509" spans="12:12" x14ac:dyDescent="0.2">
      <c r="L24509" s="50"/>
    </row>
    <row r="24510" spans="12:12" x14ac:dyDescent="0.2">
      <c r="L24510" s="50"/>
    </row>
    <row r="24511" spans="12:12" x14ac:dyDescent="0.2">
      <c r="L24511" s="50"/>
    </row>
    <row r="24512" spans="12:12" x14ac:dyDescent="0.2">
      <c r="L24512" s="50"/>
    </row>
    <row r="24513" spans="12:12" x14ac:dyDescent="0.2">
      <c r="L24513" s="50"/>
    </row>
    <row r="24514" spans="12:12" x14ac:dyDescent="0.2">
      <c r="L24514" s="50"/>
    </row>
    <row r="24515" spans="12:12" x14ac:dyDescent="0.2">
      <c r="L24515" s="50"/>
    </row>
    <row r="24516" spans="12:12" x14ac:dyDescent="0.2">
      <c r="L24516" s="50"/>
    </row>
    <row r="24517" spans="12:12" x14ac:dyDescent="0.2">
      <c r="L24517" s="50"/>
    </row>
    <row r="24518" spans="12:12" x14ac:dyDescent="0.2">
      <c r="L24518" s="50"/>
    </row>
    <row r="24519" spans="12:12" x14ac:dyDescent="0.2">
      <c r="L24519" s="50"/>
    </row>
    <row r="24520" spans="12:12" x14ac:dyDescent="0.2">
      <c r="L24520" s="50"/>
    </row>
    <row r="24521" spans="12:12" x14ac:dyDescent="0.2">
      <c r="L24521" s="50"/>
    </row>
    <row r="24522" spans="12:12" x14ac:dyDescent="0.2">
      <c r="L24522" s="50"/>
    </row>
    <row r="24523" spans="12:12" x14ac:dyDescent="0.2">
      <c r="L24523" s="50"/>
    </row>
    <row r="24524" spans="12:12" x14ac:dyDescent="0.2">
      <c r="L24524" s="50"/>
    </row>
    <row r="24525" spans="12:12" x14ac:dyDescent="0.2">
      <c r="L24525" s="50"/>
    </row>
    <row r="24526" spans="12:12" x14ac:dyDescent="0.2">
      <c r="L24526" s="50"/>
    </row>
    <row r="24527" spans="12:12" x14ac:dyDescent="0.2">
      <c r="L24527" s="50"/>
    </row>
    <row r="24528" spans="12:12" x14ac:dyDescent="0.2">
      <c r="L24528" s="50"/>
    </row>
    <row r="24529" spans="12:12" x14ac:dyDescent="0.2">
      <c r="L24529" s="50"/>
    </row>
    <row r="24530" spans="12:12" x14ac:dyDescent="0.2">
      <c r="L24530" s="50"/>
    </row>
    <row r="24531" spans="12:12" x14ac:dyDescent="0.2">
      <c r="L24531" s="50"/>
    </row>
    <row r="24532" spans="12:12" x14ac:dyDescent="0.2">
      <c r="L24532" s="50"/>
    </row>
    <row r="24533" spans="12:12" x14ac:dyDescent="0.2">
      <c r="L24533" s="50"/>
    </row>
    <row r="24534" spans="12:12" x14ac:dyDescent="0.2">
      <c r="L24534" s="50"/>
    </row>
    <row r="24535" spans="12:12" x14ac:dyDescent="0.2">
      <c r="L24535" s="50"/>
    </row>
    <row r="24536" spans="12:12" x14ac:dyDescent="0.2">
      <c r="L24536" s="50"/>
    </row>
    <row r="24537" spans="12:12" x14ac:dyDescent="0.2">
      <c r="L24537" s="50"/>
    </row>
    <row r="24538" spans="12:12" x14ac:dyDescent="0.2">
      <c r="L24538" s="50"/>
    </row>
    <row r="24539" spans="12:12" x14ac:dyDescent="0.2">
      <c r="L24539" s="50"/>
    </row>
    <row r="24540" spans="12:12" x14ac:dyDescent="0.2">
      <c r="L24540" s="50"/>
    </row>
    <row r="24541" spans="12:12" x14ac:dyDescent="0.2">
      <c r="L24541" s="50"/>
    </row>
    <row r="24542" spans="12:12" x14ac:dyDescent="0.2">
      <c r="L24542" s="50"/>
    </row>
    <row r="24543" spans="12:12" x14ac:dyDescent="0.2">
      <c r="L24543" s="50"/>
    </row>
    <row r="24544" spans="12:12" x14ac:dyDescent="0.2">
      <c r="L24544" s="50"/>
    </row>
    <row r="24545" spans="12:12" x14ac:dyDescent="0.2">
      <c r="L24545" s="50"/>
    </row>
    <row r="24546" spans="12:12" x14ac:dyDescent="0.2">
      <c r="L24546" s="50"/>
    </row>
    <row r="24547" spans="12:12" x14ac:dyDescent="0.2">
      <c r="L24547" s="50"/>
    </row>
    <row r="24548" spans="12:12" x14ac:dyDescent="0.2">
      <c r="L24548" s="50"/>
    </row>
    <row r="24549" spans="12:12" x14ac:dyDescent="0.2">
      <c r="L24549" s="50"/>
    </row>
    <row r="24550" spans="12:12" x14ac:dyDescent="0.2">
      <c r="L24550" s="50"/>
    </row>
    <row r="24551" spans="12:12" x14ac:dyDescent="0.2">
      <c r="L24551" s="50"/>
    </row>
    <row r="24552" spans="12:12" x14ac:dyDescent="0.2">
      <c r="L24552" s="50"/>
    </row>
    <row r="24553" spans="12:12" x14ac:dyDescent="0.2">
      <c r="L24553" s="50"/>
    </row>
    <row r="24554" spans="12:12" x14ac:dyDescent="0.2">
      <c r="L24554" s="50"/>
    </row>
    <row r="24555" spans="12:12" x14ac:dyDescent="0.2">
      <c r="L24555" s="50"/>
    </row>
    <row r="24556" spans="12:12" x14ac:dyDescent="0.2">
      <c r="L24556" s="50"/>
    </row>
    <row r="24557" spans="12:12" x14ac:dyDescent="0.2">
      <c r="L24557" s="50"/>
    </row>
    <row r="24558" spans="12:12" x14ac:dyDescent="0.2">
      <c r="L24558" s="50"/>
    </row>
    <row r="24559" spans="12:12" x14ac:dyDescent="0.2">
      <c r="L24559" s="50"/>
    </row>
    <row r="24560" spans="12:12" x14ac:dyDescent="0.2">
      <c r="L24560" s="50"/>
    </row>
    <row r="24561" spans="12:12" x14ac:dyDescent="0.2">
      <c r="L24561" s="50"/>
    </row>
    <row r="24562" spans="12:12" x14ac:dyDescent="0.2">
      <c r="L24562" s="50"/>
    </row>
    <row r="24563" spans="12:12" x14ac:dyDescent="0.2">
      <c r="L24563" s="50"/>
    </row>
    <row r="24564" spans="12:12" x14ac:dyDescent="0.2">
      <c r="L24564" s="50"/>
    </row>
    <row r="24565" spans="12:12" x14ac:dyDescent="0.2">
      <c r="L24565" s="50"/>
    </row>
    <row r="24566" spans="12:12" x14ac:dyDescent="0.2">
      <c r="L24566" s="50"/>
    </row>
    <row r="24567" spans="12:12" x14ac:dyDescent="0.2">
      <c r="L24567" s="50"/>
    </row>
    <row r="24568" spans="12:12" x14ac:dyDescent="0.2">
      <c r="L24568" s="50"/>
    </row>
    <row r="24569" spans="12:12" x14ac:dyDescent="0.2">
      <c r="L24569" s="50"/>
    </row>
    <row r="24570" spans="12:12" x14ac:dyDescent="0.2">
      <c r="L24570" s="50"/>
    </row>
    <row r="24571" spans="12:12" x14ac:dyDescent="0.2">
      <c r="L24571" s="50"/>
    </row>
    <row r="24572" spans="12:12" x14ac:dyDescent="0.2">
      <c r="L24572" s="50"/>
    </row>
    <row r="24573" spans="12:12" x14ac:dyDescent="0.2">
      <c r="L24573" s="50"/>
    </row>
    <row r="24574" spans="12:12" x14ac:dyDescent="0.2">
      <c r="L24574" s="50"/>
    </row>
    <row r="24575" spans="12:12" x14ac:dyDescent="0.2">
      <c r="L24575" s="50"/>
    </row>
    <row r="24576" spans="12:12" x14ac:dyDescent="0.2">
      <c r="L24576" s="50"/>
    </row>
    <row r="24577" spans="12:12" x14ac:dyDescent="0.2">
      <c r="L24577" s="50"/>
    </row>
    <row r="24578" spans="12:12" x14ac:dyDescent="0.2">
      <c r="L24578" s="50"/>
    </row>
    <row r="24579" spans="12:12" x14ac:dyDescent="0.2">
      <c r="L24579" s="50"/>
    </row>
    <row r="24580" spans="12:12" x14ac:dyDescent="0.2">
      <c r="L24580" s="50"/>
    </row>
    <row r="24581" spans="12:12" x14ac:dyDescent="0.2">
      <c r="L24581" s="50"/>
    </row>
    <row r="24582" spans="12:12" x14ac:dyDescent="0.2">
      <c r="L24582" s="50"/>
    </row>
    <row r="24583" spans="12:12" x14ac:dyDescent="0.2">
      <c r="L24583" s="50"/>
    </row>
    <row r="24584" spans="12:12" x14ac:dyDescent="0.2">
      <c r="L24584" s="50"/>
    </row>
    <row r="24585" spans="12:12" x14ac:dyDescent="0.2">
      <c r="L24585" s="50"/>
    </row>
    <row r="24586" spans="12:12" x14ac:dyDescent="0.2">
      <c r="L24586" s="50"/>
    </row>
    <row r="24587" spans="12:12" x14ac:dyDescent="0.2">
      <c r="L24587" s="50"/>
    </row>
    <row r="24588" spans="12:12" x14ac:dyDescent="0.2">
      <c r="L24588" s="50"/>
    </row>
    <row r="24589" spans="12:12" x14ac:dyDescent="0.2">
      <c r="L24589" s="50"/>
    </row>
    <row r="24590" spans="12:12" x14ac:dyDescent="0.2">
      <c r="L24590" s="50"/>
    </row>
    <row r="24591" spans="12:12" x14ac:dyDescent="0.2">
      <c r="L24591" s="50"/>
    </row>
    <row r="24592" spans="12:12" x14ac:dyDescent="0.2">
      <c r="L24592" s="50"/>
    </row>
    <row r="24593" spans="12:12" x14ac:dyDescent="0.2">
      <c r="L24593" s="50"/>
    </row>
    <row r="24594" spans="12:12" x14ac:dyDescent="0.2">
      <c r="L24594" s="50"/>
    </row>
    <row r="24595" spans="12:12" x14ac:dyDescent="0.2">
      <c r="L24595" s="50"/>
    </row>
    <row r="24596" spans="12:12" x14ac:dyDescent="0.2">
      <c r="L24596" s="50"/>
    </row>
    <row r="24597" spans="12:12" x14ac:dyDescent="0.2">
      <c r="L24597" s="50"/>
    </row>
    <row r="24598" spans="12:12" x14ac:dyDescent="0.2">
      <c r="L24598" s="50"/>
    </row>
    <row r="24599" spans="12:12" x14ac:dyDescent="0.2">
      <c r="L24599" s="50"/>
    </row>
    <row r="24600" spans="12:12" x14ac:dyDescent="0.2">
      <c r="L24600" s="50"/>
    </row>
    <row r="24601" spans="12:12" x14ac:dyDescent="0.2">
      <c r="L24601" s="50"/>
    </row>
    <row r="24602" spans="12:12" x14ac:dyDescent="0.2">
      <c r="L24602" s="50"/>
    </row>
    <row r="24603" spans="12:12" x14ac:dyDescent="0.2">
      <c r="L24603" s="50"/>
    </row>
    <row r="24604" spans="12:12" x14ac:dyDescent="0.2">
      <c r="L24604" s="50"/>
    </row>
    <row r="24605" spans="12:12" x14ac:dyDescent="0.2">
      <c r="L24605" s="50"/>
    </row>
    <row r="24606" spans="12:12" x14ac:dyDescent="0.2">
      <c r="L24606" s="50"/>
    </row>
    <row r="24607" spans="12:12" x14ac:dyDescent="0.2">
      <c r="L24607" s="50"/>
    </row>
    <row r="24608" spans="12:12" x14ac:dyDescent="0.2">
      <c r="L24608" s="50"/>
    </row>
    <row r="24609" spans="12:12" x14ac:dyDescent="0.2">
      <c r="L24609" s="50"/>
    </row>
    <row r="24610" spans="12:12" x14ac:dyDescent="0.2">
      <c r="L24610" s="50"/>
    </row>
    <row r="24611" spans="12:12" x14ac:dyDescent="0.2">
      <c r="L24611" s="50"/>
    </row>
    <row r="24612" spans="12:12" x14ac:dyDescent="0.2">
      <c r="L24612" s="50"/>
    </row>
    <row r="24613" spans="12:12" x14ac:dyDescent="0.2">
      <c r="L24613" s="50"/>
    </row>
    <row r="24614" spans="12:12" x14ac:dyDescent="0.2">
      <c r="L24614" s="50"/>
    </row>
    <row r="24615" spans="12:12" x14ac:dyDescent="0.2">
      <c r="L24615" s="50"/>
    </row>
    <row r="24616" spans="12:12" x14ac:dyDescent="0.2">
      <c r="L24616" s="50"/>
    </row>
    <row r="24617" spans="12:12" x14ac:dyDescent="0.2">
      <c r="L24617" s="50"/>
    </row>
    <row r="24618" spans="12:12" x14ac:dyDescent="0.2">
      <c r="L24618" s="50"/>
    </row>
    <row r="24619" spans="12:12" x14ac:dyDescent="0.2">
      <c r="L24619" s="50"/>
    </row>
    <row r="24620" spans="12:12" x14ac:dyDescent="0.2">
      <c r="L24620" s="50"/>
    </row>
    <row r="24621" spans="12:12" x14ac:dyDescent="0.2">
      <c r="L24621" s="50"/>
    </row>
    <row r="24622" spans="12:12" x14ac:dyDescent="0.2">
      <c r="L24622" s="50"/>
    </row>
    <row r="24623" spans="12:12" x14ac:dyDescent="0.2">
      <c r="L24623" s="50"/>
    </row>
    <row r="24624" spans="12:12" x14ac:dyDescent="0.2">
      <c r="L24624" s="50"/>
    </row>
    <row r="24625" spans="12:12" x14ac:dyDescent="0.2">
      <c r="L24625" s="50"/>
    </row>
    <row r="24626" spans="12:12" x14ac:dyDescent="0.2">
      <c r="L24626" s="50"/>
    </row>
    <row r="24627" spans="12:12" x14ac:dyDescent="0.2">
      <c r="L24627" s="50"/>
    </row>
    <row r="24628" spans="12:12" x14ac:dyDescent="0.2">
      <c r="L24628" s="50"/>
    </row>
    <row r="24629" spans="12:12" x14ac:dyDescent="0.2">
      <c r="L24629" s="50"/>
    </row>
    <row r="24630" spans="12:12" x14ac:dyDescent="0.2">
      <c r="L24630" s="50"/>
    </row>
    <row r="24631" spans="12:12" x14ac:dyDescent="0.2">
      <c r="L24631" s="50"/>
    </row>
    <row r="24632" spans="12:12" x14ac:dyDescent="0.2">
      <c r="L24632" s="50"/>
    </row>
    <row r="24633" spans="12:12" x14ac:dyDescent="0.2">
      <c r="L24633" s="50"/>
    </row>
    <row r="24634" spans="12:12" x14ac:dyDescent="0.2">
      <c r="L24634" s="50"/>
    </row>
    <row r="24635" spans="12:12" x14ac:dyDescent="0.2">
      <c r="L24635" s="50"/>
    </row>
    <row r="24636" spans="12:12" x14ac:dyDescent="0.2">
      <c r="L24636" s="50"/>
    </row>
    <row r="24637" spans="12:12" x14ac:dyDescent="0.2">
      <c r="L24637" s="50"/>
    </row>
    <row r="24638" spans="12:12" x14ac:dyDescent="0.2">
      <c r="L24638" s="50"/>
    </row>
    <row r="24639" spans="12:12" x14ac:dyDescent="0.2">
      <c r="L24639" s="50"/>
    </row>
    <row r="24640" spans="12:12" x14ac:dyDescent="0.2">
      <c r="L24640" s="50"/>
    </row>
    <row r="24641" spans="12:12" x14ac:dyDescent="0.2">
      <c r="L24641" s="50"/>
    </row>
    <row r="24642" spans="12:12" x14ac:dyDescent="0.2">
      <c r="L24642" s="50"/>
    </row>
    <row r="24643" spans="12:12" x14ac:dyDescent="0.2">
      <c r="L24643" s="50"/>
    </row>
    <row r="24644" spans="12:12" x14ac:dyDescent="0.2">
      <c r="L24644" s="50"/>
    </row>
    <row r="24645" spans="12:12" x14ac:dyDescent="0.2">
      <c r="L24645" s="50"/>
    </row>
    <row r="24646" spans="12:12" x14ac:dyDescent="0.2">
      <c r="L24646" s="50"/>
    </row>
    <row r="24647" spans="12:12" x14ac:dyDescent="0.2">
      <c r="L24647" s="50"/>
    </row>
    <row r="24648" spans="12:12" x14ac:dyDescent="0.2">
      <c r="L24648" s="50"/>
    </row>
    <row r="24649" spans="12:12" x14ac:dyDescent="0.2">
      <c r="L24649" s="50"/>
    </row>
    <row r="24650" spans="12:12" x14ac:dyDescent="0.2">
      <c r="L24650" s="50"/>
    </row>
    <row r="24651" spans="12:12" x14ac:dyDescent="0.2">
      <c r="L24651" s="50"/>
    </row>
    <row r="24652" spans="12:12" x14ac:dyDescent="0.2">
      <c r="L24652" s="50"/>
    </row>
    <row r="24653" spans="12:12" x14ac:dyDescent="0.2">
      <c r="L24653" s="50"/>
    </row>
    <row r="24654" spans="12:12" x14ac:dyDescent="0.2">
      <c r="L24654" s="50"/>
    </row>
    <row r="24655" spans="12:12" x14ac:dyDescent="0.2">
      <c r="L24655" s="50"/>
    </row>
    <row r="24656" spans="12:12" x14ac:dyDescent="0.2">
      <c r="L24656" s="50"/>
    </row>
    <row r="24657" spans="12:12" x14ac:dyDescent="0.2">
      <c r="L24657" s="50"/>
    </row>
    <row r="24658" spans="12:12" x14ac:dyDescent="0.2">
      <c r="L24658" s="50"/>
    </row>
    <row r="24659" spans="12:12" x14ac:dyDescent="0.2">
      <c r="L24659" s="50"/>
    </row>
    <row r="24660" spans="12:12" x14ac:dyDescent="0.2">
      <c r="L24660" s="50"/>
    </row>
    <row r="24661" spans="12:12" x14ac:dyDescent="0.2">
      <c r="L24661" s="50"/>
    </row>
    <row r="24662" spans="12:12" x14ac:dyDescent="0.2">
      <c r="L24662" s="50"/>
    </row>
    <row r="24663" spans="12:12" x14ac:dyDescent="0.2">
      <c r="L24663" s="50"/>
    </row>
    <row r="24664" spans="12:12" x14ac:dyDescent="0.2">
      <c r="L24664" s="50"/>
    </row>
    <row r="24665" spans="12:12" x14ac:dyDescent="0.2">
      <c r="L24665" s="50"/>
    </row>
    <row r="24666" spans="12:12" x14ac:dyDescent="0.2">
      <c r="L24666" s="50"/>
    </row>
    <row r="24667" spans="12:12" x14ac:dyDescent="0.2">
      <c r="L24667" s="50"/>
    </row>
    <row r="24668" spans="12:12" x14ac:dyDescent="0.2">
      <c r="L24668" s="50"/>
    </row>
    <row r="24669" spans="12:12" x14ac:dyDescent="0.2">
      <c r="L24669" s="50"/>
    </row>
    <row r="24670" spans="12:12" x14ac:dyDescent="0.2">
      <c r="L24670" s="50"/>
    </row>
    <row r="24671" spans="12:12" x14ac:dyDescent="0.2">
      <c r="L24671" s="50"/>
    </row>
    <row r="24672" spans="12:12" x14ac:dyDescent="0.2">
      <c r="L24672" s="50"/>
    </row>
    <row r="24673" spans="12:12" x14ac:dyDescent="0.2">
      <c r="L24673" s="50"/>
    </row>
    <row r="24674" spans="12:12" x14ac:dyDescent="0.2">
      <c r="L24674" s="50"/>
    </row>
    <row r="24675" spans="12:12" x14ac:dyDescent="0.2">
      <c r="L24675" s="50"/>
    </row>
    <row r="24676" spans="12:12" x14ac:dyDescent="0.2">
      <c r="L24676" s="50"/>
    </row>
    <row r="24677" spans="12:12" x14ac:dyDescent="0.2">
      <c r="L24677" s="50"/>
    </row>
    <row r="24678" spans="12:12" x14ac:dyDescent="0.2">
      <c r="L24678" s="50"/>
    </row>
    <row r="24679" spans="12:12" x14ac:dyDescent="0.2">
      <c r="L24679" s="50"/>
    </row>
    <row r="24680" spans="12:12" x14ac:dyDescent="0.2">
      <c r="L24680" s="50"/>
    </row>
    <row r="24681" spans="12:12" x14ac:dyDescent="0.2">
      <c r="L24681" s="50"/>
    </row>
    <row r="24682" spans="12:12" x14ac:dyDescent="0.2">
      <c r="L24682" s="50"/>
    </row>
    <row r="24683" spans="12:12" x14ac:dyDescent="0.2">
      <c r="L24683" s="50"/>
    </row>
    <row r="24684" spans="12:12" x14ac:dyDescent="0.2">
      <c r="L24684" s="50"/>
    </row>
    <row r="24685" spans="12:12" x14ac:dyDescent="0.2">
      <c r="L24685" s="50"/>
    </row>
    <row r="24686" spans="12:12" x14ac:dyDescent="0.2">
      <c r="L24686" s="50"/>
    </row>
    <row r="24687" spans="12:12" x14ac:dyDescent="0.2">
      <c r="L24687" s="50"/>
    </row>
    <row r="24688" spans="12:12" x14ac:dyDescent="0.2">
      <c r="L24688" s="50"/>
    </row>
    <row r="24689" spans="12:12" x14ac:dyDescent="0.2">
      <c r="L24689" s="50"/>
    </row>
    <row r="24690" spans="12:12" x14ac:dyDescent="0.2">
      <c r="L24690" s="50"/>
    </row>
    <row r="24691" spans="12:12" x14ac:dyDescent="0.2">
      <c r="L24691" s="50"/>
    </row>
    <row r="24692" spans="12:12" x14ac:dyDescent="0.2">
      <c r="L24692" s="50"/>
    </row>
    <row r="24693" spans="12:12" x14ac:dyDescent="0.2">
      <c r="L24693" s="50"/>
    </row>
    <row r="24694" spans="12:12" x14ac:dyDescent="0.2">
      <c r="L24694" s="50"/>
    </row>
    <row r="24695" spans="12:12" x14ac:dyDescent="0.2">
      <c r="L24695" s="50"/>
    </row>
    <row r="24696" spans="12:12" x14ac:dyDescent="0.2">
      <c r="L24696" s="50"/>
    </row>
    <row r="24697" spans="12:12" x14ac:dyDescent="0.2">
      <c r="L24697" s="50"/>
    </row>
    <row r="24698" spans="12:12" x14ac:dyDescent="0.2">
      <c r="L24698" s="50"/>
    </row>
    <row r="24699" spans="12:12" x14ac:dyDescent="0.2">
      <c r="L24699" s="50"/>
    </row>
    <row r="24700" spans="12:12" x14ac:dyDescent="0.2">
      <c r="L24700" s="50"/>
    </row>
    <row r="24701" spans="12:12" x14ac:dyDescent="0.2">
      <c r="L24701" s="50"/>
    </row>
    <row r="24702" spans="12:12" x14ac:dyDescent="0.2">
      <c r="L24702" s="50"/>
    </row>
    <row r="24703" spans="12:12" x14ac:dyDescent="0.2">
      <c r="L24703" s="50"/>
    </row>
    <row r="24704" spans="12:12" x14ac:dyDescent="0.2">
      <c r="L24704" s="50"/>
    </row>
    <row r="24705" spans="12:12" x14ac:dyDescent="0.2">
      <c r="L24705" s="50"/>
    </row>
    <row r="24706" spans="12:12" x14ac:dyDescent="0.2">
      <c r="L24706" s="50"/>
    </row>
    <row r="24707" spans="12:12" x14ac:dyDescent="0.2">
      <c r="L24707" s="50"/>
    </row>
    <row r="24708" spans="12:12" x14ac:dyDescent="0.2">
      <c r="L24708" s="50"/>
    </row>
    <row r="24709" spans="12:12" x14ac:dyDescent="0.2">
      <c r="L24709" s="50"/>
    </row>
    <row r="24710" spans="12:12" x14ac:dyDescent="0.2">
      <c r="L24710" s="50"/>
    </row>
    <row r="24711" spans="12:12" x14ac:dyDescent="0.2">
      <c r="L24711" s="50"/>
    </row>
    <row r="24712" spans="12:12" x14ac:dyDescent="0.2">
      <c r="L24712" s="50"/>
    </row>
    <row r="24713" spans="12:12" x14ac:dyDescent="0.2">
      <c r="L24713" s="50"/>
    </row>
    <row r="24714" spans="12:12" x14ac:dyDescent="0.2">
      <c r="L24714" s="50"/>
    </row>
    <row r="24715" spans="12:12" x14ac:dyDescent="0.2">
      <c r="L24715" s="50"/>
    </row>
    <row r="24716" spans="12:12" x14ac:dyDescent="0.2">
      <c r="L24716" s="50"/>
    </row>
    <row r="24717" spans="12:12" x14ac:dyDescent="0.2">
      <c r="L24717" s="50"/>
    </row>
    <row r="24718" spans="12:12" x14ac:dyDescent="0.2">
      <c r="L24718" s="50"/>
    </row>
    <row r="24719" spans="12:12" x14ac:dyDescent="0.2">
      <c r="L24719" s="50"/>
    </row>
    <row r="24720" spans="12:12" x14ac:dyDescent="0.2">
      <c r="L24720" s="50"/>
    </row>
    <row r="24721" spans="12:12" x14ac:dyDescent="0.2">
      <c r="L24721" s="50"/>
    </row>
    <row r="24722" spans="12:12" x14ac:dyDescent="0.2">
      <c r="L24722" s="50"/>
    </row>
    <row r="24723" spans="12:12" x14ac:dyDescent="0.2">
      <c r="L24723" s="50"/>
    </row>
    <row r="24724" spans="12:12" x14ac:dyDescent="0.2">
      <c r="L24724" s="50"/>
    </row>
    <row r="24725" spans="12:12" x14ac:dyDescent="0.2">
      <c r="L24725" s="50"/>
    </row>
    <row r="24726" spans="12:12" x14ac:dyDescent="0.2">
      <c r="L24726" s="50"/>
    </row>
    <row r="24727" spans="12:12" x14ac:dyDescent="0.2">
      <c r="L24727" s="50"/>
    </row>
    <row r="24728" spans="12:12" x14ac:dyDescent="0.2">
      <c r="L24728" s="50"/>
    </row>
    <row r="24729" spans="12:12" x14ac:dyDescent="0.2">
      <c r="L24729" s="50"/>
    </row>
    <row r="24730" spans="12:12" x14ac:dyDescent="0.2">
      <c r="L24730" s="50"/>
    </row>
    <row r="24731" spans="12:12" x14ac:dyDescent="0.2">
      <c r="L24731" s="50"/>
    </row>
    <row r="24732" spans="12:12" x14ac:dyDescent="0.2">
      <c r="L24732" s="50"/>
    </row>
    <row r="24733" spans="12:12" x14ac:dyDescent="0.2">
      <c r="L24733" s="50"/>
    </row>
    <row r="24734" spans="12:12" x14ac:dyDescent="0.2">
      <c r="L24734" s="50"/>
    </row>
    <row r="24735" spans="12:12" x14ac:dyDescent="0.2">
      <c r="L24735" s="50"/>
    </row>
    <row r="24736" spans="12:12" x14ac:dyDescent="0.2">
      <c r="L24736" s="50"/>
    </row>
    <row r="24737" spans="12:12" x14ac:dyDescent="0.2">
      <c r="L24737" s="50"/>
    </row>
    <row r="24738" spans="12:12" x14ac:dyDescent="0.2">
      <c r="L24738" s="50"/>
    </row>
    <row r="24739" spans="12:12" x14ac:dyDescent="0.2">
      <c r="L24739" s="50"/>
    </row>
    <row r="24740" spans="12:12" x14ac:dyDescent="0.2">
      <c r="L24740" s="50"/>
    </row>
    <row r="24741" spans="12:12" x14ac:dyDescent="0.2">
      <c r="L24741" s="50"/>
    </row>
    <row r="24742" spans="12:12" x14ac:dyDescent="0.2">
      <c r="L24742" s="50"/>
    </row>
    <row r="24743" spans="12:12" x14ac:dyDescent="0.2">
      <c r="L24743" s="50"/>
    </row>
    <row r="24744" spans="12:12" x14ac:dyDescent="0.2">
      <c r="L24744" s="50"/>
    </row>
    <row r="24745" spans="12:12" x14ac:dyDescent="0.2">
      <c r="L24745" s="50"/>
    </row>
    <row r="24746" spans="12:12" x14ac:dyDescent="0.2">
      <c r="L24746" s="50"/>
    </row>
    <row r="24747" spans="12:12" x14ac:dyDescent="0.2">
      <c r="L24747" s="50"/>
    </row>
    <row r="24748" spans="12:12" x14ac:dyDescent="0.2">
      <c r="L24748" s="50"/>
    </row>
    <row r="24749" spans="12:12" x14ac:dyDescent="0.2">
      <c r="L24749" s="50"/>
    </row>
    <row r="24750" spans="12:12" x14ac:dyDescent="0.2">
      <c r="L24750" s="50"/>
    </row>
    <row r="24751" spans="12:12" x14ac:dyDescent="0.2">
      <c r="L24751" s="50"/>
    </row>
    <row r="24752" spans="12:12" x14ac:dyDescent="0.2">
      <c r="L24752" s="50"/>
    </row>
    <row r="24753" spans="12:12" x14ac:dyDescent="0.2">
      <c r="L24753" s="50"/>
    </row>
    <row r="24754" spans="12:12" x14ac:dyDescent="0.2">
      <c r="L24754" s="50"/>
    </row>
    <row r="24755" spans="12:12" x14ac:dyDescent="0.2">
      <c r="L24755" s="50"/>
    </row>
    <row r="24756" spans="12:12" x14ac:dyDescent="0.2">
      <c r="L24756" s="50"/>
    </row>
    <row r="24757" spans="12:12" x14ac:dyDescent="0.2">
      <c r="L24757" s="50"/>
    </row>
    <row r="24758" spans="12:12" x14ac:dyDescent="0.2">
      <c r="L24758" s="50"/>
    </row>
    <row r="24759" spans="12:12" x14ac:dyDescent="0.2">
      <c r="L24759" s="50"/>
    </row>
    <row r="24760" spans="12:12" x14ac:dyDescent="0.2">
      <c r="L24760" s="50"/>
    </row>
    <row r="24761" spans="12:12" x14ac:dyDescent="0.2">
      <c r="L24761" s="50"/>
    </row>
    <row r="24762" spans="12:12" x14ac:dyDescent="0.2">
      <c r="L24762" s="50"/>
    </row>
    <row r="24763" spans="12:12" x14ac:dyDescent="0.2">
      <c r="L24763" s="50"/>
    </row>
    <row r="24764" spans="12:12" x14ac:dyDescent="0.2">
      <c r="L24764" s="50"/>
    </row>
    <row r="24765" spans="12:12" x14ac:dyDescent="0.2">
      <c r="L24765" s="50"/>
    </row>
    <row r="24766" spans="12:12" x14ac:dyDescent="0.2">
      <c r="L24766" s="50"/>
    </row>
    <row r="24767" spans="12:12" x14ac:dyDescent="0.2">
      <c r="L24767" s="50"/>
    </row>
    <row r="24768" spans="12:12" x14ac:dyDescent="0.2">
      <c r="L24768" s="50"/>
    </row>
    <row r="24769" spans="12:12" x14ac:dyDescent="0.2">
      <c r="L24769" s="50"/>
    </row>
    <row r="24770" spans="12:12" x14ac:dyDescent="0.2">
      <c r="L24770" s="50"/>
    </row>
    <row r="24771" spans="12:12" x14ac:dyDescent="0.2">
      <c r="L24771" s="50"/>
    </row>
    <row r="24772" spans="12:12" x14ac:dyDescent="0.2">
      <c r="L24772" s="50"/>
    </row>
    <row r="24773" spans="12:12" x14ac:dyDescent="0.2">
      <c r="L24773" s="50"/>
    </row>
    <row r="24774" spans="12:12" x14ac:dyDescent="0.2">
      <c r="L24774" s="50"/>
    </row>
    <row r="24775" spans="12:12" x14ac:dyDescent="0.2">
      <c r="L24775" s="50"/>
    </row>
    <row r="24776" spans="12:12" x14ac:dyDescent="0.2">
      <c r="L24776" s="50"/>
    </row>
    <row r="24777" spans="12:12" x14ac:dyDescent="0.2">
      <c r="L24777" s="50"/>
    </row>
    <row r="24778" spans="12:12" x14ac:dyDescent="0.2">
      <c r="L24778" s="50"/>
    </row>
    <row r="24779" spans="12:12" x14ac:dyDescent="0.2">
      <c r="L24779" s="50"/>
    </row>
    <row r="24780" spans="12:12" x14ac:dyDescent="0.2">
      <c r="L24780" s="50"/>
    </row>
    <row r="24781" spans="12:12" x14ac:dyDescent="0.2">
      <c r="L24781" s="50"/>
    </row>
    <row r="24782" spans="12:12" x14ac:dyDescent="0.2">
      <c r="L24782" s="50"/>
    </row>
    <row r="24783" spans="12:12" x14ac:dyDescent="0.2">
      <c r="L24783" s="50"/>
    </row>
    <row r="24784" spans="12:12" x14ac:dyDescent="0.2">
      <c r="L24784" s="50"/>
    </row>
    <row r="24785" spans="12:12" x14ac:dyDescent="0.2">
      <c r="L24785" s="50"/>
    </row>
    <row r="24786" spans="12:12" x14ac:dyDescent="0.2">
      <c r="L24786" s="50"/>
    </row>
    <row r="24787" spans="12:12" x14ac:dyDescent="0.2">
      <c r="L24787" s="50"/>
    </row>
    <row r="24788" spans="12:12" x14ac:dyDescent="0.2">
      <c r="L24788" s="50"/>
    </row>
    <row r="24789" spans="12:12" x14ac:dyDescent="0.2">
      <c r="L24789" s="50"/>
    </row>
    <row r="24790" spans="12:12" x14ac:dyDescent="0.2">
      <c r="L24790" s="50"/>
    </row>
    <row r="24791" spans="12:12" x14ac:dyDescent="0.2">
      <c r="L24791" s="50"/>
    </row>
    <row r="24792" spans="12:12" x14ac:dyDescent="0.2">
      <c r="L24792" s="50"/>
    </row>
    <row r="24793" spans="12:12" x14ac:dyDescent="0.2">
      <c r="L24793" s="50"/>
    </row>
    <row r="24794" spans="12:12" x14ac:dyDescent="0.2">
      <c r="L24794" s="50"/>
    </row>
    <row r="24795" spans="12:12" x14ac:dyDescent="0.2">
      <c r="L24795" s="50"/>
    </row>
    <row r="24796" spans="12:12" x14ac:dyDescent="0.2">
      <c r="L24796" s="50"/>
    </row>
    <row r="24797" spans="12:12" x14ac:dyDescent="0.2">
      <c r="L24797" s="50"/>
    </row>
    <row r="24798" spans="12:12" x14ac:dyDescent="0.2">
      <c r="L24798" s="50"/>
    </row>
    <row r="24799" spans="12:12" x14ac:dyDescent="0.2">
      <c r="L24799" s="50"/>
    </row>
    <row r="24800" spans="12:12" x14ac:dyDescent="0.2">
      <c r="L24800" s="50"/>
    </row>
    <row r="24801" spans="12:12" x14ac:dyDescent="0.2">
      <c r="L24801" s="50"/>
    </row>
    <row r="24802" spans="12:12" x14ac:dyDescent="0.2">
      <c r="L24802" s="50"/>
    </row>
    <row r="24803" spans="12:12" x14ac:dyDescent="0.2">
      <c r="L24803" s="50"/>
    </row>
    <row r="24804" spans="12:12" x14ac:dyDescent="0.2">
      <c r="L24804" s="50"/>
    </row>
    <row r="24805" spans="12:12" x14ac:dyDescent="0.2">
      <c r="L24805" s="50"/>
    </row>
    <row r="24806" spans="12:12" x14ac:dyDescent="0.2">
      <c r="L24806" s="50"/>
    </row>
    <row r="24807" spans="12:12" x14ac:dyDescent="0.2">
      <c r="L24807" s="50"/>
    </row>
    <row r="24808" spans="12:12" x14ac:dyDescent="0.2">
      <c r="L24808" s="50"/>
    </row>
    <row r="24809" spans="12:12" x14ac:dyDescent="0.2">
      <c r="L24809" s="50"/>
    </row>
    <row r="24810" spans="12:12" x14ac:dyDescent="0.2">
      <c r="L24810" s="50"/>
    </row>
    <row r="24811" spans="12:12" x14ac:dyDescent="0.2">
      <c r="L24811" s="50"/>
    </row>
    <row r="24812" spans="12:12" x14ac:dyDescent="0.2">
      <c r="L24812" s="50"/>
    </row>
    <row r="24813" spans="12:12" x14ac:dyDescent="0.2">
      <c r="L24813" s="50"/>
    </row>
    <row r="24814" spans="12:12" x14ac:dyDescent="0.2">
      <c r="L24814" s="50"/>
    </row>
    <row r="24815" spans="12:12" x14ac:dyDescent="0.2">
      <c r="L24815" s="50"/>
    </row>
    <row r="24816" spans="12:12" x14ac:dyDescent="0.2">
      <c r="L24816" s="50"/>
    </row>
    <row r="24817" spans="12:12" x14ac:dyDescent="0.2">
      <c r="L24817" s="50"/>
    </row>
    <row r="24818" spans="12:12" x14ac:dyDescent="0.2">
      <c r="L24818" s="50"/>
    </row>
    <row r="24819" spans="12:12" x14ac:dyDescent="0.2">
      <c r="L24819" s="50"/>
    </row>
    <row r="24820" spans="12:12" x14ac:dyDescent="0.2">
      <c r="L24820" s="50"/>
    </row>
    <row r="24821" spans="12:12" x14ac:dyDescent="0.2">
      <c r="L24821" s="50"/>
    </row>
    <row r="24822" spans="12:12" x14ac:dyDescent="0.2">
      <c r="L24822" s="50"/>
    </row>
    <row r="24823" spans="12:12" x14ac:dyDescent="0.2">
      <c r="L24823" s="50"/>
    </row>
    <row r="24824" spans="12:12" x14ac:dyDescent="0.2">
      <c r="L24824" s="50"/>
    </row>
    <row r="24825" spans="12:12" x14ac:dyDescent="0.2">
      <c r="L24825" s="50"/>
    </row>
    <row r="24826" spans="12:12" x14ac:dyDescent="0.2">
      <c r="L24826" s="50"/>
    </row>
    <row r="24827" spans="12:12" x14ac:dyDescent="0.2">
      <c r="L24827" s="50"/>
    </row>
    <row r="24828" spans="12:12" x14ac:dyDescent="0.2">
      <c r="L24828" s="50"/>
    </row>
    <row r="24829" spans="12:12" x14ac:dyDescent="0.2">
      <c r="L24829" s="50"/>
    </row>
    <row r="24830" spans="12:12" x14ac:dyDescent="0.2">
      <c r="L24830" s="50"/>
    </row>
    <row r="24831" spans="12:12" x14ac:dyDescent="0.2">
      <c r="L24831" s="50"/>
    </row>
    <row r="24832" spans="12:12" x14ac:dyDescent="0.2">
      <c r="L24832" s="50"/>
    </row>
    <row r="24833" spans="12:12" x14ac:dyDescent="0.2">
      <c r="L24833" s="50"/>
    </row>
    <row r="24834" spans="12:12" x14ac:dyDescent="0.2">
      <c r="L24834" s="50"/>
    </row>
    <row r="24835" spans="12:12" x14ac:dyDescent="0.2">
      <c r="L24835" s="50"/>
    </row>
    <row r="24836" spans="12:12" x14ac:dyDescent="0.2">
      <c r="L24836" s="50"/>
    </row>
    <row r="24837" spans="12:12" x14ac:dyDescent="0.2">
      <c r="L24837" s="50"/>
    </row>
    <row r="24838" spans="12:12" x14ac:dyDescent="0.2">
      <c r="L24838" s="50"/>
    </row>
    <row r="24839" spans="12:12" x14ac:dyDescent="0.2">
      <c r="L24839" s="50"/>
    </row>
    <row r="24840" spans="12:12" x14ac:dyDescent="0.2">
      <c r="L24840" s="50"/>
    </row>
    <row r="24841" spans="12:12" x14ac:dyDescent="0.2">
      <c r="L24841" s="50"/>
    </row>
    <row r="24842" spans="12:12" x14ac:dyDescent="0.2">
      <c r="L24842" s="50"/>
    </row>
    <row r="24843" spans="12:12" x14ac:dyDescent="0.2">
      <c r="L24843" s="50"/>
    </row>
    <row r="24844" spans="12:12" x14ac:dyDescent="0.2">
      <c r="L24844" s="50"/>
    </row>
    <row r="24845" spans="12:12" x14ac:dyDescent="0.2">
      <c r="L24845" s="50"/>
    </row>
    <row r="24846" spans="12:12" x14ac:dyDescent="0.2">
      <c r="L24846" s="50"/>
    </row>
    <row r="24847" spans="12:12" x14ac:dyDescent="0.2">
      <c r="L24847" s="50"/>
    </row>
    <row r="24848" spans="12:12" x14ac:dyDescent="0.2">
      <c r="L24848" s="50"/>
    </row>
    <row r="24849" spans="12:12" x14ac:dyDescent="0.2">
      <c r="L24849" s="50"/>
    </row>
    <row r="24850" spans="12:12" x14ac:dyDescent="0.2">
      <c r="L24850" s="50"/>
    </row>
    <row r="24851" spans="12:12" x14ac:dyDescent="0.2">
      <c r="L24851" s="50"/>
    </row>
    <row r="24852" spans="12:12" x14ac:dyDescent="0.2">
      <c r="L24852" s="50"/>
    </row>
    <row r="24853" spans="12:12" x14ac:dyDescent="0.2">
      <c r="L24853" s="50"/>
    </row>
    <row r="24854" spans="12:12" x14ac:dyDescent="0.2">
      <c r="L24854" s="50"/>
    </row>
    <row r="24855" spans="12:12" x14ac:dyDescent="0.2">
      <c r="L24855" s="50"/>
    </row>
    <row r="24856" spans="12:12" x14ac:dyDescent="0.2">
      <c r="L24856" s="50"/>
    </row>
    <row r="24857" spans="12:12" x14ac:dyDescent="0.2">
      <c r="L24857" s="50"/>
    </row>
    <row r="24858" spans="12:12" x14ac:dyDescent="0.2">
      <c r="L24858" s="50"/>
    </row>
    <row r="24859" spans="12:12" x14ac:dyDescent="0.2">
      <c r="L24859" s="50"/>
    </row>
    <row r="24860" spans="12:12" x14ac:dyDescent="0.2">
      <c r="L24860" s="50"/>
    </row>
    <row r="24861" spans="12:12" x14ac:dyDescent="0.2">
      <c r="L24861" s="50"/>
    </row>
    <row r="24862" spans="12:12" x14ac:dyDescent="0.2">
      <c r="L24862" s="50"/>
    </row>
    <row r="24863" spans="12:12" x14ac:dyDescent="0.2">
      <c r="L24863" s="50"/>
    </row>
    <row r="24864" spans="12:12" x14ac:dyDescent="0.2">
      <c r="L24864" s="50"/>
    </row>
    <row r="24865" spans="12:12" x14ac:dyDescent="0.2">
      <c r="L24865" s="50"/>
    </row>
    <row r="24866" spans="12:12" x14ac:dyDescent="0.2">
      <c r="L24866" s="50"/>
    </row>
    <row r="24867" spans="12:12" x14ac:dyDescent="0.2">
      <c r="L24867" s="50"/>
    </row>
    <row r="24868" spans="12:12" x14ac:dyDescent="0.2">
      <c r="L24868" s="50"/>
    </row>
    <row r="24869" spans="12:12" x14ac:dyDescent="0.2">
      <c r="L24869" s="50"/>
    </row>
    <row r="24870" spans="12:12" x14ac:dyDescent="0.2">
      <c r="L24870" s="50"/>
    </row>
    <row r="24871" spans="12:12" x14ac:dyDescent="0.2">
      <c r="L24871" s="50"/>
    </row>
    <row r="24872" spans="12:12" x14ac:dyDescent="0.2">
      <c r="L24872" s="50"/>
    </row>
    <row r="24873" spans="12:12" x14ac:dyDescent="0.2">
      <c r="L24873" s="50"/>
    </row>
    <row r="24874" spans="12:12" x14ac:dyDescent="0.2">
      <c r="L24874" s="50"/>
    </row>
    <row r="24875" spans="12:12" x14ac:dyDescent="0.2">
      <c r="L24875" s="50"/>
    </row>
    <row r="24876" spans="12:12" x14ac:dyDescent="0.2">
      <c r="L24876" s="50"/>
    </row>
    <row r="24877" spans="12:12" x14ac:dyDescent="0.2">
      <c r="L24877" s="50"/>
    </row>
    <row r="24878" spans="12:12" x14ac:dyDescent="0.2">
      <c r="L24878" s="50"/>
    </row>
    <row r="24879" spans="12:12" x14ac:dyDescent="0.2">
      <c r="L24879" s="50"/>
    </row>
    <row r="24880" spans="12:12" x14ac:dyDescent="0.2">
      <c r="L24880" s="50"/>
    </row>
    <row r="24881" spans="12:12" x14ac:dyDescent="0.2">
      <c r="L24881" s="50"/>
    </row>
    <row r="24882" spans="12:12" x14ac:dyDescent="0.2">
      <c r="L24882" s="50"/>
    </row>
    <row r="24883" spans="12:12" x14ac:dyDescent="0.2">
      <c r="L24883" s="50"/>
    </row>
    <row r="24884" spans="12:12" x14ac:dyDescent="0.2">
      <c r="L24884" s="50"/>
    </row>
    <row r="24885" spans="12:12" x14ac:dyDescent="0.2">
      <c r="L24885" s="50"/>
    </row>
    <row r="24886" spans="12:12" x14ac:dyDescent="0.2">
      <c r="L24886" s="50"/>
    </row>
    <row r="24887" spans="12:12" x14ac:dyDescent="0.2">
      <c r="L24887" s="50"/>
    </row>
    <row r="24888" spans="12:12" x14ac:dyDescent="0.2">
      <c r="L24888" s="50"/>
    </row>
    <row r="24889" spans="12:12" x14ac:dyDescent="0.2">
      <c r="L24889" s="50"/>
    </row>
    <row r="24890" spans="12:12" x14ac:dyDescent="0.2">
      <c r="L24890" s="50"/>
    </row>
    <row r="24891" spans="12:12" x14ac:dyDescent="0.2">
      <c r="L24891" s="50"/>
    </row>
    <row r="24892" spans="12:12" x14ac:dyDescent="0.2">
      <c r="L24892" s="50"/>
    </row>
    <row r="24893" spans="12:12" x14ac:dyDescent="0.2">
      <c r="L24893" s="50"/>
    </row>
    <row r="24894" spans="12:12" x14ac:dyDescent="0.2">
      <c r="L24894" s="50"/>
    </row>
    <row r="24895" spans="12:12" x14ac:dyDescent="0.2">
      <c r="L24895" s="50"/>
    </row>
    <row r="24896" spans="12:12" x14ac:dyDescent="0.2">
      <c r="L24896" s="50"/>
    </row>
    <row r="24897" spans="12:12" x14ac:dyDescent="0.2">
      <c r="L24897" s="50"/>
    </row>
    <row r="24898" spans="12:12" x14ac:dyDescent="0.2">
      <c r="L24898" s="50"/>
    </row>
    <row r="24899" spans="12:12" x14ac:dyDescent="0.2">
      <c r="L24899" s="50"/>
    </row>
    <row r="24900" spans="12:12" x14ac:dyDescent="0.2">
      <c r="L24900" s="50"/>
    </row>
    <row r="24901" spans="12:12" x14ac:dyDescent="0.2">
      <c r="L24901" s="50"/>
    </row>
    <row r="24902" spans="12:12" x14ac:dyDescent="0.2">
      <c r="L24902" s="50"/>
    </row>
    <row r="24903" spans="12:12" x14ac:dyDescent="0.2">
      <c r="L24903" s="50"/>
    </row>
    <row r="24904" spans="12:12" x14ac:dyDescent="0.2">
      <c r="L24904" s="50"/>
    </row>
    <row r="24905" spans="12:12" x14ac:dyDescent="0.2">
      <c r="L24905" s="50"/>
    </row>
    <row r="24906" spans="12:12" x14ac:dyDescent="0.2">
      <c r="L24906" s="50"/>
    </row>
    <row r="24907" spans="12:12" x14ac:dyDescent="0.2">
      <c r="L24907" s="50"/>
    </row>
    <row r="24908" spans="12:12" x14ac:dyDescent="0.2">
      <c r="L24908" s="50"/>
    </row>
    <row r="24909" spans="12:12" x14ac:dyDescent="0.2">
      <c r="L24909" s="50"/>
    </row>
    <row r="24910" spans="12:12" x14ac:dyDescent="0.2">
      <c r="L24910" s="50"/>
    </row>
    <row r="24911" spans="12:12" x14ac:dyDescent="0.2">
      <c r="L24911" s="50"/>
    </row>
    <row r="24912" spans="12:12" x14ac:dyDescent="0.2">
      <c r="L24912" s="50"/>
    </row>
    <row r="24913" spans="12:12" x14ac:dyDescent="0.2">
      <c r="L24913" s="50"/>
    </row>
    <row r="24914" spans="12:12" x14ac:dyDescent="0.2">
      <c r="L24914" s="50"/>
    </row>
    <row r="24915" spans="12:12" x14ac:dyDescent="0.2">
      <c r="L24915" s="50"/>
    </row>
    <row r="24916" spans="12:12" x14ac:dyDescent="0.2">
      <c r="L24916" s="50"/>
    </row>
    <row r="24917" spans="12:12" x14ac:dyDescent="0.2">
      <c r="L24917" s="50"/>
    </row>
    <row r="24918" spans="12:12" x14ac:dyDescent="0.2">
      <c r="L24918" s="50"/>
    </row>
    <row r="24919" spans="12:12" x14ac:dyDescent="0.2">
      <c r="L24919" s="50"/>
    </row>
    <row r="24920" spans="12:12" x14ac:dyDescent="0.2">
      <c r="L24920" s="50"/>
    </row>
    <row r="24921" spans="12:12" x14ac:dyDescent="0.2">
      <c r="L24921" s="50"/>
    </row>
    <row r="24922" spans="12:12" x14ac:dyDescent="0.2">
      <c r="L24922" s="50"/>
    </row>
    <row r="24923" spans="12:12" x14ac:dyDescent="0.2">
      <c r="L24923" s="50"/>
    </row>
    <row r="24924" spans="12:12" x14ac:dyDescent="0.2">
      <c r="L24924" s="50"/>
    </row>
    <row r="24925" spans="12:12" x14ac:dyDescent="0.2">
      <c r="L24925" s="50"/>
    </row>
    <row r="24926" spans="12:12" x14ac:dyDescent="0.2">
      <c r="L24926" s="50"/>
    </row>
    <row r="24927" spans="12:12" x14ac:dyDescent="0.2">
      <c r="L24927" s="50"/>
    </row>
    <row r="24928" spans="12:12" x14ac:dyDescent="0.2">
      <c r="L24928" s="50"/>
    </row>
    <row r="24929" spans="12:12" x14ac:dyDescent="0.2">
      <c r="L24929" s="50"/>
    </row>
    <row r="24930" spans="12:12" x14ac:dyDescent="0.2">
      <c r="L24930" s="50"/>
    </row>
    <row r="24931" spans="12:12" x14ac:dyDescent="0.2">
      <c r="L24931" s="50"/>
    </row>
    <row r="24932" spans="12:12" x14ac:dyDescent="0.2">
      <c r="L24932" s="50"/>
    </row>
    <row r="24933" spans="12:12" x14ac:dyDescent="0.2">
      <c r="L24933" s="50"/>
    </row>
    <row r="24934" spans="12:12" x14ac:dyDescent="0.2">
      <c r="L24934" s="50"/>
    </row>
    <row r="24935" spans="12:12" x14ac:dyDescent="0.2">
      <c r="L24935" s="50"/>
    </row>
    <row r="24936" spans="12:12" x14ac:dyDescent="0.2">
      <c r="L24936" s="50"/>
    </row>
    <row r="24937" spans="12:12" x14ac:dyDescent="0.2">
      <c r="L24937" s="50"/>
    </row>
    <row r="24938" spans="12:12" x14ac:dyDescent="0.2">
      <c r="L24938" s="50"/>
    </row>
    <row r="24939" spans="12:12" x14ac:dyDescent="0.2">
      <c r="L24939" s="50"/>
    </row>
    <row r="24940" spans="12:12" x14ac:dyDescent="0.2">
      <c r="L24940" s="50"/>
    </row>
    <row r="24941" spans="12:12" x14ac:dyDescent="0.2">
      <c r="L24941" s="50"/>
    </row>
    <row r="24942" spans="12:12" x14ac:dyDescent="0.2">
      <c r="L24942" s="50"/>
    </row>
    <row r="24943" spans="12:12" x14ac:dyDescent="0.2">
      <c r="L24943" s="50"/>
    </row>
    <row r="24944" spans="12:12" x14ac:dyDescent="0.2">
      <c r="L24944" s="50"/>
    </row>
    <row r="24945" spans="12:12" x14ac:dyDescent="0.2">
      <c r="L24945" s="50"/>
    </row>
    <row r="24946" spans="12:12" x14ac:dyDescent="0.2">
      <c r="L24946" s="50"/>
    </row>
    <row r="24947" spans="12:12" x14ac:dyDescent="0.2">
      <c r="L24947" s="50"/>
    </row>
    <row r="24948" spans="12:12" x14ac:dyDescent="0.2">
      <c r="L24948" s="50"/>
    </row>
    <row r="24949" spans="12:12" x14ac:dyDescent="0.2">
      <c r="L24949" s="50"/>
    </row>
    <row r="24950" spans="12:12" x14ac:dyDescent="0.2">
      <c r="L24950" s="50"/>
    </row>
    <row r="24951" spans="12:12" x14ac:dyDescent="0.2">
      <c r="L24951" s="50"/>
    </row>
    <row r="24952" spans="12:12" x14ac:dyDescent="0.2">
      <c r="L24952" s="50"/>
    </row>
    <row r="24953" spans="12:12" x14ac:dyDescent="0.2">
      <c r="L24953" s="50"/>
    </row>
    <row r="24954" spans="12:12" x14ac:dyDescent="0.2">
      <c r="L24954" s="50"/>
    </row>
    <row r="24955" spans="12:12" x14ac:dyDescent="0.2">
      <c r="L24955" s="50"/>
    </row>
    <row r="24956" spans="12:12" x14ac:dyDescent="0.2">
      <c r="L24956" s="50"/>
    </row>
    <row r="24957" spans="12:12" x14ac:dyDescent="0.2">
      <c r="L24957" s="50"/>
    </row>
    <row r="24958" spans="12:12" x14ac:dyDescent="0.2">
      <c r="L24958" s="50"/>
    </row>
    <row r="24959" spans="12:12" x14ac:dyDescent="0.2">
      <c r="L24959" s="50"/>
    </row>
    <row r="24960" spans="12:12" x14ac:dyDescent="0.2">
      <c r="L24960" s="50"/>
    </row>
    <row r="24961" spans="12:12" x14ac:dyDescent="0.2">
      <c r="L24961" s="50"/>
    </row>
    <row r="24962" spans="12:12" x14ac:dyDescent="0.2">
      <c r="L24962" s="50"/>
    </row>
    <row r="24963" spans="12:12" x14ac:dyDescent="0.2">
      <c r="L24963" s="50"/>
    </row>
    <row r="24964" spans="12:12" x14ac:dyDescent="0.2">
      <c r="L24964" s="50"/>
    </row>
    <row r="24965" spans="12:12" x14ac:dyDescent="0.2">
      <c r="L24965" s="50"/>
    </row>
    <row r="24966" spans="12:12" x14ac:dyDescent="0.2">
      <c r="L24966" s="50"/>
    </row>
    <row r="24967" spans="12:12" x14ac:dyDescent="0.2">
      <c r="L24967" s="50"/>
    </row>
    <row r="24968" spans="12:12" x14ac:dyDescent="0.2">
      <c r="L24968" s="50"/>
    </row>
    <row r="24969" spans="12:12" x14ac:dyDescent="0.2">
      <c r="L24969" s="50"/>
    </row>
    <row r="24970" spans="12:12" x14ac:dyDescent="0.2">
      <c r="L24970" s="50"/>
    </row>
    <row r="24971" spans="12:12" x14ac:dyDescent="0.2">
      <c r="L24971" s="50"/>
    </row>
    <row r="24972" spans="12:12" x14ac:dyDescent="0.2">
      <c r="L24972" s="50"/>
    </row>
    <row r="24973" spans="12:12" x14ac:dyDescent="0.2">
      <c r="L24973" s="50"/>
    </row>
    <row r="24974" spans="12:12" x14ac:dyDescent="0.2">
      <c r="L24974" s="50"/>
    </row>
    <row r="24975" spans="12:12" x14ac:dyDescent="0.2">
      <c r="L24975" s="50"/>
    </row>
    <row r="24976" spans="12:12" x14ac:dyDescent="0.2">
      <c r="L24976" s="50"/>
    </row>
    <row r="24977" spans="12:12" x14ac:dyDescent="0.2">
      <c r="L24977" s="50"/>
    </row>
    <row r="24978" spans="12:12" x14ac:dyDescent="0.2">
      <c r="L24978" s="50"/>
    </row>
    <row r="24979" spans="12:12" x14ac:dyDescent="0.2">
      <c r="L24979" s="50"/>
    </row>
    <row r="24980" spans="12:12" x14ac:dyDescent="0.2">
      <c r="L24980" s="50"/>
    </row>
    <row r="24981" spans="12:12" x14ac:dyDescent="0.2">
      <c r="L24981" s="50"/>
    </row>
    <row r="24982" spans="12:12" x14ac:dyDescent="0.2">
      <c r="L24982" s="50"/>
    </row>
    <row r="24983" spans="12:12" x14ac:dyDescent="0.2">
      <c r="L24983" s="50"/>
    </row>
    <row r="24984" spans="12:12" x14ac:dyDescent="0.2">
      <c r="L24984" s="50"/>
    </row>
    <row r="24985" spans="12:12" x14ac:dyDescent="0.2">
      <c r="L24985" s="50"/>
    </row>
    <row r="24986" spans="12:12" x14ac:dyDescent="0.2">
      <c r="L24986" s="50"/>
    </row>
    <row r="24987" spans="12:12" x14ac:dyDescent="0.2">
      <c r="L24987" s="50"/>
    </row>
    <row r="24988" spans="12:12" x14ac:dyDescent="0.2">
      <c r="L24988" s="50"/>
    </row>
    <row r="24989" spans="12:12" x14ac:dyDescent="0.2">
      <c r="L24989" s="50"/>
    </row>
    <row r="24990" spans="12:12" x14ac:dyDescent="0.2">
      <c r="L24990" s="50"/>
    </row>
    <row r="24991" spans="12:12" x14ac:dyDescent="0.2">
      <c r="L24991" s="50"/>
    </row>
    <row r="24992" spans="12:12" x14ac:dyDescent="0.2">
      <c r="L24992" s="50"/>
    </row>
    <row r="24993" spans="12:12" x14ac:dyDescent="0.2">
      <c r="L24993" s="50"/>
    </row>
    <row r="24994" spans="12:12" x14ac:dyDescent="0.2">
      <c r="L24994" s="50"/>
    </row>
    <row r="24995" spans="12:12" x14ac:dyDescent="0.2">
      <c r="L24995" s="50"/>
    </row>
    <row r="24996" spans="12:12" x14ac:dyDescent="0.2">
      <c r="L24996" s="50"/>
    </row>
    <row r="24997" spans="12:12" x14ac:dyDescent="0.2">
      <c r="L24997" s="50"/>
    </row>
    <row r="24998" spans="12:12" x14ac:dyDescent="0.2">
      <c r="L24998" s="50"/>
    </row>
    <row r="24999" spans="12:12" x14ac:dyDescent="0.2">
      <c r="L24999" s="50"/>
    </row>
    <row r="25000" spans="12:12" x14ac:dyDescent="0.2">
      <c r="L25000" s="50"/>
    </row>
    <row r="25001" spans="12:12" x14ac:dyDescent="0.2">
      <c r="L25001" s="50"/>
    </row>
    <row r="25002" spans="12:12" x14ac:dyDescent="0.2">
      <c r="L25002" s="50"/>
    </row>
    <row r="25003" spans="12:12" x14ac:dyDescent="0.2">
      <c r="L25003" s="50"/>
    </row>
    <row r="25004" spans="12:12" x14ac:dyDescent="0.2">
      <c r="L25004" s="50"/>
    </row>
    <row r="25005" spans="12:12" x14ac:dyDescent="0.2">
      <c r="L25005" s="50"/>
    </row>
    <row r="25006" spans="12:12" x14ac:dyDescent="0.2">
      <c r="L25006" s="50"/>
    </row>
    <row r="25007" spans="12:12" x14ac:dyDescent="0.2">
      <c r="L25007" s="50"/>
    </row>
    <row r="25008" spans="12:12" x14ac:dyDescent="0.2">
      <c r="L25008" s="50"/>
    </row>
    <row r="25009" spans="12:12" x14ac:dyDescent="0.2">
      <c r="L25009" s="50"/>
    </row>
    <row r="25010" spans="12:12" x14ac:dyDescent="0.2">
      <c r="L25010" s="50"/>
    </row>
    <row r="25011" spans="12:12" x14ac:dyDescent="0.2">
      <c r="L25011" s="50"/>
    </row>
    <row r="25012" spans="12:12" x14ac:dyDescent="0.2">
      <c r="L25012" s="50"/>
    </row>
    <row r="25013" spans="12:12" x14ac:dyDescent="0.2">
      <c r="L25013" s="50"/>
    </row>
    <row r="25014" spans="12:12" x14ac:dyDescent="0.2">
      <c r="L25014" s="50"/>
    </row>
    <row r="25015" spans="12:12" x14ac:dyDescent="0.2">
      <c r="L25015" s="50"/>
    </row>
    <row r="25016" spans="12:12" x14ac:dyDescent="0.2">
      <c r="L25016" s="50"/>
    </row>
    <row r="25017" spans="12:12" x14ac:dyDescent="0.2">
      <c r="L25017" s="50"/>
    </row>
    <row r="25018" spans="12:12" x14ac:dyDescent="0.2">
      <c r="L25018" s="50"/>
    </row>
    <row r="25019" spans="12:12" x14ac:dyDescent="0.2">
      <c r="L25019" s="50"/>
    </row>
    <row r="25020" spans="12:12" x14ac:dyDescent="0.2">
      <c r="L25020" s="50"/>
    </row>
    <row r="25021" spans="12:12" x14ac:dyDescent="0.2">
      <c r="L25021" s="50"/>
    </row>
    <row r="25022" spans="12:12" x14ac:dyDescent="0.2">
      <c r="L25022" s="50"/>
    </row>
    <row r="25023" spans="12:12" x14ac:dyDescent="0.2">
      <c r="L25023" s="50"/>
    </row>
    <row r="25024" spans="12:12" x14ac:dyDescent="0.2">
      <c r="L25024" s="50"/>
    </row>
    <row r="25025" spans="12:12" x14ac:dyDescent="0.2">
      <c r="L25025" s="50"/>
    </row>
    <row r="25026" spans="12:12" x14ac:dyDescent="0.2">
      <c r="L25026" s="50"/>
    </row>
    <row r="25027" spans="12:12" x14ac:dyDescent="0.2">
      <c r="L25027" s="50"/>
    </row>
    <row r="25028" spans="12:12" x14ac:dyDescent="0.2">
      <c r="L25028" s="50"/>
    </row>
    <row r="25029" spans="12:12" x14ac:dyDescent="0.2">
      <c r="L25029" s="50"/>
    </row>
    <row r="25030" spans="12:12" x14ac:dyDescent="0.2">
      <c r="L25030" s="50"/>
    </row>
    <row r="25031" spans="12:12" x14ac:dyDescent="0.2">
      <c r="L25031" s="50"/>
    </row>
    <row r="25032" spans="12:12" x14ac:dyDescent="0.2">
      <c r="L25032" s="50"/>
    </row>
    <row r="25033" spans="12:12" x14ac:dyDescent="0.2">
      <c r="L25033" s="50"/>
    </row>
    <row r="25034" spans="12:12" x14ac:dyDescent="0.2">
      <c r="L25034" s="50"/>
    </row>
    <row r="25035" spans="12:12" x14ac:dyDescent="0.2">
      <c r="L25035" s="50"/>
    </row>
    <row r="25036" spans="12:12" x14ac:dyDescent="0.2">
      <c r="L25036" s="50"/>
    </row>
    <row r="25037" spans="12:12" x14ac:dyDescent="0.2">
      <c r="L25037" s="50"/>
    </row>
    <row r="25038" spans="12:12" x14ac:dyDescent="0.2">
      <c r="L25038" s="50"/>
    </row>
    <row r="25039" spans="12:12" x14ac:dyDescent="0.2">
      <c r="L25039" s="50"/>
    </row>
    <row r="25040" spans="12:12" x14ac:dyDescent="0.2">
      <c r="L25040" s="50"/>
    </row>
    <row r="25041" spans="12:12" x14ac:dyDescent="0.2">
      <c r="L25041" s="50"/>
    </row>
    <row r="25042" spans="12:12" x14ac:dyDescent="0.2">
      <c r="L25042" s="50"/>
    </row>
    <row r="25043" spans="12:12" x14ac:dyDescent="0.2">
      <c r="L25043" s="50"/>
    </row>
    <row r="25044" spans="12:12" x14ac:dyDescent="0.2">
      <c r="L25044" s="50"/>
    </row>
    <row r="25045" spans="12:12" x14ac:dyDescent="0.2">
      <c r="L25045" s="50"/>
    </row>
    <row r="25046" spans="12:12" x14ac:dyDescent="0.2">
      <c r="L25046" s="50"/>
    </row>
    <row r="25047" spans="12:12" x14ac:dyDescent="0.2">
      <c r="L25047" s="50"/>
    </row>
    <row r="25048" spans="12:12" x14ac:dyDescent="0.2">
      <c r="L25048" s="50"/>
    </row>
    <row r="25049" spans="12:12" x14ac:dyDescent="0.2">
      <c r="L25049" s="50"/>
    </row>
    <row r="25050" spans="12:12" x14ac:dyDescent="0.2">
      <c r="L25050" s="50"/>
    </row>
    <row r="25051" spans="12:12" x14ac:dyDescent="0.2">
      <c r="L25051" s="50"/>
    </row>
    <row r="25052" spans="12:12" x14ac:dyDescent="0.2">
      <c r="L25052" s="50"/>
    </row>
    <row r="25053" spans="12:12" x14ac:dyDescent="0.2">
      <c r="L25053" s="50"/>
    </row>
    <row r="25054" spans="12:12" x14ac:dyDescent="0.2">
      <c r="L25054" s="50"/>
    </row>
    <row r="25055" spans="12:12" x14ac:dyDescent="0.2">
      <c r="L25055" s="50"/>
    </row>
    <row r="25056" spans="12:12" x14ac:dyDescent="0.2">
      <c r="L25056" s="50"/>
    </row>
    <row r="25057" spans="12:12" x14ac:dyDescent="0.2">
      <c r="L25057" s="50"/>
    </row>
    <row r="25058" spans="12:12" x14ac:dyDescent="0.2">
      <c r="L25058" s="50"/>
    </row>
    <row r="25059" spans="12:12" x14ac:dyDescent="0.2">
      <c r="L25059" s="50"/>
    </row>
    <row r="25060" spans="12:12" x14ac:dyDescent="0.2">
      <c r="L25060" s="50"/>
    </row>
    <row r="25061" spans="12:12" x14ac:dyDescent="0.2">
      <c r="L25061" s="50"/>
    </row>
    <row r="25062" spans="12:12" x14ac:dyDescent="0.2">
      <c r="L25062" s="50"/>
    </row>
    <row r="25063" spans="12:12" x14ac:dyDescent="0.2">
      <c r="L25063" s="50"/>
    </row>
    <row r="25064" spans="12:12" x14ac:dyDescent="0.2">
      <c r="L25064" s="50"/>
    </row>
    <row r="25065" spans="12:12" x14ac:dyDescent="0.2">
      <c r="L25065" s="50"/>
    </row>
    <row r="25066" spans="12:12" x14ac:dyDescent="0.2">
      <c r="L25066" s="50"/>
    </row>
    <row r="25067" spans="12:12" x14ac:dyDescent="0.2">
      <c r="L25067" s="50"/>
    </row>
    <row r="25068" spans="12:12" x14ac:dyDescent="0.2">
      <c r="L25068" s="50"/>
    </row>
    <row r="25069" spans="12:12" x14ac:dyDescent="0.2">
      <c r="L25069" s="50"/>
    </row>
    <row r="25070" spans="12:12" x14ac:dyDescent="0.2">
      <c r="L25070" s="50"/>
    </row>
    <row r="25071" spans="12:12" x14ac:dyDescent="0.2">
      <c r="L25071" s="50"/>
    </row>
    <row r="25072" spans="12:12" x14ac:dyDescent="0.2">
      <c r="L25072" s="50"/>
    </row>
    <row r="25073" spans="12:12" x14ac:dyDescent="0.2">
      <c r="L25073" s="50"/>
    </row>
    <row r="25074" spans="12:12" x14ac:dyDescent="0.2">
      <c r="L25074" s="50"/>
    </row>
    <row r="25075" spans="12:12" x14ac:dyDescent="0.2">
      <c r="L25075" s="50"/>
    </row>
    <row r="25076" spans="12:12" x14ac:dyDescent="0.2">
      <c r="L25076" s="50"/>
    </row>
    <row r="25077" spans="12:12" x14ac:dyDescent="0.2">
      <c r="L25077" s="50"/>
    </row>
    <row r="25078" spans="12:12" x14ac:dyDescent="0.2">
      <c r="L25078" s="50"/>
    </row>
    <row r="25079" spans="12:12" x14ac:dyDescent="0.2">
      <c r="L25079" s="50"/>
    </row>
    <row r="25080" spans="12:12" x14ac:dyDescent="0.2">
      <c r="L25080" s="50"/>
    </row>
    <row r="25081" spans="12:12" x14ac:dyDescent="0.2">
      <c r="L25081" s="50"/>
    </row>
    <row r="25082" spans="12:12" x14ac:dyDescent="0.2">
      <c r="L25082" s="50"/>
    </row>
    <row r="25083" spans="12:12" x14ac:dyDescent="0.2">
      <c r="L25083" s="50"/>
    </row>
    <row r="25084" spans="12:12" x14ac:dyDescent="0.2">
      <c r="L25084" s="50"/>
    </row>
    <row r="25085" spans="12:12" x14ac:dyDescent="0.2">
      <c r="L25085" s="50"/>
    </row>
    <row r="25086" spans="12:12" x14ac:dyDescent="0.2">
      <c r="L25086" s="50"/>
    </row>
    <row r="25087" spans="12:12" x14ac:dyDescent="0.2">
      <c r="L25087" s="50"/>
    </row>
    <row r="25088" spans="12:12" x14ac:dyDescent="0.2">
      <c r="L25088" s="50"/>
    </row>
    <row r="25089" spans="12:12" x14ac:dyDescent="0.2">
      <c r="L25089" s="50"/>
    </row>
    <row r="25090" spans="12:12" x14ac:dyDescent="0.2">
      <c r="L25090" s="50"/>
    </row>
    <row r="25091" spans="12:12" x14ac:dyDescent="0.2">
      <c r="L25091" s="50"/>
    </row>
    <row r="25092" spans="12:12" x14ac:dyDescent="0.2">
      <c r="L25092" s="50"/>
    </row>
    <row r="25093" spans="12:12" x14ac:dyDescent="0.2">
      <c r="L25093" s="50"/>
    </row>
    <row r="25094" spans="12:12" x14ac:dyDescent="0.2">
      <c r="L25094" s="50"/>
    </row>
    <row r="25095" spans="12:12" x14ac:dyDescent="0.2">
      <c r="L25095" s="50"/>
    </row>
    <row r="25096" spans="12:12" x14ac:dyDescent="0.2">
      <c r="L25096" s="50"/>
    </row>
    <row r="25097" spans="12:12" x14ac:dyDescent="0.2">
      <c r="L25097" s="50"/>
    </row>
    <row r="25098" spans="12:12" x14ac:dyDescent="0.2">
      <c r="L25098" s="50"/>
    </row>
    <row r="25099" spans="12:12" x14ac:dyDescent="0.2">
      <c r="L25099" s="50"/>
    </row>
    <row r="25100" spans="12:12" x14ac:dyDescent="0.2">
      <c r="L25100" s="50"/>
    </row>
    <row r="25101" spans="12:12" x14ac:dyDescent="0.2">
      <c r="L25101" s="50"/>
    </row>
    <row r="25102" spans="12:12" x14ac:dyDescent="0.2">
      <c r="L25102" s="50"/>
    </row>
    <row r="25103" spans="12:12" x14ac:dyDescent="0.2">
      <c r="L25103" s="50"/>
    </row>
    <row r="25104" spans="12:12" x14ac:dyDescent="0.2">
      <c r="L25104" s="50"/>
    </row>
    <row r="25105" spans="12:12" x14ac:dyDescent="0.2">
      <c r="L25105" s="50"/>
    </row>
    <row r="25106" spans="12:12" x14ac:dyDescent="0.2">
      <c r="L25106" s="50"/>
    </row>
    <row r="25107" spans="12:12" x14ac:dyDescent="0.2">
      <c r="L25107" s="50"/>
    </row>
    <row r="25108" spans="12:12" x14ac:dyDescent="0.2">
      <c r="L25108" s="50"/>
    </row>
    <row r="25109" spans="12:12" x14ac:dyDescent="0.2">
      <c r="L25109" s="50"/>
    </row>
    <row r="25110" spans="12:12" x14ac:dyDescent="0.2">
      <c r="L25110" s="50"/>
    </row>
    <row r="25111" spans="12:12" x14ac:dyDescent="0.2">
      <c r="L25111" s="50"/>
    </row>
    <row r="25112" spans="12:12" x14ac:dyDescent="0.2">
      <c r="L25112" s="50"/>
    </row>
    <row r="25113" spans="12:12" x14ac:dyDescent="0.2">
      <c r="L25113" s="50"/>
    </row>
    <row r="25114" spans="12:12" x14ac:dyDescent="0.2">
      <c r="L25114" s="50"/>
    </row>
    <row r="25115" spans="12:12" x14ac:dyDescent="0.2">
      <c r="L25115" s="50"/>
    </row>
    <row r="25116" spans="12:12" x14ac:dyDescent="0.2">
      <c r="L25116" s="50"/>
    </row>
    <row r="25117" spans="12:12" x14ac:dyDescent="0.2">
      <c r="L25117" s="50"/>
    </row>
    <row r="25118" spans="12:12" x14ac:dyDescent="0.2">
      <c r="L25118" s="50"/>
    </row>
    <row r="25119" spans="12:12" x14ac:dyDescent="0.2">
      <c r="L25119" s="50"/>
    </row>
    <row r="25120" spans="12:12" x14ac:dyDescent="0.2">
      <c r="L25120" s="50"/>
    </row>
    <row r="25121" spans="12:12" x14ac:dyDescent="0.2">
      <c r="L25121" s="50"/>
    </row>
    <row r="25122" spans="12:12" x14ac:dyDescent="0.2">
      <c r="L25122" s="50"/>
    </row>
    <row r="25123" spans="12:12" x14ac:dyDescent="0.2">
      <c r="L25123" s="50"/>
    </row>
    <row r="25124" spans="12:12" x14ac:dyDescent="0.2">
      <c r="L25124" s="50"/>
    </row>
    <row r="25125" spans="12:12" x14ac:dyDescent="0.2">
      <c r="L25125" s="50"/>
    </row>
    <row r="25126" spans="12:12" x14ac:dyDescent="0.2">
      <c r="L25126" s="50"/>
    </row>
    <row r="25127" spans="12:12" x14ac:dyDescent="0.2">
      <c r="L25127" s="50"/>
    </row>
    <row r="25128" spans="12:12" x14ac:dyDescent="0.2">
      <c r="L25128" s="50"/>
    </row>
    <row r="25129" spans="12:12" x14ac:dyDescent="0.2">
      <c r="L25129" s="50"/>
    </row>
    <row r="25130" spans="12:12" x14ac:dyDescent="0.2">
      <c r="L25130" s="50"/>
    </row>
    <row r="25131" spans="12:12" x14ac:dyDescent="0.2">
      <c r="L25131" s="50"/>
    </row>
    <row r="25132" spans="12:12" x14ac:dyDescent="0.2">
      <c r="L25132" s="50"/>
    </row>
    <row r="25133" spans="12:12" x14ac:dyDescent="0.2">
      <c r="L25133" s="50"/>
    </row>
    <row r="25134" spans="12:12" x14ac:dyDescent="0.2">
      <c r="L25134" s="50"/>
    </row>
    <row r="25135" spans="12:12" x14ac:dyDescent="0.2">
      <c r="L25135" s="50"/>
    </row>
    <row r="25136" spans="12:12" x14ac:dyDescent="0.2">
      <c r="L25136" s="50"/>
    </row>
    <row r="25137" spans="12:12" x14ac:dyDescent="0.2">
      <c r="L25137" s="50"/>
    </row>
    <row r="25138" spans="12:12" x14ac:dyDescent="0.2">
      <c r="L25138" s="50"/>
    </row>
    <row r="25139" spans="12:12" x14ac:dyDescent="0.2">
      <c r="L25139" s="50"/>
    </row>
    <row r="25140" spans="12:12" x14ac:dyDescent="0.2">
      <c r="L25140" s="50"/>
    </row>
    <row r="25141" spans="12:12" x14ac:dyDescent="0.2">
      <c r="L25141" s="50"/>
    </row>
    <row r="25142" spans="12:12" x14ac:dyDescent="0.2">
      <c r="L25142" s="50"/>
    </row>
    <row r="25143" spans="12:12" x14ac:dyDescent="0.2">
      <c r="L25143" s="50"/>
    </row>
    <row r="25144" spans="12:12" x14ac:dyDescent="0.2">
      <c r="L25144" s="50"/>
    </row>
    <row r="25145" spans="12:12" x14ac:dyDescent="0.2">
      <c r="L25145" s="50"/>
    </row>
    <row r="25146" spans="12:12" x14ac:dyDescent="0.2">
      <c r="L25146" s="50"/>
    </row>
    <row r="25147" spans="12:12" x14ac:dyDescent="0.2">
      <c r="L25147" s="50"/>
    </row>
    <row r="25148" spans="12:12" x14ac:dyDescent="0.2">
      <c r="L25148" s="50"/>
    </row>
    <row r="25149" spans="12:12" x14ac:dyDescent="0.2">
      <c r="L25149" s="50"/>
    </row>
    <row r="25150" spans="12:12" x14ac:dyDescent="0.2">
      <c r="L25150" s="50"/>
    </row>
    <row r="25151" spans="12:12" x14ac:dyDescent="0.2">
      <c r="L25151" s="50"/>
    </row>
    <row r="25152" spans="12:12" x14ac:dyDescent="0.2">
      <c r="L25152" s="50"/>
    </row>
    <row r="25153" spans="12:12" x14ac:dyDescent="0.2">
      <c r="L25153" s="50"/>
    </row>
    <row r="25154" spans="12:12" x14ac:dyDescent="0.2">
      <c r="L25154" s="50"/>
    </row>
    <row r="25155" spans="12:12" x14ac:dyDescent="0.2">
      <c r="L25155" s="50"/>
    </row>
    <row r="25156" spans="12:12" x14ac:dyDescent="0.2">
      <c r="L25156" s="50"/>
    </row>
    <row r="25157" spans="12:12" x14ac:dyDescent="0.2">
      <c r="L25157" s="50"/>
    </row>
    <row r="25158" spans="12:12" x14ac:dyDescent="0.2">
      <c r="L25158" s="50"/>
    </row>
    <row r="25159" spans="12:12" x14ac:dyDescent="0.2">
      <c r="L25159" s="50"/>
    </row>
    <row r="25160" spans="12:12" x14ac:dyDescent="0.2">
      <c r="L25160" s="50"/>
    </row>
    <row r="25161" spans="12:12" x14ac:dyDescent="0.2">
      <c r="L25161" s="50"/>
    </row>
    <row r="25162" spans="12:12" x14ac:dyDescent="0.2">
      <c r="L25162" s="50"/>
    </row>
    <row r="25163" spans="12:12" x14ac:dyDescent="0.2">
      <c r="L25163" s="50"/>
    </row>
    <row r="25164" spans="12:12" x14ac:dyDescent="0.2">
      <c r="L25164" s="50"/>
    </row>
    <row r="25165" spans="12:12" x14ac:dyDescent="0.2">
      <c r="L25165" s="50"/>
    </row>
    <row r="25166" spans="12:12" x14ac:dyDescent="0.2">
      <c r="L25166" s="50"/>
    </row>
    <row r="25167" spans="12:12" x14ac:dyDescent="0.2">
      <c r="L25167" s="50"/>
    </row>
    <row r="25168" spans="12:12" x14ac:dyDescent="0.2">
      <c r="L25168" s="50"/>
    </row>
    <row r="25169" spans="12:12" x14ac:dyDescent="0.2">
      <c r="L25169" s="50"/>
    </row>
    <row r="25170" spans="12:12" x14ac:dyDescent="0.2">
      <c r="L25170" s="50"/>
    </row>
    <row r="25171" spans="12:12" x14ac:dyDescent="0.2">
      <c r="L25171" s="50"/>
    </row>
    <row r="25172" spans="12:12" x14ac:dyDescent="0.2">
      <c r="L25172" s="50"/>
    </row>
    <row r="25173" spans="12:12" x14ac:dyDescent="0.2">
      <c r="L25173" s="50"/>
    </row>
    <row r="25174" spans="12:12" x14ac:dyDescent="0.2">
      <c r="L25174" s="50"/>
    </row>
    <row r="25175" spans="12:12" x14ac:dyDescent="0.2">
      <c r="L25175" s="50"/>
    </row>
    <row r="25176" spans="12:12" x14ac:dyDescent="0.2">
      <c r="L25176" s="50"/>
    </row>
    <row r="25177" spans="12:12" x14ac:dyDescent="0.2">
      <c r="L25177" s="50"/>
    </row>
    <row r="25178" spans="12:12" x14ac:dyDescent="0.2">
      <c r="L25178" s="50"/>
    </row>
    <row r="25179" spans="12:12" x14ac:dyDescent="0.2">
      <c r="L25179" s="50"/>
    </row>
    <row r="25180" spans="12:12" x14ac:dyDescent="0.2">
      <c r="L25180" s="50"/>
    </row>
    <row r="25181" spans="12:12" x14ac:dyDescent="0.2">
      <c r="L25181" s="50"/>
    </row>
    <row r="25182" spans="12:12" x14ac:dyDescent="0.2">
      <c r="L25182" s="50"/>
    </row>
    <row r="25183" spans="12:12" x14ac:dyDescent="0.2">
      <c r="L25183" s="50"/>
    </row>
    <row r="25184" spans="12:12" x14ac:dyDescent="0.2">
      <c r="L25184" s="50"/>
    </row>
    <row r="25185" spans="12:12" x14ac:dyDescent="0.2">
      <c r="L25185" s="50"/>
    </row>
    <row r="25186" spans="12:12" x14ac:dyDescent="0.2">
      <c r="L25186" s="50"/>
    </row>
    <row r="25187" spans="12:12" x14ac:dyDescent="0.2">
      <c r="L25187" s="50"/>
    </row>
    <row r="25188" spans="12:12" x14ac:dyDescent="0.2">
      <c r="L25188" s="50"/>
    </row>
    <row r="25189" spans="12:12" x14ac:dyDescent="0.2">
      <c r="L25189" s="50"/>
    </row>
    <row r="25190" spans="12:12" x14ac:dyDescent="0.2">
      <c r="L25190" s="50"/>
    </row>
    <row r="25191" spans="12:12" x14ac:dyDescent="0.2">
      <c r="L25191" s="50"/>
    </row>
    <row r="25192" spans="12:12" x14ac:dyDescent="0.2">
      <c r="L25192" s="50"/>
    </row>
    <row r="25193" spans="12:12" x14ac:dyDescent="0.2">
      <c r="L25193" s="50"/>
    </row>
    <row r="25194" spans="12:12" x14ac:dyDescent="0.2">
      <c r="L25194" s="50"/>
    </row>
    <row r="25195" spans="12:12" x14ac:dyDescent="0.2">
      <c r="L25195" s="50"/>
    </row>
    <row r="25196" spans="12:12" x14ac:dyDescent="0.2">
      <c r="L25196" s="50"/>
    </row>
    <row r="25197" spans="12:12" x14ac:dyDescent="0.2">
      <c r="L25197" s="50"/>
    </row>
    <row r="25198" spans="12:12" x14ac:dyDescent="0.2">
      <c r="L25198" s="50"/>
    </row>
    <row r="25199" spans="12:12" x14ac:dyDescent="0.2">
      <c r="L25199" s="50"/>
    </row>
    <row r="25200" spans="12:12" x14ac:dyDescent="0.2">
      <c r="L25200" s="50"/>
    </row>
    <row r="25201" spans="12:12" x14ac:dyDescent="0.2">
      <c r="L25201" s="50"/>
    </row>
    <row r="25202" spans="12:12" x14ac:dyDescent="0.2">
      <c r="L25202" s="50"/>
    </row>
    <row r="25203" spans="12:12" x14ac:dyDescent="0.2">
      <c r="L25203" s="50"/>
    </row>
    <row r="25204" spans="12:12" x14ac:dyDescent="0.2">
      <c r="L25204" s="50"/>
    </row>
    <row r="25205" spans="12:12" x14ac:dyDescent="0.2">
      <c r="L25205" s="50"/>
    </row>
    <row r="25206" spans="12:12" x14ac:dyDescent="0.2">
      <c r="L25206" s="50"/>
    </row>
    <row r="25207" spans="12:12" x14ac:dyDescent="0.2">
      <c r="L25207" s="50"/>
    </row>
    <row r="25208" spans="12:12" x14ac:dyDescent="0.2">
      <c r="L25208" s="50"/>
    </row>
    <row r="25209" spans="12:12" x14ac:dyDescent="0.2">
      <c r="L25209" s="50"/>
    </row>
    <row r="25210" spans="12:12" x14ac:dyDescent="0.2">
      <c r="L25210" s="50"/>
    </row>
    <row r="25211" spans="12:12" x14ac:dyDescent="0.2">
      <c r="L25211" s="50"/>
    </row>
    <row r="25212" spans="12:12" x14ac:dyDescent="0.2">
      <c r="L25212" s="50"/>
    </row>
    <row r="25213" spans="12:12" x14ac:dyDescent="0.2">
      <c r="L25213" s="50"/>
    </row>
    <row r="25214" spans="12:12" x14ac:dyDescent="0.2">
      <c r="L25214" s="50"/>
    </row>
    <row r="25215" spans="12:12" x14ac:dyDescent="0.2">
      <c r="L25215" s="50"/>
    </row>
    <row r="25216" spans="12:12" x14ac:dyDescent="0.2">
      <c r="L25216" s="50"/>
    </row>
    <row r="25217" spans="12:12" x14ac:dyDescent="0.2">
      <c r="L25217" s="50"/>
    </row>
    <row r="25218" spans="12:12" x14ac:dyDescent="0.2">
      <c r="L25218" s="50"/>
    </row>
    <row r="25219" spans="12:12" x14ac:dyDescent="0.2">
      <c r="L25219" s="50"/>
    </row>
    <row r="25220" spans="12:12" x14ac:dyDescent="0.2">
      <c r="L25220" s="50"/>
    </row>
    <row r="25221" spans="12:12" x14ac:dyDescent="0.2">
      <c r="L25221" s="50"/>
    </row>
    <row r="25222" spans="12:12" x14ac:dyDescent="0.2">
      <c r="L25222" s="50"/>
    </row>
    <row r="25223" spans="12:12" x14ac:dyDescent="0.2">
      <c r="L25223" s="50"/>
    </row>
    <row r="25224" spans="12:12" x14ac:dyDescent="0.2">
      <c r="L25224" s="50"/>
    </row>
    <row r="25225" spans="12:12" x14ac:dyDescent="0.2">
      <c r="L25225" s="50"/>
    </row>
    <row r="25226" spans="12:12" x14ac:dyDescent="0.2">
      <c r="L25226" s="50"/>
    </row>
    <row r="25227" spans="12:12" x14ac:dyDescent="0.2">
      <c r="L25227" s="50"/>
    </row>
    <row r="25228" spans="12:12" x14ac:dyDescent="0.2">
      <c r="L25228" s="50"/>
    </row>
    <row r="25229" spans="12:12" x14ac:dyDescent="0.2">
      <c r="L25229" s="50"/>
    </row>
    <row r="25230" spans="12:12" x14ac:dyDescent="0.2">
      <c r="L25230" s="50"/>
    </row>
    <row r="25231" spans="12:12" x14ac:dyDescent="0.2">
      <c r="L25231" s="50"/>
    </row>
    <row r="25232" spans="12:12" x14ac:dyDescent="0.2">
      <c r="L25232" s="50"/>
    </row>
    <row r="25233" spans="12:12" x14ac:dyDescent="0.2">
      <c r="L25233" s="50"/>
    </row>
    <row r="25234" spans="12:12" x14ac:dyDescent="0.2">
      <c r="L25234" s="50"/>
    </row>
    <row r="25235" spans="12:12" x14ac:dyDescent="0.2">
      <c r="L25235" s="50"/>
    </row>
    <row r="25236" spans="12:12" x14ac:dyDescent="0.2">
      <c r="L25236" s="50"/>
    </row>
    <row r="25237" spans="12:12" x14ac:dyDescent="0.2">
      <c r="L25237" s="50"/>
    </row>
    <row r="25238" spans="12:12" x14ac:dyDescent="0.2">
      <c r="L25238" s="50"/>
    </row>
    <row r="25239" spans="12:12" x14ac:dyDescent="0.2">
      <c r="L25239" s="50"/>
    </row>
    <row r="25240" spans="12:12" x14ac:dyDescent="0.2">
      <c r="L25240" s="50"/>
    </row>
    <row r="25241" spans="12:12" x14ac:dyDescent="0.2">
      <c r="L25241" s="50"/>
    </row>
    <row r="25242" spans="12:12" x14ac:dyDescent="0.2">
      <c r="L25242" s="50"/>
    </row>
    <row r="25243" spans="12:12" x14ac:dyDescent="0.2">
      <c r="L25243" s="50"/>
    </row>
    <row r="25244" spans="12:12" x14ac:dyDescent="0.2">
      <c r="L25244" s="50"/>
    </row>
    <row r="25245" spans="12:12" x14ac:dyDescent="0.2">
      <c r="L25245" s="50"/>
    </row>
    <row r="25246" spans="12:12" x14ac:dyDescent="0.2">
      <c r="L25246" s="50"/>
    </row>
    <row r="25247" spans="12:12" x14ac:dyDescent="0.2">
      <c r="L25247" s="50"/>
    </row>
    <row r="25248" spans="12:12" x14ac:dyDescent="0.2">
      <c r="L25248" s="50"/>
    </row>
    <row r="25249" spans="12:12" x14ac:dyDescent="0.2">
      <c r="L25249" s="50"/>
    </row>
    <row r="25250" spans="12:12" x14ac:dyDescent="0.2">
      <c r="L25250" s="50"/>
    </row>
    <row r="25251" spans="12:12" x14ac:dyDescent="0.2">
      <c r="L25251" s="50"/>
    </row>
    <row r="25252" spans="12:12" x14ac:dyDescent="0.2">
      <c r="L25252" s="50"/>
    </row>
    <row r="25253" spans="12:12" x14ac:dyDescent="0.2">
      <c r="L25253" s="50"/>
    </row>
    <row r="25254" spans="12:12" x14ac:dyDescent="0.2">
      <c r="L25254" s="50"/>
    </row>
    <row r="25255" spans="12:12" x14ac:dyDescent="0.2">
      <c r="L25255" s="50"/>
    </row>
    <row r="25256" spans="12:12" x14ac:dyDescent="0.2">
      <c r="L25256" s="50"/>
    </row>
    <row r="25257" spans="12:12" x14ac:dyDescent="0.2">
      <c r="L25257" s="50"/>
    </row>
    <row r="25258" spans="12:12" x14ac:dyDescent="0.2">
      <c r="L25258" s="50"/>
    </row>
    <row r="25259" spans="12:12" x14ac:dyDescent="0.2">
      <c r="L25259" s="50"/>
    </row>
    <row r="25260" spans="12:12" x14ac:dyDescent="0.2">
      <c r="L25260" s="50"/>
    </row>
    <row r="25261" spans="12:12" x14ac:dyDescent="0.2">
      <c r="L25261" s="50"/>
    </row>
    <row r="25262" spans="12:12" x14ac:dyDescent="0.2">
      <c r="L25262" s="50"/>
    </row>
    <row r="25263" spans="12:12" x14ac:dyDescent="0.2">
      <c r="L25263" s="50"/>
    </row>
    <row r="25264" spans="12:12" x14ac:dyDescent="0.2">
      <c r="L25264" s="50"/>
    </row>
    <row r="25265" spans="12:12" x14ac:dyDescent="0.2">
      <c r="L25265" s="50"/>
    </row>
    <row r="25266" spans="12:12" x14ac:dyDescent="0.2">
      <c r="L25266" s="50"/>
    </row>
    <row r="25267" spans="12:12" x14ac:dyDescent="0.2">
      <c r="L25267" s="50"/>
    </row>
    <row r="25268" spans="12:12" x14ac:dyDescent="0.2">
      <c r="L25268" s="50"/>
    </row>
    <row r="25269" spans="12:12" x14ac:dyDescent="0.2">
      <c r="L25269" s="50"/>
    </row>
    <row r="25270" spans="12:12" x14ac:dyDescent="0.2">
      <c r="L25270" s="50"/>
    </row>
    <row r="25271" spans="12:12" x14ac:dyDescent="0.2">
      <c r="L25271" s="50"/>
    </row>
    <row r="25272" spans="12:12" x14ac:dyDescent="0.2">
      <c r="L25272" s="50"/>
    </row>
    <row r="25273" spans="12:12" x14ac:dyDescent="0.2">
      <c r="L25273" s="50"/>
    </row>
    <row r="25274" spans="12:12" x14ac:dyDescent="0.2">
      <c r="L25274" s="50"/>
    </row>
    <row r="25275" spans="12:12" x14ac:dyDescent="0.2">
      <c r="L25275" s="50"/>
    </row>
    <row r="25276" spans="12:12" x14ac:dyDescent="0.2">
      <c r="L25276" s="50"/>
    </row>
    <row r="25277" spans="12:12" x14ac:dyDescent="0.2">
      <c r="L25277" s="50"/>
    </row>
    <row r="25278" spans="12:12" x14ac:dyDescent="0.2">
      <c r="L25278" s="50"/>
    </row>
    <row r="25279" spans="12:12" x14ac:dyDescent="0.2">
      <c r="L25279" s="50"/>
    </row>
    <row r="25280" spans="12:12" x14ac:dyDescent="0.2">
      <c r="L25280" s="50"/>
    </row>
    <row r="25281" spans="12:12" x14ac:dyDescent="0.2">
      <c r="L25281" s="50"/>
    </row>
    <row r="25282" spans="12:12" x14ac:dyDescent="0.2">
      <c r="L25282" s="50"/>
    </row>
    <row r="25283" spans="12:12" x14ac:dyDescent="0.2">
      <c r="L25283" s="50"/>
    </row>
    <row r="25284" spans="12:12" x14ac:dyDescent="0.2">
      <c r="L25284" s="50"/>
    </row>
    <row r="25285" spans="12:12" x14ac:dyDescent="0.2">
      <c r="L25285" s="50"/>
    </row>
    <row r="25286" spans="12:12" x14ac:dyDescent="0.2">
      <c r="L25286" s="50"/>
    </row>
    <row r="25287" spans="12:12" x14ac:dyDescent="0.2">
      <c r="L25287" s="50"/>
    </row>
    <row r="25288" spans="12:12" x14ac:dyDescent="0.2">
      <c r="L25288" s="50"/>
    </row>
    <row r="25289" spans="12:12" x14ac:dyDescent="0.2">
      <c r="L25289" s="50"/>
    </row>
    <row r="25290" spans="12:12" x14ac:dyDescent="0.2">
      <c r="L25290" s="50"/>
    </row>
    <row r="25291" spans="12:12" x14ac:dyDescent="0.2">
      <c r="L25291" s="50"/>
    </row>
    <row r="25292" spans="12:12" x14ac:dyDescent="0.2">
      <c r="L25292" s="50"/>
    </row>
    <row r="25293" spans="12:12" x14ac:dyDescent="0.2">
      <c r="L25293" s="50"/>
    </row>
    <row r="25294" spans="12:12" x14ac:dyDescent="0.2">
      <c r="L25294" s="50"/>
    </row>
    <row r="25295" spans="12:12" x14ac:dyDescent="0.2">
      <c r="L25295" s="50"/>
    </row>
    <row r="25296" spans="12:12" x14ac:dyDescent="0.2">
      <c r="L25296" s="50"/>
    </row>
    <row r="25297" spans="12:12" x14ac:dyDescent="0.2">
      <c r="L25297" s="50"/>
    </row>
    <row r="25298" spans="12:12" x14ac:dyDescent="0.2">
      <c r="L25298" s="50"/>
    </row>
    <row r="25299" spans="12:12" x14ac:dyDescent="0.2">
      <c r="L25299" s="50"/>
    </row>
    <row r="25300" spans="12:12" x14ac:dyDescent="0.2">
      <c r="L25300" s="50"/>
    </row>
    <row r="25301" spans="12:12" x14ac:dyDescent="0.2">
      <c r="L25301" s="50"/>
    </row>
    <row r="25302" spans="12:12" x14ac:dyDescent="0.2">
      <c r="L25302" s="50"/>
    </row>
    <row r="25303" spans="12:12" x14ac:dyDescent="0.2">
      <c r="L25303" s="50"/>
    </row>
    <row r="25304" spans="12:12" x14ac:dyDescent="0.2">
      <c r="L25304" s="50"/>
    </row>
    <row r="25305" spans="12:12" x14ac:dyDescent="0.2">
      <c r="L25305" s="50"/>
    </row>
    <row r="25306" spans="12:12" x14ac:dyDescent="0.2">
      <c r="L25306" s="50"/>
    </row>
    <row r="25307" spans="12:12" x14ac:dyDescent="0.2">
      <c r="L25307" s="50"/>
    </row>
    <row r="25308" spans="12:12" x14ac:dyDescent="0.2">
      <c r="L25308" s="50"/>
    </row>
    <row r="25309" spans="12:12" x14ac:dyDescent="0.2">
      <c r="L25309" s="50"/>
    </row>
    <row r="25310" spans="12:12" x14ac:dyDescent="0.2">
      <c r="L25310" s="50"/>
    </row>
    <row r="25311" spans="12:12" x14ac:dyDescent="0.2">
      <c r="L25311" s="50"/>
    </row>
    <row r="25312" spans="12:12" x14ac:dyDescent="0.2">
      <c r="L25312" s="50"/>
    </row>
    <row r="25313" spans="12:12" x14ac:dyDescent="0.2">
      <c r="L25313" s="50"/>
    </row>
    <row r="25314" spans="12:12" x14ac:dyDescent="0.2">
      <c r="L25314" s="50"/>
    </row>
    <row r="25315" spans="12:12" x14ac:dyDescent="0.2">
      <c r="L25315" s="50"/>
    </row>
    <row r="25316" spans="12:12" x14ac:dyDescent="0.2">
      <c r="L25316" s="50"/>
    </row>
    <row r="25317" spans="12:12" x14ac:dyDescent="0.2">
      <c r="L25317" s="50"/>
    </row>
    <row r="25318" spans="12:12" x14ac:dyDescent="0.2">
      <c r="L25318" s="50"/>
    </row>
    <row r="25319" spans="12:12" x14ac:dyDescent="0.2">
      <c r="L25319" s="50"/>
    </row>
    <row r="25320" spans="12:12" x14ac:dyDescent="0.2">
      <c r="L25320" s="50"/>
    </row>
    <row r="25321" spans="12:12" x14ac:dyDescent="0.2">
      <c r="L25321" s="50"/>
    </row>
    <row r="25322" spans="12:12" x14ac:dyDescent="0.2">
      <c r="L25322" s="50"/>
    </row>
    <row r="25323" spans="12:12" x14ac:dyDescent="0.2">
      <c r="L25323" s="50"/>
    </row>
    <row r="25324" spans="12:12" x14ac:dyDescent="0.2">
      <c r="L25324" s="50"/>
    </row>
    <row r="25325" spans="12:12" x14ac:dyDescent="0.2">
      <c r="L25325" s="50"/>
    </row>
    <row r="25326" spans="12:12" x14ac:dyDescent="0.2">
      <c r="L25326" s="50"/>
    </row>
    <row r="25327" spans="12:12" x14ac:dyDescent="0.2">
      <c r="L25327" s="50"/>
    </row>
    <row r="25328" spans="12:12" x14ac:dyDescent="0.2">
      <c r="L25328" s="50"/>
    </row>
    <row r="25329" spans="12:12" x14ac:dyDescent="0.2">
      <c r="L25329" s="50"/>
    </row>
    <row r="25330" spans="12:12" x14ac:dyDescent="0.2">
      <c r="L25330" s="50"/>
    </row>
    <row r="25331" spans="12:12" x14ac:dyDescent="0.2">
      <c r="L25331" s="50"/>
    </row>
    <row r="25332" spans="12:12" x14ac:dyDescent="0.2">
      <c r="L25332" s="50"/>
    </row>
    <row r="25333" spans="12:12" x14ac:dyDescent="0.2">
      <c r="L25333" s="50"/>
    </row>
    <row r="25334" spans="12:12" x14ac:dyDescent="0.2">
      <c r="L25334" s="50"/>
    </row>
    <row r="25335" spans="12:12" x14ac:dyDescent="0.2">
      <c r="L25335" s="50"/>
    </row>
    <row r="25336" spans="12:12" x14ac:dyDescent="0.2">
      <c r="L25336" s="50"/>
    </row>
    <row r="25337" spans="12:12" x14ac:dyDescent="0.2">
      <c r="L25337" s="50"/>
    </row>
    <row r="25338" spans="12:12" x14ac:dyDescent="0.2">
      <c r="L25338" s="50"/>
    </row>
    <row r="25339" spans="12:12" x14ac:dyDescent="0.2">
      <c r="L25339" s="50"/>
    </row>
    <row r="25340" spans="12:12" x14ac:dyDescent="0.2">
      <c r="L25340" s="50"/>
    </row>
    <row r="25341" spans="12:12" x14ac:dyDescent="0.2">
      <c r="L25341" s="50"/>
    </row>
    <row r="25342" spans="12:12" x14ac:dyDescent="0.2">
      <c r="L25342" s="50"/>
    </row>
    <row r="25343" spans="12:12" x14ac:dyDescent="0.2">
      <c r="L25343" s="50"/>
    </row>
    <row r="25344" spans="12:12" x14ac:dyDescent="0.2">
      <c r="L25344" s="50"/>
    </row>
    <row r="25345" spans="12:12" x14ac:dyDescent="0.2">
      <c r="L25345" s="50"/>
    </row>
    <row r="25346" spans="12:12" x14ac:dyDescent="0.2">
      <c r="L25346" s="50"/>
    </row>
    <row r="25347" spans="12:12" x14ac:dyDescent="0.2">
      <c r="L25347" s="50"/>
    </row>
    <row r="25348" spans="12:12" x14ac:dyDescent="0.2">
      <c r="L25348" s="50"/>
    </row>
    <row r="25349" spans="12:12" x14ac:dyDescent="0.2">
      <c r="L25349" s="50"/>
    </row>
    <row r="25350" spans="12:12" x14ac:dyDescent="0.2">
      <c r="L25350" s="50"/>
    </row>
    <row r="25351" spans="12:12" x14ac:dyDescent="0.2">
      <c r="L25351" s="50"/>
    </row>
    <row r="25352" spans="12:12" x14ac:dyDescent="0.2">
      <c r="L25352" s="50"/>
    </row>
    <row r="25353" spans="12:12" x14ac:dyDescent="0.2">
      <c r="L25353" s="50"/>
    </row>
    <row r="25354" spans="12:12" x14ac:dyDescent="0.2">
      <c r="L25354" s="50"/>
    </row>
    <row r="25355" spans="12:12" x14ac:dyDescent="0.2">
      <c r="L25355" s="50"/>
    </row>
    <row r="25356" spans="12:12" x14ac:dyDescent="0.2">
      <c r="L25356" s="50"/>
    </row>
    <row r="25357" spans="12:12" x14ac:dyDescent="0.2">
      <c r="L25357" s="50"/>
    </row>
    <row r="25358" spans="12:12" x14ac:dyDescent="0.2">
      <c r="L25358" s="50"/>
    </row>
    <row r="25359" spans="12:12" x14ac:dyDescent="0.2">
      <c r="L25359" s="50"/>
    </row>
    <row r="25360" spans="12:12" x14ac:dyDescent="0.2">
      <c r="L25360" s="50"/>
    </row>
    <row r="25361" spans="12:12" x14ac:dyDescent="0.2">
      <c r="L25361" s="50"/>
    </row>
    <row r="25362" spans="12:12" x14ac:dyDescent="0.2">
      <c r="L25362" s="50"/>
    </row>
    <row r="25363" spans="12:12" x14ac:dyDescent="0.2">
      <c r="L25363" s="50"/>
    </row>
    <row r="25364" spans="12:12" x14ac:dyDescent="0.2">
      <c r="L25364" s="50"/>
    </row>
    <row r="25365" spans="12:12" x14ac:dyDescent="0.2">
      <c r="L25365" s="50"/>
    </row>
    <row r="25366" spans="12:12" x14ac:dyDescent="0.2">
      <c r="L25366" s="50"/>
    </row>
    <row r="25367" spans="12:12" x14ac:dyDescent="0.2">
      <c r="L25367" s="50"/>
    </row>
    <row r="25368" spans="12:12" x14ac:dyDescent="0.2">
      <c r="L25368" s="50"/>
    </row>
    <row r="25369" spans="12:12" x14ac:dyDescent="0.2">
      <c r="L25369" s="50"/>
    </row>
    <row r="25370" spans="12:12" x14ac:dyDescent="0.2">
      <c r="L25370" s="50"/>
    </row>
    <row r="25371" spans="12:12" x14ac:dyDescent="0.2">
      <c r="L25371" s="50"/>
    </row>
    <row r="25372" spans="12:12" x14ac:dyDescent="0.2">
      <c r="L25372" s="50"/>
    </row>
    <row r="25373" spans="12:12" x14ac:dyDescent="0.2">
      <c r="L25373" s="50"/>
    </row>
    <row r="25374" spans="12:12" x14ac:dyDescent="0.2">
      <c r="L25374" s="50"/>
    </row>
    <row r="25375" spans="12:12" x14ac:dyDescent="0.2">
      <c r="L25375" s="50"/>
    </row>
    <row r="25376" spans="12:12" x14ac:dyDescent="0.2">
      <c r="L25376" s="50"/>
    </row>
    <row r="25377" spans="12:12" x14ac:dyDescent="0.2">
      <c r="L25377" s="50"/>
    </row>
    <row r="25378" spans="12:12" x14ac:dyDescent="0.2">
      <c r="L25378" s="50"/>
    </row>
    <row r="25379" spans="12:12" x14ac:dyDescent="0.2">
      <c r="L25379" s="50"/>
    </row>
    <row r="25380" spans="12:12" x14ac:dyDescent="0.2">
      <c r="L25380" s="50"/>
    </row>
    <row r="25381" spans="12:12" x14ac:dyDescent="0.2">
      <c r="L25381" s="50"/>
    </row>
    <row r="25382" spans="12:12" x14ac:dyDescent="0.2">
      <c r="L25382" s="50"/>
    </row>
    <row r="25383" spans="12:12" x14ac:dyDescent="0.2">
      <c r="L25383" s="50"/>
    </row>
    <row r="25384" spans="12:12" x14ac:dyDescent="0.2">
      <c r="L25384" s="50"/>
    </row>
    <row r="25385" spans="12:12" x14ac:dyDescent="0.2">
      <c r="L25385" s="50"/>
    </row>
    <row r="25386" spans="12:12" x14ac:dyDescent="0.2">
      <c r="L25386" s="50"/>
    </row>
    <row r="25387" spans="12:12" x14ac:dyDescent="0.2">
      <c r="L25387" s="50"/>
    </row>
    <row r="25388" spans="12:12" x14ac:dyDescent="0.2">
      <c r="L25388" s="50"/>
    </row>
    <row r="25389" spans="12:12" x14ac:dyDescent="0.2">
      <c r="L25389" s="50"/>
    </row>
    <row r="25390" spans="12:12" x14ac:dyDescent="0.2">
      <c r="L25390" s="50"/>
    </row>
    <row r="25391" spans="12:12" x14ac:dyDescent="0.2">
      <c r="L25391" s="50"/>
    </row>
    <row r="25392" spans="12:12" x14ac:dyDescent="0.2">
      <c r="L25392" s="50"/>
    </row>
    <row r="25393" spans="12:12" x14ac:dyDescent="0.2">
      <c r="L25393" s="50"/>
    </row>
    <row r="25394" spans="12:12" x14ac:dyDescent="0.2">
      <c r="L25394" s="50"/>
    </row>
    <row r="25395" spans="12:12" x14ac:dyDescent="0.2">
      <c r="L25395" s="50"/>
    </row>
    <row r="25396" spans="12:12" x14ac:dyDescent="0.2">
      <c r="L25396" s="50"/>
    </row>
    <row r="25397" spans="12:12" x14ac:dyDescent="0.2">
      <c r="L25397" s="50"/>
    </row>
    <row r="25398" spans="12:12" x14ac:dyDescent="0.2">
      <c r="L25398" s="50"/>
    </row>
    <row r="25399" spans="12:12" x14ac:dyDescent="0.2">
      <c r="L25399" s="50"/>
    </row>
    <row r="25400" spans="12:12" x14ac:dyDescent="0.2">
      <c r="L25400" s="50"/>
    </row>
    <row r="25401" spans="12:12" x14ac:dyDescent="0.2">
      <c r="L25401" s="50"/>
    </row>
    <row r="25402" spans="12:12" x14ac:dyDescent="0.2">
      <c r="L25402" s="50"/>
    </row>
    <row r="25403" spans="12:12" x14ac:dyDescent="0.2">
      <c r="L25403" s="50"/>
    </row>
    <row r="25404" spans="12:12" x14ac:dyDescent="0.2">
      <c r="L25404" s="50"/>
    </row>
    <row r="25405" spans="12:12" x14ac:dyDescent="0.2">
      <c r="L25405" s="50"/>
    </row>
    <row r="25406" spans="12:12" x14ac:dyDescent="0.2">
      <c r="L25406" s="50"/>
    </row>
    <row r="25407" spans="12:12" x14ac:dyDescent="0.2">
      <c r="L25407" s="50"/>
    </row>
    <row r="25408" spans="12:12" x14ac:dyDescent="0.2">
      <c r="L25408" s="50"/>
    </row>
    <row r="25409" spans="12:12" x14ac:dyDescent="0.2">
      <c r="L25409" s="50"/>
    </row>
    <row r="25410" spans="12:12" x14ac:dyDescent="0.2">
      <c r="L25410" s="50"/>
    </row>
    <row r="25411" spans="12:12" x14ac:dyDescent="0.2">
      <c r="L25411" s="50"/>
    </row>
    <row r="25412" spans="12:12" x14ac:dyDescent="0.2">
      <c r="L25412" s="50"/>
    </row>
    <row r="25413" spans="12:12" x14ac:dyDescent="0.2">
      <c r="L25413" s="50"/>
    </row>
    <row r="25414" spans="12:12" x14ac:dyDescent="0.2">
      <c r="L25414" s="50"/>
    </row>
    <row r="25415" spans="12:12" x14ac:dyDescent="0.2">
      <c r="L25415" s="50"/>
    </row>
    <row r="25416" spans="12:12" x14ac:dyDescent="0.2">
      <c r="L25416" s="50"/>
    </row>
    <row r="25417" spans="12:12" x14ac:dyDescent="0.2">
      <c r="L25417" s="50"/>
    </row>
    <row r="25418" spans="12:12" x14ac:dyDescent="0.2">
      <c r="L25418" s="50"/>
    </row>
    <row r="25419" spans="12:12" x14ac:dyDescent="0.2">
      <c r="L25419" s="50"/>
    </row>
    <row r="25420" spans="12:12" x14ac:dyDescent="0.2">
      <c r="L25420" s="50"/>
    </row>
    <row r="25421" spans="12:12" x14ac:dyDescent="0.2">
      <c r="L25421" s="50"/>
    </row>
    <row r="25422" spans="12:12" x14ac:dyDescent="0.2">
      <c r="L25422" s="50"/>
    </row>
    <row r="25423" spans="12:12" x14ac:dyDescent="0.2">
      <c r="L25423" s="50"/>
    </row>
    <row r="25424" spans="12:12" x14ac:dyDescent="0.2">
      <c r="L25424" s="50"/>
    </row>
    <row r="25425" spans="12:12" x14ac:dyDescent="0.2">
      <c r="L25425" s="50"/>
    </row>
    <row r="25426" spans="12:12" x14ac:dyDescent="0.2">
      <c r="L25426" s="50"/>
    </row>
    <row r="25427" spans="12:12" x14ac:dyDescent="0.2">
      <c r="L25427" s="50"/>
    </row>
    <row r="25428" spans="12:12" x14ac:dyDescent="0.2">
      <c r="L25428" s="50"/>
    </row>
    <row r="25429" spans="12:12" x14ac:dyDescent="0.2">
      <c r="L25429" s="50"/>
    </row>
    <row r="25430" spans="12:12" x14ac:dyDescent="0.2">
      <c r="L25430" s="50"/>
    </row>
    <row r="25431" spans="12:12" x14ac:dyDescent="0.2">
      <c r="L25431" s="50"/>
    </row>
    <row r="25432" spans="12:12" x14ac:dyDescent="0.2">
      <c r="L25432" s="50"/>
    </row>
    <row r="25433" spans="12:12" x14ac:dyDescent="0.2">
      <c r="L25433" s="50"/>
    </row>
    <row r="25434" spans="12:12" x14ac:dyDescent="0.2">
      <c r="L25434" s="50"/>
    </row>
    <row r="25435" spans="12:12" x14ac:dyDescent="0.2">
      <c r="L25435" s="50"/>
    </row>
    <row r="25436" spans="12:12" x14ac:dyDescent="0.2">
      <c r="L25436" s="50"/>
    </row>
    <row r="25437" spans="12:12" x14ac:dyDescent="0.2">
      <c r="L25437" s="50"/>
    </row>
    <row r="25438" spans="12:12" x14ac:dyDescent="0.2">
      <c r="L25438" s="50"/>
    </row>
    <row r="25439" spans="12:12" x14ac:dyDescent="0.2">
      <c r="L25439" s="50"/>
    </row>
    <row r="25440" spans="12:12" x14ac:dyDescent="0.2">
      <c r="L25440" s="50"/>
    </row>
    <row r="25441" spans="12:12" x14ac:dyDescent="0.2">
      <c r="L25441" s="50"/>
    </row>
    <row r="25442" spans="12:12" x14ac:dyDescent="0.2">
      <c r="L25442" s="50"/>
    </row>
    <row r="25443" spans="12:12" x14ac:dyDescent="0.2">
      <c r="L25443" s="50"/>
    </row>
    <row r="25444" spans="12:12" x14ac:dyDescent="0.2">
      <c r="L25444" s="50"/>
    </row>
    <row r="25445" spans="12:12" x14ac:dyDescent="0.2">
      <c r="L25445" s="50"/>
    </row>
    <row r="25446" spans="12:12" x14ac:dyDescent="0.2">
      <c r="L25446" s="50"/>
    </row>
    <row r="25447" spans="12:12" x14ac:dyDescent="0.2">
      <c r="L25447" s="50"/>
    </row>
    <row r="25448" spans="12:12" x14ac:dyDescent="0.2">
      <c r="L25448" s="50"/>
    </row>
    <row r="25449" spans="12:12" x14ac:dyDescent="0.2">
      <c r="L25449" s="50"/>
    </row>
    <row r="25450" spans="12:12" x14ac:dyDescent="0.2">
      <c r="L25450" s="50"/>
    </row>
    <row r="25451" spans="12:12" x14ac:dyDescent="0.2">
      <c r="L25451" s="50"/>
    </row>
    <row r="25452" spans="12:12" x14ac:dyDescent="0.2">
      <c r="L25452" s="50"/>
    </row>
    <row r="25453" spans="12:12" x14ac:dyDescent="0.2">
      <c r="L25453" s="50"/>
    </row>
    <row r="25454" spans="12:12" x14ac:dyDescent="0.2">
      <c r="L25454" s="50"/>
    </row>
    <row r="25455" spans="12:12" x14ac:dyDescent="0.2">
      <c r="L25455" s="50"/>
    </row>
    <row r="25456" spans="12:12" x14ac:dyDescent="0.2">
      <c r="L25456" s="50"/>
    </row>
    <row r="25457" spans="12:12" x14ac:dyDescent="0.2">
      <c r="L25457" s="50"/>
    </row>
    <row r="25458" spans="12:12" x14ac:dyDescent="0.2">
      <c r="L25458" s="50"/>
    </row>
    <row r="25459" spans="12:12" x14ac:dyDescent="0.2">
      <c r="L25459" s="50"/>
    </row>
    <row r="25460" spans="12:12" x14ac:dyDescent="0.2">
      <c r="L25460" s="50"/>
    </row>
    <row r="25461" spans="12:12" x14ac:dyDescent="0.2">
      <c r="L25461" s="50"/>
    </row>
    <row r="25462" spans="12:12" x14ac:dyDescent="0.2">
      <c r="L25462" s="50"/>
    </row>
    <row r="25463" spans="12:12" x14ac:dyDescent="0.2">
      <c r="L25463" s="50"/>
    </row>
    <row r="25464" spans="12:12" x14ac:dyDescent="0.2">
      <c r="L25464" s="50"/>
    </row>
    <row r="25465" spans="12:12" x14ac:dyDescent="0.2">
      <c r="L25465" s="50"/>
    </row>
    <row r="25466" spans="12:12" x14ac:dyDescent="0.2">
      <c r="L25466" s="50"/>
    </row>
    <row r="25467" spans="12:12" x14ac:dyDescent="0.2">
      <c r="L25467" s="50"/>
    </row>
    <row r="25468" spans="12:12" x14ac:dyDescent="0.2">
      <c r="L25468" s="50"/>
    </row>
    <row r="25469" spans="12:12" x14ac:dyDescent="0.2">
      <c r="L25469" s="50"/>
    </row>
    <row r="25470" spans="12:12" x14ac:dyDescent="0.2">
      <c r="L25470" s="50"/>
    </row>
    <row r="25471" spans="12:12" x14ac:dyDescent="0.2">
      <c r="L25471" s="50"/>
    </row>
    <row r="25472" spans="12:12" x14ac:dyDescent="0.2">
      <c r="L25472" s="50"/>
    </row>
    <row r="25473" spans="12:12" x14ac:dyDescent="0.2">
      <c r="L25473" s="50"/>
    </row>
    <row r="25474" spans="12:12" x14ac:dyDescent="0.2">
      <c r="L25474" s="50"/>
    </row>
    <row r="25475" spans="12:12" x14ac:dyDescent="0.2">
      <c r="L25475" s="50"/>
    </row>
    <row r="25476" spans="12:12" x14ac:dyDescent="0.2">
      <c r="L25476" s="50"/>
    </row>
    <row r="25477" spans="12:12" x14ac:dyDescent="0.2">
      <c r="L25477" s="50"/>
    </row>
    <row r="25478" spans="12:12" x14ac:dyDescent="0.2">
      <c r="L25478" s="50"/>
    </row>
    <row r="25479" spans="12:12" x14ac:dyDescent="0.2">
      <c r="L25479" s="50"/>
    </row>
    <row r="25480" spans="12:12" x14ac:dyDescent="0.2">
      <c r="L25480" s="50"/>
    </row>
    <row r="25481" spans="12:12" x14ac:dyDescent="0.2">
      <c r="L25481" s="50"/>
    </row>
    <row r="25482" spans="12:12" x14ac:dyDescent="0.2">
      <c r="L25482" s="50"/>
    </row>
    <row r="25483" spans="12:12" x14ac:dyDescent="0.2">
      <c r="L25483" s="50"/>
    </row>
    <row r="25484" spans="12:12" x14ac:dyDescent="0.2">
      <c r="L25484" s="50"/>
    </row>
    <row r="25485" spans="12:12" x14ac:dyDescent="0.2">
      <c r="L25485" s="50"/>
    </row>
    <row r="25486" spans="12:12" x14ac:dyDescent="0.2">
      <c r="L25486" s="50"/>
    </row>
    <row r="25487" spans="12:12" x14ac:dyDescent="0.2">
      <c r="L25487" s="50"/>
    </row>
    <row r="25488" spans="12:12" x14ac:dyDescent="0.2">
      <c r="L25488" s="50"/>
    </row>
    <row r="25489" spans="12:12" x14ac:dyDescent="0.2">
      <c r="L25489" s="50"/>
    </row>
    <row r="25490" spans="12:12" x14ac:dyDescent="0.2">
      <c r="L25490" s="50"/>
    </row>
    <row r="25491" spans="12:12" x14ac:dyDescent="0.2">
      <c r="L25491" s="50"/>
    </row>
    <row r="25492" spans="12:12" x14ac:dyDescent="0.2">
      <c r="L25492" s="50"/>
    </row>
    <row r="25493" spans="12:12" x14ac:dyDescent="0.2">
      <c r="L25493" s="50"/>
    </row>
    <row r="25494" spans="12:12" x14ac:dyDescent="0.2">
      <c r="L25494" s="50"/>
    </row>
    <row r="25495" spans="12:12" x14ac:dyDescent="0.2">
      <c r="L25495" s="50"/>
    </row>
    <row r="25496" spans="12:12" x14ac:dyDescent="0.2">
      <c r="L25496" s="50"/>
    </row>
    <row r="25497" spans="12:12" x14ac:dyDescent="0.2">
      <c r="L25497" s="50"/>
    </row>
    <row r="25498" spans="12:12" x14ac:dyDescent="0.2">
      <c r="L25498" s="50"/>
    </row>
    <row r="25499" spans="12:12" x14ac:dyDescent="0.2">
      <c r="L25499" s="50"/>
    </row>
    <row r="25500" spans="12:12" x14ac:dyDescent="0.2">
      <c r="L25500" s="50"/>
    </row>
    <row r="25501" spans="12:12" x14ac:dyDescent="0.2">
      <c r="L25501" s="50"/>
    </row>
    <row r="25502" spans="12:12" x14ac:dyDescent="0.2">
      <c r="L25502" s="50"/>
    </row>
    <row r="25503" spans="12:12" x14ac:dyDescent="0.2">
      <c r="L25503" s="50"/>
    </row>
    <row r="25504" spans="12:12" x14ac:dyDescent="0.2">
      <c r="L25504" s="50"/>
    </row>
    <row r="25505" spans="12:12" x14ac:dyDescent="0.2">
      <c r="L25505" s="50"/>
    </row>
    <row r="25506" spans="12:12" x14ac:dyDescent="0.2">
      <c r="L25506" s="50"/>
    </row>
    <row r="25507" spans="12:12" x14ac:dyDescent="0.2">
      <c r="L25507" s="50"/>
    </row>
    <row r="25508" spans="12:12" x14ac:dyDescent="0.2">
      <c r="L25508" s="50"/>
    </row>
    <row r="25509" spans="12:12" x14ac:dyDescent="0.2">
      <c r="L25509" s="50"/>
    </row>
    <row r="25510" spans="12:12" x14ac:dyDescent="0.2">
      <c r="L25510" s="50"/>
    </row>
    <row r="25511" spans="12:12" x14ac:dyDescent="0.2">
      <c r="L25511" s="50"/>
    </row>
    <row r="25512" spans="12:12" x14ac:dyDescent="0.2">
      <c r="L25512" s="50"/>
    </row>
    <row r="25513" spans="12:12" x14ac:dyDescent="0.2">
      <c r="L25513" s="50"/>
    </row>
    <row r="25514" spans="12:12" x14ac:dyDescent="0.2">
      <c r="L25514" s="50"/>
    </row>
    <row r="25515" spans="12:12" x14ac:dyDescent="0.2">
      <c r="L25515" s="50"/>
    </row>
    <row r="25516" spans="12:12" x14ac:dyDescent="0.2">
      <c r="L25516" s="50"/>
    </row>
    <row r="25517" spans="12:12" x14ac:dyDescent="0.2">
      <c r="L25517" s="50"/>
    </row>
    <row r="25518" spans="12:12" x14ac:dyDescent="0.2">
      <c r="L25518" s="50"/>
    </row>
    <row r="25519" spans="12:12" x14ac:dyDescent="0.2">
      <c r="L25519" s="50"/>
    </row>
    <row r="25520" spans="12:12" x14ac:dyDescent="0.2">
      <c r="L25520" s="50"/>
    </row>
    <row r="25521" spans="12:12" x14ac:dyDescent="0.2">
      <c r="L25521" s="50"/>
    </row>
    <row r="25522" spans="12:12" x14ac:dyDescent="0.2">
      <c r="L25522" s="50"/>
    </row>
    <row r="25523" spans="12:12" x14ac:dyDescent="0.2">
      <c r="L25523" s="50"/>
    </row>
    <row r="25524" spans="12:12" x14ac:dyDescent="0.2">
      <c r="L25524" s="50"/>
    </row>
    <row r="25525" spans="12:12" x14ac:dyDescent="0.2">
      <c r="L25525" s="50"/>
    </row>
    <row r="25526" spans="12:12" x14ac:dyDescent="0.2">
      <c r="L25526" s="50"/>
    </row>
    <row r="25527" spans="12:12" x14ac:dyDescent="0.2">
      <c r="L25527" s="50"/>
    </row>
    <row r="25528" spans="12:12" x14ac:dyDescent="0.2">
      <c r="L25528" s="50"/>
    </row>
    <row r="25529" spans="12:12" x14ac:dyDescent="0.2">
      <c r="L25529" s="50"/>
    </row>
    <row r="25530" spans="12:12" x14ac:dyDescent="0.2">
      <c r="L25530" s="50"/>
    </row>
    <row r="25531" spans="12:12" x14ac:dyDescent="0.2">
      <c r="L25531" s="50"/>
    </row>
    <row r="25532" spans="12:12" x14ac:dyDescent="0.2">
      <c r="L25532" s="50"/>
    </row>
    <row r="25533" spans="12:12" x14ac:dyDescent="0.2">
      <c r="L25533" s="50"/>
    </row>
    <row r="25534" spans="12:12" x14ac:dyDescent="0.2">
      <c r="L25534" s="50"/>
    </row>
    <row r="25535" spans="12:12" x14ac:dyDescent="0.2">
      <c r="L25535" s="50"/>
    </row>
    <row r="25536" spans="12:12" x14ac:dyDescent="0.2">
      <c r="L25536" s="50"/>
    </row>
    <row r="25537" spans="12:12" x14ac:dyDescent="0.2">
      <c r="L25537" s="50"/>
    </row>
    <row r="25538" spans="12:12" x14ac:dyDescent="0.2">
      <c r="L25538" s="50"/>
    </row>
    <row r="25539" spans="12:12" x14ac:dyDescent="0.2">
      <c r="L25539" s="50"/>
    </row>
    <row r="25540" spans="12:12" x14ac:dyDescent="0.2">
      <c r="L25540" s="50"/>
    </row>
    <row r="25541" spans="12:12" x14ac:dyDescent="0.2">
      <c r="L25541" s="50"/>
    </row>
    <row r="25542" spans="12:12" x14ac:dyDescent="0.2">
      <c r="L25542" s="50"/>
    </row>
    <row r="25543" spans="12:12" x14ac:dyDescent="0.2">
      <c r="L25543" s="50"/>
    </row>
    <row r="25544" spans="12:12" x14ac:dyDescent="0.2">
      <c r="L25544" s="50"/>
    </row>
    <row r="25545" spans="12:12" x14ac:dyDescent="0.2">
      <c r="L25545" s="50"/>
    </row>
    <row r="25546" spans="12:12" x14ac:dyDescent="0.2">
      <c r="L25546" s="50"/>
    </row>
    <row r="25547" spans="12:12" x14ac:dyDescent="0.2">
      <c r="L25547" s="50"/>
    </row>
    <row r="25548" spans="12:12" x14ac:dyDescent="0.2">
      <c r="L25548" s="50"/>
    </row>
    <row r="25549" spans="12:12" x14ac:dyDescent="0.2">
      <c r="L25549" s="50"/>
    </row>
    <row r="25550" spans="12:12" x14ac:dyDescent="0.2">
      <c r="L25550" s="50"/>
    </row>
    <row r="25551" spans="12:12" x14ac:dyDescent="0.2">
      <c r="L25551" s="50"/>
    </row>
    <row r="25552" spans="12:12" x14ac:dyDescent="0.2">
      <c r="L25552" s="50"/>
    </row>
    <row r="25553" spans="12:12" x14ac:dyDescent="0.2">
      <c r="L25553" s="50"/>
    </row>
    <row r="25554" spans="12:12" x14ac:dyDescent="0.2">
      <c r="L25554" s="50"/>
    </row>
    <row r="25555" spans="12:12" x14ac:dyDescent="0.2">
      <c r="L25555" s="50"/>
    </row>
    <row r="25556" spans="12:12" x14ac:dyDescent="0.2">
      <c r="L25556" s="50"/>
    </row>
    <row r="25557" spans="12:12" x14ac:dyDescent="0.2">
      <c r="L25557" s="50"/>
    </row>
    <row r="25558" spans="12:12" x14ac:dyDescent="0.2">
      <c r="L25558" s="50"/>
    </row>
    <row r="25559" spans="12:12" x14ac:dyDescent="0.2">
      <c r="L25559" s="50"/>
    </row>
    <row r="25560" spans="12:12" x14ac:dyDescent="0.2">
      <c r="L25560" s="50"/>
    </row>
    <row r="25561" spans="12:12" x14ac:dyDescent="0.2">
      <c r="L25561" s="50"/>
    </row>
    <row r="25562" spans="12:12" x14ac:dyDescent="0.2">
      <c r="L25562" s="50"/>
    </row>
    <row r="25563" spans="12:12" x14ac:dyDescent="0.2">
      <c r="L25563" s="50"/>
    </row>
    <row r="25564" spans="12:12" x14ac:dyDescent="0.2">
      <c r="L25564" s="50"/>
    </row>
    <row r="25565" spans="12:12" x14ac:dyDescent="0.2">
      <c r="L25565" s="50"/>
    </row>
    <row r="25566" spans="12:12" x14ac:dyDescent="0.2">
      <c r="L25566" s="50"/>
    </row>
    <row r="25567" spans="12:12" x14ac:dyDescent="0.2">
      <c r="L25567" s="50"/>
    </row>
    <row r="25568" spans="12:12" x14ac:dyDescent="0.2">
      <c r="L25568" s="50"/>
    </row>
    <row r="25569" spans="12:12" x14ac:dyDescent="0.2">
      <c r="L25569" s="50"/>
    </row>
    <row r="25570" spans="12:12" x14ac:dyDescent="0.2">
      <c r="L25570" s="50"/>
    </row>
    <row r="25571" spans="12:12" x14ac:dyDescent="0.2">
      <c r="L25571" s="50"/>
    </row>
    <row r="25572" spans="12:12" x14ac:dyDescent="0.2">
      <c r="L25572" s="50"/>
    </row>
    <row r="25573" spans="12:12" x14ac:dyDescent="0.2">
      <c r="L25573" s="50"/>
    </row>
    <row r="25574" spans="12:12" x14ac:dyDescent="0.2">
      <c r="L25574" s="50"/>
    </row>
    <row r="25575" spans="12:12" x14ac:dyDescent="0.2">
      <c r="L25575" s="50"/>
    </row>
    <row r="25576" spans="12:12" x14ac:dyDescent="0.2">
      <c r="L25576" s="50"/>
    </row>
    <row r="25577" spans="12:12" x14ac:dyDescent="0.2">
      <c r="L25577" s="50"/>
    </row>
    <row r="25578" spans="12:12" x14ac:dyDescent="0.2">
      <c r="L25578" s="50"/>
    </row>
    <row r="25579" spans="12:12" x14ac:dyDescent="0.2">
      <c r="L25579" s="50"/>
    </row>
    <row r="25580" spans="12:12" x14ac:dyDescent="0.2">
      <c r="L25580" s="50"/>
    </row>
    <row r="25581" spans="12:12" x14ac:dyDescent="0.2">
      <c r="L25581" s="50"/>
    </row>
    <row r="25582" spans="12:12" x14ac:dyDescent="0.2">
      <c r="L25582" s="50"/>
    </row>
    <row r="25583" spans="12:12" x14ac:dyDescent="0.2">
      <c r="L25583" s="50"/>
    </row>
    <row r="25584" spans="12:12" x14ac:dyDescent="0.2">
      <c r="L25584" s="50"/>
    </row>
    <row r="25585" spans="12:12" x14ac:dyDescent="0.2">
      <c r="L25585" s="50"/>
    </row>
    <row r="25586" spans="12:12" x14ac:dyDescent="0.2">
      <c r="L25586" s="50"/>
    </row>
    <row r="25587" spans="12:12" x14ac:dyDescent="0.2">
      <c r="L25587" s="50"/>
    </row>
    <row r="25588" spans="12:12" x14ac:dyDescent="0.2">
      <c r="L25588" s="50"/>
    </row>
    <row r="25589" spans="12:12" x14ac:dyDescent="0.2">
      <c r="L25589" s="50"/>
    </row>
    <row r="25590" spans="12:12" x14ac:dyDescent="0.2">
      <c r="L25590" s="50"/>
    </row>
    <row r="25591" spans="12:12" x14ac:dyDescent="0.2">
      <c r="L25591" s="50"/>
    </row>
    <row r="25592" spans="12:12" x14ac:dyDescent="0.2">
      <c r="L25592" s="50"/>
    </row>
    <row r="25593" spans="12:12" x14ac:dyDescent="0.2">
      <c r="L25593" s="50"/>
    </row>
    <row r="25594" spans="12:12" x14ac:dyDescent="0.2">
      <c r="L25594" s="50"/>
    </row>
    <row r="25595" spans="12:12" x14ac:dyDescent="0.2">
      <c r="L25595" s="50"/>
    </row>
    <row r="25596" spans="12:12" x14ac:dyDescent="0.2">
      <c r="L25596" s="50"/>
    </row>
    <row r="25597" spans="12:12" x14ac:dyDescent="0.2">
      <c r="L25597" s="50"/>
    </row>
    <row r="25598" spans="12:12" x14ac:dyDescent="0.2">
      <c r="L25598" s="50"/>
    </row>
    <row r="25599" spans="12:12" x14ac:dyDescent="0.2">
      <c r="L25599" s="50"/>
    </row>
    <row r="25600" spans="12:12" x14ac:dyDescent="0.2">
      <c r="L25600" s="50"/>
    </row>
    <row r="25601" spans="12:12" x14ac:dyDescent="0.2">
      <c r="L25601" s="50"/>
    </row>
    <row r="25602" spans="12:12" x14ac:dyDescent="0.2">
      <c r="L25602" s="50"/>
    </row>
    <row r="25603" spans="12:12" x14ac:dyDescent="0.2">
      <c r="L25603" s="50"/>
    </row>
    <row r="25604" spans="12:12" x14ac:dyDescent="0.2">
      <c r="L25604" s="50"/>
    </row>
    <row r="25605" spans="12:12" x14ac:dyDescent="0.2">
      <c r="L25605" s="50"/>
    </row>
    <row r="25606" spans="12:12" x14ac:dyDescent="0.2">
      <c r="L25606" s="50"/>
    </row>
    <row r="25607" spans="12:12" x14ac:dyDescent="0.2">
      <c r="L25607" s="50"/>
    </row>
    <row r="25608" spans="12:12" x14ac:dyDescent="0.2">
      <c r="L25608" s="50"/>
    </row>
    <row r="25609" spans="12:12" x14ac:dyDescent="0.2">
      <c r="L25609" s="50"/>
    </row>
    <row r="25610" spans="12:12" x14ac:dyDescent="0.2">
      <c r="L25610" s="50"/>
    </row>
    <row r="25611" spans="12:12" x14ac:dyDescent="0.2">
      <c r="L25611" s="50"/>
    </row>
    <row r="25612" spans="12:12" x14ac:dyDescent="0.2">
      <c r="L25612" s="50"/>
    </row>
    <row r="25613" spans="12:12" x14ac:dyDescent="0.2">
      <c r="L25613" s="50"/>
    </row>
    <row r="25614" spans="12:12" x14ac:dyDescent="0.2">
      <c r="L25614" s="50"/>
    </row>
    <row r="25615" spans="12:12" x14ac:dyDescent="0.2">
      <c r="L25615" s="50"/>
    </row>
    <row r="25616" spans="12:12" x14ac:dyDescent="0.2">
      <c r="L25616" s="50"/>
    </row>
    <row r="25617" spans="12:12" x14ac:dyDescent="0.2">
      <c r="L25617" s="50"/>
    </row>
    <row r="25618" spans="12:12" x14ac:dyDescent="0.2">
      <c r="L25618" s="50"/>
    </row>
    <row r="25619" spans="12:12" x14ac:dyDescent="0.2">
      <c r="L25619" s="50"/>
    </row>
    <row r="25620" spans="12:12" x14ac:dyDescent="0.2">
      <c r="L25620" s="50"/>
    </row>
    <row r="25621" spans="12:12" x14ac:dyDescent="0.2">
      <c r="L25621" s="50"/>
    </row>
    <row r="25622" spans="12:12" x14ac:dyDescent="0.2">
      <c r="L25622" s="50"/>
    </row>
    <row r="25623" spans="12:12" x14ac:dyDescent="0.2">
      <c r="L25623" s="50"/>
    </row>
    <row r="25624" spans="12:12" x14ac:dyDescent="0.2">
      <c r="L25624" s="50"/>
    </row>
    <row r="25625" spans="12:12" x14ac:dyDescent="0.2">
      <c r="L25625" s="50"/>
    </row>
    <row r="25626" spans="12:12" x14ac:dyDescent="0.2">
      <c r="L25626" s="50"/>
    </row>
    <row r="25627" spans="12:12" x14ac:dyDescent="0.2">
      <c r="L25627" s="50"/>
    </row>
    <row r="25628" spans="12:12" x14ac:dyDescent="0.2">
      <c r="L25628" s="50"/>
    </row>
    <row r="25629" spans="12:12" x14ac:dyDescent="0.2">
      <c r="L25629" s="50"/>
    </row>
    <row r="25630" spans="12:12" x14ac:dyDescent="0.2">
      <c r="L25630" s="50"/>
    </row>
    <row r="25631" spans="12:12" x14ac:dyDescent="0.2">
      <c r="L25631" s="50"/>
    </row>
    <row r="25632" spans="12:12" x14ac:dyDescent="0.2">
      <c r="L25632" s="50"/>
    </row>
    <row r="25633" spans="12:12" x14ac:dyDescent="0.2">
      <c r="L25633" s="50"/>
    </row>
    <row r="25634" spans="12:12" x14ac:dyDescent="0.2">
      <c r="L25634" s="50"/>
    </row>
    <row r="25635" spans="12:12" x14ac:dyDescent="0.2">
      <c r="L25635" s="50"/>
    </row>
    <row r="25636" spans="12:12" x14ac:dyDescent="0.2">
      <c r="L25636" s="50"/>
    </row>
    <row r="25637" spans="12:12" x14ac:dyDescent="0.2">
      <c r="L25637" s="50"/>
    </row>
    <row r="25638" spans="12:12" x14ac:dyDescent="0.2">
      <c r="L25638" s="50"/>
    </row>
    <row r="25639" spans="12:12" x14ac:dyDescent="0.2">
      <c r="L25639" s="50"/>
    </row>
    <row r="25640" spans="12:12" x14ac:dyDescent="0.2">
      <c r="L25640" s="50"/>
    </row>
    <row r="25641" spans="12:12" x14ac:dyDescent="0.2">
      <c r="L25641" s="50"/>
    </row>
    <row r="25642" spans="12:12" x14ac:dyDescent="0.2">
      <c r="L25642" s="50"/>
    </row>
    <row r="25643" spans="12:12" x14ac:dyDescent="0.2">
      <c r="L25643" s="50"/>
    </row>
    <row r="25644" spans="12:12" x14ac:dyDescent="0.2">
      <c r="L25644" s="50"/>
    </row>
    <row r="25645" spans="12:12" x14ac:dyDescent="0.2">
      <c r="L25645" s="50"/>
    </row>
    <row r="25646" spans="12:12" x14ac:dyDescent="0.2">
      <c r="L25646" s="50"/>
    </row>
    <row r="25647" spans="12:12" x14ac:dyDescent="0.2">
      <c r="L25647" s="50"/>
    </row>
    <row r="25648" spans="12:12" x14ac:dyDescent="0.2">
      <c r="L25648" s="50"/>
    </row>
    <row r="25649" spans="12:12" x14ac:dyDescent="0.2">
      <c r="L25649" s="50"/>
    </row>
    <row r="25650" spans="12:12" x14ac:dyDescent="0.2">
      <c r="L25650" s="50"/>
    </row>
    <row r="25651" spans="12:12" x14ac:dyDescent="0.2">
      <c r="L25651" s="50"/>
    </row>
    <row r="25652" spans="12:12" x14ac:dyDescent="0.2">
      <c r="L25652" s="50"/>
    </row>
    <row r="25653" spans="12:12" x14ac:dyDescent="0.2">
      <c r="L25653" s="50"/>
    </row>
    <row r="25654" spans="12:12" x14ac:dyDescent="0.2">
      <c r="L25654" s="50"/>
    </row>
    <row r="25655" spans="12:12" x14ac:dyDescent="0.2">
      <c r="L25655" s="50"/>
    </row>
    <row r="25656" spans="12:12" x14ac:dyDescent="0.2">
      <c r="L25656" s="50"/>
    </row>
    <row r="25657" spans="12:12" x14ac:dyDescent="0.2">
      <c r="L25657" s="50"/>
    </row>
    <row r="25658" spans="12:12" x14ac:dyDescent="0.2">
      <c r="L25658" s="50"/>
    </row>
    <row r="25659" spans="12:12" x14ac:dyDescent="0.2">
      <c r="L25659" s="50"/>
    </row>
    <row r="25660" spans="12:12" x14ac:dyDescent="0.2">
      <c r="L25660" s="50"/>
    </row>
    <row r="25661" spans="12:12" x14ac:dyDescent="0.2">
      <c r="L25661" s="50"/>
    </row>
    <row r="25662" spans="12:12" x14ac:dyDescent="0.2">
      <c r="L25662" s="50"/>
    </row>
    <row r="25663" spans="12:12" x14ac:dyDescent="0.2">
      <c r="L25663" s="50"/>
    </row>
    <row r="25664" spans="12:12" x14ac:dyDescent="0.2">
      <c r="L25664" s="50"/>
    </row>
    <row r="25665" spans="12:12" x14ac:dyDescent="0.2">
      <c r="L25665" s="50"/>
    </row>
    <row r="25666" spans="12:12" x14ac:dyDescent="0.2">
      <c r="L25666" s="50"/>
    </row>
    <row r="25667" spans="12:12" x14ac:dyDescent="0.2">
      <c r="L25667" s="50"/>
    </row>
    <row r="25668" spans="12:12" x14ac:dyDescent="0.2">
      <c r="L25668" s="50"/>
    </row>
    <row r="25669" spans="12:12" x14ac:dyDescent="0.2">
      <c r="L25669" s="50"/>
    </row>
    <row r="25670" spans="12:12" x14ac:dyDescent="0.2">
      <c r="L25670" s="50"/>
    </row>
    <row r="25671" spans="12:12" x14ac:dyDescent="0.2">
      <c r="L25671" s="50"/>
    </row>
    <row r="25672" spans="12:12" x14ac:dyDescent="0.2">
      <c r="L25672" s="50"/>
    </row>
    <row r="25673" spans="12:12" x14ac:dyDescent="0.2">
      <c r="L25673" s="50"/>
    </row>
    <row r="25674" spans="12:12" x14ac:dyDescent="0.2">
      <c r="L25674" s="50"/>
    </row>
    <row r="25675" spans="12:12" x14ac:dyDescent="0.2">
      <c r="L25675" s="50"/>
    </row>
    <row r="25676" spans="12:12" x14ac:dyDescent="0.2">
      <c r="L25676" s="50"/>
    </row>
    <row r="25677" spans="12:12" x14ac:dyDescent="0.2">
      <c r="L25677" s="50"/>
    </row>
    <row r="25678" spans="12:12" x14ac:dyDescent="0.2">
      <c r="L25678" s="50"/>
    </row>
    <row r="25679" spans="12:12" x14ac:dyDescent="0.2">
      <c r="L25679" s="50"/>
    </row>
    <row r="25680" spans="12:12" x14ac:dyDescent="0.2">
      <c r="L25680" s="50"/>
    </row>
    <row r="25681" spans="12:12" x14ac:dyDescent="0.2">
      <c r="L25681" s="50"/>
    </row>
    <row r="25682" spans="12:12" x14ac:dyDescent="0.2">
      <c r="L25682" s="50"/>
    </row>
    <row r="25683" spans="12:12" x14ac:dyDescent="0.2">
      <c r="L25683" s="50"/>
    </row>
    <row r="25684" spans="12:12" x14ac:dyDescent="0.2">
      <c r="L25684" s="50"/>
    </row>
    <row r="25685" spans="12:12" x14ac:dyDescent="0.2">
      <c r="L25685" s="50"/>
    </row>
    <row r="25686" spans="12:12" x14ac:dyDescent="0.2">
      <c r="L25686" s="50"/>
    </row>
    <row r="25687" spans="12:12" x14ac:dyDescent="0.2">
      <c r="L25687" s="50"/>
    </row>
    <row r="25688" spans="12:12" x14ac:dyDescent="0.2">
      <c r="L25688" s="50"/>
    </row>
    <row r="25689" spans="12:12" x14ac:dyDescent="0.2">
      <c r="L25689" s="50"/>
    </row>
    <row r="25690" spans="12:12" x14ac:dyDescent="0.2">
      <c r="L25690" s="50"/>
    </row>
    <row r="25691" spans="12:12" x14ac:dyDescent="0.2">
      <c r="L25691" s="50"/>
    </row>
    <row r="25692" spans="12:12" x14ac:dyDescent="0.2">
      <c r="L25692" s="50"/>
    </row>
    <row r="25693" spans="12:12" x14ac:dyDescent="0.2">
      <c r="L25693" s="50"/>
    </row>
    <row r="25694" spans="12:12" x14ac:dyDescent="0.2">
      <c r="L25694" s="50"/>
    </row>
    <row r="25695" spans="12:12" x14ac:dyDescent="0.2">
      <c r="L25695" s="50"/>
    </row>
    <row r="25696" spans="12:12" x14ac:dyDescent="0.2">
      <c r="L25696" s="50"/>
    </row>
    <row r="25697" spans="12:12" x14ac:dyDescent="0.2">
      <c r="L25697" s="50"/>
    </row>
    <row r="25698" spans="12:12" x14ac:dyDescent="0.2">
      <c r="L25698" s="50"/>
    </row>
    <row r="25699" spans="12:12" x14ac:dyDescent="0.2">
      <c r="L25699" s="50"/>
    </row>
    <row r="25700" spans="12:12" x14ac:dyDescent="0.2">
      <c r="L25700" s="50"/>
    </row>
    <row r="25701" spans="12:12" x14ac:dyDescent="0.2">
      <c r="L25701" s="50"/>
    </row>
    <row r="25702" spans="12:12" x14ac:dyDescent="0.2">
      <c r="L25702" s="50"/>
    </row>
    <row r="25703" spans="12:12" x14ac:dyDescent="0.2">
      <c r="L25703" s="50"/>
    </row>
    <row r="25704" spans="12:12" x14ac:dyDescent="0.2">
      <c r="L25704" s="50"/>
    </row>
    <row r="25705" spans="12:12" x14ac:dyDescent="0.2">
      <c r="L25705" s="50"/>
    </row>
    <row r="25706" spans="12:12" x14ac:dyDescent="0.2">
      <c r="L25706" s="50"/>
    </row>
    <row r="25707" spans="12:12" x14ac:dyDescent="0.2">
      <c r="L25707" s="50"/>
    </row>
    <row r="25708" spans="12:12" x14ac:dyDescent="0.2">
      <c r="L25708" s="50"/>
    </row>
    <row r="25709" spans="12:12" x14ac:dyDescent="0.2">
      <c r="L25709" s="50"/>
    </row>
    <row r="25710" spans="12:12" x14ac:dyDescent="0.2">
      <c r="L25710" s="50"/>
    </row>
    <row r="25711" spans="12:12" x14ac:dyDescent="0.2">
      <c r="L25711" s="50"/>
    </row>
    <row r="25712" spans="12:12" x14ac:dyDescent="0.2">
      <c r="L25712" s="50"/>
    </row>
    <row r="25713" spans="12:12" x14ac:dyDescent="0.2">
      <c r="L25713" s="50"/>
    </row>
    <row r="25714" spans="12:12" x14ac:dyDescent="0.2">
      <c r="L25714" s="50"/>
    </row>
    <row r="25715" spans="12:12" x14ac:dyDescent="0.2">
      <c r="L25715" s="50"/>
    </row>
    <row r="25716" spans="12:12" x14ac:dyDescent="0.2">
      <c r="L25716" s="50"/>
    </row>
    <row r="25717" spans="12:12" x14ac:dyDescent="0.2">
      <c r="L25717" s="50"/>
    </row>
    <row r="25718" spans="12:12" x14ac:dyDescent="0.2">
      <c r="L25718" s="50"/>
    </row>
    <row r="25719" spans="12:12" x14ac:dyDescent="0.2">
      <c r="L25719" s="50"/>
    </row>
    <row r="25720" spans="12:12" x14ac:dyDescent="0.2">
      <c r="L25720" s="50"/>
    </row>
    <row r="25721" spans="12:12" x14ac:dyDescent="0.2">
      <c r="L25721" s="50"/>
    </row>
    <row r="25722" spans="12:12" x14ac:dyDescent="0.2">
      <c r="L25722" s="50"/>
    </row>
    <row r="25723" spans="12:12" x14ac:dyDescent="0.2">
      <c r="L25723" s="50"/>
    </row>
    <row r="25724" spans="12:12" x14ac:dyDescent="0.2">
      <c r="L25724" s="50"/>
    </row>
    <row r="25725" spans="12:12" x14ac:dyDescent="0.2">
      <c r="L25725" s="50"/>
    </row>
    <row r="25726" spans="12:12" x14ac:dyDescent="0.2">
      <c r="L25726" s="50"/>
    </row>
    <row r="25727" spans="12:12" x14ac:dyDescent="0.2">
      <c r="L25727" s="50"/>
    </row>
    <row r="25728" spans="12:12" x14ac:dyDescent="0.2">
      <c r="L25728" s="50"/>
    </row>
    <row r="25729" spans="12:12" x14ac:dyDescent="0.2">
      <c r="L25729" s="50"/>
    </row>
    <row r="25730" spans="12:12" x14ac:dyDescent="0.2">
      <c r="L25730" s="50"/>
    </row>
    <row r="25731" spans="12:12" x14ac:dyDescent="0.2">
      <c r="L25731" s="50"/>
    </row>
    <row r="25732" spans="12:12" x14ac:dyDescent="0.2">
      <c r="L25732" s="50"/>
    </row>
    <row r="25733" spans="12:12" x14ac:dyDescent="0.2">
      <c r="L25733" s="50"/>
    </row>
    <row r="25734" spans="12:12" x14ac:dyDescent="0.2">
      <c r="L25734" s="50"/>
    </row>
    <row r="25735" spans="12:12" x14ac:dyDescent="0.2">
      <c r="L25735" s="50"/>
    </row>
    <row r="25736" spans="12:12" x14ac:dyDescent="0.2">
      <c r="L25736" s="50"/>
    </row>
    <row r="25737" spans="12:12" x14ac:dyDescent="0.2">
      <c r="L25737" s="50"/>
    </row>
    <row r="25738" spans="12:12" x14ac:dyDescent="0.2">
      <c r="L25738" s="50"/>
    </row>
    <row r="25739" spans="12:12" x14ac:dyDescent="0.2">
      <c r="L25739" s="50"/>
    </row>
    <row r="25740" spans="12:12" x14ac:dyDescent="0.2">
      <c r="L25740" s="50"/>
    </row>
    <row r="25741" spans="12:12" x14ac:dyDescent="0.2">
      <c r="L25741" s="50"/>
    </row>
    <row r="25742" spans="12:12" x14ac:dyDescent="0.2">
      <c r="L25742" s="50"/>
    </row>
    <row r="25743" spans="12:12" x14ac:dyDescent="0.2">
      <c r="L25743" s="50"/>
    </row>
    <row r="25744" spans="12:12" x14ac:dyDescent="0.2">
      <c r="L25744" s="50"/>
    </row>
    <row r="25745" spans="12:12" x14ac:dyDescent="0.2">
      <c r="L25745" s="50"/>
    </row>
    <row r="25746" spans="12:12" x14ac:dyDescent="0.2">
      <c r="L25746" s="50"/>
    </row>
    <row r="25747" spans="12:12" x14ac:dyDescent="0.2">
      <c r="L25747" s="50"/>
    </row>
    <row r="25748" spans="12:12" x14ac:dyDescent="0.2">
      <c r="L25748" s="50"/>
    </row>
    <row r="25749" spans="12:12" x14ac:dyDescent="0.2">
      <c r="L25749" s="50"/>
    </row>
    <row r="25750" spans="12:12" x14ac:dyDescent="0.2">
      <c r="L25750" s="50"/>
    </row>
    <row r="25751" spans="12:12" x14ac:dyDescent="0.2">
      <c r="L25751" s="50"/>
    </row>
    <row r="25752" spans="12:12" x14ac:dyDescent="0.2">
      <c r="L25752" s="50"/>
    </row>
    <row r="25753" spans="12:12" x14ac:dyDescent="0.2">
      <c r="L25753" s="50"/>
    </row>
    <row r="25754" spans="12:12" x14ac:dyDescent="0.2">
      <c r="L25754" s="50"/>
    </row>
    <row r="25755" spans="12:12" x14ac:dyDescent="0.2">
      <c r="L25755" s="50"/>
    </row>
    <row r="25756" spans="12:12" x14ac:dyDescent="0.2">
      <c r="L25756" s="50"/>
    </row>
    <row r="25757" spans="12:12" x14ac:dyDescent="0.2">
      <c r="L25757" s="50"/>
    </row>
    <row r="25758" spans="12:12" x14ac:dyDescent="0.2">
      <c r="L25758" s="50"/>
    </row>
    <row r="25759" spans="12:12" x14ac:dyDescent="0.2">
      <c r="L25759" s="50"/>
    </row>
    <row r="25760" spans="12:12" x14ac:dyDescent="0.2">
      <c r="L25760" s="50"/>
    </row>
    <row r="25761" spans="12:12" x14ac:dyDescent="0.2">
      <c r="L25761" s="50"/>
    </row>
    <row r="25762" spans="12:12" x14ac:dyDescent="0.2">
      <c r="L25762" s="50"/>
    </row>
    <row r="25763" spans="12:12" x14ac:dyDescent="0.2">
      <c r="L25763" s="50"/>
    </row>
    <row r="25764" spans="12:12" x14ac:dyDescent="0.2">
      <c r="L25764" s="50"/>
    </row>
    <row r="25765" spans="12:12" x14ac:dyDescent="0.2">
      <c r="L25765" s="50"/>
    </row>
    <row r="25766" spans="12:12" x14ac:dyDescent="0.2">
      <c r="L25766" s="50"/>
    </row>
    <row r="25767" spans="12:12" x14ac:dyDescent="0.2">
      <c r="L25767" s="50"/>
    </row>
    <row r="25768" spans="12:12" x14ac:dyDescent="0.2">
      <c r="L25768" s="50"/>
    </row>
    <row r="25769" spans="12:12" x14ac:dyDescent="0.2">
      <c r="L25769" s="50"/>
    </row>
    <row r="25770" spans="12:12" x14ac:dyDescent="0.2">
      <c r="L25770" s="50"/>
    </row>
    <row r="25771" spans="12:12" x14ac:dyDescent="0.2">
      <c r="L25771" s="50"/>
    </row>
    <row r="25772" spans="12:12" x14ac:dyDescent="0.2">
      <c r="L25772" s="50"/>
    </row>
    <row r="25773" spans="12:12" x14ac:dyDescent="0.2">
      <c r="L25773" s="50"/>
    </row>
    <row r="25774" spans="12:12" x14ac:dyDescent="0.2">
      <c r="L25774" s="50"/>
    </row>
    <row r="25775" spans="12:12" x14ac:dyDescent="0.2">
      <c r="L25775" s="50"/>
    </row>
    <row r="25776" spans="12:12" x14ac:dyDescent="0.2">
      <c r="L25776" s="50"/>
    </row>
    <row r="25777" spans="12:12" x14ac:dyDescent="0.2">
      <c r="L25777" s="50"/>
    </row>
    <row r="25778" spans="12:12" x14ac:dyDescent="0.2">
      <c r="L25778" s="50"/>
    </row>
    <row r="25779" spans="12:12" x14ac:dyDescent="0.2">
      <c r="L25779" s="50"/>
    </row>
    <row r="25780" spans="12:12" x14ac:dyDescent="0.2">
      <c r="L25780" s="50"/>
    </row>
    <row r="25781" spans="12:12" x14ac:dyDescent="0.2">
      <c r="L25781" s="50"/>
    </row>
    <row r="25782" spans="12:12" x14ac:dyDescent="0.2">
      <c r="L25782" s="50"/>
    </row>
    <row r="25783" spans="12:12" x14ac:dyDescent="0.2">
      <c r="L25783" s="50"/>
    </row>
    <row r="25784" spans="12:12" x14ac:dyDescent="0.2">
      <c r="L25784" s="50"/>
    </row>
    <row r="25785" spans="12:12" x14ac:dyDescent="0.2">
      <c r="L25785" s="50"/>
    </row>
    <row r="25786" spans="12:12" x14ac:dyDescent="0.2">
      <c r="L25786" s="50"/>
    </row>
    <row r="25787" spans="12:12" x14ac:dyDescent="0.2">
      <c r="L25787" s="50"/>
    </row>
    <row r="25788" spans="12:12" x14ac:dyDescent="0.2">
      <c r="L25788" s="50"/>
    </row>
    <row r="25789" spans="12:12" x14ac:dyDescent="0.2">
      <c r="L25789" s="50"/>
    </row>
    <row r="25790" spans="12:12" x14ac:dyDescent="0.2">
      <c r="L25790" s="50"/>
    </row>
    <row r="25791" spans="12:12" x14ac:dyDescent="0.2">
      <c r="L25791" s="50"/>
    </row>
    <row r="25792" spans="12:12" x14ac:dyDescent="0.2">
      <c r="L25792" s="50"/>
    </row>
    <row r="25793" spans="12:12" x14ac:dyDescent="0.2">
      <c r="L25793" s="50"/>
    </row>
    <row r="25794" spans="12:12" x14ac:dyDescent="0.2">
      <c r="L25794" s="50"/>
    </row>
    <row r="25795" spans="12:12" x14ac:dyDescent="0.2">
      <c r="L25795" s="50"/>
    </row>
    <row r="25796" spans="12:12" x14ac:dyDescent="0.2">
      <c r="L25796" s="50"/>
    </row>
    <row r="25797" spans="12:12" x14ac:dyDescent="0.2">
      <c r="L25797" s="50"/>
    </row>
    <row r="25798" spans="12:12" x14ac:dyDescent="0.2">
      <c r="L25798" s="50"/>
    </row>
    <row r="25799" spans="12:12" x14ac:dyDescent="0.2">
      <c r="L25799" s="50"/>
    </row>
    <row r="25800" spans="12:12" x14ac:dyDescent="0.2">
      <c r="L25800" s="50"/>
    </row>
    <row r="25801" spans="12:12" x14ac:dyDescent="0.2">
      <c r="L25801" s="50"/>
    </row>
    <row r="25802" spans="12:12" x14ac:dyDescent="0.2">
      <c r="L25802" s="50"/>
    </row>
    <row r="25803" spans="12:12" x14ac:dyDescent="0.2">
      <c r="L25803" s="50"/>
    </row>
    <row r="25804" spans="12:12" x14ac:dyDescent="0.2">
      <c r="L25804" s="50"/>
    </row>
    <row r="25805" spans="12:12" x14ac:dyDescent="0.2">
      <c r="L25805" s="50"/>
    </row>
    <row r="25806" spans="12:12" x14ac:dyDescent="0.2">
      <c r="L25806" s="50"/>
    </row>
    <row r="25807" spans="12:12" x14ac:dyDescent="0.2">
      <c r="L25807" s="50"/>
    </row>
    <row r="25808" spans="12:12" x14ac:dyDescent="0.2">
      <c r="L25808" s="50"/>
    </row>
    <row r="25809" spans="12:12" x14ac:dyDescent="0.2">
      <c r="L25809" s="50"/>
    </row>
    <row r="25810" spans="12:12" x14ac:dyDescent="0.2">
      <c r="L25810" s="50"/>
    </row>
    <row r="25811" spans="12:12" x14ac:dyDescent="0.2">
      <c r="L25811" s="50"/>
    </row>
    <row r="25812" spans="12:12" x14ac:dyDescent="0.2">
      <c r="L25812" s="50"/>
    </row>
    <row r="25813" spans="12:12" x14ac:dyDescent="0.2">
      <c r="L25813" s="50"/>
    </row>
    <row r="25814" spans="12:12" x14ac:dyDescent="0.2">
      <c r="L25814" s="50"/>
    </row>
    <row r="25815" spans="12:12" x14ac:dyDescent="0.2">
      <c r="L25815" s="50"/>
    </row>
    <row r="25816" spans="12:12" x14ac:dyDescent="0.2">
      <c r="L25816" s="50"/>
    </row>
    <row r="25817" spans="12:12" x14ac:dyDescent="0.2">
      <c r="L25817" s="50"/>
    </row>
    <row r="25818" spans="12:12" x14ac:dyDescent="0.2">
      <c r="L25818" s="50"/>
    </row>
    <row r="25819" spans="12:12" x14ac:dyDescent="0.2">
      <c r="L25819" s="50"/>
    </row>
    <row r="25820" spans="12:12" x14ac:dyDescent="0.2">
      <c r="L25820" s="50"/>
    </row>
    <row r="25821" spans="12:12" x14ac:dyDescent="0.2">
      <c r="L25821" s="50"/>
    </row>
    <row r="25822" spans="12:12" x14ac:dyDescent="0.2">
      <c r="L25822" s="50"/>
    </row>
    <row r="25823" spans="12:12" x14ac:dyDescent="0.2">
      <c r="L25823" s="50"/>
    </row>
    <row r="25824" spans="12:12" x14ac:dyDescent="0.2">
      <c r="L25824" s="50"/>
    </row>
    <row r="25825" spans="12:12" x14ac:dyDescent="0.2">
      <c r="L25825" s="50"/>
    </row>
    <row r="25826" spans="12:12" x14ac:dyDescent="0.2">
      <c r="L25826" s="50"/>
    </row>
    <row r="25827" spans="12:12" x14ac:dyDescent="0.2">
      <c r="L25827" s="50"/>
    </row>
    <row r="25828" spans="12:12" x14ac:dyDescent="0.2">
      <c r="L25828" s="50"/>
    </row>
    <row r="25829" spans="12:12" x14ac:dyDescent="0.2">
      <c r="L25829" s="50"/>
    </row>
    <row r="25830" spans="12:12" x14ac:dyDescent="0.2">
      <c r="L25830" s="50"/>
    </row>
    <row r="25831" spans="12:12" x14ac:dyDescent="0.2">
      <c r="L25831" s="50"/>
    </row>
    <row r="25832" spans="12:12" x14ac:dyDescent="0.2">
      <c r="L25832" s="50"/>
    </row>
    <row r="25833" spans="12:12" x14ac:dyDescent="0.2">
      <c r="L25833" s="50"/>
    </row>
    <row r="25834" spans="12:12" x14ac:dyDescent="0.2">
      <c r="L25834" s="50"/>
    </row>
    <row r="25835" spans="12:12" x14ac:dyDescent="0.2">
      <c r="L25835" s="50"/>
    </row>
    <row r="25836" spans="12:12" x14ac:dyDescent="0.2">
      <c r="L25836" s="50"/>
    </row>
    <row r="25837" spans="12:12" x14ac:dyDescent="0.2">
      <c r="L25837" s="50"/>
    </row>
    <row r="25838" spans="12:12" x14ac:dyDescent="0.2">
      <c r="L25838" s="50"/>
    </row>
    <row r="25839" spans="12:12" x14ac:dyDescent="0.2">
      <c r="L25839" s="50"/>
    </row>
    <row r="25840" spans="12:12" x14ac:dyDescent="0.2">
      <c r="L25840" s="50"/>
    </row>
    <row r="25841" spans="12:12" x14ac:dyDescent="0.2">
      <c r="L25841" s="50"/>
    </row>
    <row r="25842" spans="12:12" x14ac:dyDescent="0.2">
      <c r="L25842" s="50"/>
    </row>
    <row r="25843" spans="12:12" x14ac:dyDescent="0.2">
      <c r="L25843" s="50"/>
    </row>
    <row r="25844" spans="12:12" x14ac:dyDescent="0.2">
      <c r="L25844" s="50"/>
    </row>
    <row r="25845" spans="12:12" x14ac:dyDescent="0.2">
      <c r="L25845" s="50"/>
    </row>
    <row r="25846" spans="12:12" x14ac:dyDescent="0.2">
      <c r="L25846" s="50"/>
    </row>
    <row r="25847" spans="12:12" x14ac:dyDescent="0.2">
      <c r="L25847" s="50"/>
    </row>
    <row r="25848" spans="12:12" x14ac:dyDescent="0.2">
      <c r="L25848" s="50"/>
    </row>
    <row r="25849" spans="12:12" x14ac:dyDescent="0.2">
      <c r="L25849" s="50"/>
    </row>
    <row r="25850" spans="12:12" x14ac:dyDescent="0.2">
      <c r="L25850" s="50"/>
    </row>
    <row r="25851" spans="12:12" x14ac:dyDescent="0.2">
      <c r="L25851" s="50"/>
    </row>
    <row r="25852" spans="12:12" x14ac:dyDescent="0.2">
      <c r="L25852" s="50"/>
    </row>
    <row r="25853" spans="12:12" x14ac:dyDescent="0.2">
      <c r="L25853" s="50"/>
    </row>
    <row r="25854" spans="12:12" x14ac:dyDescent="0.2">
      <c r="L25854" s="50"/>
    </row>
    <row r="25855" spans="12:12" x14ac:dyDescent="0.2">
      <c r="L25855" s="50"/>
    </row>
    <row r="25856" spans="12:12" x14ac:dyDescent="0.2">
      <c r="L25856" s="50"/>
    </row>
    <row r="25857" spans="12:12" x14ac:dyDescent="0.2">
      <c r="L25857" s="50"/>
    </row>
    <row r="25858" spans="12:12" x14ac:dyDescent="0.2">
      <c r="L25858" s="50"/>
    </row>
    <row r="25859" spans="12:12" x14ac:dyDescent="0.2">
      <c r="L25859" s="50"/>
    </row>
    <row r="25860" spans="12:12" x14ac:dyDescent="0.2">
      <c r="L25860" s="50"/>
    </row>
    <row r="25861" spans="12:12" x14ac:dyDescent="0.2">
      <c r="L25861" s="50"/>
    </row>
    <row r="25862" spans="12:12" x14ac:dyDescent="0.2">
      <c r="L25862" s="50"/>
    </row>
    <row r="25863" spans="12:12" x14ac:dyDescent="0.2">
      <c r="L25863" s="50"/>
    </row>
    <row r="25864" spans="12:12" x14ac:dyDescent="0.2">
      <c r="L25864" s="50"/>
    </row>
    <row r="25865" spans="12:12" x14ac:dyDescent="0.2">
      <c r="L25865" s="50"/>
    </row>
    <row r="25866" spans="12:12" x14ac:dyDescent="0.2">
      <c r="L25866" s="50"/>
    </row>
    <row r="25867" spans="12:12" x14ac:dyDescent="0.2">
      <c r="L25867" s="50"/>
    </row>
    <row r="25868" spans="12:12" x14ac:dyDescent="0.2">
      <c r="L25868" s="50"/>
    </row>
    <row r="25869" spans="12:12" x14ac:dyDescent="0.2">
      <c r="L25869" s="50"/>
    </row>
    <row r="25870" spans="12:12" x14ac:dyDescent="0.2">
      <c r="L25870" s="50"/>
    </row>
    <row r="25871" spans="12:12" x14ac:dyDescent="0.2">
      <c r="L25871" s="50"/>
    </row>
    <row r="25872" spans="12:12" x14ac:dyDescent="0.2">
      <c r="L25872" s="50"/>
    </row>
    <row r="25873" spans="12:12" x14ac:dyDescent="0.2">
      <c r="L25873" s="50"/>
    </row>
    <row r="25874" spans="12:12" x14ac:dyDescent="0.2">
      <c r="L25874" s="50"/>
    </row>
    <row r="25875" spans="12:12" x14ac:dyDescent="0.2">
      <c r="L25875" s="50"/>
    </row>
    <row r="25876" spans="12:12" x14ac:dyDescent="0.2">
      <c r="L25876" s="50"/>
    </row>
    <row r="25877" spans="12:12" x14ac:dyDescent="0.2">
      <c r="L25877" s="50"/>
    </row>
    <row r="25878" spans="12:12" x14ac:dyDescent="0.2">
      <c r="L25878" s="50"/>
    </row>
    <row r="25879" spans="12:12" x14ac:dyDescent="0.2">
      <c r="L25879" s="50"/>
    </row>
    <row r="25880" spans="12:12" x14ac:dyDescent="0.2">
      <c r="L25880" s="50"/>
    </row>
    <row r="25881" spans="12:12" x14ac:dyDescent="0.2">
      <c r="L25881" s="50"/>
    </row>
    <row r="25882" spans="12:12" x14ac:dyDescent="0.2">
      <c r="L25882" s="50"/>
    </row>
    <row r="25883" spans="12:12" x14ac:dyDescent="0.2">
      <c r="L25883" s="50"/>
    </row>
    <row r="25884" spans="12:12" x14ac:dyDescent="0.2">
      <c r="L25884" s="50"/>
    </row>
    <row r="25885" spans="12:12" x14ac:dyDescent="0.2">
      <c r="L25885" s="50"/>
    </row>
    <row r="25886" spans="12:12" x14ac:dyDescent="0.2">
      <c r="L25886" s="50"/>
    </row>
    <row r="25887" spans="12:12" x14ac:dyDescent="0.2">
      <c r="L25887" s="50"/>
    </row>
    <row r="25888" spans="12:12" x14ac:dyDescent="0.2">
      <c r="L25888" s="50"/>
    </row>
    <row r="25889" spans="12:12" x14ac:dyDescent="0.2">
      <c r="L25889" s="50"/>
    </row>
    <row r="25890" spans="12:12" x14ac:dyDescent="0.2">
      <c r="L25890" s="50"/>
    </row>
    <row r="25891" spans="12:12" x14ac:dyDescent="0.2">
      <c r="L25891" s="50"/>
    </row>
    <row r="25892" spans="12:12" x14ac:dyDescent="0.2">
      <c r="L25892" s="50"/>
    </row>
    <row r="25893" spans="12:12" x14ac:dyDescent="0.2">
      <c r="L25893" s="50"/>
    </row>
    <row r="25894" spans="12:12" x14ac:dyDescent="0.2">
      <c r="L25894" s="50"/>
    </row>
    <row r="25895" spans="12:12" x14ac:dyDescent="0.2">
      <c r="L25895" s="50"/>
    </row>
    <row r="25896" spans="12:12" x14ac:dyDescent="0.2">
      <c r="L25896" s="50"/>
    </row>
    <row r="25897" spans="12:12" x14ac:dyDescent="0.2">
      <c r="L25897" s="50"/>
    </row>
    <row r="25898" spans="12:12" x14ac:dyDescent="0.2">
      <c r="L25898" s="50"/>
    </row>
    <row r="25899" spans="12:12" x14ac:dyDescent="0.2">
      <c r="L25899" s="50"/>
    </row>
    <row r="25900" spans="12:12" x14ac:dyDescent="0.2">
      <c r="L25900" s="50"/>
    </row>
    <row r="25901" spans="12:12" x14ac:dyDescent="0.2">
      <c r="L25901" s="50"/>
    </row>
    <row r="25902" spans="12:12" x14ac:dyDescent="0.2">
      <c r="L25902" s="50"/>
    </row>
    <row r="25903" spans="12:12" x14ac:dyDescent="0.2">
      <c r="L25903" s="50"/>
    </row>
    <row r="25904" spans="12:12" x14ac:dyDescent="0.2">
      <c r="L25904" s="50"/>
    </row>
    <row r="25905" spans="12:12" x14ac:dyDescent="0.2">
      <c r="L25905" s="50"/>
    </row>
    <row r="25906" spans="12:12" x14ac:dyDescent="0.2">
      <c r="L25906" s="50"/>
    </row>
    <row r="25907" spans="12:12" x14ac:dyDescent="0.2">
      <c r="L25907" s="50"/>
    </row>
    <row r="25908" spans="12:12" x14ac:dyDescent="0.2">
      <c r="L25908" s="50"/>
    </row>
    <row r="25909" spans="12:12" x14ac:dyDescent="0.2">
      <c r="L25909" s="50"/>
    </row>
    <row r="25910" spans="12:12" x14ac:dyDescent="0.2">
      <c r="L25910" s="50"/>
    </row>
    <row r="25911" spans="12:12" x14ac:dyDescent="0.2">
      <c r="L25911" s="50"/>
    </row>
    <row r="25912" spans="12:12" x14ac:dyDescent="0.2">
      <c r="L25912" s="50"/>
    </row>
    <row r="25913" spans="12:12" x14ac:dyDescent="0.2">
      <c r="L25913" s="50"/>
    </row>
    <row r="25914" spans="12:12" x14ac:dyDescent="0.2">
      <c r="L25914" s="50"/>
    </row>
    <row r="25915" spans="12:12" x14ac:dyDescent="0.2">
      <c r="L25915" s="50"/>
    </row>
    <row r="25916" spans="12:12" x14ac:dyDescent="0.2">
      <c r="L25916" s="50"/>
    </row>
    <row r="25917" spans="12:12" x14ac:dyDescent="0.2">
      <c r="L25917" s="50"/>
    </row>
    <row r="25918" spans="12:12" x14ac:dyDescent="0.2">
      <c r="L25918" s="50"/>
    </row>
    <row r="25919" spans="12:12" x14ac:dyDescent="0.2">
      <c r="L25919" s="50"/>
    </row>
    <row r="25920" spans="12:12" x14ac:dyDescent="0.2">
      <c r="L25920" s="50"/>
    </row>
    <row r="25921" spans="12:12" x14ac:dyDescent="0.2">
      <c r="L25921" s="50"/>
    </row>
    <row r="25922" spans="12:12" x14ac:dyDescent="0.2">
      <c r="L25922" s="50"/>
    </row>
    <row r="25923" spans="12:12" x14ac:dyDescent="0.2">
      <c r="L25923" s="50"/>
    </row>
    <row r="25924" spans="12:12" x14ac:dyDescent="0.2">
      <c r="L25924" s="50"/>
    </row>
    <row r="25925" spans="12:12" x14ac:dyDescent="0.2">
      <c r="L25925" s="50"/>
    </row>
    <row r="25926" spans="12:12" x14ac:dyDescent="0.2">
      <c r="L25926" s="50"/>
    </row>
    <row r="25927" spans="12:12" x14ac:dyDescent="0.2">
      <c r="L25927" s="50"/>
    </row>
    <row r="25928" spans="12:12" x14ac:dyDescent="0.2">
      <c r="L25928" s="50"/>
    </row>
    <row r="25929" spans="12:12" x14ac:dyDescent="0.2">
      <c r="L25929" s="50"/>
    </row>
    <row r="25930" spans="12:12" x14ac:dyDescent="0.2">
      <c r="L25930" s="50"/>
    </row>
    <row r="25931" spans="12:12" x14ac:dyDescent="0.2">
      <c r="L25931" s="50"/>
    </row>
    <row r="25932" spans="12:12" x14ac:dyDescent="0.2">
      <c r="L25932" s="50"/>
    </row>
    <row r="25933" spans="12:12" x14ac:dyDescent="0.2">
      <c r="L25933" s="50"/>
    </row>
    <row r="25934" spans="12:12" x14ac:dyDescent="0.2">
      <c r="L25934" s="50"/>
    </row>
    <row r="25935" spans="12:12" x14ac:dyDescent="0.2">
      <c r="L25935" s="50"/>
    </row>
    <row r="25936" spans="12:12" x14ac:dyDescent="0.2">
      <c r="L25936" s="50"/>
    </row>
    <row r="25937" spans="12:12" x14ac:dyDescent="0.2">
      <c r="L25937" s="50"/>
    </row>
    <row r="25938" spans="12:12" x14ac:dyDescent="0.2">
      <c r="L25938" s="50"/>
    </row>
    <row r="25939" spans="12:12" x14ac:dyDescent="0.2">
      <c r="L25939" s="50"/>
    </row>
    <row r="25940" spans="12:12" x14ac:dyDescent="0.2">
      <c r="L25940" s="50"/>
    </row>
    <row r="25941" spans="12:12" x14ac:dyDescent="0.2">
      <c r="L25941" s="50"/>
    </row>
    <row r="25942" spans="12:12" x14ac:dyDescent="0.2">
      <c r="L25942" s="50"/>
    </row>
    <row r="25943" spans="12:12" x14ac:dyDescent="0.2">
      <c r="L25943" s="50"/>
    </row>
    <row r="25944" spans="12:12" x14ac:dyDescent="0.2">
      <c r="L25944" s="50"/>
    </row>
    <row r="25945" spans="12:12" x14ac:dyDescent="0.2">
      <c r="L25945" s="50"/>
    </row>
    <row r="25946" spans="12:12" x14ac:dyDescent="0.2">
      <c r="L25946" s="50"/>
    </row>
    <row r="25947" spans="12:12" x14ac:dyDescent="0.2">
      <c r="L25947" s="50"/>
    </row>
    <row r="25948" spans="12:12" x14ac:dyDescent="0.2">
      <c r="L25948" s="50"/>
    </row>
    <row r="25949" spans="12:12" x14ac:dyDescent="0.2">
      <c r="L25949" s="50"/>
    </row>
    <row r="25950" spans="12:12" x14ac:dyDescent="0.2">
      <c r="L25950" s="50"/>
    </row>
    <row r="25951" spans="12:12" x14ac:dyDescent="0.2">
      <c r="L25951" s="50"/>
    </row>
    <row r="25952" spans="12:12" x14ac:dyDescent="0.2">
      <c r="L25952" s="50"/>
    </row>
    <row r="25953" spans="12:12" x14ac:dyDescent="0.2">
      <c r="L25953" s="50"/>
    </row>
    <row r="25954" spans="12:12" x14ac:dyDescent="0.2">
      <c r="L25954" s="50"/>
    </row>
    <row r="25955" spans="12:12" x14ac:dyDescent="0.2">
      <c r="L25955" s="50"/>
    </row>
    <row r="25956" spans="12:12" x14ac:dyDescent="0.2">
      <c r="L25956" s="50"/>
    </row>
    <row r="25957" spans="12:12" x14ac:dyDescent="0.2">
      <c r="L25957" s="50"/>
    </row>
    <row r="25958" spans="12:12" x14ac:dyDescent="0.2">
      <c r="L25958" s="50"/>
    </row>
    <row r="25959" spans="12:12" x14ac:dyDescent="0.2">
      <c r="L25959" s="50"/>
    </row>
    <row r="25960" spans="12:12" x14ac:dyDescent="0.2">
      <c r="L25960" s="50"/>
    </row>
    <row r="25961" spans="12:12" x14ac:dyDescent="0.2">
      <c r="L25961" s="50"/>
    </row>
    <row r="25962" spans="12:12" x14ac:dyDescent="0.2">
      <c r="L25962" s="50"/>
    </row>
    <row r="25963" spans="12:12" x14ac:dyDescent="0.2">
      <c r="L25963" s="50"/>
    </row>
    <row r="25964" spans="12:12" x14ac:dyDescent="0.2">
      <c r="L25964" s="50"/>
    </row>
    <row r="25965" spans="12:12" x14ac:dyDescent="0.2">
      <c r="L25965" s="50"/>
    </row>
    <row r="25966" spans="12:12" x14ac:dyDescent="0.2">
      <c r="L25966" s="50"/>
    </row>
    <row r="25967" spans="12:12" x14ac:dyDescent="0.2">
      <c r="L25967" s="50"/>
    </row>
    <row r="25968" spans="12:12" x14ac:dyDescent="0.2">
      <c r="L25968" s="50"/>
    </row>
    <row r="25969" spans="12:12" x14ac:dyDescent="0.2">
      <c r="L25969" s="50"/>
    </row>
    <row r="25970" spans="12:12" x14ac:dyDescent="0.2">
      <c r="L25970" s="50"/>
    </row>
    <row r="25971" spans="12:12" x14ac:dyDescent="0.2">
      <c r="L25971" s="50"/>
    </row>
    <row r="25972" spans="12:12" x14ac:dyDescent="0.2">
      <c r="L25972" s="50"/>
    </row>
    <row r="25973" spans="12:12" x14ac:dyDescent="0.2">
      <c r="L25973" s="50"/>
    </row>
    <row r="25974" spans="12:12" x14ac:dyDescent="0.2">
      <c r="L25974" s="50"/>
    </row>
    <row r="25975" spans="12:12" x14ac:dyDescent="0.2">
      <c r="L25975" s="50"/>
    </row>
    <row r="25976" spans="12:12" x14ac:dyDescent="0.2">
      <c r="L25976" s="50"/>
    </row>
    <row r="25977" spans="12:12" x14ac:dyDescent="0.2">
      <c r="L25977" s="50"/>
    </row>
    <row r="25978" spans="12:12" x14ac:dyDescent="0.2">
      <c r="L25978" s="50"/>
    </row>
    <row r="25979" spans="12:12" x14ac:dyDescent="0.2">
      <c r="L25979" s="50"/>
    </row>
    <row r="25980" spans="12:12" x14ac:dyDescent="0.2">
      <c r="L25980" s="50"/>
    </row>
    <row r="25981" spans="12:12" x14ac:dyDescent="0.2">
      <c r="L25981" s="50"/>
    </row>
    <row r="25982" spans="12:12" x14ac:dyDescent="0.2">
      <c r="L25982" s="50"/>
    </row>
    <row r="25983" spans="12:12" x14ac:dyDescent="0.2">
      <c r="L25983" s="50"/>
    </row>
    <row r="25984" spans="12:12" x14ac:dyDescent="0.2">
      <c r="L25984" s="50"/>
    </row>
    <row r="25985" spans="12:12" x14ac:dyDescent="0.2">
      <c r="L25985" s="50"/>
    </row>
    <row r="25986" spans="12:12" x14ac:dyDescent="0.2">
      <c r="L25986" s="50"/>
    </row>
    <row r="25987" spans="12:12" x14ac:dyDescent="0.2">
      <c r="L25987" s="50"/>
    </row>
    <row r="25988" spans="12:12" x14ac:dyDescent="0.2">
      <c r="L25988" s="50"/>
    </row>
    <row r="25989" spans="12:12" x14ac:dyDescent="0.2">
      <c r="L25989" s="50"/>
    </row>
    <row r="25990" spans="12:12" x14ac:dyDescent="0.2">
      <c r="L25990" s="50"/>
    </row>
    <row r="25991" spans="12:12" x14ac:dyDescent="0.2">
      <c r="L25991" s="50"/>
    </row>
    <row r="25992" spans="12:12" x14ac:dyDescent="0.2">
      <c r="L25992" s="50"/>
    </row>
    <row r="25993" spans="12:12" x14ac:dyDescent="0.2">
      <c r="L25993" s="50"/>
    </row>
    <row r="25994" spans="12:12" x14ac:dyDescent="0.2">
      <c r="L25994" s="50"/>
    </row>
    <row r="25995" spans="12:12" x14ac:dyDescent="0.2">
      <c r="L25995" s="50"/>
    </row>
    <row r="25996" spans="12:12" x14ac:dyDescent="0.2">
      <c r="L25996" s="50"/>
    </row>
    <row r="25997" spans="12:12" x14ac:dyDescent="0.2">
      <c r="L25997" s="50"/>
    </row>
    <row r="25998" spans="12:12" x14ac:dyDescent="0.2">
      <c r="L25998" s="50"/>
    </row>
    <row r="25999" spans="12:12" x14ac:dyDescent="0.2">
      <c r="L25999" s="50"/>
    </row>
    <row r="26000" spans="12:12" x14ac:dyDescent="0.2">
      <c r="L26000" s="50"/>
    </row>
    <row r="26001" spans="12:12" x14ac:dyDescent="0.2">
      <c r="L26001" s="50"/>
    </row>
    <row r="26002" spans="12:12" x14ac:dyDescent="0.2">
      <c r="L26002" s="50"/>
    </row>
    <row r="26003" spans="12:12" x14ac:dyDescent="0.2">
      <c r="L26003" s="50"/>
    </row>
    <row r="26004" spans="12:12" x14ac:dyDescent="0.2">
      <c r="L26004" s="50"/>
    </row>
    <row r="26005" spans="12:12" x14ac:dyDescent="0.2">
      <c r="L26005" s="50"/>
    </row>
    <row r="26006" spans="12:12" x14ac:dyDescent="0.2">
      <c r="L26006" s="50"/>
    </row>
    <row r="26007" spans="12:12" x14ac:dyDescent="0.2">
      <c r="L26007" s="50"/>
    </row>
    <row r="26008" spans="12:12" x14ac:dyDescent="0.2">
      <c r="L26008" s="50"/>
    </row>
    <row r="26009" spans="12:12" x14ac:dyDescent="0.2">
      <c r="L26009" s="50"/>
    </row>
    <row r="26010" spans="12:12" x14ac:dyDescent="0.2">
      <c r="L26010" s="50"/>
    </row>
    <row r="26011" spans="12:12" x14ac:dyDescent="0.2">
      <c r="L26011" s="50"/>
    </row>
    <row r="26012" spans="12:12" x14ac:dyDescent="0.2">
      <c r="L26012" s="50"/>
    </row>
    <row r="26013" spans="12:12" x14ac:dyDescent="0.2">
      <c r="L26013" s="50"/>
    </row>
    <row r="26014" spans="12:12" x14ac:dyDescent="0.2">
      <c r="L26014" s="50"/>
    </row>
    <row r="26015" spans="12:12" x14ac:dyDescent="0.2">
      <c r="L26015" s="50"/>
    </row>
    <row r="26016" spans="12:12" x14ac:dyDescent="0.2">
      <c r="L26016" s="50"/>
    </row>
    <row r="26017" spans="12:12" x14ac:dyDescent="0.2">
      <c r="L26017" s="50"/>
    </row>
    <row r="26018" spans="12:12" x14ac:dyDescent="0.2">
      <c r="L26018" s="50"/>
    </row>
    <row r="26019" spans="12:12" x14ac:dyDescent="0.2">
      <c r="L26019" s="50"/>
    </row>
    <row r="26020" spans="12:12" x14ac:dyDescent="0.2">
      <c r="L26020" s="50"/>
    </row>
    <row r="26021" spans="12:12" x14ac:dyDescent="0.2">
      <c r="L26021" s="50"/>
    </row>
    <row r="26022" spans="12:12" x14ac:dyDescent="0.2">
      <c r="L26022" s="50"/>
    </row>
    <row r="26023" spans="12:12" x14ac:dyDescent="0.2">
      <c r="L26023" s="50"/>
    </row>
    <row r="26024" spans="12:12" x14ac:dyDescent="0.2">
      <c r="L26024" s="50"/>
    </row>
    <row r="26025" spans="12:12" x14ac:dyDescent="0.2">
      <c r="L26025" s="50"/>
    </row>
    <row r="26026" spans="12:12" x14ac:dyDescent="0.2">
      <c r="L26026" s="50"/>
    </row>
    <row r="26027" spans="12:12" x14ac:dyDescent="0.2">
      <c r="L26027" s="50"/>
    </row>
    <row r="26028" spans="12:12" x14ac:dyDescent="0.2">
      <c r="L26028" s="50"/>
    </row>
    <row r="26029" spans="12:12" x14ac:dyDescent="0.2">
      <c r="L26029" s="50"/>
    </row>
    <row r="26030" spans="12:12" x14ac:dyDescent="0.2">
      <c r="L26030" s="50"/>
    </row>
    <row r="26031" spans="12:12" x14ac:dyDescent="0.2">
      <c r="L26031" s="50"/>
    </row>
    <row r="26032" spans="12:12" x14ac:dyDescent="0.2">
      <c r="L26032" s="50"/>
    </row>
    <row r="26033" spans="12:12" x14ac:dyDescent="0.2">
      <c r="L26033" s="50"/>
    </row>
    <row r="26034" spans="12:12" x14ac:dyDescent="0.2">
      <c r="L26034" s="50"/>
    </row>
    <row r="26035" spans="12:12" x14ac:dyDescent="0.2">
      <c r="L26035" s="50"/>
    </row>
    <row r="26036" spans="12:12" x14ac:dyDescent="0.2">
      <c r="L26036" s="50"/>
    </row>
    <row r="26037" spans="12:12" x14ac:dyDescent="0.2">
      <c r="L26037" s="50"/>
    </row>
    <row r="26038" spans="12:12" x14ac:dyDescent="0.2">
      <c r="L26038" s="50"/>
    </row>
    <row r="26039" spans="12:12" x14ac:dyDescent="0.2">
      <c r="L26039" s="50"/>
    </row>
    <row r="26040" spans="12:12" x14ac:dyDescent="0.2">
      <c r="L26040" s="50"/>
    </row>
    <row r="26041" spans="12:12" x14ac:dyDescent="0.2">
      <c r="L26041" s="50"/>
    </row>
    <row r="26042" spans="12:12" x14ac:dyDescent="0.2">
      <c r="L26042" s="50"/>
    </row>
    <row r="26043" spans="12:12" x14ac:dyDescent="0.2">
      <c r="L26043" s="50"/>
    </row>
    <row r="26044" spans="12:12" x14ac:dyDescent="0.2">
      <c r="L26044" s="50"/>
    </row>
    <row r="26045" spans="12:12" x14ac:dyDescent="0.2">
      <c r="L26045" s="50"/>
    </row>
    <row r="26046" spans="12:12" x14ac:dyDescent="0.2">
      <c r="L26046" s="50"/>
    </row>
    <row r="26047" spans="12:12" x14ac:dyDescent="0.2">
      <c r="L26047" s="50"/>
    </row>
    <row r="26048" spans="12:12" x14ac:dyDescent="0.2">
      <c r="L26048" s="50"/>
    </row>
    <row r="26049" spans="12:12" x14ac:dyDescent="0.2">
      <c r="L26049" s="50"/>
    </row>
    <row r="26050" spans="12:12" x14ac:dyDescent="0.2">
      <c r="L26050" s="50"/>
    </row>
    <row r="26051" spans="12:12" x14ac:dyDescent="0.2">
      <c r="L26051" s="50"/>
    </row>
    <row r="26052" spans="12:12" x14ac:dyDescent="0.2">
      <c r="L26052" s="50"/>
    </row>
    <row r="26053" spans="12:12" x14ac:dyDescent="0.2">
      <c r="L26053" s="50"/>
    </row>
    <row r="26054" spans="12:12" x14ac:dyDescent="0.2">
      <c r="L26054" s="50"/>
    </row>
    <row r="26055" spans="12:12" x14ac:dyDescent="0.2">
      <c r="L26055" s="50"/>
    </row>
    <row r="26056" spans="12:12" x14ac:dyDescent="0.2">
      <c r="L26056" s="50"/>
    </row>
    <row r="26057" spans="12:12" x14ac:dyDescent="0.2">
      <c r="L26057" s="50"/>
    </row>
    <row r="26058" spans="12:12" x14ac:dyDescent="0.2">
      <c r="L26058" s="50"/>
    </row>
    <row r="26059" spans="12:12" x14ac:dyDescent="0.2">
      <c r="L26059" s="50"/>
    </row>
    <row r="26060" spans="12:12" x14ac:dyDescent="0.2">
      <c r="L26060" s="50"/>
    </row>
    <row r="26061" spans="12:12" x14ac:dyDescent="0.2">
      <c r="L26061" s="50"/>
    </row>
    <row r="26062" spans="12:12" x14ac:dyDescent="0.2">
      <c r="L26062" s="50"/>
    </row>
    <row r="26063" spans="12:12" x14ac:dyDescent="0.2">
      <c r="L26063" s="50"/>
    </row>
    <row r="26064" spans="12:12" x14ac:dyDescent="0.2">
      <c r="L26064" s="50"/>
    </row>
    <row r="26065" spans="12:12" x14ac:dyDescent="0.2">
      <c r="L26065" s="50"/>
    </row>
    <row r="26066" spans="12:12" x14ac:dyDescent="0.2">
      <c r="L26066" s="50"/>
    </row>
    <row r="26067" spans="12:12" x14ac:dyDescent="0.2">
      <c r="L26067" s="50"/>
    </row>
    <row r="26068" spans="12:12" x14ac:dyDescent="0.2">
      <c r="L26068" s="50"/>
    </row>
    <row r="26069" spans="12:12" x14ac:dyDescent="0.2">
      <c r="L26069" s="50"/>
    </row>
    <row r="26070" spans="12:12" x14ac:dyDescent="0.2">
      <c r="L26070" s="50"/>
    </row>
    <row r="26071" spans="12:12" x14ac:dyDescent="0.2">
      <c r="L26071" s="50"/>
    </row>
    <row r="26072" spans="12:12" x14ac:dyDescent="0.2">
      <c r="L26072" s="50"/>
    </row>
    <row r="26073" spans="12:12" x14ac:dyDescent="0.2">
      <c r="L26073" s="50"/>
    </row>
    <row r="26074" spans="12:12" x14ac:dyDescent="0.2">
      <c r="L26074" s="50"/>
    </row>
    <row r="26075" spans="12:12" x14ac:dyDescent="0.2">
      <c r="L26075" s="50"/>
    </row>
    <row r="26076" spans="12:12" x14ac:dyDescent="0.2">
      <c r="L26076" s="50"/>
    </row>
    <row r="26077" spans="12:12" x14ac:dyDescent="0.2">
      <c r="L26077" s="50"/>
    </row>
    <row r="26078" spans="12:12" x14ac:dyDescent="0.2">
      <c r="L26078" s="50"/>
    </row>
    <row r="26079" spans="12:12" x14ac:dyDescent="0.2">
      <c r="L26079" s="50"/>
    </row>
    <row r="26080" spans="12:12" x14ac:dyDescent="0.2">
      <c r="L26080" s="50"/>
    </row>
    <row r="26081" spans="12:12" x14ac:dyDescent="0.2">
      <c r="L26081" s="50"/>
    </row>
    <row r="26082" spans="12:12" x14ac:dyDescent="0.2">
      <c r="L26082" s="50"/>
    </row>
    <row r="26083" spans="12:12" x14ac:dyDescent="0.2">
      <c r="L26083" s="50"/>
    </row>
    <row r="26084" spans="12:12" x14ac:dyDescent="0.2">
      <c r="L26084" s="50"/>
    </row>
    <row r="26085" spans="12:12" x14ac:dyDescent="0.2">
      <c r="L26085" s="50"/>
    </row>
    <row r="26086" spans="12:12" x14ac:dyDescent="0.2">
      <c r="L26086" s="50"/>
    </row>
    <row r="26087" spans="12:12" x14ac:dyDescent="0.2">
      <c r="L26087" s="50"/>
    </row>
    <row r="26088" spans="12:12" x14ac:dyDescent="0.2">
      <c r="L26088" s="50"/>
    </row>
    <row r="26089" spans="12:12" x14ac:dyDescent="0.2">
      <c r="L26089" s="50"/>
    </row>
    <row r="26090" spans="12:12" x14ac:dyDescent="0.2">
      <c r="L26090" s="50"/>
    </row>
    <row r="26091" spans="12:12" x14ac:dyDescent="0.2">
      <c r="L26091" s="50"/>
    </row>
    <row r="26092" spans="12:12" x14ac:dyDescent="0.2">
      <c r="L26092" s="50"/>
    </row>
    <row r="26093" spans="12:12" x14ac:dyDescent="0.2">
      <c r="L26093" s="50"/>
    </row>
    <row r="26094" spans="12:12" x14ac:dyDescent="0.2">
      <c r="L26094" s="50"/>
    </row>
    <row r="26095" spans="12:12" x14ac:dyDescent="0.2">
      <c r="L26095" s="50"/>
    </row>
    <row r="26096" spans="12:12" x14ac:dyDescent="0.2">
      <c r="L26096" s="50"/>
    </row>
    <row r="26097" spans="12:12" x14ac:dyDescent="0.2">
      <c r="L26097" s="50"/>
    </row>
    <row r="26098" spans="12:12" x14ac:dyDescent="0.2">
      <c r="L26098" s="50"/>
    </row>
    <row r="26099" spans="12:12" x14ac:dyDescent="0.2">
      <c r="L26099" s="50"/>
    </row>
    <row r="26100" spans="12:12" x14ac:dyDescent="0.2">
      <c r="L26100" s="50"/>
    </row>
    <row r="26101" spans="12:12" x14ac:dyDescent="0.2">
      <c r="L26101" s="50"/>
    </row>
    <row r="26102" spans="12:12" x14ac:dyDescent="0.2">
      <c r="L26102" s="50"/>
    </row>
    <row r="26103" spans="12:12" x14ac:dyDescent="0.2">
      <c r="L26103" s="50"/>
    </row>
    <row r="26104" spans="12:12" x14ac:dyDescent="0.2">
      <c r="L26104" s="50"/>
    </row>
    <row r="26105" spans="12:12" x14ac:dyDescent="0.2">
      <c r="L26105" s="50"/>
    </row>
    <row r="26106" spans="12:12" x14ac:dyDescent="0.2">
      <c r="L26106" s="50"/>
    </row>
    <row r="26107" spans="12:12" x14ac:dyDescent="0.2">
      <c r="L26107" s="50"/>
    </row>
    <row r="26108" spans="12:12" x14ac:dyDescent="0.2">
      <c r="L26108" s="50"/>
    </row>
    <row r="26109" spans="12:12" x14ac:dyDescent="0.2">
      <c r="L26109" s="50"/>
    </row>
    <row r="26110" spans="12:12" x14ac:dyDescent="0.2">
      <c r="L26110" s="50"/>
    </row>
    <row r="26111" spans="12:12" x14ac:dyDescent="0.2">
      <c r="L26111" s="50"/>
    </row>
    <row r="26112" spans="12:12" x14ac:dyDescent="0.2">
      <c r="L26112" s="50"/>
    </row>
    <row r="26113" spans="12:12" x14ac:dyDescent="0.2">
      <c r="L26113" s="50"/>
    </row>
    <row r="26114" spans="12:12" x14ac:dyDescent="0.2">
      <c r="L26114" s="50"/>
    </row>
    <row r="26115" spans="12:12" x14ac:dyDescent="0.2">
      <c r="L26115" s="50"/>
    </row>
    <row r="26116" spans="12:12" x14ac:dyDescent="0.2">
      <c r="L26116" s="50"/>
    </row>
    <row r="26117" spans="12:12" x14ac:dyDescent="0.2">
      <c r="L26117" s="50"/>
    </row>
    <row r="26118" spans="12:12" x14ac:dyDescent="0.2">
      <c r="L26118" s="50"/>
    </row>
    <row r="26119" spans="12:12" x14ac:dyDescent="0.2">
      <c r="L26119" s="50"/>
    </row>
    <row r="26120" spans="12:12" x14ac:dyDescent="0.2">
      <c r="L26120" s="50"/>
    </row>
    <row r="26121" spans="12:12" x14ac:dyDescent="0.2">
      <c r="L26121" s="50"/>
    </row>
    <row r="26122" spans="12:12" x14ac:dyDescent="0.2">
      <c r="L26122" s="50"/>
    </row>
    <row r="26123" spans="12:12" x14ac:dyDescent="0.2">
      <c r="L26123" s="50"/>
    </row>
    <row r="26124" spans="12:12" x14ac:dyDescent="0.2">
      <c r="L26124" s="50"/>
    </row>
    <row r="26125" spans="12:12" x14ac:dyDescent="0.2">
      <c r="L26125" s="50"/>
    </row>
    <row r="26126" spans="12:12" x14ac:dyDescent="0.2">
      <c r="L26126" s="50"/>
    </row>
    <row r="26127" spans="12:12" x14ac:dyDescent="0.2">
      <c r="L26127" s="50"/>
    </row>
    <row r="26128" spans="12:12" x14ac:dyDescent="0.2">
      <c r="L26128" s="50"/>
    </row>
    <row r="26129" spans="12:12" x14ac:dyDescent="0.2">
      <c r="L26129" s="50"/>
    </row>
    <row r="26130" spans="12:12" x14ac:dyDescent="0.2">
      <c r="L26130" s="50"/>
    </row>
    <row r="26131" spans="12:12" x14ac:dyDescent="0.2">
      <c r="L26131" s="50"/>
    </row>
    <row r="26132" spans="12:12" x14ac:dyDescent="0.2">
      <c r="L26132" s="50"/>
    </row>
    <row r="26133" spans="12:12" x14ac:dyDescent="0.2">
      <c r="L26133" s="50"/>
    </row>
    <row r="26134" spans="12:12" x14ac:dyDescent="0.2">
      <c r="L26134" s="50"/>
    </row>
    <row r="26135" spans="12:12" x14ac:dyDescent="0.2">
      <c r="L26135" s="50"/>
    </row>
    <row r="26136" spans="12:12" x14ac:dyDescent="0.2">
      <c r="L26136" s="50"/>
    </row>
    <row r="26137" spans="12:12" x14ac:dyDescent="0.2">
      <c r="L26137" s="50"/>
    </row>
    <row r="26138" spans="12:12" x14ac:dyDescent="0.2">
      <c r="L26138" s="50"/>
    </row>
    <row r="26139" spans="12:12" x14ac:dyDescent="0.2">
      <c r="L26139" s="50"/>
    </row>
    <row r="26140" spans="12:12" x14ac:dyDescent="0.2">
      <c r="L26140" s="50"/>
    </row>
    <row r="26141" spans="12:12" x14ac:dyDescent="0.2">
      <c r="L26141" s="50"/>
    </row>
    <row r="26142" spans="12:12" x14ac:dyDescent="0.2">
      <c r="L26142" s="50"/>
    </row>
    <row r="26143" spans="12:12" x14ac:dyDescent="0.2">
      <c r="L26143" s="50"/>
    </row>
    <row r="26144" spans="12:12" x14ac:dyDescent="0.2">
      <c r="L26144" s="50"/>
    </row>
    <row r="26145" spans="12:12" x14ac:dyDescent="0.2">
      <c r="L26145" s="50"/>
    </row>
    <row r="26146" spans="12:12" x14ac:dyDescent="0.2">
      <c r="L26146" s="50"/>
    </row>
    <row r="26147" spans="12:12" x14ac:dyDescent="0.2">
      <c r="L26147" s="50"/>
    </row>
    <row r="26148" spans="12:12" x14ac:dyDescent="0.2">
      <c r="L26148" s="50"/>
    </row>
    <row r="26149" spans="12:12" x14ac:dyDescent="0.2">
      <c r="L26149" s="50"/>
    </row>
    <row r="26150" spans="12:12" x14ac:dyDescent="0.2">
      <c r="L26150" s="50"/>
    </row>
    <row r="26151" spans="12:12" x14ac:dyDescent="0.2">
      <c r="L26151" s="50"/>
    </row>
    <row r="26152" spans="12:12" x14ac:dyDescent="0.2">
      <c r="L26152" s="50"/>
    </row>
    <row r="26153" spans="12:12" x14ac:dyDescent="0.2">
      <c r="L26153" s="50"/>
    </row>
    <row r="26154" spans="12:12" x14ac:dyDescent="0.2">
      <c r="L26154" s="50"/>
    </row>
    <row r="26155" spans="12:12" x14ac:dyDescent="0.2">
      <c r="L26155" s="50"/>
    </row>
    <row r="26156" spans="12:12" x14ac:dyDescent="0.2">
      <c r="L26156" s="50"/>
    </row>
    <row r="26157" spans="12:12" x14ac:dyDescent="0.2">
      <c r="L26157" s="50"/>
    </row>
    <row r="26158" spans="12:12" x14ac:dyDescent="0.2">
      <c r="L26158" s="50"/>
    </row>
    <row r="26159" spans="12:12" x14ac:dyDescent="0.2">
      <c r="L26159" s="50"/>
    </row>
    <row r="26160" spans="12:12" x14ac:dyDescent="0.2">
      <c r="L26160" s="50"/>
    </row>
    <row r="26161" spans="12:12" x14ac:dyDescent="0.2">
      <c r="L26161" s="50"/>
    </row>
    <row r="26162" spans="12:12" x14ac:dyDescent="0.2">
      <c r="L26162" s="50"/>
    </row>
    <row r="26163" spans="12:12" x14ac:dyDescent="0.2">
      <c r="L26163" s="50"/>
    </row>
    <row r="26164" spans="12:12" x14ac:dyDescent="0.2">
      <c r="L26164" s="50"/>
    </row>
    <row r="26165" spans="12:12" x14ac:dyDescent="0.2">
      <c r="L26165" s="50"/>
    </row>
    <row r="26166" spans="12:12" x14ac:dyDescent="0.2">
      <c r="L26166" s="50"/>
    </row>
    <row r="26167" spans="12:12" x14ac:dyDescent="0.2">
      <c r="L26167" s="50"/>
    </row>
    <row r="26168" spans="12:12" x14ac:dyDescent="0.2">
      <c r="L26168" s="50"/>
    </row>
    <row r="26169" spans="12:12" x14ac:dyDescent="0.2">
      <c r="L26169" s="50"/>
    </row>
    <row r="26170" spans="12:12" x14ac:dyDescent="0.2">
      <c r="L26170" s="50"/>
    </row>
    <row r="26171" spans="12:12" x14ac:dyDescent="0.2">
      <c r="L26171" s="50"/>
    </row>
    <row r="26172" spans="12:12" x14ac:dyDescent="0.2">
      <c r="L26172" s="50"/>
    </row>
    <row r="26173" spans="12:12" x14ac:dyDescent="0.2">
      <c r="L26173" s="50"/>
    </row>
    <row r="26174" spans="12:12" x14ac:dyDescent="0.2">
      <c r="L26174" s="50"/>
    </row>
    <row r="26175" spans="12:12" x14ac:dyDescent="0.2">
      <c r="L26175" s="50"/>
    </row>
    <row r="26176" spans="12:12" x14ac:dyDescent="0.2">
      <c r="L26176" s="50"/>
    </row>
    <row r="26177" spans="12:12" x14ac:dyDescent="0.2">
      <c r="L26177" s="50"/>
    </row>
    <row r="26178" spans="12:12" x14ac:dyDescent="0.2">
      <c r="L26178" s="50"/>
    </row>
    <row r="26179" spans="12:12" x14ac:dyDescent="0.2">
      <c r="L26179" s="50"/>
    </row>
    <row r="26180" spans="12:12" x14ac:dyDescent="0.2">
      <c r="L26180" s="50"/>
    </row>
    <row r="26181" spans="12:12" x14ac:dyDescent="0.2">
      <c r="L26181" s="50"/>
    </row>
    <row r="26182" spans="12:12" x14ac:dyDescent="0.2">
      <c r="L26182" s="50"/>
    </row>
    <row r="26183" spans="12:12" x14ac:dyDescent="0.2">
      <c r="L26183" s="50"/>
    </row>
    <row r="26184" spans="12:12" x14ac:dyDescent="0.2">
      <c r="L26184" s="50"/>
    </row>
    <row r="26185" spans="12:12" x14ac:dyDescent="0.2">
      <c r="L26185" s="50"/>
    </row>
    <row r="26186" spans="12:12" x14ac:dyDescent="0.2">
      <c r="L26186" s="50"/>
    </row>
    <row r="26187" spans="12:12" x14ac:dyDescent="0.2">
      <c r="L26187" s="50"/>
    </row>
    <row r="26188" spans="12:12" x14ac:dyDescent="0.2">
      <c r="L26188" s="50"/>
    </row>
    <row r="26189" spans="12:12" x14ac:dyDescent="0.2">
      <c r="L26189" s="50"/>
    </row>
    <row r="26190" spans="12:12" x14ac:dyDescent="0.2">
      <c r="L26190" s="50"/>
    </row>
    <row r="26191" spans="12:12" x14ac:dyDescent="0.2">
      <c r="L26191" s="50"/>
    </row>
    <row r="26192" spans="12:12" x14ac:dyDescent="0.2">
      <c r="L26192" s="50"/>
    </row>
    <row r="26193" spans="12:12" x14ac:dyDescent="0.2">
      <c r="L26193" s="50"/>
    </row>
    <row r="26194" spans="12:12" x14ac:dyDescent="0.2">
      <c r="L26194" s="50"/>
    </row>
    <row r="26195" spans="12:12" x14ac:dyDescent="0.2">
      <c r="L26195" s="50"/>
    </row>
    <row r="26196" spans="12:12" x14ac:dyDescent="0.2">
      <c r="L26196" s="50"/>
    </row>
    <row r="26197" spans="12:12" x14ac:dyDescent="0.2">
      <c r="L26197" s="50"/>
    </row>
    <row r="26198" spans="12:12" x14ac:dyDescent="0.2">
      <c r="L26198" s="50"/>
    </row>
    <row r="26199" spans="12:12" x14ac:dyDescent="0.2">
      <c r="L26199" s="50"/>
    </row>
    <row r="26200" spans="12:12" x14ac:dyDescent="0.2">
      <c r="L26200" s="50"/>
    </row>
    <row r="26201" spans="12:12" x14ac:dyDescent="0.2">
      <c r="L26201" s="50"/>
    </row>
    <row r="26202" spans="12:12" x14ac:dyDescent="0.2">
      <c r="L26202" s="50"/>
    </row>
    <row r="26203" spans="12:12" x14ac:dyDescent="0.2">
      <c r="L26203" s="50"/>
    </row>
    <row r="26204" spans="12:12" x14ac:dyDescent="0.2">
      <c r="L26204" s="50"/>
    </row>
    <row r="26205" spans="12:12" x14ac:dyDescent="0.2">
      <c r="L26205" s="50"/>
    </row>
    <row r="26206" spans="12:12" x14ac:dyDescent="0.2">
      <c r="L26206" s="50"/>
    </row>
    <row r="26207" spans="12:12" x14ac:dyDescent="0.2">
      <c r="L26207" s="50"/>
    </row>
    <row r="26208" spans="12:12" x14ac:dyDescent="0.2">
      <c r="L26208" s="50"/>
    </row>
    <row r="26209" spans="12:12" x14ac:dyDescent="0.2">
      <c r="L26209" s="50"/>
    </row>
    <row r="26210" spans="12:12" x14ac:dyDescent="0.2">
      <c r="L26210" s="50"/>
    </row>
    <row r="26211" spans="12:12" x14ac:dyDescent="0.2">
      <c r="L26211" s="50"/>
    </row>
    <row r="26212" spans="12:12" x14ac:dyDescent="0.2">
      <c r="L26212" s="50"/>
    </row>
    <row r="26213" spans="12:12" x14ac:dyDescent="0.2">
      <c r="L26213" s="50"/>
    </row>
    <row r="26214" spans="12:12" x14ac:dyDescent="0.2">
      <c r="L26214" s="50"/>
    </row>
    <row r="26215" spans="12:12" x14ac:dyDescent="0.2">
      <c r="L26215" s="50"/>
    </row>
    <row r="26216" spans="12:12" x14ac:dyDescent="0.2">
      <c r="L26216" s="50"/>
    </row>
    <row r="26217" spans="12:12" x14ac:dyDescent="0.2">
      <c r="L26217" s="50"/>
    </row>
    <row r="26218" spans="12:12" x14ac:dyDescent="0.2">
      <c r="L26218" s="50"/>
    </row>
    <row r="26219" spans="12:12" x14ac:dyDescent="0.2">
      <c r="L26219" s="50"/>
    </row>
    <row r="26220" spans="12:12" x14ac:dyDescent="0.2">
      <c r="L26220" s="50"/>
    </row>
    <row r="26221" spans="12:12" x14ac:dyDescent="0.2">
      <c r="L26221" s="50"/>
    </row>
    <row r="26222" spans="12:12" x14ac:dyDescent="0.2">
      <c r="L26222" s="50"/>
    </row>
    <row r="26223" spans="12:12" x14ac:dyDescent="0.2">
      <c r="L26223" s="50"/>
    </row>
    <row r="26224" spans="12:12" x14ac:dyDescent="0.2">
      <c r="L26224" s="50"/>
    </row>
    <row r="26225" spans="12:12" x14ac:dyDescent="0.2">
      <c r="L26225" s="50"/>
    </row>
    <row r="26226" spans="12:12" x14ac:dyDescent="0.2">
      <c r="L26226" s="50"/>
    </row>
    <row r="26227" spans="12:12" x14ac:dyDescent="0.2">
      <c r="L26227" s="50"/>
    </row>
    <row r="26228" spans="12:12" x14ac:dyDescent="0.2">
      <c r="L26228" s="50"/>
    </row>
    <row r="26229" spans="12:12" x14ac:dyDescent="0.2">
      <c r="L26229" s="50"/>
    </row>
    <row r="26230" spans="12:12" x14ac:dyDescent="0.2">
      <c r="L26230" s="50"/>
    </row>
    <row r="26231" spans="12:12" x14ac:dyDescent="0.2">
      <c r="L26231" s="50"/>
    </row>
    <row r="26232" spans="12:12" x14ac:dyDescent="0.2">
      <c r="L26232" s="50"/>
    </row>
    <row r="26233" spans="12:12" x14ac:dyDescent="0.2">
      <c r="L26233" s="50"/>
    </row>
    <row r="26234" spans="12:12" x14ac:dyDescent="0.2">
      <c r="L26234" s="50"/>
    </row>
    <row r="26235" spans="12:12" x14ac:dyDescent="0.2">
      <c r="L26235" s="50"/>
    </row>
    <row r="26236" spans="12:12" x14ac:dyDescent="0.2">
      <c r="L26236" s="50"/>
    </row>
    <row r="26237" spans="12:12" x14ac:dyDescent="0.2">
      <c r="L26237" s="50"/>
    </row>
    <row r="26238" spans="12:12" x14ac:dyDescent="0.2">
      <c r="L26238" s="50"/>
    </row>
    <row r="26239" spans="12:12" x14ac:dyDescent="0.2">
      <c r="L26239" s="50"/>
    </row>
    <row r="26240" spans="12:12" x14ac:dyDescent="0.2">
      <c r="L26240" s="50"/>
    </row>
    <row r="26241" spans="12:12" x14ac:dyDescent="0.2">
      <c r="L26241" s="50"/>
    </row>
    <row r="26242" spans="12:12" x14ac:dyDescent="0.2">
      <c r="L26242" s="50"/>
    </row>
    <row r="26243" spans="12:12" x14ac:dyDescent="0.2">
      <c r="L26243" s="50"/>
    </row>
    <row r="26244" spans="12:12" x14ac:dyDescent="0.2">
      <c r="L26244" s="50"/>
    </row>
    <row r="26245" spans="12:12" x14ac:dyDescent="0.2">
      <c r="L26245" s="50"/>
    </row>
    <row r="26246" spans="12:12" x14ac:dyDescent="0.2">
      <c r="L26246" s="50"/>
    </row>
    <row r="26247" spans="12:12" x14ac:dyDescent="0.2">
      <c r="L26247" s="50"/>
    </row>
    <row r="26248" spans="12:12" x14ac:dyDescent="0.2">
      <c r="L26248" s="50"/>
    </row>
    <row r="26249" spans="12:12" x14ac:dyDescent="0.2">
      <c r="L26249" s="50"/>
    </row>
    <row r="26250" spans="12:12" x14ac:dyDescent="0.2">
      <c r="L26250" s="50"/>
    </row>
    <row r="26251" spans="12:12" x14ac:dyDescent="0.2">
      <c r="L26251" s="50"/>
    </row>
    <row r="26252" spans="12:12" x14ac:dyDescent="0.2">
      <c r="L26252" s="50"/>
    </row>
    <row r="26253" spans="12:12" x14ac:dyDescent="0.2">
      <c r="L26253" s="50"/>
    </row>
    <row r="26254" spans="12:12" x14ac:dyDescent="0.2">
      <c r="L26254" s="50"/>
    </row>
    <row r="26255" spans="12:12" x14ac:dyDescent="0.2">
      <c r="L26255" s="50"/>
    </row>
    <row r="26256" spans="12:12" x14ac:dyDescent="0.2">
      <c r="L26256" s="50"/>
    </row>
    <row r="26257" spans="12:12" x14ac:dyDescent="0.2">
      <c r="L26257" s="50"/>
    </row>
    <row r="26258" spans="12:12" x14ac:dyDescent="0.2">
      <c r="L26258" s="50"/>
    </row>
    <row r="26259" spans="12:12" x14ac:dyDescent="0.2">
      <c r="L26259" s="50"/>
    </row>
    <row r="26260" spans="12:12" x14ac:dyDescent="0.2">
      <c r="L26260" s="50"/>
    </row>
    <row r="26261" spans="12:12" x14ac:dyDescent="0.2">
      <c r="L26261" s="50"/>
    </row>
    <row r="26262" spans="12:12" x14ac:dyDescent="0.2">
      <c r="L26262" s="50"/>
    </row>
    <row r="26263" spans="12:12" x14ac:dyDescent="0.2">
      <c r="L26263" s="50"/>
    </row>
    <row r="26264" spans="12:12" x14ac:dyDescent="0.2">
      <c r="L26264" s="50"/>
    </row>
    <row r="26265" spans="12:12" x14ac:dyDescent="0.2">
      <c r="L26265" s="50"/>
    </row>
    <row r="26266" spans="12:12" x14ac:dyDescent="0.2">
      <c r="L26266" s="50"/>
    </row>
    <row r="26267" spans="12:12" x14ac:dyDescent="0.2">
      <c r="L26267" s="50"/>
    </row>
    <row r="26268" spans="12:12" x14ac:dyDescent="0.2">
      <c r="L26268" s="50"/>
    </row>
    <row r="26269" spans="12:12" x14ac:dyDescent="0.2">
      <c r="L26269" s="50"/>
    </row>
    <row r="26270" spans="12:12" x14ac:dyDescent="0.2">
      <c r="L26270" s="50"/>
    </row>
    <row r="26271" spans="12:12" x14ac:dyDescent="0.2">
      <c r="L26271" s="50"/>
    </row>
    <row r="26272" spans="12:12" x14ac:dyDescent="0.2">
      <c r="L26272" s="50"/>
    </row>
    <row r="26273" spans="12:12" x14ac:dyDescent="0.2">
      <c r="L26273" s="50"/>
    </row>
    <row r="26274" spans="12:12" x14ac:dyDescent="0.2">
      <c r="L26274" s="50"/>
    </row>
    <row r="26275" spans="12:12" x14ac:dyDescent="0.2">
      <c r="L26275" s="50"/>
    </row>
    <row r="26276" spans="12:12" x14ac:dyDescent="0.2">
      <c r="L26276" s="50"/>
    </row>
    <row r="26277" spans="12:12" x14ac:dyDescent="0.2">
      <c r="L26277" s="50"/>
    </row>
    <row r="26278" spans="12:12" x14ac:dyDescent="0.2">
      <c r="L26278" s="50"/>
    </row>
    <row r="26279" spans="12:12" x14ac:dyDescent="0.2">
      <c r="L26279" s="50"/>
    </row>
    <row r="26280" spans="12:12" x14ac:dyDescent="0.2">
      <c r="L26280" s="50"/>
    </row>
    <row r="26281" spans="12:12" x14ac:dyDescent="0.2">
      <c r="L26281" s="50"/>
    </row>
    <row r="26282" spans="12:12" x14ac:dyDescent="0.2">
      <c r="L26282" s="50"/>
    </row>
    <row r="26283" spans="12:12" x14ac:dyDescent="0.2">
      <c r="L26283" s="50"/>
    </row>
    <row r="26284" spans="12:12" x14ac:dyDescent="0.2">
      <c r="L26284" s="50"/>
    </row>
    <row r="26285" spans="12:12" x14ac:dyDescent="0.2">
      <c r="L26285" s="50"/>
    </row>
    <row r="26286" spans="12:12" x14ac:dyDescent="0.2">
      <c r="L26286" s="50"/>
    </row>
    <row r="26287" spans="12:12" x14ac:dyDescent="0.2">
      <c r="L26287" s="50"/>
    </row>
    <row r="26288" spans="12:12" x14ac:dyDescent="0.2">
      <c r="L26288" s="50"/>
    </row>
    <row r="26289" spans="12:12" x14ac:dyDescent="0.2">
      <c r="L26289" s="50"/>
    </row>
    <row r="26290" spans="12:12" x14ac:dyDescent="0.2">
      <c r="L26290" s="50"/>
    </row>
    <row r="26291" spans="12:12" x14ac:dyDescent="0.2">
      <c r="L26291" s="50"/>
    </row>
    <row r="26292" spans="12:12" x14ac:dyDescent="0.2">
      <c r="L26292" s="50"/>
    </row>
    <row r="26293" spans="12:12" x14ac:dyDescent="0.2">
      <c r="L26293" s="50"/>
    </row>
    <row r="26294" spans="12:12" x14ac:dyDescent="0.2">
      <c r="L26294" s="50"/>
    </row>
    <row r="26295" spans="12:12" x14ac:dyDescent="0.2">
      <c r="L26295" s="50"/>
    </row>
    <row r="26296" spans="12:12" x14ac:dyDescent="0.2">
      <c r="L26296" s="50"/>
    </row>
    <row r="26297" spans="12:12" x14ac:dyDescent="0.2">
      <c r="L26297" s="50"/>
    </row>
    <row r="26298" spans="12:12" x14ac:dyDescent="0.2">
      <c r="L26298" s="50"/>
    </row>
    <row r="26299" spans="12:12" x14ac:dyDescent="0.2">
      <c r="L26299" s="50"/>
    </row>
    <row r="26300" spans="12:12" x14ac:dyDescent="0.2">
      <c r="L26300" s="50"/>
    </row>
    <row r="26301" spans="12:12" x14ac:dyDescent="0.2">
      <c r="L26301" s="50"/>
    </row>
    <row r="26302" spans="12:12" x14ac:dyDescent="0.2">
      <c r="L26302" s="50"/>
    </row>
    <row r="26303" spans="12:12" x14ac:dyDescent="0.2">
      <c r="L26303" s="50"/>
    </row>
    <row r="26304" spans="12:12" x14ac:dyDescent="0.2">
      <c r="L26304" s="50"/>
    </row>
    <row r="26305" spans="12:12" x14ac:dyDescent="0.2">
      <c r="L26305" s="50"/>
    </row>
    <row r="26306" spans="12:12" x14ac:dyDescent="0.2">
      <c r="L26306" s="50"/>
    </row>
    <row r="26307" spans="12:12" x14ac:dyDescent="0.2">
      <c r="L26307" s="50"/>
    </row>
    <row r="26308" spans="12:12" x14ac:dyDescent="0.2">
      <c r="L26308" s="50"/>
    </row>
    <row r="26309" spans="12:12" x14ac:dyDescent="0.2">
      <c r="L26309" s="50"/>
    </row>
    <row r="26310" spans="12:12" x14ac:dyDescent="0.2">
      <c r="L26310" s="50"/>
    </row>
    <row r="26311" spans="12:12" x14ac:dyDescent="0.2">
      <c r="L26311" s="50"/>
    </row>
    <row r="26312" spans="12:12" x14ac:dyDescent="0.2">
      <c r="L26312" s="50"/>
    </row>
    <row r="26313" spans="12:12" x14ac:dyDescent="0.2">
      <c r="L26313" s="50"/>
    </row>
    <row r="26314" spans="12:12" x14ac:dyDescent="0.2">
      <c r="L26314" s="50"/>
    </row>
    <row r="26315" spans="12:12" x14ac:dyDescent="0.2">
      <c r="L26315" s="50"/>
    </row>
    <row r="26316" spans="12:12" x14ac:dyDescent="0.2">
      <c r="L26316" s="50"/>
    </row>
    <row r="26317" spans="12:12" x14ac:dyDescent="0.2">
      <c r="L26317" s="50"/>
    </row>
    <row r="26318" spans="12:12" x14ac:dyDescent="0.2">
      <c r="L26318" s="50"/>
    </row>
    <row r="26319" spans="12:12" x14ac:dyDescent="0.2">
      <c r="L26319" s="50"/>
    </row>
    <row r="26320" spans="12:12" x14ac:dyDescent="0.2">
      <c r="L26320" s="50"/>
    </row>
    <row r="26321" spans="12:12" x14ac:dyDescent="0.2">
      <c r="L26321" s="50"/>
    </row>
    <row r="26322" spans="12:12" x14ac:dyDescent="0.2">
      <c r="L26322" s="50"/>
    </row>
    <row r="26323" spans="12:12" x14ac:dyDescent="0.2">
      <c r="L26323" s="50"/>
    </row>
    <row r="26324" spans="12:12" x14ac:dyDescent="0.2">
      <c r="L26324" s="50"/>
    </row>
    <row r="26325" spans="12:12" x14ac:dyDescent="0.2">
      <c r="L26325" s="50"/>
    </row>
    <row r="26326" spans="12:12" x14ac:dyDescent="0.2">
      <c r="L26326" s="50"/>
    </row>
    <row r="26327" spans="12:12" x14ac:dyDescent="0.2">
      <c r="L26327" s="50"/>
    </row>
    <row r="26328" spans="12:12" x14ac:dyDescent="0.2">
      <c r="L26328" s="50"/>
    </row>
    <row r="26329" spans="12:12" x14ac:dyDescent="0.2">
      <c r="L26329" s="50"/>
    </row>
    <row r="26330" spans="12:12" x14ac:dyDescent="0.2">
      <c r="L26330" s="50"/>
    </row>
    <row r="26331" spans="12:12" x14ac:dyDescent="0.2">
      <c r="L26331" s="50"/>
    </row>
    <row r="26332" spans="12:12" x14ac:dyDescent="0.2">
      <c r="L26332" s="50"/>
    </row>
    <row r="26333" spans="12:12" x14ac:dyDescent="0.2">
      <c r="L26333" s="50"/>
    </row>
    <row r="26334" spans="12:12" x14ac:dyDescent="0.2">
      <c r="L26334" s="50"/>
    </row>
    <row r="26335" spans="12:12" x14ac:dyDescent="0.2">
      <c r="L26335" s="50"/>
    </row>
    <row r="26336" spans="12:12" x14ac:dyDescent="0.2">
      <c r="L26336" s="50"/>
    </row>
    <row r="26337" spans="12:12" x14ac:dyDescent="0.2">
      <c r="L26337" s="50"/>
    </row>
    <row r="26338" spans="12:12" x14ac:dyDescent="0.2">
      <c r="L26338" s="50"/>
    </row>
    <row r="26339" spans="12:12" x14ac:dyDescent="0.2">
      <c r="L26339" s="50"/>
    </row>
    <row r="26340" spans="12:12" x14ac:dyDescent="0.2">
      <c r="L26340" s="50"/>
    </row>
    <row r="26341" spans="12:12" x14ac:dyDescent="0.2">
      <c r="L26341" s="50"/>
    </row>
    <row r="26342" spans="12:12" x14ac:dyDescent="0.2">
      <c r="L26342" s="50"/>
    </row>
    <row r="26343" spans="12:12" x14ac:dyDescent="0.2">
      <c r="L26343" s="50"/>
    </row>
    <row r="26344" spans="12:12" x14ac:dyDescent="0.2">
      <c r="L26344" s="50"/>
    </row>
    <row r="26345" spans="12:12" x14ac:dyDescent="0.2">
      <c r="L26345" s="50"/>
    </row>
    <row r="26346" spans="12:12" x14ac:dyDescent="0.2">
      <c r="L26346" s="50"/>
    </row>
    <row r="26347" spans="12:12" x14ac:dyDescent="0.2">
      <c r="L26347" s="50"/>
    </row>
    <row r="26348" spans="12:12" x14ac:dyDescent="0.2">
      <c r="L26348" s="50"/>
    </row>
    <row r="26349" spans="12:12" x14ac:dyDescent="0.2">
      <c r="L26349" s="50"/>
    </row>
    <row r="26350" spans="12:12" x14ac:dyDescent="0.2">
      <c r="L26350" s="50"/>
    </row>
    <row r="26351" spans="12:12" x14ac:dyDescent="0.2">
      <c r="L26351" s="50"/>
    </row>
    <row r="26352" spans="12:12" x14ac:dyDescent="0.2">
      <c r="L26352" s="50"/>
    </row>
    <row r="26353" spans="12:12" x14ac:dyDescent="0.2">
      <c r="L26353" s="50"/>
    </row>
    <row r="26354" spans="12:12" x14ac:dyDescent="0.2">
      <c r="L26354" s="50"/>
    </row>
    <row r="26355" spans="12:12" x14ac:dyDescent="0.2">
      <c r="L26355" s="50"/>
    </row>
    <row r="26356" spans="12:12" x14ac:dyDescent="0.2">
      <c r="L26356" s="50"/>
    </row>
    <row r="26357" spans="12:12" x14ac:dyDescent="0.2">
      <c r="L26357" s="50"/>
    </row>
    <row r="26358" spans="12:12" x14ac:dyDescent="0.2">
      <c r="L26358" s="50"/>
    </row>
    <row r="26359" spans="12:12" x14ac:dyDescent="0.2">
      <c r="L26359" s="50"/>
    </row>
    <row r="26360" spans="12:12" x14ac:dyDescent="0.2">
      <c r="L26360" s="50"/>
    </row>
    <row r="26361" spans="12:12" x14ac:dyDescent="0.2">
      <c r="L26361" s="50"/>
    </row>
    <row r="26362" spans="12:12" x14ac:dyDescent="0.2">
      <c r="L26362" s="50"/>
    </row>
    <row r="26363" spans="12:12" x14ac:dyDescent="0.2">
      <c r="L26363" s="50"/>
    </row>
    <row r="26364" spans="12:12" x14ac:dyDescent="0.2">
      <c r="L26364" s="50"/>
    </row>
    <row r="26365" spans="12:12" x14ac:dyDescent="0.2">
      <c r="L26365" s="50"/>
    </row>
    <row r="26366" spans="12:12" x14ac:dyDescent="0.2">
      <c r="L26366" s="50"/>
    </row>
    <row r="26367" spans="12:12" x14ac:dyDescent="0.2">
      <c r="L26367" s="50"/>
    </row>
    <row r="26368" spans="12:12" x14ac:dyDescent="0.2">
      <c r="L26368" s="50"/>
    </row>
    <row r="26369" spans="12:12" x14ac:dyDescent="0.2">
      <c r="L26369" s="50"/>
    </row>
    <row r="26370" spans="12:12" x14ac:dyDescent="0.2">
      <c r="L26370" s="50"/>
    </row>
    <row r="26371" spans="12:12" x14ac:dyDescent="0.2">
      <c r="L26371" s="50"/>
    </row>
    <row r="26372" spans="12:12" x14ac:dyDescent="0.2">
      <c r="L26372" s="50"/>
    </row>
    <row r="26373" spans="12:12" x14ac:dyDescent="0.2">
      <c r="L26373" s="50"/>
    </row>
    <row r="26374" spans="12:12" x14ac:dyDescent="0.2">
      <c r="L26374" s="50"/>
    </row>
    <row r="26375" spans="12:12" x14ac:dyDescent="0.2">
      <c r="L26375" s="50"/>
    </row>
    <row r="26376" spans="12:12" x14ac:dyDescent="0.2">
      <c r="L26376" s="50"/>
    </row>
    <row r="26377" spans="12:12" x14ac:dyDescent="0.2">
      <c r="L26377" s="50"/>
    </row>
    <row r="26378" spans="12:12" x14ac:dyDescent="0.2">
      <c r="L26378" s="50"/>
    </row>
    <row r="26379" spans="12:12" x14ac:dyDescent="0.2">
      <c r="L26379" s="50"/>
    </row>
    <row r="26380" spans="12:12" x14ac:dyDescent="0.2">
      <c r="L26380" s="50"/>
    </row>
    <row r="26381" spans="12:12" x14ac:dyDescent="0.2">
      <c r="L26381" s="50"/>
    </row>
    <row r="26382" spans="12:12" x14ac:dyDescent="0.2">
      <c r="L26382" s="50"/>
    </row>
    <row r="26383" spans="12:12" x14ac:dyDescent="0.2">
      <c r="L26383" s="50"/>
    </row>
    <row r="26384" spans="12:12" x14ac:dyDescent="0.2">
      <c r="L26384" s="50"/>
    </row>
    <row r="26385" spans="12:12" x14ac:dyDescent="0.2">
      <c r="L26385" s="50"/>
    </row>
    <row r="26386" spans="12:12" x14ac:dyDescent="0.2">
      <c r="L26386" s="50"/>
    </row>
    <row r="26387" spans="12:12" x14ac:dyDescent="0.2">
      <c r="L26387" s="50"/>
    </row>
    <row r="26388" spans="12:12" x14ac:dyDescent="0.2">
      <c r="L26388" s="50"/>
    </row>
    <row r="26389" spans="12:12" x14ac:dyDescent="0.2">
      <c r="L26389" s="50"/>
    </row>
    <row r="26390" spans="12:12" x14ac:dyDescent="0.2">
      <c r="L26390" s="50"/>
    </row>
    <row r="26391" spans="12:12" x14ac:dyDescent="0.2">
      <c r="L26391" s="50"/>
    </row>
    <row r="26392" spans="12:12" x14ac:dyDescent="0.2">
      <c r="L26392" s="50"/>
    </row>
    <row r="26393" spans="12:12" x14ac:dyDescent="0.2">
      <c r="L26393" s="50"/>
    </row>
    <row r="26394" spans="12:12" x14ac:dyDescent="0.2">
      <c r="L26394" s="50"/>
    </row>
    <row r="26395" spans="12:12" x14ac:dyDescent="0.2">
      <c r="L26395" s="50"/>
    </row>
    <row r="26396" spans="12:12" x14ac:dyDescent="0.2">
      <c r="L26396" s="50"/>
    </row>
    <row r="26397" spans="12:12" x14ac:dyDescent="0.2">
      <c r="L26397" s="50"/>
    </row>
    <row r="26398" spans="12:12" x14ac:dyDescent="0.2">
      <c r="L26398" s="50"/>
    </row>
    <row r="26399" spans="12:12" x14ac:dyDescent="0.2">
      <c r="L26399" s="50"/>
    </row>
    <row r="26400" spans="12:12" x14ac:dyDescent="0.2">
      <c r="L26400" s="50"/>
    </row>
    <row r="26401" spans="12:12" x14ac:dyDescent="0.2">
      <c r="L26401" s="50"/>
    </row>
    <row r="26402" spans="12:12" x14ac:dyDescent="0.2">
      <c r="L26402" s="50"/>
    </row>
    <row r="26403" spans="12:12" x14ac:dyDescent="0.2">
      <c r="L26403" s="50"/>
    </row>
    <row r="26404" spans="12:12" x14ac:dyDescent="0.2">
      <c r="L26404" s="50"/>
    </row>
    <row r="26405" spans="12:12" x14ac:dyDescent="0.2">
      <c r="L26405" s="50"/>
    </row>
    <row r="26406" spans="12:12" x14ac:dyDescent="0.2">
      <c r="L26406" s="50"/>
    </row>
    <row r="26407" spans="12:12" x14ac:dyDescent="0.2">
      <c r="L26407" s="50"/>
    </row>
    <row r="26408" spans="12:12" x14ac:dyDescent="0.2">
      <c r="L26408" s="50"/>
    </row>
    <row r="26409" spans="12:12" x14ac:dyDescent="0.2">
      <c r="L26409" s="50"/>
    </row>
    <row r="26410" spans="12:12" x14ac:dyDescent="0.2">
      <c r="L26410" s="50"/>
    </row>
    <row r="26411" spans="12:12" x14ac:dyDescent="0.2">
      <c r="L26411" s="50"/>
    </row>
    <row r="26412" spans="12:12" x14ac:dyDescent="0.2">
      <c r="L26412" s="50"/>
    </row>
    <row r="26413" spans="12:12" x14ac:dyDescent="0.2">
      <c r="L26413" s="50"/>
    </row>
    <row r="26414" spans="12:12" x14ac:dyDescent="0.2">
      <c r="L26414" s="50"/>
    </row>
    <row r="26415" spans="12:12" x14ac:dyDescent="0.2">
      <c r="L26415" s="50"/>
    </row>
    <row r="26416" spans="12:12" x14ac:dyDescent="0.2">
      <c r="L26416" s="50"/>
    </row>
    <row r="26417" spans="12:12" x14ac:dyDescent="0.2">
      <c r="L26417" s="50"/>
    </row>
    <row r="26418" spans="12:12" x14ac:dyDescent="0.2">
      <c r="L26418" s="50"/>
    </row>
    <row r="26419" spans="12:12" x14ac:dyDescent="0.2">
      <c r="L26419" s="50"/>
    </row>
    <row r="26420" spans="12:12" x14ac:dyDescent="0.2">
      <c r="L26420" s="50"/>
    </row>
    <row r="26421" spans="12:12" x14ac:dyDescent="0.2">
      <c r="L26421" s="50"/>
    </row>
    <row r="26422" spans="12:12" x14ac:dyDescent="0.2">
      <c r="L26422" s="50"/>
    </row>
    <row r="26423" spans="12:12" x14ac:dyDescent="0.2">
      <c r="L26423" s="50"/>
    </row>
    <row r="26424" spans="12:12" x14ac:dyDescent="0.2">
      <c r="L26424" s="50"/>
    </row>
    <row r="26425" spans="12:12" x14ac:dyDescent="0.2">
      <c r="L26425" s="50"/>
    </row>
    <row r="26426" spans="12:12" x14ac:dyDescent="0.2">
      <c r="L26426" s="50"/>
    </row>
    <row r="26427" spans="12:12" x14ac:dyDescent="0.2">
      <c r="L26427" s="50"/>
    </row>
    <row r="26428" spans="12:12" x14ac:dyDescent="0.2">
      <c r="L26428" s="50"/>
    </row>
    <row r="26429" spans="12:12" x14ac:dyDescent="0.2">
      <c r="L26429" s="50"/>
    </row>
    <row r="26430" spans="12:12" x14ac:dyDescent="0.2">
      <c r="L26430" s="50"/>
    </row>
    <row r="26431" spans="12:12" x14ac:dyDescent="0.2">
      <c r="L26431" s="50"/>
    </row>
    <row r="26432" spans="12:12" x14ac:dyDescent="0.2">
      <c r="L26432" s="50"/>
    </row>
    <row r="26433" spans="12:12" x14ac:dyDescent="0.2">
      <c r="L26433" s="50"/>
    </row>
    <row r="26434" spans="12:12" x14ac:dyDescent="0.2">
      <c r="L26434" s="50"/>
    </row>
    <row r="26435" spans="12:12" x14ac:dyDescent="0.2">
      <c r="L26435" s="50"/>
    </row>
    <row r="26436" spans="12:12" x14ac:dyDescent="0.2">
      <c r="L26436" s="50"/>
    </row>
    <row r="26437" spans="12:12" x14ac:dyDescent="0.2">
      <c r="L26437" s="50"/>
    </row>
    <row r="26438" spans="12:12" x14ac:dyDescent="0.2">
      <c r="L26438" s="50"/>
    </row>
    <row r="26439" spans="12:12" x14ac:dyDescent="0.2">
      <c r="L26439" s="50"/>
    </row>
    <row r="26440" spans="12:12" x14ac:dyDescent="0.2">
      <c r="L26440" s="50"/>
    </row>
    <row r="26441" spans="12:12" x14ac:dyDescent="0.2">
      <c r="L26441" s="50"/>
    </row>
    <row r="26442" spans="12:12" x14ac:dyDescent="0.2">
      <c r="L26442" s="50"/>
    </row>
    <row r="26443" spans="12:12" x14ac:dyDescent="0.2">
      <c r="L26443" s="50"/>
    </row>
    <row r="26444" spans="12:12" x14ac:dyDescent="0.2">
      <c r="L26444" s="50"/>
    </row>
    <row r="26445" spans="12:12" x14ac:dyDescent="0.2">
      <c r="L26445" s="50"/>
    </row>
    <row r="26446" spans="12:12" x14ac:dyDescent="0.2">
      <c r="L26446" s="50"/>
    </row>
    <row r="26447" spans="12:12" x14ac:dyDescent="0.2">
      <c r="L26447" s="50"/>
    </row>
    <row r="26448" spans="12:12" x14ac:dyDescent="0.2">
      <c r="L26448" s="50"/>
    </row>
    <row r="26449" spans="12:12" x14ac:dyDescent="0.2">
      <c r="L26449" s="50"/>
    </row>
    <row r="26450" spans="12:12" x14ac:dyDescent="0.2">
      <c r="L26450" s="50"/>
    </row>
    <row r="26451" spans="12:12" x14ac:dyDescent="0.2">
      <c r="L26451" s="50"/>
    </row>
    <row r="26452" spans="12:12" x14ac:dyDescent="0.2">
      <c r="L26452" s="50"/>
    </row>
    <row r="26453" spans="12:12" x14ac:dyDescent="0.2">
      <c r="L26453" s="50"/>
    </row>
    <row r="26454" spans="12:12" x14ac:dyDescent="0.2">
      <c r="L26454" s="50"/>
    </row>
    <row r="26455" spans="12:12" x14ac:dyDescent="0.2">
      <c r="L26455" s="50"/>
    </row>
    <row r="26456" spans="12:12" x14ac:dyDescent="0.2">
      <c r="L26456" s="50"/>
    </row>
    <row r="26457" spans="12:12" x14ac:dyDescent="0.2">
      <c r="L26457" s="50"/>
    </row>
    <row r="26458" spans="12:12" x14ac:dyDescent="0.2">
      <c r="L26458" s="50"/>
    </row>
    <row r="26459" spans="12:12" x14ac:dyDescent="0.2">
      <c r="L26459" s="50"/>
    </row>
    <row r="26460" spans="12:12" x14ac:dyDescent="0.2">
      <c r="L26460" s="50"/>
    </row>
    <row r="26461" spans="12:12" x14ac:dyDescent="0.2">
      <c r="L26461" s="50"/>
    </row>
    <row r="26462" spans="12:12" x14ac:dyDescent="0.2">
      <c r="L26462" s="50"/>
    </row>
    <row r="26463" spans="12:12" x14ac:dyDescent="0.2">
      <c r="L26463" s="50"/>
    </row>
    <row r="26464" spans="12:12" x14ac:dyDescent="0.2">
      <c r="L26464" s="50"/>
    </row>
    <row r="26465" spans="12:12" x14ac:dyDescent="0.2">
      <c r="L26465" s="50"/>
    </row>
    <row r="26466" spans="12:12" x14ac:dyDescent="0.2">
      <c r="L26466" s="50"/>
    </row>
    <row r="26467" spans="12:12" x14ac:dyDescent="0.2">
      <c r="L26467" s="50"/>
    </row>
    <row r="26468" spans="12:12" x14ac:dyDescent="0.2">
      <c r="L26468" s="50"/>
    </row>
    <row r="26469" spans="12:12" x14ac:dyDescent="0.2">
      <c r="L26469" s="50"/>
    </row>
    <row r="26470" spans="12:12" x14ac:dyDescent="0.2">
      <c r="L26470" s="50"/>
    </row>
    <row r="26471" spans="12:12" x14ac:dyDescent="0.2">
      <c r="L26471" s="50"/>
    </row>
    <row r="26472" spans="12:12" x14ac:dyDescent="0.2">
      <c r="L26472" s="50"/>
    </row>
    <row r="26473" spans="12:12" x14ac:dyDescent="0.2">
      <c r="L26473" s="50"/>
    </row>
    <row r="26474" spans="12:12" x14ac:dyDescent="0.2">
      <c r="L26474" s="50"/>
    </row>
    <row r="26475" spans="12:12" x14ac:dyDescent="0.2">
      <c r="L26475" s="50"/>
    </row>
    <row r="26476" spans="12:12" x14ac:dyDescent="0.2">
      <c r="L26476" s="50"/>
    </row>
    <row r="26477" spans="12:12" x14ac:dyDescent="0.2">
      <c r="L26477" s="50"/>
    </row>
    <row r="26478" spans="12:12" x14ac:dyDescent="0.2">
      <c r="L26478" s="50"/>
    </row>
    <row r="26479" spans="12:12" x14ac:dyDescent="0.2">
      <c r="L26479" s="50"/>
    </row>
    <row r="26480" spans="12:12" x14ac:dyDescent="0.2">
      <c r="L26480" s="50"/>
    </row>
    <row r="26481" spans="12:12" x14ac:dyDescent="0.2">
      <c r="L26481" s="50"/>
    </row>
    <row r="26482" spans="12:12" x14ac:dyDescent="0.2">
      <c r="L26482" s="50"/>
    </row>
    <row r="26483" spans="12:12" x14ac:dyDescent="0.2">
      <c r="L26483" s="50"/>
    </row>
    <row r="26484" spans="12:12" x14ac:dyDescent="0.2">
      <c r="L26484" s="50"/>
    </row>
    <row r="26485" spans="12:12" x14ac:dyDescent="0.2">
      <c r="L26485" s="50"/>
    </row>
    <row r="26486" spans="12:12" x14ac:dyDescent="0.2">
      <c r="L26486" s="50"/>
    </row>
    <row r="26487" spans="12:12" x14ac:dyDescent="0.2">
      <c r="L26487" s="50"/>
    </row>
    <row r="26488" spans="12:12" x14ac:dyDescent="0.2">
      <c r="L26488" s="50"/>
    </row>
    <row r="26489" spans="12:12" x14ac:dyDescent="0.2">
      <c r="L26489" s="50"/>
    </row>
    <row r="26490" spans="12:12" x14ac:dyDescent="0.2">
      <c r="L26490" s="50"/>
    </row>
    <row r="26491" spans="12:12" x14ac:dyDescent="0.2">
      <c r="L26491" s="50"/>
    </row>
    <row r="26492" spans="12:12" x14ac:dyDescent="0.2">
      <c r="L26492" s="50"/>
    </row>
    <row r="26493" spans="12:12" x14ac:dyDescent="0.2">
      <c r="L26493" s="50"/>
    </row>
    <row r="26494" spans="12:12" x14ac:dyDescent="0.2">
      <c r="L26494" s="50"/>
    </row>
    <row r="26495" spans="12:12" x14ac:dyDescent="0.2">
      <c r="L26495" s="50"/>
    </row>
    <row r="26496" spans="12:12" x14ac:dyDescent="0.2">
      <c r="L26496" s="50"/>
    </row>
    <row r="26497" spans="12:12" x14ac:dyDescent="0.2">
      <c r="L26497" s="50"/>
    </row>
    <row r="26498" spans="12:12" x14ac:dyDescent="0.2">
      <c r="L26498" s="50"/>
    </row>
    <row r="26499" spans="12:12" x14ac:dyDescent="0.2">
      <c r="L26499" s="50"/>
    </row>
    <row r="26500" spans="12:12" x14ac:dyDescent="0.2">
      <c r="L26500" s="50"/>
    </row>
    <row r="26501" spans="12:12" x14ac:dyDescent="0.2">
      <c r="L26501" s="50"/>
    </row>
    <row r="26502" spans="12:12" x14ac:dyDescent="0.2">
      <c r="L26502" s="50"/>
    </row>
    <row r="26503" spans="12:12" x14ac:dyDescent="0.2">
      <c r="L26503" s="50"/>
    </row>
    <row r="26504" spans="12:12" x14ac:dyDescent="0.2">
      <c r="L26504" s="50"/>
    </row>
    <row r="26505" spans="12:12" x14ac:dyDescent="0.2">
      <c r="L26505" s="50"/>
    </row>
    <row r="26506" spans="12:12" x14ac:dyDescent="0.2">
      <c r="L26506" s="50"/>
    </row>
    <row r="26507" spans="12:12" x14ac:dyDescent="0.2">
      <c r="L26507" s="50"/>
    </row>
    <row r="26508" spans="12:12" x14ac:dyDescent="0.2">
      <c r="L26508" s="50"/>
    </row>
    <row r="26509" spans="12:12" x14ac:dyDescent="0.2">
      <c r="L26509" s="50"/>
    </row>
    <row r="26510" spans="12:12" x14ac:dyDescent="0.2">
      <c r="L26510" s="50"/>
    </row>
    <row r="26511" spans="12:12" x14ac:dyDescent="0.2">
      <c r="L26511" s="50"/>
    </row>
    <row r="26512" spans="12:12" x14ac:dyDescent="0.2">
      <c r="L26512" s="50"/>
    </row>
    <row r="26513" spans="12:12" x14ac:dyDescent="0.2">
      <c r="L26513" s="50"/>
    </row>
    <row r="26514" spans="12:12" x14ac:dyDescent="0.2">
      <c r="L26514" s="50"/>
    </row>
    <row r="26515" spans="12:12" x14ac:dyDescent="0.2">
      <c r="L26515" s="50"/>
    </row>
    <row r="26516" spans="12:12" x14ac:dyDescent="0.2">
      <c r="L26516" s="50"/>
    </row>
    <row r="26517" spans="12:12" x14ac:dyDescent="0.2">
      <c r="L26517" s="50"/>
    </row>
    <row r="26518" spans="12:12" x14ac:dyDescent="0.2">
      <c r="L26518" s="50"/>
    </row>
    <row r="26519" spans="12:12" x14ac:dyDescent="0.2">
      <c r="L26519" s="50"/>
    </row>
    <row r="26520" spans="12:12" x14ac:dyDescent="0.2">
      <c r="L26520" s="50"/>
    </row>
    <row r="26521" spans="12:12" x14ac:dyDescent="0.2">
      <c r="L26521" s="50"/>
    </row>
    <row r="26522" spans="12:12" x14ac:dyDescent="0.2">
      <c r="L26522" s="50"/>
    </row>
    <row r="26523" spans="12:12" x14ac:dyDescent="0.2">
      <c r="L26523" s="50"/>
    </row>
    <row r="26524" spans="12:12" x14ac:dyDescent="0.2">
      <c r="L26524" s="50"/>
    </row>
    <row r="26525" spans="12:12" x14ac:dyDescent="0.2">
      <c r="L26525" s="50"/>
    </row>
    <row r="26526" spans="12:12" x14ac:dyDescent="0.2">
      <c r="L26526" s="50"/>
    </row>
    <row r="26527" spans="12:12" x14ac:dyDescent="0.2">
      <c r="L26527" s="50"/>
    </row>
    <row r="26528" spans="12:12" x14ac:dyDescent="0.2">
      <c r="L26528" s="50"/>
    </row>
    <row r="26529" spans="12:12" x14ac:dyDescent="0.2">
      <c r="L26529" s="50"/>
    </row>
    <row r="26530" spans="12:12" x14ac:dyDescent="0.2">
      <c r="L26530" s="50"/>
    </row>
    <row r="26531" spans="12:12" x14ac:dyDescent="0.2">
      <c r="L26531" s="50"/>
    </row>
    <row r="26532" spans="12:12" x14ac:dyDescent="0.2">
      <c r="L26532" s="50"/>
    </row>
    <row r="26533" spans="12:12" x14ac:dyDescent="0.2">
      <c r="L26533" s="50"/>
    </row>
    <row r="26534" spans="12:12" x14ac:dyDescent="0.2">
      <c r="L26534" s="50"/>
    </row>
    <row r="26535" spans="12:12" x14ac:dyDescent="0.2">
      <c r="L26535" s="50"/>
    </row>
    <row r="26536" spans="12:12" x14ac:dyDescent="0.2">
      <c r="L26536" s="50"/>
    </row>
    <row r="26537" spans="12:12" x14ac:dyDescent="0.2">
      <c r="L26537" s="50"/>
    </row>
    <row r="26538" spans="12:12" x14ac:dyDescent="0.2">
      <c r="L26538" s="50"/>
    </row>
    <row r="26539" spans="12:12" x14ac:dyDescent="0.2">
      <c r="L26539" s="50"/>
    </row>
    <row r="26540" spans="12:12" x14ac:dyDescent="0.2">
      <c r="L26540" s="50"/>
    </row>
    <row r="26541" spans="12:12" x14ac:dyDescent="0.2">
      <c r="L26541" s="50"/>
    </row>
    <row r="26542" spans="12:12" x14ac:dyDescent="0.2">
      <c r="L26542" s="50"/>
    </row>
    <row r="26543" spans="12:12" x14ac:dyDescent="0.2">
      <c r="L26543" s="50"/>
    </row>
    <row r="26544" spans="12:12" x14ac:dyDescent="0.2">
      <c r="L26544" s="50"/>
    </row>
    <row r="26545" spans="12:12" x14ac:dyDescent="0.2">
      <c r="L26545" s="50"/>
    </row>
    <row r="26546" spans="12:12" x14ac:dyDescent="0.2">
      <c r="L26546" s="50"/>
    </row>
    <row r="26547" spans="12:12" x14ac:dyDescent="0.2">
      <c r="L26547" s="50"/>
    </row>
    <row r="26548" spans="12:12" x14ac:dyDescent="0.2">
      <c r="L26548" s="50"/>
    </row>
    <row r="26549" spans="12:12" x14ac:dyDescent="0.2">
      <c r="L26549" s="50"/>
    </row>
    <row r="26550" spans="12:12" x14ac:dyDescent="0.2">
      <c r="L26550" s="50"/>
    </row>
    <row r="26551" spans="12:12" x14ac:dyDescent="0.2">
      <c r="L26551" s="50"/>
    </row>
    <row r="26552" spans="12:12" x14ac:dyDescent="0.2">
      <c r="L26552" s="50"/>
    </row>
    <row r="26553" spans="12:12" x14ac:dyDescent="0.2">
      <c r="L26553" s="50"/>
    </row>
    <row r="26554" spans="12:12" x14ac:dyDescent="0.2">
      <c r="L26554" s="50"/>
    </row>
    <row r="26555" spans="12:12" x14ac:dyDescent="0.2">
      <c r="L26555" s="50"/>
    </row>
    <row r="26556" spans="12:12" x14ac:dyDescent="0.2">
      <c r="L26556" s="50"/>
    </row>
    <row r="26557" spans="12:12" x14ac:dyDescent="0.2">
      <c r="L26557" s="50"/>
    </row>
    <row r="26558" spans="12:12" x14ac:dyDescent="0.2">
      <c r="L26558" s="50"/>
    </row>
    <row r="26559" spans="12:12" x14ac:dyDescent="0.2">
      <c r="L26559" s="50"/>
    </row>
    <row r="26560" spans="12:12" x14ac:dyDescent="0.2">
      <c r="L26560" s="50"/>
    </row>
    <row r="26561" spans="12:12" x14ac:dyDescent="0.2">
      <c r="L26561" s="50"/>
    </row>
    <row r="26562" spans="12:12" x14ac:dyDescent="0.2">
      <c r="L26562" s="50"/>
    </row>
    <row r="26563" spans="12:12" x14ac:dyDescent="0.2">
      <c r="L26563" s="50"/>
    </row>
    <row r="26564" spans="12:12" x14ac:dyDescent="0.2">
      <c r="L26564" s="50"/>
    </row>
    <row r="26565" spans="12:12" x14ac:dyDescent="0.2">
      <c r="L26565" s="50"/>
    </row>
    <row r="26566" spans="12:12" x14ac:dyDescent="0.2">
      <c r="L26566" s="50"/>
    </row>
    <row r="26567" spans="12:12" x14ac:dyDescent="0.2">
      <c r="L26567" s="50"/>
    </row>
    <row r="26568" spans="12:12" x14ac:dyDescent="0.2">
      <c r="L26568" s="50"/>
    </row>
    <row r="26569" spans="12:12" x14ac:dyDescent="0.2">
      <c r="L26569" s="50"/>
    </row>
    <row r="26570" spans="12:12" x14ac:dyDescent="0.2">
      <c r="L26570" s="50"/>
    </row>
    <row r="26571" spans="12:12" x14ac:dyDescent="0.2">
      <c r="L26571" s="50"/>
    </row>
    <row r="26572" spans="12:12" x14ac:dyDescent="0.2">
      <c r="L26572" s="50"/>
    </row>
    <row r="26573" spans="12:12" x14ac:dyDescent="0.2">
      <c r="L26573" s="50"/>
    </row>
    <row r="26574" spans="12:12" x14ac:dyDescent="0.2">
      <c r="L26574" s="50"/>
    </row>
    <row r="26575" spans="12:12" x14ac:dyDescent="0.2">
      <c r="L26575" s="50"/>
    </row>
    <row r="26576" spans="12:12" x14ac:dyDescent="0.2">
      <c r="L26576" s="50"/>
    </row>
    <row r="26577" spans="12:12" x14ac:dyDescent="0.2">
      <c r="L26577" s="50"/>
    </row>
    <row r="26578" spans="12:12" x14ac:dyDescent="0.2">
      <c r="L26578" s="50"/>
    </row>
    <row r="26579" spans="12:12" x14ac:dyDescent="0.2">
      <c r="L26579" s="50"/>
    </row>
    <row r="26580" spans="12:12" x14ac:dyDescent="0.2">
      <c r="L26580" s="50"/>
    </row>
    <row r="26581" spans="12:12" x14ac:dyDescent="0.2">
      <c r="L26581" s="50"/>
    </row>
    <row r="26582" spans="12:12" x14ac:dyDescent="0.2">
      <c r="L26582" s="50"/>
    </row>
    <row r="26583" spans="12:12" x14ac:dyDescent="0.2">
      <c r="L26583" s="50"/>
    </row>
    <row r="26584" spans="12:12" x14ac:dyDescent="0.2">
      <c r="L26584" s="50"/>
    </row>
    <row r="26585" spans="12:12" x14ac:dyDescent="0.2">
      <c r="L26585" s="50"/>
    </row>
    <row r="26586" spans="12:12" x14ac:dyDescent="0.2">
      <c r="L26586" s="50"/>
    </row>
    <row r="26587" spans="12:12" x14ac:dyDescent="0.2">
      <c r="L26587" s="50"/>
    </row>
    <row r="26588" spans="12:12" x14ac:dyDescent="0.2">
      <c r="L26588" s="50"/>
    </row>
    <row r="26589" spans="12:12" x14ac:dyDescent="0.2">
      <c r="L26589" s="50"/>
    </row>
    <row r="26590" spans="12:12" x14ac:dyDescent="0.2">
      <c r="L26590" s="50"/>
    </row>
    <row r="26591" spans="12:12" x14ac:dyDescent="0.2">
      <c r="L26591" s="50"/>
    </row>
    <row r="26592" spans="12:12" x14ac:dyDescent="0.2">
      <c r="L26592" s="50"/>
    </row>
    <row r="26593" spans="12:12" x14ac:dyDescent="0.2">
      <c r="L26593" s="50"/>
    </row>
    <row r="26594" spans="12:12" x14ac:dyDescent="0.2">
      <c r="L26594" s="50"/>
    </row>
    <row r="26595" spans="12:12" x14ac:dyDescent="0.2">
      <c r="L26595" s="50"/>
    </row>
    <row r="26596" spans="12:12" x14ac:dyDescent="0.2">
      <c r="L26596" s="50"/>
    </row>
    <row r="26597" spans="12:12" x14ac:dyDescent="0.2">
      <c r="L26597" s="50"/>
    </row>
    <row r="26598" spans="12:12" x14ac:dyDescent="0.2">
      <c r="L26598" s="50"/>
    </row>
    <row r="26599" spans="12:12" x14ac:dyDescent="0.2">
      <c r="L26599" s="50"/>
    </row>
    <row r="26600" spans="12:12" x14ac:dyDescent="0.2">
      <c r="L26600" s="50"/>
    </row>
    <row r="26601" spans="12:12" x14ac:dyDescent="0.2">
      <c r="L26601" s="50"/>
    </row>
    <row r="26602" spans="12:12" x14ac:dyDescent="0.2">
      <c r="L26602" s="50"/>
    </row>
    <row r="26603" spans="12:12" x14ac:dyDescent="0.2">
      <c r="L26603" s="50"/>
    </row>
    <row r="26604" spans="12:12" x14ac:dyDescent="0.2">
      <c r="L26604" s="50"/>
    </row>
    <row r="26605" spans="12:12" x14ac:dyDescent="0.2">
      <c r="L26605" s="50"/>
    </row>
    <row r="26606" spans="12:12" x14ac:dyDescent="0.2">
      <c r="L26606" s="50"/>
    </row>
    <row r="26607" spans="12:12" x14ac:dyDescent="0.2">
      <c r="L26607" s="50"/>
    </row>
    <row r="26608" spans="12:12" x14ac:dyDescent="0.2">
      <c r="L26608" s="50"/>
    </row>
    <row r="26609" spans="12:12" x14ac:dyDescent="0.2">
      <c r="L26609" s="50"/>
    </row>
    <row r="26610" spans="12:12" x14ac:dyDescent="0.2">
      <c r="L26610" s="50"/>
    </row>
    <row r="26611" spans="12:12" x14ac:dyDescent="0.2">
      <c r="L26611" s="50"/>
    </row>
    <row r="26612" spans="12:12" x14ac:dyDescent="0.2">
      <c r="L26612" s="50"/>
    </row>
    <row r="26613" spans="12:12" x14ac:dyDescent="0.2">
      <c r="L26613" s="50"/>
    </row>
    <row r="26614" spans="12:12" x14ac:dyDescent="0.2">
      <c r="L26614" s="50"/>
    </row>
    <row r="26615" spans="12:12" x14ac:dyDescent="0.2">
      <c r="L26615" s="50"/>
    </row>
    <row r="26616" spans="12:12" x14ac:dyDescent="0.2">
      <c r="L26616" s="50"/>
    </row>
    <row r="26617" spans="12:12" x14ac:dyDescent="0.2">
      <c r="L26617" s="50"/>
    </row>
    <row r="26618" spans="12:12" x14ac:dyDescent="0.2">
      <c r="L26618" s="50"/>
    </row>
    <row r="26619" spans="12:12" x14ac:dyDescent="0.2">
      <c r="L26619" s="50"/>
    </row>
    <row r="26620" spans="12:12" x14ac:dyDescent="0.2">
      <c r="L26620" s="50"/>
    </row>
    <row r="26621" spans="12:12" x14ac:dyDescent="0.2">
      <c r="L26621" s="50"/>
    </row>
    <row r="26622" spans="12:12" x14ac:dyDescent="0.2">
      <c r="L26622" s="50"/>
    </row>
    <row r="26623" spans="12:12" x14ac:dyDescent="0.2">
      <c r="L26623" s="50"/>
    </row>
    <row r="26624" spans="12:12" x14ac:dyDescent="0.2">
      <c r="L26624" s="50"/>
    </row>
    <row r="26625" spans="12:12" x14ac:dyDescent="0.2">
      <c r="L26625" s="50"/>
    </row>
    <row r="26626" spans="12:12" x14ac:dyDescent="0.2">
      <c r="L26626" s="50"/>
    </row>
    <row r="26627" spans="12:12" x14ac:dyDescent="0.2">
      <c r="L26627" s="50"/>
    </row>
    <row r="26628" spans="12:12" x14ac:dyDescent="0.2">
      <c r="L26628" s="50"/>
    </row>
    <row r="26629" spans="12:12" x14ac:dyDescent="0.2">
      <c r="L26629" s="50"/>
    </row>
    <row r="26630" spans="12:12" x14ac:dyDescent="0.2">
      <c r="L26630" s="50"/>
    </row>
    <row r="26631" spans="12:12" x14ac:dyDescent="0.2">
      <c r="L26631" s="50"/>
    </row>
    <row r="26632" spans="12:12" x14ac:dyDescent="0.2">
      <c r="L26632" s="50"/>
    </row>
    <row r="26633" spans="12:12" x14ac:dyDescent="0.2">
      <c r="L26633" s="50"/>
    </row>
    <row r="26634" spans="12:12" x14ac:dyDescent="0.2">
      <c r="L26634" s="50"/>
    </row>
    <row r="26635" spans="12:12" x14ac:dyDescent="0.2">
      <c r="L26635" s="50"/>
    </row>
    <row r="26636" spans="12:12" x14ac:dyDescent="0.2">
      <c r="L26636" s="50"/>
    </row>
    <row r="26637" spans="12:12" x14ac:dyDescent="0.2">
      <c r="L26637" s="50"/>
    </row>
    <row r="26638" spans="12:12" x14ac:dyDescent="0.2">
      <c r="L26638" s="50"/>
    </row>
    <row r="26639" spans="12:12" x14ac:dyDescent="0.2">
      <c r="L26639" s="50"/>
    </row>
    <row r="26640" spans="12:12" x14ac:dyDescent="0.2">
      <c r="L26640" s="50"/>
    </row>
    <row r="26641" spans="12:12" x14ac:dyDescent="0.2">
      <c r="L26641" s="50"/>
    </row>
    <row r="26642" spans="12:12" x14ac:dyDescent="0.2">
      <c r="L26642" s="50"/>
    </row>
    <row r="26643" spans="12:12" x14ac:dyDescent="0.2">
      <c r="L26643" s="50"/>
    </row>
    <row r="26644" spans="12:12" x14ac:dyDescent="0.2">
      <c r="L26644" s="50"/>
    </row>
    <row r="26645" spans="12:12" x14ac:dyDescent="0.2">
      <c r="L26645" s="50"/>
    </row>
    <row r="26646" spans="12:12" x14ac:dyDescent="0.2">
      <c r="L26646" s="50"/>
    </row>
    <row r="26647" spans="12:12" x14ac:dyDescent="0.2">
      <c r="L26647" s="50"/>
    </row>
    <row r="26648" spans="12:12" x14ac:dyDescent="0.2">
      <c r="L26648" s="50"/>
    </row>
    <row r="26649" spans="12:12" x14ac:dyDescent="0.2">
      <c r="L26649" s="50"/>
    </row>
    <row r="26650" spans="12:12" x14ac:dyDescent="0.2">
      <c r="L26650" s="50"/>
    </row>
    <row r="26651" spans="12:12" x14ac:dyDescent="0.2">
      <c r="L26651" s="50"/>
    </row>
    <row r="26652" spans="12:12" x14ac:dyDescent="0.2">
      <c r="L26652" s="50"/>
    </row>
    <row r="26653" spans="12:12" x14ac:dyDescent="0.2">
      <c r="L26653" s="50"/>
    </row>
    <row r="26654" spans="12:12" x14ac:dyDescent="0.2">
      <c r="L26654" s="50"/>
    </row>
    <row r="26655" spans="12:12" x14ac:dyDescent="0.2">
      <c r="L26655" s="50"/>
    </row>
    <row r="26656" spans="12:12" x14ac:dyDescent="0.2">
      <c r="L26656" s="50"/>
    </row>
    <row r="26657" spans="12:12" x14ac:dyDescent="0.2">
      <c r="L26657" s="50"/>
    </row>
    <row r="26658" spans="12:12" x14ac:dyDescent="0.2">
      <c r="L26658" s="50"/>
    </row>
    <row r="26659" spans="12:12" x14ac:dyDescent="0.2">
      <c r="L26659" s="50"/>
    </row>
    <row r="26660" spans="12:12" x14ac:dyDescent="0.2">
      <c r="L26660" s="50"/>
    </row>
    <row r="26661" spans="12:12" x14ac:dyDescent="0.2">
      <c r="L26661" s="50"/>
    </row>
    <row r="26662" spans="12:12" x14ac:dyDescent="0.2">
      <c r="L26662" s="50"/>
    </row>
    <row r="26663" spans="12:12" x14ac:dyDescent="0.2">
      <c r="L26663" s="50"/>
    </row>
    <row r="26664" spans="12:12" x14ac:dyDescent="0.2">
      <c r="L26664" s="50"/>
    </row>
    <row r="26665" spans="12:12" x14ac:dyDescent="0.2">
      <c r="L26665" s="50"/>
    </row>
    <row r="26666" spans="12:12" x14ac:dyDescent="0.2">
      <c r="L26666" s="50"/>
    </row>
    <row r="26667" spans="12:12" x14ac:dyDescent="0.2">
      <c r="L26667" s="50"/>
    </row>
    <row r="26668" spans="12:12" x14ac:dyDescent="0.2">
      <c r="L26668" s="50"/>
    </row>
    <row r="26669" spans="12:12" x14ac:dyDescent="0.2">
      <c r="L26669" s="50"/>
    </row>
    <row r="26670" spans="12:12" x14ac:dyDescent="0.2">
      <c r="L26670" s="50"/>
    </row>
    <row r="26671" spans="12:12" x14ac:dyDescent="0.2">
      <c r="L26671" s="50"/>
    </row>
    <row r="26672" spans="12:12" x14ac:dyDescent="0.2">
      <c r="L26672" s="50"/>
    </row>
    <row r="26673" spans="12:12" x14ac:dyDescent="0.2">
      <c r="L26673" s="50"/>
    </row>
    <row r="26674" spans="12:12" x14ac:dyDescent="0.2">
      <c r="L26674" s="50"/>
    </row>
    <row r="26675" spans="12:12" x14ac:dyDescent="0.2">
      <c r="L26675" s="50"/>
    </row>
    <row r="26676" spans="12:12" x14ac:dyDescent="0.2">
      <c r="L26676" s="50"/>
    </row>
    <row r="26677" spans="12:12" x14ac:dyDescent="0.2">
      <c r="L26677" s="50"/>
    </row>
    <row r="26678" spans="12:12" x14ac:dyDescent="0.2">
      <c r="L26678" s="50"/>
    </row>
    <row r="26679" spans="12:12" x14ac:dyDescent="0.2">
      <c r="L26679" s="50"/>
    </row>
    <row r="26680" spans="12:12" x14ac:dyDescent="0.2">
      <c r="L26680" s="50"/>
    </row>
    <row r="26681" spans="12:12" x14ac:dyDescent="0.2">
      <c r="L26681" s="50"/>
    </row>
    <row r="26682" spans="12:12" x14ac:dyDescent="0.2">
      <c r="L26682" s="50"/>
    </row>
    <row r="26683" spans="12:12" x14ac:dyDescent="0.2">
      <c r="L26683" s="50"/>
    </row>
    <row r="26684" spans="12:12" x14ac:dyDescent="0.2">
      <c r="L26684" s="50"/>
    </row>
    <row r="26685" spans="12:12" x14ac:dyDescent="0.2">
      <c r="L26685" s="50"/>
    </row>
    <row r="26686" spans="12:12" x14ac:dyDescent="0.2">
      <c r="L26686" s="50"/>
    </row>
    <row r="26687" spans="12:12" x14ac:dyDescent="0.2">
      <c r="L26687" s="50"/>
    </row>
    <row r="26688" spans="12:12" x14ac:dyDescent="0.2">
      <c r="L26688" s="50"/>
    </row>
    <row r="26689" spans="12:12" x14ac:dyDescent="0.2">
      <c r="L26689" s="50"/>
    </row>
    <row r="26690" spans="12:12" x14ac:dyDescent="0.2">
      <c r="L26690" s="50"/>
    </row>
    <row r="26691" spans="12:12" x14ac:dyDescent="0.2">
      <c r="L26691" s="50"/>
    </row>
    <row r="26692" spans="12:12" x14ac:dyDescent="0.2">
      <c r="L26692" s="50"/>
    </row>
    <row r="26693" spans="12:12" x14ac:dyDescent="0.2">
      <c r="L26693" s="50"/>
    </row>
    <row r="26694" spans="12:12" x14ac:dyDescent="0.2">
      <c r="L26694" s="50"/>
    </row>
    <row r="26695" spans="12:12" x14ac:dyDescent="0.2">
      <c r="L26695" s="50"/>
    </row>
    <row r="26696" spans="12:12" x14ac:dyDescent="0.2">
      <c r="L26696" s="50"/>
    </row>
    <row r="26697" spans="12:12" x14ac:dyDescent="0.2">
      <c r="L26697" s="50"/>
    </row>
    <row r="26698" spans="12:12" x14ac:dyDescent="0.2">
      <c r="L26698" s="50"/>
    </row>
    <row r="26699" spans="12:12" x14ac:dyDescent="0.2">
      <c r="L26699" s="50"/>
    </row>
    <row r="26700" spans="12:12" x14ac:dyDescent="0.2">
      <c r="L26700" s="50"/>
    </row>
    <row r="26701" spans="12:12" x14ac:dyDescent="0.2">
      <c r="L26701" s="50"/>
    </row>
    <row r="26702" spans="12:12" x14ac:dyDescent="0.2">
      <c r="L26702" s="50"/>
    </row>
    <row r="26703" spans="12:12" x14ac:dyDescent="0.2">
      <c r="L26703" s="50"/>
    </row>
    <row r="26704" spans="12:12" x14ac:dyDescent="0.2">
      <c r="L26704" s="50"/>
    </row>
    <row r="26705" spans="12:12" x14ac:dyDescent="0.2">
      <c r="L26705" s="50"/>
    </row>
    <row r="26706" spans="12:12" x14ac:dyDescent="0.2">
      <c r="L26706" s="50"/>
    </row>
    <row r="26707" spans="12:12" x14ac:dyDescent="0.2">
      <c r="L26707" s="50"/>
    </row>
    <row r="26708" spans="12:12" x14ac:dyDescent="0.2">
      <c r="L26708" s="50"/>
    </row>
    <row r="26709" spans="12:12" x14ac:dyDescent="0.2">
      <c r="L26709" s="50"/>
    </row>
    <row r="26710" spans="12:12" x14ac:dyDescent="0.2">
      <c r="L26710" s="50"/>
    </row>
    <row r="26711" spans="12:12" x14ac:dyDescent="0.2">
      <c r="L26711" s="50"/>
    </row>
    <row r="26712" spans="12:12" x14ac:dyDescent="0.2">
      <c r="L26712" s="50"/>
    </row>
    <row r="26713" spans="12:12" x14ac:dyDescent="0.2">
      <c r="L26713" s="50"/>
    </row>
    <row r="26714" spans="12:12" x14ac:dyDescent="0.2">
      <c r="L26714" s="50"/>
    </row>
    <row r="26715" spans="12:12" x14ac:dyDescent="0.2">
      <c r="L26715" s="50"/>
    </row>
    <row r="26716" spans="12:12" x14ac:dyDescent="0.2">
      <c r="L26716" s="50"/>
    </row>
    <row r="26717" spans="12:12" x14ac:dyDescent="0.2">
      <c r="L26717" s="50"/>
    </row>
    <row r="26718" spans="12:12" x14ac:dyDescent="0.2">
      <c r="L26718" s="50"/>
    </row>
    <row r="26719" spans="12:12" x14ac:dyDescent="0.2">
      <c r="L26719" s="50"/>
    </row>
    <row r="26720" spans="12:12" x14ac:dyDescent="0.2">
      <c r="L26720" s="50"/>
    </row>
    <row r="26721" spans="12:12" x14ac:dyDescent="0.2">
      <c r="L26721" s="50"/>
    </row>
    <row r="26722" spans="12:12" x14ac:dyDescent="0.2">
      <c r="L26722" s="50"/>
    </row>
    <row r="26723" spans="12:12" x14ac:dyDescent="0.2">
      <c r="L26723" s="50"/>
    </row>
    <row r="26724" spans="12:12" x14ac:dyDescent="0.2">
      <c r="L26724" s="50"/>
    </row>
    <row r="26725" spans="12:12" x14ac:dyDescent="0.2">
      <c r="L26725" s="50"/>
    </row>
    <row r="26726" spans="12:12" x14ac:dyDescent="0.2">
      <c r="L26726" s="50"/>
    </row>
    <row r="26727" spans="12:12" x14ac:dyDescent="0.2">
      <c r="L26727" s="50"/>
    </row>
    <row r="26728" spans="12:12" x14ac:dyDescent="0.2">
      <c r="L26728" s="50"/>
    </row>
    <row r="26729" spans="12:12" x14ac:dyDescent="0.2">
      <c r="L26729" s="50"/>
    </row>
    <row r="26730" spans="12:12" x14ac:dyDescent="0.2">
      <c r="L26730" s="50"/>
    </row>
    <row r="26731" spans="12:12" x14ac:dyDescent="0.2">
      <c r="L26731" s="50"/>
    </row>
    <row r="26732" spans="12:12" x14ac:dyDescent="0.2">
      <c r="L26732" s="50"/>
    </row>
    <row r="26733" spans="12:12" x14ac:dyDescent="0.2">
      <c r="L26733" s="50"/>
    </row>
    <row r="26734" spans="12:12" x14ac:dyDescent="0.2">
      <c r="L26734" s="50"/>
    </row>
    <row r="26735" spans="12:12" x14ac:dyDescent="0.2">
      <c r="L26735" s="50"/>
    </row>
    <row r="26736" spans="12:12" x14ac:dyDescent="0.2">
      <c r="L26736" s="50"/>
    </row>
    <row r="26737" spans="12:12" x14ac:dyDescent="0.2">
      <c r="L26737" s="50"/>
    </row>
    <row r="26738" spans="12:12" x14ac:dyDescent="0.2">
      <c r="L26738" s="50"/>
    </row>
    <row r="26739" spans="12:12" x14ac:dyDescent="0.2">
      <c r="L26739" s="50"/>
    </row>
    <row r="26740" spans="12:12" x14ac:dyDescent="0.2">
      <c r="L26740" s="50"/>
    </row>
    <row r="26741" spans="12:12" x14ac:dyDescent="0.2">
      <c r="L26741" s="50"/>
    </row>
    <row r="26742" spans="12:12" x14ac:dyDescent="0.2">
      <c r="L26742" s="50"/>
    </row>
    <row r="26743" spans="12:12" x14ac:dyDescent="0.2">
      <c r="L26743" s="50"/>
    </row>
    <row r="26744" spans="12:12" x14ac:dyDescent="0.2">
      <c r="L26744" s="50"/>
    </row>
    <row r="26745" spans="12:12" x14ac:dyDescent="0.2">
      <c r="L26745" s="50"/>
    </row>
    <row r="26746" spans="12:12" x14ac:dyDescent="0.2">
      <c r="L26746" s="50"/>
    </row>
    <row r="26747" spans="12:12" x14ac:dyDescent="0.2">
      <c r="L26747" s="50"/>
    </row>
    <row r="26748" spans="12:12" x14ac:dyDescent="0.2">
      <c r="L26748" s="50"/>
    </row>
    <row r="26749" spans="12:12" x14ac:dyDescent="0.2">
      <c r="L26749" s="50"/>
    </row>
    <row r="26750" spans="12:12" x14ac:dyDescent="0.2">
      <c r="L26750" s="50"/>
    </row>
    <row r="26751" spans="12:12" x14ac:dyDescent="0.2">
      <c r="L26751" s="50"/>
    </row>
    <row r="26752" spans="12:12" x14ac:dyDescent="0.2">
      <c r="L26752" s="50"/>
    </row>
    <row r="26753" spans="12:12" x14ac:dyDescent="0.2">
      <c r="L26753" s="50"/>
    </row>
    <row r="26754" spans="12:12" x14ac:dyDescent="0.2">
      <c r="L26754" s="50"/>
    </row>
    <row r="26755" spans="12:12" x14ac:dyDescent="0.2">
      <c r="L26755" s="50"/>
    </row>
    <row r="26756" spans="12:12" x14ac:dyDescent="0.2">
      <c r="L26756" s="50"/>
    </row>
    <row r="26757" spans="12:12" x14ac:dyDescent="0.2">
      <c r="L26757" s="50"/>
    </row>
    <row r="26758" spans="12:12" x14ac:dyDescent="0.2">
      <c r="L26758" s="50"/>
    </row>
    <row r="26759" spans="12:12" x14ac:dyDescent="0.2">
      <c r="L26759" s="50"/>
    </row>
    <row r="26760" spans="12:12" x14ac:dyDescent="0.2">
      <c r="L26760" s="50"/>
    </row>
    <row r="26761" spans="12:12" x14ac:dyDescent="0.2">
      <c r="L26761" s="50"/>
    </row>
    <row r="26762" spans="12:12" x14ac:dyDescent="0.2">
      <c r="L26762" s="50"/>
    </row>
    <row r="26763" spans="12:12" x14ac:dyDescent="0.2">
      <c r="L26763" s="50"/>
    </row>
    <row r="26764" spans="12:12" x14ac:dyDescent="0.2">
      <c r="L26764" s="50"/>
    </row>
    <row r="26765" spans="12:12" x14ac:dyDescent="0.2">
      <c r="L26765" s="50"/>
    </row>
    <row r="26766" spans="12:12" x14ac:dyDescent="0.2">
      <c r="L26766" s="50"/>
    </row>
    <row r="26767" spans="12:12" x14ac:dyDescent="0.2">
      <c r="L26767" s="50"/>
    </row>
    <row r="26768" spans="12:12" x14ac:dyDescent="0.2">
      <c r="L26768" s="50"/>
    </row>
    <row r="26769" spans="12:12" x14ac:dyDescent="0.2">
      <c r="L26769" s="50"/>
    </row>
    <row r="26770" spans="12:12" x14ac:dyDescent="0.2">
      <c r="L26770" s="50"/>
    </row>
    <row r="26771" spans="12:12" x14ac:dyDescent="0.2">
      <c r="L26771" s="50"/>
    </row>
    <row r="26772" spans="12:12" x14ac:dyDescent="0.2">
      <c r="L26772" s="50"/>
    </row>
    <row r="26773" spans="12:12" x14ac:dyDescent="0.2">
      <c r="L26773" s="50"/>
    </row>
    <row r="26774" spans="12:12" x14ac:dyDescent="0.2">
      <c r="L26774" s="50"/>
    </row>
    <row r="26775" spans="12:12" x14ac:dyDescent="0.2">
      <c r="L26775" s="50"/>
    </row>
    <row r="26776" spans="12:12" x14ac:dyDescent="0.2">
      <c r="L26776" s="50"/>
    </row>
    <row r="26777" spans="12:12" x14ac:dyDescent="0.2">
      <c r="L26777" s="50"/>
    </row>
    <row r="26778" spans="12:12" x14ac:dyDescent="0.2">
      <c r="L26778" s="50"/>
    </row>
    <row r="26779" spans="12:12" x14ac:dyDescent="0.2">
      <c r="L26779" s="50"/>
    </row>
    <row r="26780" spans="12:12" x14ac:dyDescent="0.2">
      <c r="L26780" s="50"/>
    </row>
    <row r="26781" spans="12:12" x14ac:dyDescent="0.2">
      <c r="L26781" s="50"/>
    </row>
    <row r="26782" spans="12:12" x14ac:dyDescent="0.2">
      <c r="L26782" s="50"/>
    </row>
    <row r="26783" spans="12:12" x14ac:dyDescent="0.2">
      <c r="L26783" s="50"/>
    </row>
    <row r="26784" spans="12:12" x14ac:dyDescent="0.2">
      <c r="L26784" s="50"/>
    </row>
    <row r="26785" spans="12:12" x14ac:dyDescent="0.2">
      <c r="L26785" s="50"/>
    </row>
    <row r="26786" spans="12:12" x14ac:dyDescent="0.2">
      <c r="L26786" s="50"/>
    </row>
    <row r="26787" spans="12:12" x14ac:dyDescent="0.2">
      <c r="L26787" s="50"/>
    </row>
    <row r="26788" spans="12:12" x14ac:dyDescent="0.2">
      <c r="L26788" s="50"/>
    </row>
    <row r="26789" spans="12:12" x14ac:dyDescent="0.2">
      <c r="L26789" s="50"/>
    </row>
    <row r="26790" spans="12:12" x14ac:dyDescent="0.2">
      <c r="L26790" s="50"/>
    </row>
    <row r="26791" spans="12:12" x14ac:dyDescent="0.2">
      <c r="L26791" s="50"/>
    </row>
    <row r="26792" spans="12:12" x14ac:dyDescent="0.2">
      <c r="L26792" s="50"/>
    </row>
    <row r="26793" spans="12:12" x14ac:dyDescent="0.2">
      <c r="L26793" s="50"/>
    </row>
    <row r="26794" spans="12:12" x14ac:dyDescent="0.2">
      <c r="L26794" s="50"/>
    </row>
    <row r="26795" spans="12:12" x14ac:dyDescent="0.2">
      <c r="L26795" s="50"/>
    </row>
    <row r="26796" spans="12:12" x14ac:dyDescent="0.2">
      <c r="L26796" s="50"/>
    </row>
    <row r="26797" spans="12:12" x14ac:dyDescent="0.2">
      <c r="L26797" s="50"/>
    </row>
    <row r="26798" spans="12:12" x14ac:dyDescent="0.2">
      <c r="L26798" s="50"/>
    </row>
    <row r="26799" spans="12:12" x14ac:dyDescent="0.2">
      <c r="L26799" s="50"/>
    </row>
    <row r="26800" spans="12:12" x14ac:dyDescent="0.2">
      <c r="L26800" s="50"/>
    </row>
    <row r="26801" spans="12:12" x14ac:dyDescent="0.2">
      <c r="L26801" s="50"/>
    </row>
    <row r="26802" spans="12:12" x14ac:dyDescent="0.2">
      <c r="L26802" s="50"/>
    </row>
    <row r="26803" spans="12:12" x14ac:dyDescent="0.2">
      <c r="L26803" s="50"/>
    </row>
    <row r="26804" spans="12:12" x14ac:dyDescent="0.2">
      <c r="L26804" s="50"/>
    </row>
    <row r="26805" spans="12:12" x14ac:dyDescent="0.2">
      <c r="L26805" s="50"/>
    </row>
    <row r="26806" spans="12:12" x14ac:dyDescent="0.2">
      <c r="L26806" s="50"/>
    </row>
    <row r="26807" spans="12:12" x14ac:dyDescent="0.2">
      <c r="L26807" s="50"/>
    </row>
    <row r="26808" spans="12:12" x14ac:dyDescent="0.2">
      <c r="L26808" s="50"/>
    </row>
    <row r="26809" spans="12:12" x14ac:dyDescent="0.2">
      <c r="L26809" s="50"/>
    </row>
    <row r="26810" spans="12:12" x14ac:dyDescent="0.2">
      <c r="L26810" s="50"/>
    </row>
    <row r="26811" spans="12:12" x14ac:dyDescent="0.2">
      <c r="L26811" s="50"/>
    </row>
    <row r="26812" spans="12:12" x14ac:dyDescent="0.2">
      <c r="L26812" s="50"/>
    </row>
    <row r="26813" spans="12:12" x14ac:dyDescent="0.2">
      <c r="L26813" s="50"/>
    </row>
    <row r="26814" spans="12:12" x14ac:dyDescent="0.2">
      <c r="L26814" s="50"/>
    </row>
    <row r="26815" spans="12:12" x14ac:dyDescent="0.2">
      <c r="L26815" s="50"/>
    </row>
    <row r="26816" spans="12:12" x14ac:dyDescent="0.2">
      <c r="L26816" s="50"/>
    </row>
    <row r="26817" spans="12:12" x14ac:dyDescent="0.2">
      <c r="L26817" s="50"/>
    </row>
    <row r="26818" spans="12:12" x14ac:dyDescent="0.2">
      <c r="L26818" s="50"/>
    </row>
    <row r="26819" spans="12:12" x14ac:dyDescent="0.2">
      <c r="L26819" s="50"/>
    </row>
    <row r="26820" spans="12:12" x14ac:dyDescent="0.2">
      <c r="L26820" s="50"/>
    </row>
    <row r="26821" spans="12:12" x14ac:dyDescent="0.2">
      <c r="L26821" s="50"/>
    </row>
    <row r="26822" spans="12:12" x14ac:dyDescent="0.2">
      <c r="L26822" s="50"/>
    </row>
    <row r="26823" spans="12:12" x14ac:dyDescent="0.2">
      <c r="L26823" s="50"/>
    </row>
    <row r="26824" spans="12:12" x14ac:dyDescent="0.2">
      <c r="L26824" s="50"/>
    </row>
    <row r="26825" spans="12:12" x14ac:dyDescent="0.2">
      <c r="L26825" s="50"/>
    </row>
    <row r="26826" spans="12:12" x14ac:dyDescent="0.2">
      <c r="L26826" s="50"/>
    </row>
    <row r="26827" spans="12:12" x14ac:dyDescent="0.2">
      <c r="L26827" s="50"/>
    </row>
    <row r="26828" spans="12:12" x14ac:dyDescent="0.2">
      <c r="L26828" s="50"/>
    </row>
    <row r="26829" spans="12:12" x14ac:dyDescent="0.2">
      <c r="L26829" s="50"/>
    </row>
    <row r="26830" spans="12:12" x14ac:dyDescent="0.2">
      <c r="L26830" s="50"/>
    </row>
    <row r="26831" spans="12:12" x14ac:dyDescent="0.2">
      <c r="L26831" s="50"/>
    </row>
    <row r="26832" spans="12:12" x14ac:dyDescent="0.2">
      <c r="L26832" s="50"/>
    </row>
    <row r="26833" spans="12:12" x14ac:dyDescent="0.2">
      <c r="L26833" s="50"/>
    </row>
    <row r="26834" spans="12:12" x14ac:dyDescent="0.2">
      <c r="L26834" s="50"/>
    </row>
    <row r="26835" spans="12:12" x14ac:dyDescent="0.2">
      <c r="L26835" s="50"/>
    </row>
    <row r="26836" spans="12:12" x14ac:dyDescent="0.2">
      <c r="L26836" s="50"/>
    </row>
    <row r="26837" spans="12:12" x14ac:dyDescent="0.2">
      <c r="L26837" s="50"/>
    </row>
    <row r="26838" spans="12:12" x14ac:dyDescent="0.2">
      <c r="L26838" s="50"/>
    </row>
    <row r="26839" spans="12:12" x14ac:dyDescent="0.2">
      <c r="L26839" s="50"/>
    </row>
    <row r="26840" spans="12:12" x14ac:dyDescent="0.2">
      <c r="L26840" s="50"/>
    </row>
    <row r="26841" spans="12:12" x14ac:dyDescent="0.2">
      <c r="L26841" s="50"/>
    </row>
    <row r="26842" spans="12:12" x14ac:dyDescent="0.2">
      <c r="L26842" s="50"/>
    </row>
    <row r="26843" spans="12:12" x14ac:dyDescent="0.2">
      <c r="L26843" s="50"/>
    </row>
    <row r="26844" spans="12:12" x14ac:dyDescent="0.2">
      <c r="L26844" s="50"/>
    </row>
    <row r="26845" spans="12:12" x14ac:dyDescent="0.2">
      <c r="L26845" s="50"/>
    </row>
    <row r="26846" spans="12:12" x14ac:dyDescent="0.2">
      <c r="L26846" s="50"/>
    </row>
    <row r="26847" spans="12:12" x14ac:dyDescent="0.2">
      <c r="L26847" s="50"/>
    </row>
    <row r="26848" spans="12:12" x14ac:dyDescent="0.2">
      <c r="L26848" s="50"/>
    </row>
    <row r="26849" spans="12:12" x14ac:dyDescent="0.2">
      <c r="L26849" s="50"/>
    </row>
    <row r="26850" spans="12:12" x14ac:dyDescent="0.2">
      <c r="L26850" s="50"/>
    </row>
    <row r="26851" spans="12:12" x14ac:dyDescent="0.2">
      <c r="L26851" s="50"/>
    </row>
    <row r="26852" spans="12:12" x14ac:dyDescent="0.2">
      <c r="L26852" s="50"/>
    </row>
    <row r="26853" spans="12:12" x14ac:dyDescent="0.2">
      <c r="L26853" s="50"/>
    </row>
    <row r="26854" spans="12:12" x14ac:dyDescent="0.2">
      <c r="L26854" s="50"/>
    </row>
    <row r="26855" spans="12:12" x14ac:dyDescent="0.2">
      <c r="L26855" s="50"/>
    </row>
    <row r="26856" spans="12:12" x14ac:dyDescent="0.2">
      <c r="L26856" s="50"/>
    </row>
    <row r="26857" spans="12:12" x14ac:dyDescent="0.2">
      <c r="L26857" s="50"/>
    </row>
    <row r="26858" spans="12:12" x14ac:dyDescent="0.2">
      <c r="L26858" s="50"/>
    </row>
    <row r="26859" spans="12:12" x14ac:dyDescent="0.2">
      <c r="L26859" s="50"/>
    </row>
    <row r="26860" spans="12:12" x14ac:dyDescent="0.2">
      <c r="L26860" s="50"/>
    </row>
    <row r="26861" spans="12:12" x14ac:dyDescent="0.2">
      <c r="L26861" s="50"/>
    </row>
    <row r="26862" spans="12:12" x14ac:dyDescent="0.2">
      <c r="L26862" s="50"/>
    </row>
    <row r="26863" spans="12:12" x14ac:dyDescent="0.2">
      <c r="L26863" s="50"/>
    </row>
    <row r="26864" spans="12:12" x14ac:dyDescent="0.2">
      <c r="L26864" s="50"/>
    </row>
    <row r="26865" spans="12:12" x14ac:dyDescent="0.2">
      <c r="L26865" s="50"/>
    </row>
    <row r="26866" spans="12:12" x14ac:dyDescent="0.2">
      <c r="L26866" s="50"/>
    </row>
    <row r="26867" spans="12:12" x14ac:dyDescent="0.2">
      <c r="L26867" s="50"/>
    </row>
    <row r="26868" spans="12:12" x14ac:dyDescent="0.2">
      <c r="L26868" s="50"/>
    </row>
    <row r="26869" spans="12:12" x14ac:dyDescent="0.2">
      <c r="L26869" s="50"/>
    </row>
    <row r="26870" spans="12:12" x14ac:dyDescent="0.2">
      <c r="L26870" s="50"/>
    </row>
    <row r="26871" spans="12:12" x14ac:dyDescent="0.2">
      <c r="L26871" s="50"/>
    </row>
    <row r="26872" spans="12:12" x14ac:dyDescent="0.2">
      <c r="L26872" s="50"/>
    </row>
    <row r="26873" spans="12:12" x14ac:dyDescent="0.2">
      <c r="L26873" s="50"/>
    </row>
    <row r="26874" spans="12:12" x14ac:dyDescent="0.2">
      <c r="L26874" s="50"/>
    </row>
    <row r="26875" spans="12:12" x14ac:dyDescent="0.2">
      <c r="L26875" s="50"/>
    </row>
    <row r="26876" spans="12:12" x14ac:dyDescent="0.2">
      <c r="L26876" s="50"/>
    </row>
    <row r="26877" spans="12:12" x14ac:dyDescent="0.2">
      <c r="L26877" s="50"/>
    </row>
    <row r="26878" spans="12:12" x14ac:dyDescent="0.2">
      <c r="L26878" s="50"/>
    </row>
    <row r="26879" spans="12:12" x14ac:dyDescent="0.2">
      <c r="L26879" s="50"/>
    </row>
    <row r="26880" spans="12:12" x14ac:dyDescent="0.2">
      <c r="L26880" s="50"/>
    </row>
    <row r="26881" spans="12:12" x14ac:dyDescent="0.2">
      <c r="L26881" s="50"/>
    </row>
    <row r="26882" spans="12:12" x14ac:dyDescent="0.2">
      <c r="L26882" s="50"/>
    </row>
    <row r="26883" spans="12:12" x14ac:dyDescent="0.2">
      <c r="L26883" s="50"/>
    </row>
    <row r="26884" spans="12:12" x14ac:dyDescent="0.2">
      <c r="L26884" s="50"/>
    </row>
    <row r="26885" spans="12:12" x14ac:dyDescent="0.2">
      <c r="L26885" s="50"/>
    </row>
    <row r="26886" spans="12:12" x14ac:dyDescent="0.2">
      <c r="L26886" s="50"/>
    </row>
    <row r="26887" spans="12:12" x14ac:dyDescent="0.2">
      <c r="L26887" s="50"/>
    </row>
    <row r="26888" spans="12:12" x14ac:dyDescent="0.2">
      <c r="L26888" s="50"/>
    </row>
    <row r="26889" spans="12:12" x14ac:dyDescent="0.2">
      <c r="L26889" s="50"/>
    </row>
    <row r="26890" spans="12:12" x14ac:dyDescent="0.2">
      <c r="L26890" s="50"/>
    </row>
    <row r="26891" spans="12:12" x14ac:dyDescent="0.2">
      <c r="L26891" s="50"/>
    </row>
    <row r="26892" spans="12:12" x14ac:dyDescent="0.2">
      <c r="L26892" s="50"/>
    </row>
    <row r="26893" spans="12:12" x14ac:dyDescent="0.2">
      <c r="L26893" s="50"/>
    </row>
    <row r="26894" spans="12:12" x14ac:dyDescent="0.2">
      <c r="L26894" s="50"/>
    </row>
    <row r="26895" spans="12:12" x14ac:dyDescent="0.2">
      <c r="L26895" s="50"/>
    </row>
    <row r="26896" spans="12:12" x14ac:dyDescent="0.2">
      <c r="L26896" s="50"/>
    </row>
    <row r="26897" spans="12:12" x14ac:dyDescent="0.2">
      <c r="L26897" s="50"/>
    </row>
    <row r="26898" spans="12:12" x14ac:dyDescent="0.2">
      <c r="L26898" s="50"/>
    </row>
    <row r="26899" spans="12:12" x14ac:dyDescent="0.2">
      <c r="L26899" s="50"/>
    </row>
    <row r="26900" spans="12:12" x14ac:dyDescent="0.2">
      <c r="L26900" s="50"/>
    </row>
    <row r="26901" spans="12:12" x14ac:dyDescent="0.2">
      <c r="L26901" s="50"/>
    </row>
    <row r="26902" spans="12:12" x14ac:dyDescent="0.2">
      <c r="L26902" s="50"/>
    </row>
    <row r="26903" spans="12:12" x14ac:dyDescent="0.2">
      <c r="L26903" s="50"/>
    </row>
    <row r="26904" spans="12:12" x14ac:dyDescent="0.2">
      <c r="L26904" s="50"/>
    </row>
    <row r="26905" spans="12:12" x14ac:dyDescent="0.2">
      <c r="L26905" s="50"/>
    </row>
    <row r="26906" spans="12:12" x14ac:dyDescent="0.2">
      <c r="L26906" s="50"/>
    </row>
    <row r="26907" spans="12:12" x14ac:dyDescent="0.2">
      <c r="L26907" s="50"/>
    </row>
    <row r="26908" spans="12:12" x14ac:dyDescent="0.2">
      <c r="L26908" s="50"/>
    </row>
    <row r="26909" spans="12:12" x14ac:dyDescent="0.2">
      <c r="L26909" s="50"/>
    </row>
    <row r="26910" spans="12:12" x14ac:dyDescent="0.2">
      <c r="L26910" s="50"/>
    </row>
    <row r="26911" spans="12:12" x14ac:dyDescent="0.2">
      <c r="L26911" s="50"/>
    </row>
    <row r="26912" spans="12:12" x14ac:dyDescent="0.2">
      <c r="L26912" s="50"/>
    </row>
    <row r="26913" spans="12:12" x14ac:dyDescent="0.2">
      <c r="L26913" s="50"/>
    </row>
    <row r="26914" spans="12:12" x14ac:dyDescent="0.2">
      <c r="L26914" s="50"/>
    </row>
    <row r="26915" spans="12:12" x14ac:dyDescent="0.2">
      <c r="L26915" s="50"/>
    </row>
    <row r="26916" spans="12:12" x14ac:dyDescent="0.2">
      <c r="L26916" s="50"/>
    </row>
    <row r="26917" spans="12:12" x14ac:dyDescent="0.2">
      <c r="L26917" s="50"/>
    </row>
    <row r="26918" spans="12:12" x14ac:dyDescent="0.2">
      <c r="L26918" s="50"/>
    </row>
    <row r="26919" spans="12:12" x14ac:dyDescent="0.2">
      <c r="L26919" s="50"/>
    </row>
    <row r="26920" spans="12:12" x14ac:dyDescent="0.2">
      <c r="L26920" s="50"/>
    </row>
    <row r="26921" spans="12:12" x14ac:dyDescent="0.2">
      <c r="L26921" s="50"/>
    </row>
    <row r="26922" spans="12:12" x14ac:dyDescent="0.2">
      <c r="L26922" s="50"/>
    </row>
    <row r="26923" spans="12:12" x14ac:dyDescent="0.2">
      <c r="L26923" s="50"/>
    </row>
    <row r="26924" spans="12:12" x14ac:dyDescent="0.2">
      <c r="L26924" s="50"/>
    </row>
    <row r="26925" spans="12:12" x14ac:dyDescent="0.2">
      <c r="L26925" s="50"/>
    </row>
    <row r="26926" spans="12:12" x14ac:dyDescent="0.2">
      <c r="L26926" s="50"/>
    </row>
    <row r="26927" spans="12:12" x14ac:dyDescent="0.2">
      <c r="L26927" s="50"/>
    </row>
    <row r="26928" spans="12:12" x14ac:dyDescent="0.2">
      <c r="L26928" s="50"/>
    </row>
    <row r="26929" spans="12:12" x14ac:dyDescent="0.2">
      <c r="L26929" s="50"/>
    </row>
    <row r="26930" spans="12:12" x14ac:dyDescent="0.2">
      <c r="L26930" s="50"/>
    </row>
    <row r="26931" spans="12:12" x14ac:dyDescent="0.2">
      <c r="L26931" s="50"/>
    </row>
    <row r="26932" spans="12:12" x14ac:dyDescent="0.2">
      <c r="L26932" s="50"/>
    </row>
    <row r="26933" spans="12:12" x14ac:dyDescent="0.2">
      <c r="L26933" s="50"/>
    </row>
    <row r="26934" spans="12:12" x14ac:dyDescent="0.2">
      <c r="L26934" s="50"/>
    </row>
    <row r="26935" spans="12:12" x14ac:dyDescent="0.2">
      <c r="L26935" s="50"/>
    </row>
    <row r="26936" spans="12:12" x14ac:dyDescent="0.2">
      <c r="L26936" s="50"/>
    </row>
    <row r="26937" spans="12:12" x14ac:dyDescent="0.2">
      <c r="L26937" s="50"/>
    </row>
    <row r="26938" spans="12:12" x14ac:dyDescent="0.2">
      <c r="L26938" s="50"/>
    </row>
    <row r="26939" spans="12:12" x14ac:dyDescent="0.2">
      <c r="L26939" s="50"/>
    </row>
    <row r="26940" spans="12:12" x14ac:dyDescent="0.2">
      <c r="L26940" s="50"/>
    </row>
    <row r="26941" spans="12:12" x14ac:dyDescent="0.2">
      <c r="L26941" s="50"/>
    </row>
    <row r="26942" spans="12:12" x14ac:dyDescent="0.2">
      <c r="L26942" s="50"/>
    </row>
    <row r="26943" spans="12:12" x14ac:dyDescent="0.2">
      <c r="L26943" s="50"/>
    </row>
    <row r="26944" spans="12:12" x14ac:dyDescent="0.2">
      <c r="L26944" s="50"/>
    </row>
    <row r="26945" spans="12:12" x14ac:dyDescent="0.2">
      <c r="L26945" s="50"/>
    </row>
    <row r="26946" spans="12:12" x14ac:dyDescent="0.2">
      <c r="L26946" s="50"/>
    </row>
    <row r="26947" spans="12:12" x14ac:dyDescent="0.2">
      <c r="L26947" s="50"/>
    </row>
    <row r="26948" spans="12:12" x14ac:dyDescent="0.2">
      <c r="L26948" s="50"/>
    </row>
    <row r="26949" spans="12:12" x14ac:dyDescent="0.2">
      <c r="L26949" s="50"/>
    </row>
    <row r="26950" spans="12:12" x14ac:dyDescent="0.2">
      <c r="L26950" s="50"/>
    </row>
    <row r="26951" spans="12:12" x14ac:dyDescent="0.2">
      <c r="L26951" s="50"/>
    </row>
    <row r="26952" spans="12:12" x14ac:dyDescent="0.2">
      <c r="L26952" s="50"/>
    </row>
    <row r="26953" spans="12:12" x14ac:dyDescent="0.2">
      <c r="L26953" s="50"/>
    </row>
    <row r="26954" spans="12:12" x14ac:dyDescent="0.2">
      <c r="L26954" s="50"/>
    </row>
    <row r="26955" spans="12:12" x14ac:dyDescent="0.2">
      <c r="L26955" s="50"/>
    </row>
    <row r="26956" spans="12:12" x14ac:dyDescent="0.2">
      <c r="L26956" s="50"/>
    </row>
    <row r="26957" spans="12:12" x14ac:dyDescent="0.2">
      <c r="L26957" s="50"/>
    </row>
    <row r="26958" spans="12:12" x14ac:dyDescent="0.2">
      <c r="L26958" s="50"/>
    </row>
    <row r="26959" spans="12:12" x14ac:dyDescent="0.2">
      <c r="L26959" s="50"/>
    </row>
    <row r="26960" spans="12:12" x14ac:dyDescent="0.2">
      <c r="L26960" s="50"/>
    </row>
    <row r="26961" spans="12:12" x14ac:dyDescent="0.2">
      <c r="L26961" s="50"/>
    </row>
    <row r="26962" spans="12:12" x14ac:dyDescent="0.2">
      <c r="L26962" s="50"/>
    </row>
    <row r="26963" spans="12:12" x14ac:dyDescent="0.2">
      <c r="L26963" s="50"/>
    </row>
    <row r="26964" spans="12:12" x14ac:dyDescent="0.2">
      <c r="L26964" s="50"/>
    </row>
    <row r="26965" spans="12:12" x14ac:dyDescent="0.2">
      <c r="L26965" s="50"/>
    </row>
    <row r="26966" spans="12:12" x14ac:dyDescent="0.2">
      <c r="L26966" s="50"/>
    </row>
    <row r="26967" spans="12:12" x14ac:dyDescent="0.2">
      <c r="L26967" s="50"/>
    </row>
    <row r="26968" spans="12:12" x14ac:dyDescent="0.2">
      <c r="L26968" s="50"/>
    </row>
    <row r="26969" spans="12:12" x14ac:dyDescent="0.2">
      <c r="L26969" s="50"/>
    </row>
    <row r="26970" spans="12:12" x14ac:dyDescent="0.2">
      <c r="L26970" s="50"/>
    </row>
    <row r="26971" spans="12:12" x14ac:dyDescent="0.2">
      <c r="L26971" s="50"/>
    </row>
    <row r="26972" spans="12:12" x14ac:dyDescent="0.2">
      <c r="L26972" s="50"/>
    </row>
    <row r="26973" spans="12:12" x14ac:dyDescent="0.2">
      <c r="L26973" s="50"/>
    </row>
    <row r="26974" spans="12:12" x14ac:dyDescent="0.2">
      <c r="L26974" s="50"/>
    </row>
    <row r="26975" spans="12:12" x14ac:dyDescent="0.2">
      <c r="L26975" s="50"/>
    </row>
    <row r="26976" spans="12:12" x14ac:dyDescent="0.2">
      <c r="L26976" s="50"/>
    </row>
    <row r="26977" spans="12:12" x14ac:dyDescent="0.2">
      <c r="L26977" s="50"/>
    </row>
    <row r="26978" spans="12:12" x14ac:dyDescent="0.2">
      <c r="L26978" s="50"/>
    </row>
    <row r="26979" spans="12:12" x14ac:dyDescent="0.2">
      <c r="L26979" s="50"/>
    </row>
    <row r="26980" spans="12:12" x14ac:dyDescent="0.2">
      <c r="L26980" s="50"/>
    </row>
    <row r="26981" spans="12:12" x14ac:dyDescent="0.2">
      <c r="L26981" s="50"/>
    </row>
    <row r="26982" spans="12:12" x14ac:dyDescent="0.2">
      <c r="L26982" s="50"/>
    </row>
    <row r="26983" spans="12:12" x14ac:dyDescent="0.2">
      <c r="L26983" s="50"/>
    </row>
    <row r="26984" spans="12:12" x14ac:dyDescent="0.2">
      <c r="L26984" s="50"/>
    </row>
    <row r="26985" spans="12:12" x14ac:dyDescent="0.2">
      <c r="L26985" s="50"/>
    </row>
    <row r="26986" spans="12:12" x14ac:dyDescent="0.2">
      <c r="L26986" s="50"/>
    </row>
    <row r="26987" spans="12:12" x14ac:dyDescent="0.2">
      <c r="L26987" s="50"/>
    </row>
    <row r="26988" spans="12:12" x14ac:dyDescent="0.2">
      <c r="L26988" s="50"/>
    </row>
    <row r="26989" spans="12:12" x14ac:dyDescent="0.2">
      <c r="L26989" s="50"/>
    </row>
    <row r="26990" spans="12:12" x14ac:dyDescent="0.2">
      <c r="L26990" s="50"/>
    </row>
    <row r="26991" spans="12:12" x14ac:dyDescent="0.2">
      <c r="L26991" s="50"/>
    </row>
    <row r="26992" spans="12:12" x14ac:dyDescent="0.2">
      <c r="L26992" s="50"/>
    </row>
    <row r="26993" spans="12:12" x14ac:dyDescent="0.2">
      <c r="L26993" s="50"/>
    </row>
    <row r="26994" spans="12:12" x14ac:dyDescent="0.2">
      <c r="L26994" s="50"/>
    </row>
    <row r="26995" spans="12:12" x14ac:dyDescent="0.2">
      <c r="L26995" s="50"/>
    </row>
    <row r="26996" spans="12:12" x14ac:dyDescent="0.2">
      <c r="L26996" s="50"/>
    </row>
    <row r="26997" spans="12:12" x14ac:dyDescent="0.2">
      <c r="L26997" s="50"/>
    </row>
    <row r="26998" spans="12:12" x14ac:dyDescent="0.2">
      <c r="L26998" s="50"/>
    </row>
    <row r="26999" spans="12:12" x14ac:dyDescent="0.2">
      <c r="L26999" s="50"/>
    </row>
    <row r="27000" spans="12:12" x14ac:dyDescent="0.2">
      <c r="L27000" s="50"/>
    </row>
    <row r="27001" spans="12:12" x14ac:dyDescent="0.2">
      <c r="L27001" s="50"/>
    </row>
    <row r="27002" spans="12:12" x14ac:dyDescent="0.2">
      <c r="L27002" s="50"/>
    </row>
    <row r="27003" spans="12:12" x14ac:dyDescent="0.2">
      <c r="L27003" s="50"/>
    </row>
    <row r="27004" spans="12:12" x14ac:dyDescent="0.2">
      <c r="L27004" s="50"/>
    </row>
    <row r="27005" spans="12:12" x14ac:dyDescent="0.2">
      <c r="L27005" s="50"/>
    </row>
    <row r="27006" spans="12:12" x14ac:dyDescent="0.2">
      <c r="L27006" s="50"/>
    </row>
    <row r="27007" spans="12:12" x14ac:dyDescent="0.2">
      <c r="L27007" s="50"/>
    </row>
    <row r="27008" spans="12:12" x14ac:dyDescent="0.2">
      <c r="L27008" s="50"/>
    </row>
    <row r="27009" spans="12:12" x14ac:dyDescent="0.2">
      <c r="L27009" s="50"/>
    </row>
    <row r="27010" spans="12:12" x14ac:dyDescent="0.2">
      <c r="L27010" s="50"/>
    </row>
    <row r="27011" spans="12:12" x14ac:dyDescent="0.2">
      <c r="L27011" s="50"/>
    </row>
    <row r="27012" spans="12:12" x14ac:dyDescent="0.2">
      <c r="L27012" s="50"/>
    </row>
    <row r="27013" spans="12:12" x14ac:dyDescent="0.2">
      <c r="L27013" s="50"/>
    </row>
    <row r="27014" spans="12:12" x14ac:dyDescent="0.2">
      <c r="L27014" s="50"/>
    </row>
    <row r="27015" spans="12:12" x14ac:dyDescent="0.2">
      <c r="L27015" s="50"/>
    </row>
    <row r="27016" spans="12:12" x14ac:dyDescent="0.2">
      <c r="L27016" s="50"/>
    </row>
    <row r="27017" spans="12:12" x14ac:dyDescent="0.2">
      <c r="L27017" s="50"/>
    </row>
    <row r="27018" spans="12:12" x14ac:dyDescent="0.2">
      <c r="L27018" s="50"/>
    </row>
    <row r="27019" spans="12:12" x14ac:dyDescent="0.2">
      <c r="L27019" s="50"/>
    </row>
    <row r="27020" spans="12:12" x14ac:dyDescent="0.2">
      <c r="L27020" s="50"/>
    </row>
    <row r="27021" spans="12:12" x14ac:dyDescent="0.2">
      <c r="L27021" s="50"/>
    </row>
    <row r="27022" spans="12:12" x14ac:dyDescent="0.2">
      <c r="L27022" s="50"/>
    </row>
    <row r="27023" spans="12:12" x14ac:dyDescent="0.2">
      <c r="L27023" s="50"/>
    </row>
    <row r="27024" spans="12:12" x14ac:dyDescent="0.2">
      <c r="L27024" s="50"/>
    </row>
    <row r="27025" spans="12:12" x14ac:dyDescent="0.2">
      <c r="L27025" s="50"/>
    </row>
    <row r="27026" spans="12:12" x14ac:dyDescent="0.2">
      <c r="L27026" s="50"/>
    </row>
    <row r="27027" spans="12:12" x14ac:dyDescent="0.2">
      <c r="L27027" s="50"/>
    </row>
    <row r="27028" spans="12:12" x14ac:dyDescent="0.2">
      <c r="L27028" s="50"/>
    </row>
    <row r="27029" spans="12:12" x14ac:dyDescent="0.2">
      <c r="L27029" s="50"/>
    </row>
    <row r="27030" spans="12:12" x14ac:dyDescent="0.2">
      <c r="L27030" s="50"/>
    </row>
    <row r="27031" spans="12:12" x14ac:dyDescent="0.2">
      <c r="L27031" s="50"/>
    </row>
    <row r="27032" spans="12:12" x14ac:dyDescent="0.2">
      <c r="L27032" s="50"/>
    </row>
    <row r="27033" spans="12:12" x14ac:dyDescent="0.2">
      <c r="L27033" s="50"/>
    </row>
    <row r="27034" spans="12:12" x14ac:dyDescent="0.2">
      <c r="L27034" s="50"/>
    </row>
    <row r="27035" spans="12:12" x14ac:dyDescent="0.2">
      <c r="L27035" s="50"/>
    </row>
    <row r="27036" spans="12:12" x14ac:dyDescent="0.2">
      <c r="L27036" s="50"/>
    </row>
    <row r="27037" spans="12:12" x14ac:dyDescent="0.2">
      <c r="L27037" s="50"/>
    </row>
    <row r="27038" spans="12:12" x14ac:dyDescent="0.2">
      <c r="L27038" s="50"/>
    </row>
    <row r="27039" spans="12:12" x14ac:dyDescent="0.2">
      <c r="L27039" s="50"/>
    </row>
    <row r="27040" spans="12:12" x14ac:dyDescent="0.2">
      <c r="L27040" s="50"/>
    </row>
    <row r="27041" spans="12:12" x14ac:dyDescent="0.2">
      <c r="L27041" s="50"/>
    </row>
    <row r="27042" spans="12:12" x14ac:dyDescent="0.2">
      <c r="L27042" s="50"/>
    </row>
    <row r="27043" spans="12:12" x14ac:dyDescent="0.2">
      <c r="L27043" s="50"/>
    </row>
    <row r="27044" spans="12:12" x14ac:dyDescent="0.2">
      <c r="L27044" s="50"/>
    </row>
    <row r="27045" spans="12:12" x14ac:dyDescent="0.2">
      <c r="L27045" s="50"/>
    </row>
    <row r="27046" spans="12:12" x14ac:dyDescent="0.2">
      <c r="L27046" s="50"/>
    </row>
    <row r="27047" spans="12:12" x14ac:dyDescent="0.2">
      <c r="L27047" s="50"/>
    </row>
    <row r="27048" spans="12:12" x14ac:dyDescent="0.2">
      <c r="L27048" s="50"/>
    </row>
    <row r="27049" spans="12:12" x14ac:dyDescent="0.2">
      <c r="L27049" s="50"/>
    </row>
    <row r="27050" spans="12:12" x14ac:dyDescent="0.2">
      <c r="L27050" s="50"/>
    </row>
    <row r="27051" spans="12:12" x14ac:dyDescent="0.2">
      <c r="L27051" s="50"/>
    </row>
    <row r="27052" spans="12:12" x14ac:dyDescent="0.2">
      <c r="L27052" s="50"/>
    </row>
    <row r="27053" spans="12:12" x14ac:dyDescent="0.2">
      <c r="L27053" s="50"/>
    </row>
    <row r="27054" spans="12:12" x14ac:dyDescent="0.2">
      <c r="L27054" s="50"/>
    </row>
    <row r="27055" spans="12:12" x14ac:dyDescent="0.2">
      <c r="L27055" s="50"/>
    </row>
    <row r="27056" spans="12:12" x14ac:dyDescent="0.2">
      <c r="L27056" s="50"/>
    </row>
    <row r="27057" spans="12:12" x14ac:dyDescent="0.2">
      <c r="L27057" s="50"/>
    </row>
    <row r="27058" spans="12:12" x14ac:dyDescent="0.2">
      <c r="L27058" s="50"/>
    </row>
    <row r="27059" spans="12:12" x14ac:dyDescent="0.2">
      <c r="L27059" s="50"/>
    </row>
    <row r="27060" spans="12:12" x14ac:dyDescent="0.2">
      <c r="L27060" s="50"/>
    </row>
    <row r="27061" spans="12:12" x14ac:dyDescent="0.2">
      <c r="L27061" s="50"/>
    </row>
    <row r="27062" spans="12:12" x14ac:dyDescent="0.2">
      <c r="L27062" s="50"/>
    </row>
    <row r="27063" spans="12:12" x14ac:dyDescent="0.2">
      <c r="L27063" s="50"/>
    </row>
    <row r="27064" spans="12:12" x14ac:dyDescent="0.2">
      <c r="L27064" s="50"/>
    </row>
    <row r="27065" spans="12:12" x14ac:dyDescent="0.2">
      <c r="L27065" s="50"/>
    </row>
    <row r="27066" spans="12:12" x14ac:dyDescent="0.2">
      <c r="L27066" s="50"/>
    </row>
    <row r="27067" spans="12:12" x14ac:dyDescent="0.2">
      <c r="L27067" s="50"/>
    </row>
    <row r="27068" spans="12:12" x14ac:dyDescent="0.2">
      <c r="L27068" s="50"/>
    </row>
    <row r="27069" spans="12:12" x14ac:dyDescent="0.2">
      <c r="L27069" s="50"/>
    </row>
    <row r="27070" spans="12:12" x14ac:dyDescent="0.2">
      <c r="L27070" s="50"/>
    </row>
    <row r="27071" spans="12:12" x14ac:dyDescent="0.2">
      <c r="L27071" s="50"/>
    </row>
    <row r="27072" spans="12:12" x14ac:dyDescent="0.2">
      <c r="L27072" s="50"/>
    </row>
    <row r="27073" spans="12:12" x14ac:dyDescent="0.2">
      <c r="L27073" s="50"/>
    </row>
    <row r="27074" spans="12:12" x14ac:dyDescent="0.2">
      <c r="L27074" s="50"/>
    </row>
    <row r="27075" spans="12:12" x14ac:dyDescent="0.2">
      <c r="L27075" s="50"/>
    </row>
    <row r="27076" spans="12:12" x14ac:dyDescent="0.2">
      <c r="L27076" s="50"/>
    </row>
    <row r="27077" spans="12:12" x14ac:dyDescent="0.2">
      <c r="L27077" s="50"/>
    </row>
    <row r="27078" spans="12:12" x14ac:dyDescent="0.2">
      <c r="L27078" s="50"/>
    </row>
    <row r="27079" spans="12:12" x14ac:dyDescent="0.2">
      <c r="L27079" s="50"/>
    </row>
    <row r="27080" spans="12:12" x14ac:dyDescent="0.2">
      <c r="L27080" s="50"/>
    </row>
    <row r="27081" spans="12:12" x14ac:dyDescent="0.2">
      <c r="L27081" s="50"/>
    </row>
    <row r="27082" spans="12:12" x14ac:dyDescent="0.2">
      <c r="L27082" s="50"/>
    </row>
    <row r="27083" spans="12:12" x14ac:dyDescent="0.2">
      <c r="L27083" s="50"/>
    </row>
    <row r="27084" spans="12:12" x14ac:dyDescent="0.2">
      <c r="L27084" s="50"/>
    </row>
    <row r="27085" spans="12:12" x14ac:dyDescent="0.2">
      <c r="L27085" s="50"/>
    </row>
    <row r="27086" spans="12:12" x14ac:dyDescent="0.2">
      <c r="L27086" s="50"/>
    </row>
    <row r="27087" spans="12:12" x14ac:dyDescent="0.2">
      <c r="L27087" s="50"/>
    </row>
    <row r="27088" spans="12:12" x14ac:dyDescent="0.2">
      <c r="L27088" s="50"/>
    </row>
    <row r="27089" spans="12:12" x14ac:dyDescent="0.2">
      <c r="L27089" s="50"/>
    </row>
    <row r="27090" spans="12:12" x14ac:dyDescent="0.2">
      <c r="L27090" s="50"/>
    </row>
    <row r="27091" spans="12:12" x14ac:dyDescent="0.2">
      <c r="L27091" s="50"/>
    </row>
    <row r="27092" spans="12:12" x14ac:dyDescent="0.2">
      <c r="L27092" s="50"/>
    </row>
    <row r="27093" spans="12:12" x14ac:dyDescent="0.2">
      <c r="L27093" s="50"/>
    </row>
    <row r="27094" spans="12:12" x14ac:dyDescent="0.2">
      <c r="L27094" s="50"/>
    </row>
    <row r="27095" spans="12:12" x14ac:dyDescent="0.2">
      <c r="L27095" s="50"/>
    </row>
    <row r="27096" spans="12:12" x14ac:dyDescent="0.2">
      <c r="L27096" s="50"/>
    </row>
    <row r="27097" spans="12:12" x14ac:dyDescent="0.2">
      <c r="L27097" s="50"/>
    </row>
    <row r="27098" spans="12:12" x14ac:dyDescent="0.2">
      <c r="L27098" s="50"/>
    </row>
    <row r="27099" spans="12:12" x14ac:dyDescent="0.2">
      <c r="L27099" s="50"/>
    </row>
    <row r="27100" spans="12:12" x14ac:dyDescent="0.2">
      <c r="L27100" s="50"/>
    </row>
    <row r="27101" spans="12:12" x14ac:dyDescent="0.2">
      <c r="L27101" s="50"/>
    </row>
    <row r="27102" spans="12:12" x14ac:dyDescent="0.2">
      <c r="L27102" s="50"/>
    </row>
    <row r="27103" spans="12:12" x14ac:dyDescent="0.2">
      <c r="L27103" s="50"/>
    </row>
    <row r="27104" spans="12:12" x14ac:dyDescent="0.2">
      <c r="L27104" s="50"/>
    </row>
    <row r="27105" spans="12:12" x14ac:dyDescent="0.2">
      <c r="L27105" s="50"/>
    </row>
    <row r="27106" spans="12:12" x14ac:dyDescent="0.2">
      <c r="L27106" s="50"/>
    </row>
    <row r="27107" spans="12:12" x14ac:dyDescent="0.2">
      <c r="L27107" s="50"/>
    </row>
    <row r="27108" spans="12:12" x14ac:dyDescent="0.2">
      <c r="L27108" s="50"/>
    </row>
    <row r="27109" spans="12:12" x14ac:dyDescent="0.2">
      <c r="L27109" s="50"/>
    </row>
    <row r="27110" spans="12:12" x14ac:dyDescent="0.2">
      <c r="L27110" s="50"/>
    </row>
    <row r="27111" spans="12:12" x14ac:dyDescent="0.2">
      <c r="L27111" s="50"/>
    </row>
    <row r="27112" spans="12:12" x14ac:dyDescent="0.2">
      <c r="L27112" s="50"/>
    </row>
    <row r="27113" spans="12:12" x14ac:dyDescent="0.2">
      <c r="L27113" s="50"/>
    </row>
    <row r="27114" spans="12:12" x14ac:dyDescent="0.2">
      <c r="L27114" s="50"/>
    </row>
    <row r="27115" spans="12:12" x14ac:dyDescent="0.2">
      <c r="L27115" s="50"/>
    </row>
    <row r="27116" spans="12:12" x14ac:dyDescent="0.2">
      <c r="L27116" s="50"/>
    </row>
    <row r="27117" spans="12:12" x14ac:dyDescent="0.2">
      <c r="L27117" s="50"/>
    </row>
    <row r="27118" spans="12:12" x14ac:dyDescent="0.2">
      <c r="L27118" s="50"/>
    </row>
    <row r="27119" spans="12:12" x14ac:dyDescent="0.2">
      <c r="L27119" s="50"/>
    </row>
    <row r="27120" spans="12:12" x14ac:dyDescent="0.2">
      <c r="L27120" s="50"/>
    </row>
    <row r="27121" spans="12:12" x14ac:dyDescent="0.2">
      <c r="L27121" s="50"/>
    </row>
    <row r="27122" spans="12:12" x14ac:dyDescent="0.2">
      <c r="L27122" s="50"/>
    </row>
    <row r="27123" spans="12:12" x14ac:dyDescent="0.2">
      <c r="L27123" s="50"/>
    </row>
    <row r="27124" spans="12:12" x14ac:dyDescent="0.2">
      <c r="L27124" s="50"/>
    </row>
    <row r="27125" spans="12:12" x14ac:dyDescent="0.2">
      <c r="L27125" s="50"/>
    </row>
    <row r="27126" spans="12:12" x14ac:dyDescent="0.2">
      <c r="L27126" s="50"/>
    </row>
    <row r="27127" spans="12:12" x14ac:dyDescent="0.2">
      <c r="L27127" s="50"/>
    </row>
    <row r="27128" spans="12:12" x14ac:dyDescent="0.2">
      <c r="L27128" s="50"/>
    </row>
    <row r="27129" spans="12:12" x14ac:dyDescent="0.2">
      <c r="L27129" s="50"/>
    </row>
    <row r="27130" spans="12:12" x14ac:dyDescent="0.2">
      <c r="L27130" s="50"/>
    </row>
    <row r="27131" spans="12:12" x14ac:dyDescent="0.2">
      <c r="L27131" s="50"/>
    </row>
    <row r="27132" spans="12:12" x14ac:dyDescent="0.2">
      <c r="L27132" s="50"/>
    </row>
    <row r="27133" spans="12:12" x14ac:dyDescent="0.2">
      <c r="L27133" s="50"/>
    </row>
    <row r="27134" spans="12:12" x14ac:dyDescent="0.2">
      <c r="L27134" s="50"/>
    </row>
    <row r="27135" spans="12:12" x14ac:dyDescent="0.2">
      <c r="L27135" s="50"/>
    </row>
    <row r="27136" spans="12:12" x14ac:dyDescent="0.2">
      <c r="L27136" s="50"/>
    </row>
    <row r="27137" spans="12:12" x14ac:dyDescent="0.2">
      <c r="L27137" s="50"/>
    </row>
    <row r="27138" spans="12:12" x14ac:dyDescent="0.2">
      <c r="L27138" s="50"/>
    </row>
    <row r="27139" spans="12:12" x14ac:dyDescent="0.2">
      <c r="L27139" s="50"/>
    </row>
    <row r="27140" spans="12:12" x14ac:dyDescent="0.2">
      <c r="L27140" s="50"/>
    </row>
    <row r="27141" spans="12:12" x14ac:dyDescent="0.2">
      <c r="L27141" s="50"/>
    </row>
    <row r="27142" spans="12:12" x14ac:dyDescent="0.2">
      <c r="L27142" s="50"/>
    </row>
    <row r="27143" spans="12:12" x14ac:dyDescent="0.2">
      <c r="L27143" s="50"/>
    </row>
    <row r="27144" spans="12:12" x14ac:dyDescent="0.2">
      <c r="L27144" s="50"/>
    </row>
    <row r="27145" spans="12:12" x14ac:dyDescent="0.2">
      <c r="L27145" s="50"/>
    </row>
    <row r="27146" spans="12:12" x14ac:dyDescent="0.2">
      <c r="L27146" s="50"/>
    </row>
    <row r="27147" spans="12:12" x14ac:dyDescent="0.2">
      <c r="L27147" s="50"/>
    </row>
    <row r="27148" spans="12:12" x14ac:dyDescent="0.2">
      <c r="L27148" s="50"/>
    </row>
    <row r="27149" spans="12:12" x14ac:dyDescent="0.2">
      <c r="L27149" s="50"/>
    </row>
    <row r="27150" spans="12:12" x14ac:dyDescent="0.2">
      <c r="L27150" s="50"/>
    </row>
    <row r="27151" spans="12:12" x14ac:dyDescent="0.2">
      <c r="L27151" s="50"/>
    </row>
    <row r="27152" spans="12:12" x14ac:dyDescent="0.2">
      <c r="L27152" s="50"/>
    </row>
    <row r="27153" spans="12:12" x14ac:dyDescent="0.2">
      <c r="L27153" s="50"/>
    </row>
    <row r="27154" spans="12:12" x14ac:dyDescent="0.2">
      <c r="L27154" s="50"/>
    </row>
    <row r="27155" spans="12:12" x14ac:dyDescent="0.2">
      <c r="L27155" s="50"/>
    </row>
    <row r="27156" spans="12:12" x14ac:dyDescent="0.2">
      <c r="L27156" s="50"/>
    </row>
    <row r="27157" spans="12:12" x14ac:dyDescent="0.2">
      <c r="L27157" s="50"/>
    </row>
    <row r="27158" spans="12:12" x14ac:dyDescent="0.2">
      <c r="L27158" s="50"/>
    </row>
    <row r="27159" spans="12:12" x14ac:dyDescent="0.2">
      <c r="L27159" s="50"/>
    </row>
    <row r="27160" spans="12:12" x14ac:dyDescent="0.2">
      <c r="L27160" s="50"/>
    </row>
    <row r="27161" spans="12:12" x14ac:dyDescent="0.2">
      <c r="L27161" s="50"/>
    </row>
    <row r="27162" spans="12:12" x14ac:dyDescent="0.2">
      <c r="L27162" s="50"/>
    </row>
    <row r="27163" spans="12:12" x14ac:dyDescent="0.2">
      <c r="L27163" s="50"/>
    </row>
    <row r="27164" spans="12:12" x14ac:dyDescent="0.2">
      <c r="L27164" s="50"/>
    </row>
    <row r="27165" spans="12:12" x14ac:dyDescent="0.2">
      <c r="L27165" s="50"/>
    </row>
    <row r="27166" spans="12:12" x14ac:dyDescent="0.2">
      <c r="L27166" s="50"/>
    </row>
    <row r="27167" spans="12:12" x14ac:dyDescent="0.2">
      <c r="L27167" s="50"/>
    </row>
    <row r="27168" spans="12:12" x14ac:dyDescent="0.2">
      <c r="L27168" s="50"/>
    </row>
    <row r="27169" spans="12:12" x14ac:dyDescent="0.2">
      <c r="L27169" s="50"/>
    </row>
    <row r="27170" spans="12:12" x14ac:dyDescent="0.2">
      <c r="L27170" s="50"/>
    </row>
    <row r="27171" spans="12:12" x14ac:dyDescent="0.2">
      <c r="L27171" s="50"/>
    </row>
    <row r="27172" spans="12:12" x14ac:dyDescent="0.2">
      <c r="L27172" s="50"/>
    </row>
    <row r="27173" spans="12:12" x14ac:dyDescent="0.2">
      <c r="L27173" s="50"/>
    </row>
    <row r="27174" spans="12:12" x14ac:dyDescent="0.2">
      <c r="L27174" s="50"/>
    </row>
    <row r="27175" spans="12:12" x14ac:dyDescent="0.2">
      <c r="L27175" s="50"/>
    </row>
    <row r="27176" spans="12:12" x14ac:dyDescent="0.2">
      <c r="L27176" s="50"/>
    </row>
    <row r="27177" spans="12:12" x14ac:dyDescent="0.2">
      <c r="L27177" s="50"/>
    </row>
    <row r="27178" spans="12:12" x14ac:dyDescent="0.2">
      <c r="L27178" s="50"/>
    </row>
    <row r="27179" spans="12:12" x14ac:dyDescent="0.2">
      <c r="L27179" s="50"/>
    </row>
    <row r="27180" spans="12:12" x14ac:dyDescent="0.2">
      <c r="L27180" s="50"/>
    </row>
    <row r="27181" spans="12:12" x14ac:dyDescent="0.2">
      <c r="L27181" s="50"/>
    </row>
    <row r="27182" spans="12:12" x14ac:dyDescent="0.2">
      <c r="L27182" s="50"/>
    </row>
    <row r="27183" spans="12:12" x14ac:dyDescent="0.2">
      <c r="L27183" s="50"/>
    </row>
    <row r="27184" spans="12:12" x14ac:dyDescent="0.2">
      <c r="L27184" s="50"/>
    </row>
    <row r="27185" spans="12:12" x14ac:dyDescent="0.2">
      <c r="L27185" s="50"/>
    </row>
    <row r="27186" spans="12:12" x14ac:dyDescent="0.2">
      <c r="L27186" s="50"/>
    </row>
    <row r="27187" spans="12:12" x14ac:dyDescent="0.2">
      <c r="L27187" s="50"/>
    </row>
    <row r="27188" spans="12:12" x14ac:dyDescent="0.2">
      <c r="L27188" s="50"/>
    </row>
    <row r="27189" spans="12:12" x14ac:dyDescent="0.2">
      <c r="L27189" s="50"/>
    </row>
    <row r="27190" spans="12:12" x14ac:dyDescent="0.2">
      <c r="L27190" s="50"/>
    </row>
    <row r="27191" spans="12:12" x14ac:dyDescent="0.2">
      <c r="L27191" s="50"/>
    </row>
    <row r="27192" spans="12:12" x14ac:dyDescent="0.2">
      <c r="L27192" s="50"/>
    </row>
    <row r="27193" spans="12:12" x14ac:dyDescent="0.2">
      <c r="L27193" s="50"/>
    </row>
    <row r="27194" spans="12:12" x14ac:dyDescent="0.2">
      <c r="L27194" s="50"/>
    </row>
    <row r="27195" spans="12:12" x14ac:dyDescent="0.2">
      <c r="L27195" s="50"/>
    </row>
    <row r="27196" spans="12:12" x14ac:dyDescent="0.2">
      <c r="L27196" s="50"/>
    </row>
    <row r="27197" spans="12:12" x14ac:dyDescent="0.2">
      <c r="L27197" s="50"/>
    </row>
    <row r="27198" spans="12:12" x14ac:dyDescent="0.2">
      <c r="L27198" s="50"/>
    </row>
    <row r="27199" spans="12:12" x14ac:dyDescent="0.2">
      <c r="L27199" s="50"/>
    </row>
    <row r="27200" spans="12:12" x14ac:dyDescent="0.2">
      <c r="L27200" s="50"/>
    </row>
    <row r="27201" spans="12:12" x14ac:dyDescent="0.2">
      <c r="L27201" s="50"/>
    </row>
    <row r="27202" spans="12:12" x14ac:dyDescent="0.2">
      <c r="L27202" s="50"/>
    </row>
    <row r="27203" spans="12:12" x14ac:dyDescent="0.2">
      <c r="L27203" s="50"/>
    </row>
    <row r="27204" spans="12:12" x14ac:dyDescent="0.2">
      <c r="L27204" s="50"/>
    </row>
    <row r="27205" spans="12:12" x14ac:dyDescent="0.2">
      <c r="L27205" s="50"/>
    </row>
    <row r="27206" spans="12:12" x14ac:dyDescent="0.2">
      <c r="L27206" s="50"/>
    </row>
    <row r="27207" spans="12:12" x14ac:dyDescent="0.2">
      <c r="L27207" s="50"/>
    </row>
    <row r="27208" spans="12:12" x14ac:dyDescent="0.2">
      <c r="L27208" s="50"/>
    </row>
    <row r="27209" spans="12:12" x14ac:dyDescent="0.2">
      <c r="L27209" s="50"/>
    </row>
    <row r="27210" spans="12:12" x14ac:dyDescent="0.2">
      <c r="L27210" s="50"/>
    </row>
    <row r="27211" spans="12:12" x14ac:dyDescent="0.2">
      <c r="L27211" s="50"/>
    </row>
    <row r="27212" spans="12:12" x14ac:dyDescent="0.2">
      <c r="L27212" s="50"/>
    </row>
    <row r="27213" spans="12:12" x14ac:dyDescent="0.2">
      <c r="L27213" s="50"/>
    </row>
    <row r="27214" spans="12:12" x14ac:dyDescent="0.2">
      <c r="L27214" s="50"/>
    </row>
    <row r="27215" spans="12:12" x14ac:dyDescent="0.2">
      <c r="L27215" s="50"/>
    </row>
    <row r="27216" spans="12:12" x14ac:dyDescent="0.2">
      <c r="L27216" s="50"/>
    </row>
    <row r="27217" spans="12:12" x14ac:dyDescent="0.2">
      <c r="L27217" s="50"/>
    </row>
    <row r="27218" spans="12:12" x14ac:dyDescent="0.2">
      <c r="L27218" s="50"/>
    </row>
    <row r="27219" spans="12:12" x14ac:dyDescent="0.2">
      <c r="L27219" s="50"/>
    </row>
    <row r="27220" spans="12:12" x14ac:dyDescent="0.2">
      <c r="L27220" s="50"/>
    </row>
    <row r="27221" spans="12:12" x14ac:dyDescent="0.2">
      <c r="L27221" s="50"/>
    </row>
    <row r="27222" spans="12:12" x14ac:dyDescent="0.2">
      <c r="L27222" s="50"/>
    </row>
    <row r="27223" spans="12:12" x14ac:dyDescent="0.2">
      <c r="L27223" s="50"/>
    </row>
    <row r="27224" spans="12:12" x14ac:dyDescent="0.2">
      <c r="L27224" s="50"/>
    </row>
    <row r="27225" spans="12:12" x14ac:dyDescent="0.2">
      <c r="L27225" s="50"/>
    </row>
    <row r="27226" spans="12:12" x14ac:dyDescent="0.2">
      <c r="L27226" s="50"/>
    </row>
    <row r="27227" spans="12:12" x14ac:dyDescent="0.2">
      <c r="L27227" s="50"/>
    </row>
    <row r="27228" spans="12:12" x14ac:dyDescent="0.2">
      <c r="L27228" s="50"/>
    </row>
    <row r="27229" spans="12:12" x14ac:dyDescent="0.2">
      <c r="L27229" s="50"/>
    </row>
    <row r="27230" spans="12:12" x14ac:dyDescent="0.2">
      <c r="L27230" s="50"/>
    </row>
    <row r="27231" spans="12:12" x14ac:dyDescent="0.2">
      <c r="L27231" s="50"/>
    </row>
    <row r="27232" spans="12:12" x14ac:dyDescent="0.2">
      <c r="L27232" s="50"/>
    </row>
    <row r="27233" spans="12:12" x14ac:dyDescent="0.2">
      <c r="L27233" s="50"/>
    </row>
    <row r="27234" spans="12:12" x14ac:dyDescent="0.2">
      <c r="L27234" s="50"/>
    </row>
    <row r="27235" spans="12:12" x14ac:dyDescent="0.2">
      <c r="L27235" s="50"/>
    </row>
    <row r="27236" spans="12:12" x14ac:dyDescent="0.2">
      <c r="L27236" s="50"/>
    </row>
    <row r="27237" spans="12:12" x14ac:dyDescent="0.2">
      <c r="L27237" s="50"/>
    </row>
    <row r="27238" spans="12:12" x14ac:dyDescent="0.2">
      <c r="L27238" s="50"/>
    </row>
    <row r="27239" spans="12:12" x14ac:dyDescent="0.2">
      <c r="L27239" s="50"/>
    </row>
    <row r="27240" spans="12:12" x14ac:dyDescent="0.2">
      <c r="L27240" s="50"/>
    </row>
    <row r="27241" spans="12:12" x14ac:dyDescent="0.2">
      <c r="L27241" s="50"/>
    </row>
    <row r="27242" spans="12:12" x14ac:dyDescent="0.2">
      <c r="L27242" s="50"/>
    </row>
    <row r="27243" spans="12:12" x14ac:dyDescent="0.2">
      <c r="L27243" s="50"/>
    </row>
    <row r="27244" spans="12:12" x14ac:dyDescent="0.2">
      <c r="L27244" s="50"/>
    </row>
    <row r="27245" spans="12:12" x14ac:dyDescent="0.2">
      <c r="L27245" s="50"/>
    </row>
    <row r="27246" spans="12:12" x14ac:dyDescent="0.2">
      <c r="L27246" s="50"/>
    </row>
    <row r="27247" spans="12:12" x14ac:dyDescent="0.2">
      <c r="L27247" s="50"/>
    </row>
    <row r="27248" spans="12:12" x14ac:dyDescent="0.2">
      <c r="L27248" s="50"/>
    </row>
    <row r="27249" spans="12:12" x14ac:dyDescent="0.2">
      <c r="L27249" s="50"/>
    </row>
    <row r="27250" spans="12:12" x14ac:dyDescent="0.2">
      <c r="L27250" s="50"/>
    </row>
    <row r="27251" spans="12:12" x14ac:dyDescent="0.2">
      <c r="L27251" s="50"/>
    </row>
    <row r="27252" spans="12:12" x14ac:dyDescent="0.2">
      <c r="L27252" s="50"/>
    </row>
    <row r="27253" spans="12:12" x14ac:dyDescent="0.2">
      <c r="L27253" s="50"/>
    </row>
    <row r="27254" spans="12:12" x14ac:dyDescent="0.2">
      <c r="L27254" s="50"/>
    </row>
    <row r="27255" spans="12:12" x14ac:dyDescent="0.2">
      <c r="L27255" s="50"/>
    </row>
    <row r="27256" spans="12:12" x14ac:dyDescent="0.2">
      <c r="L27256" s="50"/>
    </row>
    <row r="27257" spans="12:12" x14ac:dyDescent="0.2">
      <c r="L27257" s="50"/>
    </row>
    <row r="27258" spans="12:12" x14ac:dyDescent="0.2">
      <c r="L27258" s="50"/>
    </row>
    <row r="27259" spans="12:12" x14ac:dyDescent="0.2">
      <c r="L27259" s="50"/>
    </row>
    <row r="27260" spans="12:12" x14ac:dyDescent="0.2">
      <c r="L27260" s="50"/>
    </row>
    <row r="27261" spans="12:12" x14ac:dyDescent="0.2">
      <c r="L27261" s="50"/>
    </row>
    <row r="27262" spans="12:12" x14ac:dyDescent="0.2">
      <c r="L27262" s="50"/>
    </row>
    <row r="27263" spans="12:12" x14ac:dyDescent="0.2">
      <c r="L27263" s="50"/>
    </row>
    <row r="27264" spans="12:12" x14ac:dyDescent="0.2">
      <c r="L27264" s="50"/>
    </row>
    <row r="27265" spans="12:12" x14ac:dyDescent="0.2">
      <c r="L27265" s="50"/>
    </row>
    <row r="27266" spans="12:12" x14ac:dyDescent="0.2">
      <c r="L27266" s="50"/>
    </row>
    <row r="27267" spans="12:12" x14ac:dyDescent="0.2">
      <c r="L27267" s="50"/>
    </row>
    <row r="27268" spans="12:12" x14ac:dyDescent="0.2">
      <c r="L27268" s="50"/>
    </row>
    <row r="27269" spans="12:12" x14ac:dyDescent="0.2">
      <c r="L27269" s="50"/>
    </row>
    <row r="27270" spans="12:12" x14ac:dyDescent="0.2">
      <c r="L27270" s="50"/>
    </row>
    <row r="27271" spans="12:12" x14ac:dyDescent="0.2">
      <c r="L27271" s="50"/>
    </row>
    <row r="27272" spans="12:12" x14ac:dyDescent="0.2">
      <c r="L27272" s="50"/>
    </row>
    <row r="27273" spans="12:12" x14ac:dyDescent="0.2">
      <c r="L27273" s="50"/>
    </row>
    <row r="27274" spans="12:12" x14ac:dyDescent="0.2">
      <c r="L27274" s="50"/>
    </row>
    <row r="27275" spans="12:12" x14ac:dyDescent="0.2">
      <c r="L27275" s="50"/>
    </row>
    <row r="27276" spans="12:12" x14ac:dyDescent="0.2">
      <c r="L27276" s="50"/>
    </row>
    <row r="27277" spans="12:12" x14ac:dyDescent="0.2">
      <c r="L27277" s="50"/>
    </row>
    <row r="27278" spans="12:12" x14ac:dyDescent="0.2">
      <c r="L27278" s="50"/>
    </row>
    <row r="27279" spans="12:12" x14ac:dyDescent="0.2">
      <c r="L27279" s="50"/>
    </row>
    <row r="27280" spans="12:12" x14ac:dyDescent="0.2">
      <c r="L27280" s="50"/>
    </row>
    <row r="27281" spans="12:12" x14ac:dyDescent="0.2">
      <c r="L27281" s="50"/>
    </row>
    <row r="27282" spans="12:12" x14ac:dyDescent="0.2">
      <c r="L27282" s="50"/>
    </row>
    <row r="27283" spans="12:12" x14ac:dyDescent="0.2">
      <c r="L27283" s="50"/>
    </row>
    <row r="27284" spans="12:12" x14ac:dyDescent="0.2">
      <c r="L27284" s="50"/>
    </row>
    <row r="27285" spans="12:12" x14ac:dyDescent="0.2">
      <c r="L27285" s="50"/>
    </row>
    <row r="27286" spans="12:12" x14ac:dyDescent="0.2">
      <c r="L27286" s="50"/>
    </row>
    <row r="27287" spans="12:12" x14ac:dyDescent="0.2">
      <c r="L27287" s="50"/>
    </row>
    <row r="27288" spans="12:12" x14ac:dyDescent="0.2">
      <c r="L27288" s="50"/>
    </row>
    <row r="27289" spans="12:12" x14ac:dyDescent="0.2">
      <c r="L27289" s="50"/>
    </row>
    <row r="27290" spans="12:12" x14ac:dyDescent="0.2">
      <c r="L27290" s="50"/>
    </row>
    <row r="27291" spans="12:12" x14ac:dyDescent="0.2">
      <c r="L27291" s="50"/>
    </row>
    <row r="27292" spans="12:12" x14ac:dyDescent="0.2">
      <c r="L27292" s="50"/>
    </row>
    <row r="27293" spans="12:12" x14ac:dyDescent="0.2">
      <c r="L27293" s="50"/>
    </row>
    <row r="27294" spans="12:12" x14ac:dyDescent="0.2">
      <c r="L27294" s="50"/>
    </row>
    <row r="27295" spans="12:12" x14ac:dyDescent="0.2">
      <c r="L27295" s="50"/>
    </row>
    <row r="27296" spans="12:12" x14ac:dyDescent="0.2">
      <c r="L27296" s="50"/>
    </row>
    <row r="27297" spans="12:12" x14ac:dyDescent="0.2">
      <c r="L27297" s="50"/>
    </row>
    <row r="27298" spans="12:12" x14ac:dyDescent="0.2">
      <c r="L27298" s="50"/>
    </row>
    <row r="27299" spans="12:12" x14ac:dyDescent="0.2">
      <c r="L27299" s="50"/>
    </row>
    <row r="27300" spans="12:12" x14ac:dyDescent="0.2">
      <c r="L27300" s="50"/>
    </row>
    <row r="27301" spans="12:12" x14ac:dyDescent="0.2">
      <c r="L27301" s="50"/>
    </row>
    <row r="27302" spans="12:12" x14ac:dyDescent="0.2">
      <c r="L27302" s="50"/>
    </row>
    <row r="27303" spans="12:12" x14ac:dyDescent="0.2">
      <c r="L27303" s="50"/>
    </row>
    <row r="27304" spans="12:12" x14ac:dyDescent="0.2">
      <c r="L27304" s="50"/>
    </row>
    <row r="27305" spans="12:12" x14ac:dyDescent="0.2">
      <c r="L27305" s="50"/>
    </row>
    <row r="27306" spans="12:12" x14ac:dyDescent="0.2">
      <c r="L27306" s="50"/>
    </row>
    <row r="27307" spans="12:12" x14ac:dyDescent="0.2">
      <c r="L27307" s="50"/>
    </row>
    <row r="27308" spans="12:12" x14ac:dyDescent="0.2">
      <c r="L27308" s="50"/>
    </row>
    <row r="27309" spans="12:12" x14ac:dyDescent="0.2">
      <c r="L27309" s="50"/>
    </row>
    <row r="27310" spans="12:12" x14ac:dyDescent="0.2">
      <c r="L27310" s="50"/>
    </row>
    <row r="27311" spans="12:12" x14ac:dyDescent="0.2">
      <c r="L27311" s="50"/>
    </row>
    <row r="27312" spans="12:12" x14ac:dyDescent="0.2">
      <c r="L27312" s="50"/>
    </row>
    <row r="27313" spans="12:12" x14ac:dyDescent="0.2">
      <c r="L27313" s="50"/>
    </row>
    <row r="27314" spans="12:12" x14ac:dyDescent="0.2">
      <c r="L27314" s="50"/>
    </row>
    <row r="27315" spans="12:12" x14ac:dyDescent="0.2">
      <c r="L27315" s="50"/>
    </row>
    <row r="27316" spans="12:12" x14ac:dyDescent="0.2">
      <c r="L27316" s="50"/>
    </row>
    <row r="27317" spans="12:12" x14ac:dyDescent="0.2">
      <c r="L27317" s="50"/>
    </row>
    <row r="27318" spans="12:12" x14ac:dyDescent="0.2">
      <c r="L27318" s="50"/>
    </row>
    <row r="27319" spans="12:12" x14ac:dyDescent="0.2">
      <c r="L27319" s="50"/>
    </row>
    <row r="27320" spans="12:12" x14ac:dyDescent="0.2">
      <c r="L27320" s="50"/>
    </row>
    <row r="27321" spans="12:12" x14ac:dyDescent="0.2">
      <c r="L27321" s="50"/>
    </row>
    <row r="27322" spans="12:12" x14ac:dyDescent="0.2">
      <c r="L27322" s="50"/>
    </row>
    <row r="27323" spans="12:12" x14ac:dyDescent="0.2">
      <c r="L27323" s="50"/>
    </row>
    <row r="27324" spans="12:12" x14ac:dyDescent="0.2">
      <c r="L27324" s="50"/>
    </row>
    <row r="27325" spans="12:12" x14ac:dyDescent="0.2">
      <c r="L27325" s="50"/>
    </row>
    <row r="27326" spans="12:12" x14ac:dyDescent="0.2">
      <c r="L27326" s="50"/>
    </row>
    <row r="27327" spans="12:12" x14ac:dyDescent="0.2">
      <c r="L27327" s="50"/>
    </row>
    <row r="27328" spans="12:12" x14ac:dyDescent="0.2">
      <c r="L27328" s="50"/>
    </row>
    <row r="27329" spans="12:12" x14ac:dyDescent="0.2">
      <c r="L27329" s="50"/>
    </row>
    <row r="27330" spans="12:12" x14ac:dyDescent="0.2">
      <c r="L27330" s="50"/>
    </row>
    <row r="27331" spans="12:12" x14ac:dyDescent="0.2">
      <c r="L27331" s="50"/>
    </row>
    <row r="27332" spans="12:12" x14ac:dyDescent="0.2">
      <c r="L27332" s="50"/>
    </row>
    <row r="27333" spans="12:12" x14ac:dyDescent="0.2">
      <c r="L27333" s="50"/>
    </row>
    <row r="27334" spans="12:12" x14ac:dyDescent="0.2">
      <c r="L27334" s="50"/>
    </row>
    <row r="27335" spans="12:12" x14ac:dyDescent="0.2">
      <c r="L27335" s="50"/>
    </row>
    <row r="27336" spans="12:12" x14ac:dyDescent="0.2">
      <c r="L27336" s="50"/>
    </row>
    <row r="27337" spans="12:12" x14ac:dyDescent="0.2">
      <c r="L27337" s="50"/>
    </row>
    <row r="27338" spans="12:12" x14ac:dyDescent="0.2">
      <c r="L27338" s="50"/>
    </row>
    <row r="27339" spans="12:12" x14ac:dyDescent="0.2">
      <c r="L27339" s="50"/>
    </row>
    <row r="27340" spans="12:12" x14ac:dyDescent="0.2">
      <c r="L27340" s="50"/>
    </row>
    <row r="27341" spans="12:12" x14ac:dyDescent="0.2">
      <c r="L27341" s="50"/>
    </row>
    <row r="27342" spans="12:12" x14ac:dyDescent="0.2">
      <c r="L27342" s="50"/>
    </row>
    <row r="27343" spans="12:12" x14ac:dyDescent="0.2">
      <c r="L27343" s="50"/>
    </row>
    <row r="27344" spans="12:12" x14ac:dyDescent="0.2">
      <c r="L27344" s="50"/>
    </row>
    <row r="27345" spans="12:12" x14ac:dyDescent="0.2">
      <c r="L27345" s="50"/>
    </row>
    <row r="27346" spans="12:12" x14ac:dyDescent="0.2">
      <c r="L27346" s="50"/>
    </row>
    <row r="27347" spans="12:12" x14ac:dyDescent="0.2">
      <c r="L27347" s="50"/>
    </row>
    <row r="27348" spans="12:12" x14ac:dyDescent="0.2">
      <c r="L27348" s="50"/>
    </row>
    <row r="27349" spans="12:12" x14ac:dyDescent="0.2">
      <c r="L27349" s="50"/>
    </row>
    <row r="27350" spans="12:12" x14ac:dyDescent="0.2">
      <c r="L27350" s="50"/>
    </row>
    <row r="27351" spans="12:12" x14ac:dyDescent="0.2">
      <c r="L27351" s="50"/>
    </row>
    <row r="27352" spans="12:12" x14ac:dyDescent="0.2">
      <c r="L27352" s="50"/>
    </row>
    <row r="27353" spans="12:12" x14ac:dyDescent="0.2">
      <c r="L27353" s="50"/>
    </row>
    <row r="27354" spans="12:12" x14ac:dyDescent="0.2">
      <c r="L27354" s="50"/>
    </row>
    <row r="27355" spans="12:12" x14ac:dyDescent="0.2">
      <c r="L27355" s="50"/>
    </row>
    <row r="27356" spans="12:12" x14ac:dyDescent="0.2">
      <c r="L27356" s="50"/>
    </row>
    <row r="27357" spans="12:12" x14ac:dyDescent="0.2">
      <c r="L27357" s="50"/>
    </row>
    <row r="27358" spans="12:12" x14ac:dyDescent="0.2">
      <c r="L27358" s="50"/>
    </row>
    <row r="27359" spans="12:12" x14ac:dyDescent="0.2">
      <c r="L27359" s="50"/>
    </row>
    <row r="27360" spans="12:12" x14ac:dyDescent="0.2">
      <c r="L27360" s="50"/>
    </row>
    <row r="27361" spans="12:12" x14ac:dyDescent="0.2">
      <c r="L27361" s="50"/>
    </row>
    <row r="27362" spans="12:12" x14ac:dyDescent="0.2">
      <c r="L27362" s="50"/>
    </row>
    <row r="27363" spans="12:12" x14ac:dyDescent="0.2">
      <c r="L27363" s="50"/>
    </row>
    <row r="27364" spans="12:12" x14ac:dyDescent="0.2">
      <c r="L27364" s="50"/>
    </row>
    <row r="27365" spans="12:12" x14ac:dyDescent="0.2">
      <c r="L27365" s="50"/>
    </row>
    <row r="27366" spans="12:12" x14ac:dyDescent="0.2">
      <c r="L27366" s="50"/>
    </row>
    <row r="27367" spans="12:12" x14ac:dyDescent="0.2">
      <c r="L27367" s="50"/>
    </row>
    <row r="27368" spans="12:12" x14ac:dyDescent="0.2">
      <c r="L27368" s="50"/>
    </row>
    <row r="27369" spans="12:12" x14ac:dyDescent="0.2">
      <c r="L27369" s="50"/>
    </row>
    <row r="27370" spans="12:12" x14ac:dyDescent="0.2">
      <c r="L27370" s="50"/>
    </row>
    <row r="27371" spans="12:12" x14ac:dyDescent="0.2">
      <c r="L27371" s="50"/>
    </row>
    <row r="27372" spans="12:12" x14ac:dyDescent="0.2">
      <c r="L27372" s="50"/>
    </row>
    <row r="27373" spans="12:12" x14ac:dyDescent="0.2">
      <c r="L27373" s="50"/>
    </row>
    <row r="27374" spans="12:12" x14ac:dyDescent="0.2">
      <c r="L27374" s="50"/>
    </row>
    <row r="27375" spans="12:12" x14ac:dyDescent="0.2">
      <c r="L27375" s="50"/>
    </row>
    <row r="27376" spans="12:12" x14ac:dyDescent="0.2">
      <c r="L27376" s="50"/>
    </row>
    <row r="27377" spans="12:12" x14ac:dyDescent="0.2">
      <c r="L27377" s="50"/>
    </row>
    <row r="27378" spans="12:12" x14ac:dyDescent="0.2">
      <c r="L27378" s="50"/>
    </row>
    <row r="27379" spans="12:12" x14ac:dyDescent="0.2">
      <c r="L27379" s="50"/>
    </row>
    <row r="27380" spans="12:12" x14ac:dyDescent="0.2">
      <c r="L27380" s="50"/>
    </row>
    <row r="27381" spans="12:12" x14ac:dyDescent="0.2">
      <c r="L27381" s="50"/>
    </row>
    <row r="27382" spans="12:12" x14ac:dyDescent="0.2">
      <c r="L27382" s="50"/>
    </row>
    <row r="27383" spans="12:12" x14ac:dyDescent="0.2">
      <c r="L27383" s="50"/>
    </row>
    <row r="27384" spans="12:12" x14ac:dyDescent="0.2">
      <c r="L27384" s="50"/>
    </row>
    <row r="27385" spans="12:12" x14ac:dyDescent="0.2">
      <c r="L27385" s="50"/>
    </row>
    <row r="27386" spans="12:12" x14ac:dyDescent="0.2">
      <c r="L27386" s="50"/>
    </row>
    <row r="27387" spans="12:12" x14ac:dyDescent="0.2">
      <c r="L27387" s="50"/>
    </row>
    <row r="27388" spans="12:12" x14ac:dyDescent="0.2">
      <c r="L27388" s="50"/>
    </row>
    <row r="27389" spans="12:12" x14ac:dyDescent="0.2">
      <c r="L27389" s="50"/>
    </row>
    <row r="27390" spans="12:12" x14ac:dyDescent="0.2">
      <c r="L27390" s="50"/>
    </row>
    <row r="27391" spans="12:12" x14ac:dyDescent="0.2">
      <c r="L27391" s="50"/>
    </row>
    <row r="27392" spans="12:12" x14ac:dyDescent="0.2">
      <c r="L27392" s="50"/>
    </row>
    <row r="27393" spans="12:12" x14ac:dyDescent="0.2">
      <c r="L27393" s="50"/>
    </row>
    <row r="27394" spans="12:12" x14ac:dyDescent="0.2">
      <c r="L27394" s="50"/>
    </row>
    <row r="27395" spans="12:12" x14ac:dyDescent="0.2">
      <c r="L27395" s="50"/>
    </row>
    <row r="27396" spans="12:12" x14ac:dyDescent="0.2">
      <c r="L27396" s="50"/>
    </row>
    <row r="27397" spans="12:12" x14ac:dyDescent="0.2">
      <c r="L27397" s="50"/>
    </row>
    <row r="27398" spans="12:12" x14ac:dyDescent="0.2">
      <c r="L27398" s="50"/>
    </row>
    <row r="27399" spans="12:12" x14ac:dyDescent="0.2">
      <c r="L27399" s="50"/>
    </row>
    <row r="27400" spans="12:12" x14ac:dyDescent="0.2">
      <c r="L27400" s="50"/>
    </row>
    <row r="27401" spans="12:12" x14ac:dyDescent="0.2">
      <c r="L27401" s="50"/>
    </row>
    <row r="27402" spans="12:12" x14ac:dyDescent="0.2">
      <c r="L27402" s="50"/>
    </row>
    <row r="27403" spans="12:12" x14ac:dyDescent="0.2">
      <c r="L27403" s="50"/>
    </row>
    <row r="27404" spans="12:12" x14ac:dyDescent="0.2">
      <c r="L27404" s="50"/>
    </row>
    <row r="27405" spans="12:12" x14ac:dyDescent="0.2">
      <c r="L27405" s="50"/>
    </row>
    <row r="27406" spans="12:12" x14ac:dyDescent="0.2">
      <c r="L27406" s="50"/>
    </row>
    <row r="27407" spans="12:12" x14ac:dyDescent="0.2">
      <c r="L27407" s="50"/>
    </row>
    <row r="27408" spans="12:12" x14ac:dyDescent="0.2">
      <c r="L27408" s="50"/>
    </row>
    <row r="27409" spans="12:12" x14ac:dyDescent="0.2">
      <c r="L27409" s="50"/>
    </row>
    <row r="27410" spans="12:12" x14ac:dyDescent="0.2">
      <c r="L27410" s="50"/>
    </row>
    <row r="27411" spans="12:12" x14ac:dyDescent="0.2">
      <c r="L27411" s="50"/>
    </row>
    <row r="27412" spans="12:12" x14ac:dyDescent="0.2">
      <c r="L27412" s="50"/>
    </row>
    <row r="27413" spans="12:12" x14ac:dyDescent="0.2">
      <c r="L27413" s="50"/>
    </row>
    <row r="27414" spans="12:12" x14ac:dyDescent="0.2">
      <c r="L27414" s="50"/>
    </row>
    <row r="27415" spans="12:12" x14ac:dyDescent="0.2">
      <c r="L27415" s="50"/>
    </row>
    <row r="27416" spans="12:12" x14ac:dyDescent="0.2">
      <c r="L27416" s="50"/>
    </row>
    <row r="27417" spans="12:12" x14ac:dyDescent="0.2">
      <c r="L27417" s="50"/>
    </row>
    <row r="27418" spans="12:12" x14ac:dyDescent="0.2">
      <c r="L27418" s="50"/>
    </row>
    <row r="27419" spans="12:12" x14ac:dyDescent="0.2">
      <c r="L27419" s="50"/>
    </row>
    <row r="27420" spans="12:12" x14ac:dyDescent="0.2">
      <c r="L27420" s="50"/>
    </row>
  </sheetData>
  <conditionalFormatting sqref="A1:A736 A738:A1909 A1989:A2000">
    <cfRule type="expression" dxfId="3" priority="2">
      <formula>$F1="Done"</formula>
    </cfRule>
  </conditionalFormatting>
  <conditionalFormatting sqref="A741">
    <cfRule type="expression" dxfId="2" priority="1">
      <formula>$F741="Doing"</formula>
    </cfRule>
  </conditionalFormatting>
  <conditionalFormatting sqref="A1981:A1988">
    <cfRule type="expression" dxfId="1" priority="3">
      <formula>#REF!="Done"</formula>
    </cfRule>
  </conditionalFormatting>
  <conditionalFormatting sqref="A1910:A1980">
    <cfRule type="expression" dxfId="0" priority="4">
      <formula>$W1="Done"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42"/>
  <sheetViews>
    <sheetView tabSelected="1" zoomScaleNormal="100" workbookViewId="0">
      <selection activeCell="O30" sqref="O30"/>
    </sheetView>
  </sheetViews>
  <sheetFormatPr defaultColWidth="8.625" defaultRowHeight="14.25" x14ac:dyDescent="0.2"/>
  <cols>
    <col min="1" max="8" width="10.625" customWidth="1"/>
    <col min="9" max="9" width="30.375" customWidth="1"/>
    <col min="10" max="10" width="30.75" customWidth="1"/>
    <col min="11" max="14" width="10.625" customWidth="1"/>
    <col min="15" max="15" width="14" customWidth="1"/>
    <col min="16" max="17" width="10.625" customWidth="1"/>
    <col min="18" max="18" width="20.875" bestFit="1" customWidth="1"/>
    <col min="19" max="19" width="12.375" customWidth="1"/>
  </cols>
  <sheetData>
    <row r="2" spans="1:19" ht="16.5" x14ac:dyDescent="0.3">
      <c r="C2" s="13" t="s">
        <v>1176</v>
      </c>
      <c r="D2" s="13" t="s">
        <v>1177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1178</v>
      </c>
    </row>
    <row r="3" spans="1:19" ht="14.1" customHeight="1" x14ac:dyDescent="0.2">
      <c r="A3" s="131">
        <f>SUM(D3:D8)</f>
        <v>565</v>
      </c>
      <c r="B3" s="132" t="s">
        <v>1179</v>
      </c>
      <c r="C3" t="s">
        <v>68</v>
      </c>
      <c r="D3">
        <f>COUNTIFS(ADNI3!$D$2:$D$566,"=AD")</f>
        <v>20</v>
      </c>
      <c r="E3">
        <f>COUNTIFS(ADNI3!$D$2:$D$566,"=AD",ADNI3!$I$2:$I$566,"=1")</f>
        <v>20</v>
      </c>
      <c r="F3">
        <f>COUNTIFS(ADNI3!$D$2:$D$566,"=AD",ADNI3!$J$2:$J$566,"=1")</f>
        <v>20</v>
      </c>
      <c r="G3">
        <f>COUNTIFS(ADNI3!$D$2:$D$566,"=AD",ADNI3!$K$2:$K$566,"=1")</f>
        <v>20</v>
      </c>
      <c r="H3">
        <f>COUNTIFS(ADNI3!$D$2:$D$566,"=AD",ADNI3!$L$2:$L$566,"=1")</f>
        <v>20</v>
      </c>
      <c r="I3">
        <f>COUNTIFS(ADNI3!$D$2:$D$566,"=AD",ADNI3!$M$2:$M$566,"=1")</f>
        <v>18</v>
      </c>
      <c r="J3">
        <f>COUNTIFS(ADNI3!$D$2:$D$566,"=AD",ADNI3!$N$2:$N$566,"=1")</f>
        <v>18</v>
      </c>
      <c r="K3">
        <f>COUNTIFS(ADNI3!$D$2:$D$566,"=AD",ADNI3!$O$2:$O$566,"=1")</f>
        <v>17</v>
      </c>
      <c r="L3">
        <f>COUNTIFS(ADNI3!$D$2:$D$566,"=AD",ADNI3!$P$2:$P$566,"=1")</f>
        <v>18</v>
      </c>
      <c r="M3">
        <f>COUNTIFS(ADNI3!$D$2:$D$566,"=AD",ADNI3!$Q$2:$Q$566,"=1")</f>
        <v>18</v>
      </c>
      <c r="N3">
        <f>COUNTIFS(ADNI3!$D$2:$D$566,"=AD",ADNI3!$R$2:$R$566,"=1")</f>
        <v>18</v>
      </c>
      <c r="O3">
        <f>COUNTIFS(ADNI3!$D$2:$D$566,"=AD",ADNI3!$S$2:$S$566,"=1")</f>
        <v>16</v>
      </c>
      <c r="P3">
        <f>COUNTIFS(ADNI3!$D$2:$D$566,"=AD",ADNI3!$T$2:$T$566,"=1")</f>
        <v>20</v>
      </c>
      <c r="Q3">
        <f>COUNTIFS(ADNI3!$D$2:$D$566,"=AD",ADNI3!$U$2:$U$566,"=1")</f>
        <v>20</v>
      </c>
      <c r="R3">
        <f>COUNTIFS(ADNI3!$D$2:$D$566,"=AD",ADNI3!$V$2:$V$566,"=1")</f>
        <v>17</v>
      </c>
      <c r="S3">
        <f>COUNTIFS(ADNI3!$D$2:$D$566,"=AD",ADNI3!$Z$2:$Z$566,"=1")</f>
        <v>18</v>
      </c>
    </row>
    <row r="4" spans="1:19" x14ac:dyDescent="0.2">
      <c r="A4" s="131"/>
      <c r="B4" s="132"/>
      <c r="C4" t="s">
        <v>40</v>
      </c>
      <c r="D4">
        <f>COUNTIFS(ADNI3!$D$2:$D$566,"=EMCI")</f>
        <v>82</v>
      </c>
      <c r="E4">
        <f>COUNTIFS(ADNI3!$D$2:$D$566,"=EMCI",ADNI3!$I$2:$I$566,"=1")</f>
        <v>82</v>
      </c>
      <c r="F4">
        <f>COUNTIFS(ADNI3!$D$2:$D$566,"=EMCI",ADNI3!$J$2:$J$566,"=1")</f>
        <v>82</v>
      </c>
      <c r="G4">
        <f>COUNTIFS(ADNI3!$D$2:$D$566,"=EMCI",ADNI3!$K$2:$K$566,"=1")</f>
        <v>82</v>
      </c>
      <c r="H4">
        <f>COUNTIFS(ADNI3!$D$2:$D$566,"=EMCI",ADNI3!$L$2:$L$566,"=1")</f>
        <v>82</v>
      </c>
      <c r="I4">
        <f>COUNTIFS(ADNI3!$D$2:$D$566,"=EMCI",ADNI3!$M$2:$M$566,"=1")</f>
        <v>71</v>
      </c>
      <c r="J4">
        <f>COUNTIFS(ADNI3!$D$2:$D$566,"=EMCI",ADNI3!$N$2:$N$566,"=1")</f>
        <v>71</v>
      </c>
      <c r="K4">
        <f>COUNTIFS(ADNI3!$D$2:$D$566,"=EMCI",ADNI3!$O$2:$O$566,"=1")</f>
        <v>70</v>
      </c>
      <c r="L4">
        <f>COUNTIFS(ADNI3!$D$2:$D$566,"=EMCI",ADNI3!$P$2:$P$566,"=1")</f>
        <v>82</v>
      </c>
      <c r="M4">
        <f>COUNTIFS(ADNI3!$D$2:$D$566,"=EMCI",ADNI3!$Q$2:$Q$566,"=1")</f>
        <v>82</v>
      </c>
      <c r="N4">
        <f>COUNTIFS(ADNI3!$D$2:$D$566,"=EMCI",ADNI3!$R$2:$R$566,"=1")</f>
        <v>82</v>
      </c>
      <c r="O4">
        <f>COUNTIFS(ADNI3!$D$2:$D$566,"=EMCI",ADNI3!$S$2:$S$566,"=1")</f>
        <v>71</v>
      </c>
      <c r="P4">
        <f>COUNTIFS(ADNI3!$D$2:$D$566,"=EMCI",ADNI3!$T$2:$T$566,"=1")</f>
        <v>82</v>
      </c>
      <c r="Q4">
        <f>COUNTIFS(ADNI3!$D$2:$D$566,"=EMCI",ADNI3!$U$2:$U$566,"=1")</f>
        <v>82</v>
      </c>
      <c r="R4">
        <f>COUNTIFS(ADNI3!$D$2:$D$566,"=EMCI",ADNI3!$V$2:$V$566,"=1")</f>
        <v>0</v>
      </c>
      <c r="S4">
        <f>COUNTIFS(ADNI3!$D$2:$D$566,"=EMCI",ADNI3!$Z$2:$Z$566,"=1")</f>
        <v>82</v>
      </c>
    </row>
    <row r="5" spans="1:19" x14ac:dyDescent="0.2">
      <c r="A5" s="131"/>
      <c r="B5" s="132"/>
      <c r="C5" t="s">
        <v>33</v>
      </c>
      <c r="D5">
        <f>COUNTIFS(ADNI3!$D$2:$D$566,"=LMCI")</f>
        <v>37</v>
      </c>
      <c r="E5">
        <f>COUNTIFS(ADNI3!$D$2:$D$566,"=LMCI",ADNI3!$I$2:$I$566,"=1")</f>
        <v>37</v>
      </c>
      <c r="F5">
        <f>COUNTIFS(ADNI3!$D$2:$D$566,"=LMCI",ADNI3!$J$2:$J$566,"=1")</f>
        <v>37</v>
      </c>
      <c r="G5">
        <f>COUNTIFS(ADNI3!$D$2:$D$566,"=LMCI",ADNI3!$K$2:$K$566,"=1")</f>
        <v>37</v>
      </c>
      <c r="H5">
        <f>COUNTIFS(ADNI3!$D$2:$D$566,"=LMCI",ADNI3!$L$2:$L$566,"=1")</f>
        <v>37</v>
      </c>
      <c r="I5">
        <f>COUNTIFS(ADNI3!$D$2:$D$566,"=LMCI",ADNI3!$M$2:$M$566,"=1")</f>
        <v>33</v>
      </c>
      <c r="J5">
        <f>COUNTIFS(ADNI3!$D$2:$D$566,"=LMCI",ADNI3!$N$2:$N$566,"=1")</f>
        <v>34</v>
      </c>
      <c r="K5">
        <f>COUNTIFS(ADNI3!$D$2:$D$566,"=LMCI",ADNI3!$O$2:$O$566,"=1")</f>
        <v>34</v>
      </c>
      <c r="L5">
        <f>COUNTIFS(ADNI3!$D$2:$D$566,"=LMCI",ADNI3!$P$2:$P$566,"=1")</f>
        <v>37</v>
      </c>
      <c r="M5">
        <f>COUNTIFS(ADNI3!$D$2:$D$566,"=LMCI",ADNI3!$Q$2:$Q$566,"=1")</f>
        <v>37</v>
      </c>
      <c r="N5">
        <f>COUNTIFS(ADNI3!$D$2:$D$566,"=LMCI",ADNI3!$R$2:$R$566,"=1")</f>
        <v>36</v>
      </c>
      <c r="O5">
        <f>COUNTIFS(ADNI3!$D$2:$D$566,"=LMCI",ADNI3!$S$2:$S$566,"=1")</f>
        <v>34</v>
      </c>
      <c r="P5">
        <f>COUNTIFS(ADNI3!$D$2:$D$566,"=LMCI",ADNI3!$T$2:$T$566,"=1")</f>
        <v>37</v>
      </c>
      <c r="Q5">
        <f>COUNTIFS(ADNI3!$D$2:$D$566,"=LMCI",ADNI3!$U$2:$U$566,"=1")</f>
        <v>37</v>
      </c>
      <c r="R5">
        <f>COUNTIFS(ADNI3!$D$2:$D$566,"=LMCI",ADNI3!$V$2:$V$566,"=1")</f>
        <v>0</v>
      </c>
      <c r="S5">
        <f>COUNTIFS(ADNI3!$D$2:$D$566,"=LMCI",ADNI3!$Z$2:$Z$566,"=1")</f>
        <v>37</v>
      </c>
    </row>
    <row r="6" spans="1:19" x14ac:dyDescent="0.2">
      <c r="A6" s="131"/>
      <c r="B6" s="132"/>
      <c r="C6" t="s">
        <v>32</v>
      </c>
      <c r="D6">
        <f>COUNTIFS(ADNI3!$D$2:$D$566,"=MCI")</f>
        <v>70</v>
      </c>
      <c r="E6">
        <f>COUNTIFS(ADNI3!$D$2:$D$566,"=MCI",ADNI3!$I$2:$I$566,"=1")</f>
        <v>70</v>
      </c>
      <c r="F6">
        <f>COUNTIFS(ADNI3!$D$2:$D$566,"=MCI",ADNI3!$J$2:$J$566,"=1")</f>
        <v>70</v>
      </c>
      <c r="G6">
        <f>COUNTIFS(ADNI3!$D$2:$D$566,"=MCI",ADNI3!$K$2:$K$566,"=1")</f>
        <v>70</v>
      </c>
      <c r="H6">
        <f>COUNTIFS(ADNI3!$D$2:$D$566,"=MCI",ADNI3!$L$2:$L$566,"=1")</f>
        <v>70</v>
      </c>
      <c r="I6">
        <f>COUNTIFS(ADNI3!$D$2:$D$566,"=MCI",ADNI3!$M$2:$M$566,"=1")</f>
        <v>57</v>
      </c>
      <c r="J6">
        <f>COUNTIFS(ADNI3!$D$2:$D$566,"=MCI",ADNI3!$N$2:$N$566,"=1")</f>
        <v>57</v>
      </c>
      <c r="K6">
        <f>COUNTIFS(ADNI3!$D$2:$D$566,"=MCI",ADNI3!$O$2:$O$566,"=1")</f>
        <v>57</v>
      </c>
      <c r="L6">
        <f>COUNTIFS(ADNI3!$D$2:$D$566,"=MCI",ADNI3!$P$2:$P$566,"=1")</f>
        <v>68</v>
      </c>
      <c r="M6">
        <f>COUNTIFS(ADNI3!$D$2:$D$566,"=MCI",ADNI3!$Q$2:$Q$566,"=1")</f>
        <v>68</v>
      </c>
      <c r="N6">
        <f>COUNTIFS(ADNI3!$D$2:$D$566,"=MCI",ADNI3!$R$2:$R$566,"=1")</f>
        <v>68</v>
      </c>
      <c r="O6">
        <f>COUNTIFS(ADNI3!$D$2:$D$566,"=MCI",ADNI3!$S$2:$S$566,"=1")</f>
        <v>55</v>
      </c>
      <c r="P6">
        <f>COUNTIFS(ADNI3!$D$2:$D$566,"=MCI",ADNI3!$T$2:$T$566,"=1")</f>
        <v>70</v>
      </c>
      <c r="Q6">
        <f>COUNTIFS(ADNI3!$D$2:$D$566,"=MCI",ADNI3!$U$2:$U$566,"=1")</f>
        <v>70</v>
      </c>
      <c r="R6">
        <f>COUNTIFS(ADNI3!$D$2:$D$566,"=MCI",ADNI3!$V$2:$V$566,"=1")</f>
        <v>56</v>
      </c>
      <c r="S6">
        <f>COUNTIFS(ADNI3!$D$2:$D$566,"=MCI",ADNI3!$Z$2:$Z$566,"=1")</f>
        <v>64</v>
      </c>
    </row>
    <row r="7" spans="1:19" x14ac:dyDescent="0.2">
      <c r="A7" s="131"/>
      <c r="B7" s="132"/>
      <c r="C7" t="s">
        <v>44</v>
      </c>
      <c r="D7">
        <f>COUNTIFS(ADNI3!D2:D566,"=SMC")</f>
        <v>50</v>
      </c>
      <c r="E7">
        <f>COUNTIFS(ADNI3!$D$2:$D$566,"=SMC",ADNI3!$I$2:$I$566,"=1")</f>
        <v>50</v>
      </c>
      <c r="F7">
        <f>COUNTIFS(ADNI3!$D$2:$D$566,"=SMC",ADNI3!$J$2:$J$566,"=1")</f>
        <v>50</v>
      </c>
      <c r="G7">
        <f>COUNTIFS(ADNI3!$D$2:$D$566,"=SMC",ADNI3!$K$2:$K$566,"=1")</f>
        <v>50</v>
      </c>
      <c r="H7">
        <f>COUNTIFS(ADNI3!$D$2:$D$566,"=SMC",ADNI3!$L$2:$L$566,"=1")</f>
        <v>50</v>
      </c>
      <c r="I7">
        <f>COUNTIFS(ADNI3!$D$2:$D$566,"=SMC",ADNI3!$M$2:$M$566,"=1")</f>
        <v>46</v>
      </c>
      <c r="J7">
        <f>COUNTIFS(ADNI3!$D$2:$D$566,"=SMC",ADNI3!$N$2:$N$566,"=1")</f>
        <v>46</v>
      </c>
      <c r="K7">
        <f>COUNTIFS(ADNI3!$D$2:$D$566,"=SMC",ADNI3!$O$2:$O$566,"=1")</f>
        <v>46</v>
      </c>
      <c r="L7">
        <f>COUNTIFS(ADNI3!$D$2:$D$566,"=SMC",ADNI3!$P$2:$P$566,"=1")</f>
        <v>49</v>
      </c>
      <c r="M7">
        <f>COUNTIFS(ADNI3!$D$2:$D$566,"=SMC",ADNI3!$Q$2:$Q$566,"=1")</f>
        <v>49</v>
      </c>
      <c r="N7">
        <f>COUNTIFS(ADNI3!$D$2:$D$566,"=SMC",ADNI3!$R$2:$R$566,"=1")</f>
        <v>49</v>
      </c>
      <c r="O7">
        <f>COUNTIFS(ADNI3!$D$2:$D$566,"=SMC",ADNI3!$S$2:$S$566,"=1")</f>
        <v>45</v>
      </c>
      <c r="P7">
        <f>COUNTIFS(ADNI3!$D$2:$D$566,"=SMC",ADNI3!$T$2:$T$566,"=1")</f>
        <v>50</v>
      </c>
      <c r="Q7">
        <f>COUNTIFS(ADNI3!$D$2:$D$566,"=SMC",ADNI3!$U$2:$U$566,"=1")</f>
        <v>50</v>
      </c>
      <c r="R7">
        <f>COUNTIFS(ADNI3!$D$2:$D$566,"=SMC",ADNI3!$V$2:$V$566,"=1")</f>
        <v>0</v>
      </c>
      <c r="S7">
        <f>COUNTIFS(ADNI3!$D$2:$D$566,"=SMC",ADNI3!$Z$2:$Z$566,"=1")</f>
        <v>50</v>
      </c>
    </row>
    <row r="8" spans="1:19" x14ac:dyDescent="0.2">
      <c r="A8" s="131"/>
      <c r="B8" s="132"/>
      <c r="C8" t="s">
        <v>35</v>
      </c>
      <c r="D8">
        <f>COUNTIFS(ADNI3!D2:D566,"=CN")</f>
        <v>306</v>
      </c>
      <c r="E8">
        <f>COUNTIFS(ADNI3!$D$2:$D$566,"=CN",ADNI3!$I$2:$I$566,"=1")</f>
        <v>306</v>
      </c>
      <c r="F8">
        <f>COUNTIFS(ADNI3!$D$2:$D$566,"=CN",ADNI3!$J$2:$J$566,"=1")</f>
        <v>306</v>
      </c>
      <c r="G8">
        <f>COUNTIFS(ADNI3!$D$2:$D$566,"=CN",ADNI3!$K$2:$K$566,"=1")</f>
        <v>300</v>
      </c>
      <c r="H8">
        <f>COUNTIFS(ADNI3!$D$2:$D$566,"=CN",ADNI3!$L$2:$L$566,"=1")</f>
        <v>299</v>
      </c>
      <c r="I8">
        <f>COUNTIFS(ADNI3!$D$2:$D$566,"=CN",ADNI3!$M$2:$M$566,"=1")</f>
        <v>257</v>
      </c>
      <c r="J8">
        <f>COUNTIFS(ADNI3!$D$2:$D$566,"=CN",ADNI3!$N$2:$N$566,"=1")</f>
        <v>257</v>
      </c>
      <c r="K8">
        <f>COUNTIFS(ADNI3!$D$2:$D$566,"=CN",ADNI3!$O$2:$O$566,"=1")</f>
        <v>257</v>
      </c>
      <c r="L8">
        <f>COUNTIFS(ADNI3!$D$2:$D$566,"=CN",ADNI3!$P$2:$P$566,"=1")</f>
        <v>304</v>
      </c>
      <c r="M8">
        <f>COUNTIFS(ADNI3!$D$2:$D$566,"=CN",ADNI3!$Q$2:$Q$566,"=1")</f>
        <v>304</v>
      </c>
      <c r="N8">
        <f>COUNTIFS(ADNI3!$D$2:$D$566,"=CN",ADNI3!$R$2:$R$566,"=1")</f>
        <v>304</v>
      </c>
      <c r="O8">
        <f>COUNTIFS(ADNI3!$D$2:$D$566,"=CN",ADNI3!$S$2:$S$566,"=1")</f>
        <v>270</v>
      </c>
      <c r="P8">
        <f>COUNTIFS(ADNI3!$D$2:$D$566,"=CN",ADNI3!$T$2:$T$566,"=1")</f>
        <v>306</v>
      </c>
      <c r="Q8">
        <f>COUNTIFS(ADNI3!$D$2:$D$566,"=CN",ADNI3!$U$2:$U$566,"=1")</f>
        <v>306</v>
      </c>
      <c r="R8">
        <f>COUNTIFS(ADNI3!$D$2:$D$566,"=CN",ADNI3!$V$2:$V$566,"=1")</f>
        <v>213</v>
      </c>
      <c r="S8">
        <f>COUNTIFS(ADNI3!$D$2:$D$566,"=CN",ADNI3!$Z$2:$Z$566,"=1")</f>
        <v>297</v>
      </c>
    </row>
    <row r="9" spans="1:19" ht="14.1" customHeight="1" x14ac:dyDescent="0.2">
      <c r="A9" s="129">
        <f>SUM(D9:D14)</f>
        <v>565</v>
      </c>
      <c r="B9" s="130" t="s">
        <v>1180</v>
      </c>
      <c r="C9" s="14" t="s">
        <v>68</v>
      </c>
      <c r="D9" s="14">
        <f>COUNTIFS(ADNI3!$E$2:$E$566,"=AD")</f>
        <v>20</v>
      </c>
      <c r="E9" s="14">
        <f>COUNTIFS(ADNI3!$E$2:$E$566,"=AD",ADNI3!$I$2:$I$566,"=1")</f>
        <v>20</v>
      </c>
      <c r="F9" s="14">
        <f>COUNTIFS(ADNI3!$E$2:$E$566,"=AD",ADNI3!$J$2:$J$566,"=1")</f>
        <v>20</v>
      </c>
      <c r="G9" s="14">
        <f>COUNTIFS(ADNI3!$E$2:$E$566,"=AD",ADNI3!$K$2:$K$566,"=1")</f>
        <v>20</v>
      </c>
      <c r="H9" s="14">
        <f>COUNTIFS(ADNI3!$E$2:$E$566,"=AD",ADNI3!$L$2:$L$566,"=1")</f>
        <v>20</v>
      </c>
      <c r="I9" s="14">
        <f>COUNTIFS(ADNI3!$E$2:$E$566,"=AD",ADNI3!$M$2:$M$566,"=1")</f>
        <v>18</v>
      </c>
      <c r="J9" s="14">
        <f>COUNTIFS(ADNI3!$E$2:$E$566,"=AD",ADNI3!$N$2:$N$566,"=1")</f>
        <v>18</v>
      </c>
      <c r="K9" s="14">
        <f>COUNTIFS(ADNI3!$E$2:$E$566,"=AD",ADNI3!$O$2:$O$566,"=1")</f>
        <v>17</v>
      </c>
      <c r="L9" s="14">
        <f>COUNTIFS(ADNI3!$E$2:$E$566,"=AD",ADNI3!$P$2:$P$566,"=1")</f>
        <v>18</v>
      </c>
      <c r="M9" s="14">
        <f>COUNTIFS(ADNI3!$E$2:$E$566,"=AD",ADNI3!$Q$2:$Q$566,"=1")</f>
        <v>18</v>
      </c>
      <c r="N9" s="14">
        <f>COUNTIFS(ADNI3!$E$2:$E$566,"=AD",ADNI3!$R$2:$R$566,"=1")</f>
        <v>18</v>
      </c>
      <c r="O9" s="14">
        <f>COUNTIFS(ADNI3!$E$2:$E$566,"=AD",ADNI3!$S$2:$S$566,"=1")</f>
        <v>16</v>
      </c>
      <c r="P9" s="14">
        <f>COUNTIFS(ADNI3!$E$2:$E$566,"=AD",ADNI3!$T$2:$T$566,"=1")</f>
        <v>20</v>
      </c>
      <c r="Q9" s="14">
        <f>COUNTIFS(ADNI3!$E$2:$E$566,"=AD",ADNI3!$U$2:$U$566,"=1")</f>
        <v>20</v>
      </c>
      <c r="R9" s="14">
        <f>COUNTIFS(ADNI3!$E$2:$E$566,"=AD",ADNI3!$V$2:$V$566,"=1")</f>
        <v>17</v>
      </c>
      <c r="S9" s="14">
        <f>COUNTIFS(ADNI3!$E$2:$E$566,"=AD",ADNI3!$Z$2:$Z$566,"=1")</f>
        <v>18</v>
      </c>
    </row>
    <row r="10" spans="1:19" x14ac:dyDescent="0.2">
      <c r="A10" s="129"/>
      <c r="B10" s="130"/>
      <c r="C10" t="s">
        <v>40</v>
      </c>
      <c r="D10">
        <f>COUNTIFS(ADNI3!$E$2:$E$566,"=EMCI")</f>
        <v>113</v>
      </c>
      <c r="E10">
        <f>COUNTIFS(ADNI3!$E$2:$E$566,"=EMCI",ADNI3!$I$2:$I$566,"=1")</f>
        <v>113</v>
      </c>
      <c r="F10">
        <f>COUNTIFS(ADNI3!$E$2:$E$566,"=EMCI",ADNI3!$J$2:$J$566,"=1")</f>
        <v>113</v>
      </c>
      <c r="G10">
        <f>COUNTIFS(ADNI3!$E$2:$E$566,"=EMCI",ADNI3!$K$2:$K$566,"=1")</f>
        <v>113</v>
      </c>
      <c r="H10">
        <f>COUNTIFS(ADNI3!$E$2:$E$566,"=EMCI",ADNI3!$L$2:$L$566,"=1")</f>
        <v>113</v>
      </c>
      <c r="I10">
        <f>COUNTIFS(ADNI3!$E$2:$E$566,"=EMCI",ADNI3!$M$2:$M$566,"=1")</f>
        <v>97</v>
      </c>
      <c r="J10">
        <f>COUNTIFS(ADNI3!$E$2:$E$566,"=EMCI",ADNI3!$N$2:$N$566,"=1")</f>
        <v>97</v>
      </c>
      <c r="K10">
        <f>COUNTIFS(ADNI3!$E$2:$E$566,"=EMCI",ADNI3!$O$2:$O$566,"=1")</f>
        <v>96</v>
      </c>
      <c r="L10">
        <f>COUNTIFS(ADNI3!$E$2:$E$566,"=EMCI",ADNI3!$P$2:$P$566,"=1")</f>
        <v>112</v>
      </c>
      <c r="M10">
        <f>COUNTIFS(ADNI3!$E$2:$E$566,"=EMCI",ADNI3!$Q$2:$Q$566,"=1")</f>
        <v>112</v>
      </c>
      <c r="N10">
        <f>COUNTIFS(ADNI3!$E$2:$E$566,"=EMCI",ADNI3!$R$2:$R$566,"=1")</f>
        <v>112</v>
      </c>
      <c r="O10">
        <f>COUNTIFS(ADNI3!$E$2:$E$566,"=EMCI",ADNI3!$S$2:$S$566,"=1")</f>
        <v>96</v>
      </c>
      <c r="P10">
        <f>COUNTIFS(ADNI3!$E$2:$E$566,"=EMCI",ADNI3!$T$2:$T$566,"=1")</f>
        <v>113</v>
      </c>
      <c r="Q10">
        <f>COUNTIFS(ADNI3!$E$2:$E$566,"=EMCI",ADNI3!$U$2:$U$566,"=1")</f>
        <v>113</v>
      </c>
      <c r="R10">
        <f>COUNTIFS(ADNI3!$E$2:$E$566,"=EMCI",ADNI3!$V$2:$V$566,"=1")</f>
        <v>28</v>
      </c>
      <c r="S10">
        <f>COUNTIFS(ADNI3!$E$2:$E$566,"=EMCI",ADNI3!$Z$2:$Z$566,"=1")</f>
        <v>111</v>
      </c>
    </row>
    <row r="11" spans="1:19" x14ac:dyDescent="0.2">
      <c r="A11" s="129"/>
      <c r="B11" s="130"/>
      <c r="C11" t="s">
        <v>33</v>
      </c>
      <c r="D11">
        <f>COUNTIFS(ADNI3!$E$2:$E$566,"=LMCI")</f>
        <v>79</v>
      </c>
      <c r="E11">
        <f>COUNTIFS(ADNI3!$E$2:$E$566,"=LMCI",ADNI3!$I$2:$I$566,"=1")</f>
        <v>79</v>
      </c>
      <c r="F11">
        <f>COUNTIFS(ADNI3!$E$2:$E$566,"=LMCI",ADNI3!$J$2:$J$566,"=1")</f>
        <v>79</v>
      </c>
      <c r="G11">
        <f>COUNTIFS(ADNI3!$E$2:$E$566,"=LMCI",ADNI3!$K$2:$K$566,"=1")</f>
        <v>79</v>
      </c>
      <c r="H11">
        <f>COUNTIFS(ADNI3!$E$2:$E$566,"=LMCI",ADNI3!$L$2:$L$566,"=1")</f>
        <v>79</v>
      </c>
      <c r="I11">
        <f>COUNTIFS(ADNI3!$E$2:$E$566,"=LMCI",ADNI3!$M$2:$M$566,"=1")</f>
        <v>67</v>
      </c>
      <c r="J11">
        <f>COUNTIFS(ADNI3!$E$2:$E$566,"=LMCI",ADNI3!$N$2:$N$566,"=1")</f>
        <v>68</v>
      </c>
      <c r="K11">
        <f>COUNTIFS(ADNI3!$E$2:$E$566,"=LMCI",ADNI3!$O$2:$O$566,"=1")</f>
        <v>68</v>
      </c>
      <c r="L11">
        <f>COUNTIFS(ADNI3!$E$2:$E$566,"=LMCI",ADNI3!$P$2:$P$566,"=1")</f>
        <v>78</v>
      </c>
      <c r="M11">
        <f>COUNTIFS(ADNI3!$E$2:$E$566,"=LMCI",ADNI3!$Q$2:$Q$566,"=1")</f>
        <v>78</v>
      </c>
      <c r="N11">
        <f>COUNTIFS(ADNI3!$E$2:$E$566,"=LMCI",ADNI3!$R$2:$R$566,"=1")</f>
        <v>77</v>
      </c>
      <c r="O11">
        <f>COUNTIFS(ADNI3!$E$2:$E$566,"=LMCI",ADNI3!$S$2:$S$566,"=1")</f>
        <v>67</v>
      </c>
      <c r="P11">
        <f>COUNTIFS(ADNI3!$E$2:$E$566,"=LMCI",ADNI3!$T$2:$T$566,"=1")</f>
        <v>79</v>
      </c>
      <c r="Q11">
        <f>COUNTIFS(ADNI3!$E$2:$E$566,"=LMCI",ADNI3!$U$2:$U$566,"=1")</f>
        <v>79</v>
      </c>
      <c r="R11">
        <f>COUNTIFS(ADNI3!$E$2:$E$566,"=LMCI",ADNI3!$V$2:$V$566,"=1")</f>
        <v>30</v>
      </c>
      <c r="S11">
        <f>COUNTIFS(ADNI3!$E$2:$E$566,"=LMCI",ADNI3!$Z$2:$Z$566,"=1")</f>
        <v>75</v>
      </c>
    </row>
    <row r="12" spans="1:19" x14ac:dyDescent="0.2">
      <c r="A12" s="129"/>
      <c r="B12" s="130"/>
      <c r="C12" t="s">
        <v>32</v>
      </c>
      <c r="D12">
        <f>COUNTIFS(ADNI3!$E$2:$E$566,"=MCI")</f>
        <v>0</v>
      </c>
      <c r="E12">
        <f>COUNTIFS(ADNI3!$E$2:$E$566,"=MCI",ADNI3!$I$2:$I$566,"=1")</f>
        <v>0</v>
      </c>
      <c r="F12">
        <f>COUNTIFS(ADNI3!$E$2:$E$566,"=MCI",ADNI3!$J$2:$J$566,"=1")</f>
        <v>0</v>
      </c>
      <c r="G12">
        <f>COUNTIFS(ADNI3!$E$2:$E$566,"=MCI",ADNI3!$K$2:$K$566,"=1")</f>
        <v>0</v>
      </c>
      <c r="H12">
        <f>COUNTIFS(ADNI3!$E$2:$E$566,"=MCI",ADNI3!$L$2:$L$566,"=1")</f>
        <v>0</v>
      </c>
      <c r="I12">
        <f>COUNTIFS(ADNI3!$E$2:$E$566,"=MCI",ADNI3!$M$2:$M$566,"=1")</f>
        <v>0</v>
      </c>
      <c r="J12">
        <f>COUNTIFS(ADNI3!$E$2:$E$566,"=MCI",ADNI3!$N$2:$N$566,"=1")</f>
        <v>0</v>
      </c>
      <c r="K12">
        <f>COUNTIFS(ADNI3!$E$2:$E$566,"=MCI",ADNI3!$O$2:$O$566,"=1")</f>
        <v>0</v>
      </c>
      <c r="L12">
        <f>COUNTIFS(ADNI3!$E$2:$E$566,"=MCI",ADNI3!$P$2:$P$566,"=1")</f>
        <v>0</v>
      </c>
      <c r="M12">
        <f>COUNTIFS(ADNI3!$E$2:$E$566,"=MCI",ADNI3!$Q$2:$Q$566,"=1")</f>
        <v>0</v>
      </c>
      <c r="N12">
        <f>COUNTIFS(ADNI3!$E$2:$E$566,"=MCI",ADNI3!$R$2:$R$566,"=1")</f>
        <v>0</v>
      </c>
      <c r="O12">
        <f>COUNTIFS(ADNI3!$E$2:$E$566,"=MCI",ADNI3!$S$2:$S$566,"=1")</f>
        <v>0</v>
      </c>
      <c r="P12">
        <f>COUNTIFS(ADNI3!$E$2:$E$566,"=MCI",ADNI3!$T$2:$T$566,"=1")</f>
        <v>0</v>
      </c>
      <c r="Q12">
        <f>COUNTIFS(ADNI3!$E$2:$E$566,"=MCI",ADNI3!$U$2:$U$566,"=1")</f>
        <v>0</v>
      </c>
      <c r="R12">
        <f>COUNTIFS(ADNI3!$E$2:$E$566,"=MCI",ADNI3!$V$2:$V$566,"=1")</f>
        <v>0</v>
      </c>
      <c r="S12">
        <f>COUNTIFS(ADNI3!$E$2:$E$566,"=MCI",ADNI3!$Z$2:$Z$566,"=1")</f>
        <v>0</v>
      </c>
    </row>
    <row r="13" spans="1:19" x14ac:dyDescent="0.2">
      <c r="A13" s="129"/>
      <c r="B13" s="130"/>
      <c r="C13" t="s">
        <v>44</v>
      </c>
      <c r="D13">
        <f>COUNTIFS(ADNI3!E2:E566,"=SMC")</f>
        <v>188</v>
      </c>
      <c r="E13">
        <f>COUNTIFS(ADNI3!$E$2:$E$566,"=SMC",ADNI3!$I$2:$I$566,"=1")</f>
        <v>188</v>
      </c>
      <c r="F13">
        <f>COUNTIFS(ADNI3!$E$2:$E$566,"=SMC",ADNI3!$J$2:$J$566,"=1")</f>
        <v>188</v>
      </c>
      <c r="G13">
        <f>COUNTIFS(ADNI3!$E$2:$E$566,"=SMC",ADNI3!$K$2:$K$566,"=1")</f>
        <v>184</v>
      </c>
      <c r="H13">
        <f>COUNTIFS(ADNI3!$E$2:$E$566,"=SMC",ADNI3!$L$2:$L$566,"=1")</f>
        <v>184</v>
      </c>
      <c r="I13">
        <f>COUNTIFS(ADNI3!$E$2:$E$566,"=SMC",ADNI3!$M$2:$M$566,"=1")</f>
        <v>158</v>
      </c>
      <c r="J13">
        <f>COUNTIFS(ADNI3!$E$2:$E$566,"=SMC",ADNI3!$N$2:$N$566,"=1")</f>
        <v>158</v>
      </c>
      <c r="K13">
        <f>COUNTIFS(ADNI3!$E$2:$E$566,"=SMC",ADNI3!$O$2:$O$566,"=1")</f>
        <v>158</v>
      </c>
      <c r="L13">
        <f>COUNTIFS(ADNI3!$E$2:$E$566,"=SMC",ADNI3!$P$2:$P$566,"=1")</f>
        <v>186</v>
      </c>
      <c r="M13">
        <f>COUNTIFS(ADNI3!$E$2:$E$566,"=SMC",ADNI3!$Q$2:$Q$566,"=1")</f>
        <v>186</v>
      </c>
      <c r="N13">
        <f>COUNTIFS(ADNI3!$E$2:$E$566,"=SMC",ADNI3!$R$2:$R$566,"=1")</f>
        <v>186</v>
      </c>
      <c r="O13">
        <f>COUNTIFS(ADNI3!$E$2:$E$566,"=SMC",ADNI3!$S$2:$S$566,"=1")</f>
        <v>166</v>
      </c>
      <c r="P13">
        <f>COUNTIFS(ADNI3!$E$2:$E$566,"=SMC",ADNI3!$T$2:$T$566,"=1")</f>
        <v>188</v>
      </c>
      <c r="Q13">
        <f>COUNTIFS(ADNI3!$E$2:$E$566,"=SMC",ADNI3!$U$2:$U$566,"=1")</f>
        <v>188</v>
      </c>
      <c r="R13">
        <f>COUNTIFS(ADNI3!$E$2:$E$566,"=SMC",ADNI3!$V$2:$V$566,"=1")</f>
        <v>134</v>
      </c>
      <c r="S13">
        <f>COUNTIFS(ADNI3!$E$2:$E$566,"=SMC",ADNI3!$Z$2:$Z$566,"=1")</f>
        <v>183</v>
      </c>
    </row>
    <row r="14" spans="1:19" x14ac:dyDescent="0.2">
      <c r="A14" s="129"/>
      <c r="B14" s="130"/>
      <c r="C14" t="s">
        <v>35</v>
      </c>
      <c r="D14">
        <f>COUNTIFS(ADNI3!E2:E566,"=CN")</f>
        <v>165</v>
      </c>
      <c r="E14">
        <f>COUNTIFS(ADNI3!$E$2:$E$566,"=CN",ADNI3!$I$2:$I$566,"=1")</f>
        <v>165</v>
      </c>
      <c r="F14">
        <f>COUNTIFS(ADNI3!$E$2:$E$566,"=CN",ADNI3!$J$2:$J$566,"=1")</f>
        <v>165</v>
      </c>
      <c r="G14">
        <f>COUNTIFS(ADNI3!$E$2:$E$566,"=CN",ADNI3!$K$2:$K$566,"=1")</f>
        <v>163</v>
      </c>
      <c r="H14">
        <f>COUNTIFS(ADNI3!$E$2:$E$566,"=CN",ADNI3!$L$2:$L$566,"=1")</f>
        <v>162</v>
      </c>
      <c r="I14">
        <f>COUNTIFS(ADNI3!$E$2:$E$566,"=CN",ADNI3!$M$2:$M$566,"=1")</f>
        <v>142</v>
      </c>
      <c r="J14">
        <f>COUNTIFS(ADNI3!$E$2:$E$566,"=CN",ADNI3!$N$2:$N$566,"=1")</f>
        <v>142</v>
      </c>
      <c r="K14">
        <f>COUNTIFS(ADNI3!$E$2:$E$566,"=CN",ADNI3!$O$2:$O$566,"=1")</f>
        <v>142</v>
      </c>
      <c r="L14">
        <f>COUNTIFS(ADNI3!$E$2:$E$566,"=CN",ADNI3!$P$2:$P$566,"=1")</f>
        <v>164</v>
      </c>
      <c r="M14">
        <f>COUNTIFS(ADNI3!$E$2:$E$566,"=CN",ADNI3!$Q$2:$Q$566,"=1")</f>
        <v>164</v>
      </c>
      <c r="N14">
        <f>COUNTIFS(ADNI3!$E$2:$E$566,"=CN",ADNI3!$R$2:$R$566,"=1")</f>
        <v>164</v>
      </c>
      <c r="O14">
        <f>COUNTIFS(ADNI3!$E$2:$E$566,"=CN",ADNI3!$S$2:$S$566,"=1")</f>
        <v>146</v>
      </c>
      <c r="P14">
        <f>COUNTIFS(ADNI3!$E$2:$E$566,"=CN",ADNI3!$T$2:$T$566,"=1")</f>
        <v>165</v>
      </c>
      <c r="Q14">
        <f>COUNTIFS(ADNI3!$E$2:$E$566,"=CN",ADNI3!$U$2:$U$566,"=1")</f>
        <v>165</v>
      </c>
      <c r="R14">
        <f>COUNTIFS(ADNI3!$E$2:$E$566,"=CN",ADNI3!$V$2:$V$566,"=1")</f>
        <v>77</v>
      </c>
      <c r="S14">
        <f>COUNTIFS(ADNI3!$E$2:$E$566,"=CN",ADNI3!$Z$2:$Z$566,"=1")</f>
        <v>161</v>
      </c>
    </row>
    <row r="16" spans="1:19" ht="16.5" x14ac:dyDescent="0.3">
      <c r="C16" s="13" t="s">
        <v>1181</v>
      </c>
      <c r="D16" s="13" t="s">
        <v>1177</v>
      </c>
      <c r="E16" s="2" t="s">
        <v>8</v>
      </c>
      <c r="F16" s="2" t="s">
        <v>9</v>
      </c>
      <c r="G16" s="2" t="s">
        <v>10</v>
      </c>
      <c r="H16" s="2" t="s">
        <v>11</v>
      </c>
      <c r="I16" s="2" t="s">
        <v>12</v>
      </c>
      <c r="J16" s="2" t="s">
        <v>13</v>
      </c>
      <c r="K16" s="2" t="s">
        <v>14</v>
      </c>
      <c r="L16" s="2" t="s">
        <v>15</v>
      </c>
      <c r="M16" s="2" t="s">
        <v>16</v>
      </c>
      <c r="N16" s="2" t="s">
        <v>17</v>
      </c>
      <c r="O16" s="2" t="s">
        <v>18</v>
      </c>
      <c r="P16" s="4" t="s">
        <v>19</v>
      </c>
      <c r="Q16" s="4" t="s">
        <v>20</v>
      </c>
      <c r="R16" s="4" t="s">
        <v>21</v>
      </c>
      <c r="S16" s="4" t="s">
        <v>1178</v>
      </c>
    </row>
    <row r="17" spans="1:19" ht="14.1" customHeight="1" x14ac:dyDescent="0.2">
      <c r="A17" s="131">
        <f>SUM(D17:D22)</f>
        <v>472</v>
      </c>
      <c r="B17" s="132" t="s">
        <v>1179</v>
      </c>
      <c r="C17" t="s">
        <v>68</v>
      </c>
      <c r="D17">
        <f>COUNTIFS(ADNI3!$D$567:$D$1038,"=AD")</f>
        <v>62</v>
      </c>
      <c r="E17">
        <f>COUNTIFS(ADNI3!$D$567:$D$1038,"=AD",ADNI3!$I$567:$I$1038,"=1")</f>
        <v>58</v>
      </c>
      <c r="F17">
        <f>COUNTIFS(ADNI3!$D$567:$D$1038,"=AD",ADNI3!$J$567:$J$1038,"=1")</f>
        <v>56</v>
      </c>
      <c r="G17">
        <f>COUNTIFS(ADNI3!$D$567:$D$1038,"=AD",ADNI3!$K$567:$K$1038,"=1")</f>
        <v>55</v>
      </c>
      <c r="H17">
        <f>COUNTIFS(ADNI3!$D$567:$D$1038,"=AD",ADNI3!$L$567:$L$1038,"=1")</f>
        <v>33</v>
      </c>
      <c r="I17">
        <f>COUNTIFS(ADNI3!$D$567:$D$1038,"=AD",ADNI3!$M$567:$M$1038,"=1")</f>
        <v>50</v>
      </c>
      <c r="J17">
        <f>COUNTIFS(ADNI3!$D$567:$D$1038,"=AD",ADNI3!$N$567:$N$1038,"=1")</f>
        <v>50</v>
      </c>
      <c r="K17">
        <f>COUNTIFS(ADNI3!$D$567:$D$1038,"=AD",ADNI3!$O$567:$O$1038,"=1")</f>
        <v>0</v>
      </c>
      <c r="L17">
        <f>COUNTIFS(ADNI3!$D$567:$D$1038,"=AD",ADNI3!$P$567:$P$1038,"=1")</f>
        <v>26</v>
      </c>
      <c r="M17">
        <f>COUNTIFS(ADNI3!$D$567:$D$1038,"=AD",ADNI3!$Q$567:$Q$1038,"=1")</f>
        <v>26</v>
      </c>
      <c r="N17">
        <f>COUNTIFS(ADNI3!$D$567:$D$1038,"=AD",ADNI3!$R$567:$R$1038,"=1")</f>
        <v>0</v>
      </c>
      <c r="O17">
        <f>COUNTIFS(ADNI3!$D$567:$D$1038,"=AD",ADNI3!$S$567:$S$1038,"=1")</f>
        <v>22</v>
      </c>
      <c r="P17">
        <f>COUNTIFS(ADNI3!$D$567:$D$1038,"=AD",ADNI3!$T$567:$T$1038,"=1")</f>
        <v>1</v>
      </c>
      <c r="Q17">
        <f>COUNTIFS(ADNI3!$D$567:$D$1038,"=AD",ADNI3!$U$567:$U$1038,"=1")</f>
        <v>1</v>
      </c>
      <c r="R17">
        <f>COUNTIFS(ADNI3!$D$567:$D$1038,"=AD",ADNI3!$V$567:$V$1038,"=1")</f>
        <v>0</v>
      </c>
      <c r="S17">
        <f>COUNTIFS(ADNI3!$D$567:$D$1038,"=AD",ADNI3!$Z$567:$Z$1038,"=1")</f>
        <v>1</v>
      </c>
    </row>
    <row r="18" spans="1:19" x14ac:dyDescent="0.2">
      <c r="A18" s="131"/>
      <c r="B18" s="132"/>
      <c r="C18" t="s">
        <v>40</v>
      </c>
      <c r="D18">
        <f>COUNTIFS(ADNI3!$D$567:$D$1038,"=EMCI")</f>
        <v>0</v>
      </c>
      <c r="E18">
        <f>COUNTIFS(ADNI3!$D$567:$D$1038,"=EMCI",ADNI3!$I$567:$I$1038,"=1")</f>
        <v>0</v>
      </c>
      <c r="F18">
        <f>COUNTIFS(ADNI3!$D$567:$D$1038,"=EMCI",ADNI3!$J$567:$J$1038,"=1")</f>
        <v>0</v>
      </c>
      <c r="G18">
        <f>COUNTIFS(ADNI3!$D$567:$D$1038,"=EMCI",ADNI3!$K$567:$K$1038,"=1")</f>
        <v>0</v>
      </c>
      <c r="H18">
        <f>COUNTIFS(ADNI3!$D$567:$D$1038,"=EMCI",ADNI3!$L$567:$L$1038,"=1")</f>
        <v>0</v>
      </c>
      <c r="I18">
        <f>COUNTIFS(ADNI3!$D$567:$D$1038,"=EMCI",ADNI3!$M$567:$M$1038,"=1")</f>
        <v>0</v>
      </c>
      <c r="J18">
        <f>COUNTIFS(ADNI3!$D$567:$D$1038,"=EMCI",ADNI3!$N$567:$N$1038,"=1")</f>
        <v>0</v>
      </c>
      <c r="K18">
        <f>COUNTIFS(ADNI3!$D$567:$D$1038,"=EMCI",ADNI3!$O$567:$O$1038,"=1")</f>
        <v>0</v>
      </c>
      <c r="L18">
        <f>COUNTIFS(ADNI3!$D$567:$D$1038,"=EMCI",ADNI3!$P$567:$P$1038,"=1")</f>
        <v>0</v>
      </c>
      <c r="M18">
        <f>COUNTIFS(ADNI3!$D$567:$D$1038,"=EMCI",ADNI3!$Q$567:$Q$1038,"=1")</f>
        <v>0</v>
      </c>
      <c r="N18">
        <f>COUNTIFS(ADNI3!$D$567:$D$1038,"=EMCI",ADNI3!$R$567:$R$1038,"=1")</f>
        <v>0</v>
      </c>
      <c r="O18">
        <f>COUNTIFS(ADNI3!$D$567:$D$1038,"=EMCI",ADNI3!$S$567:$S$1038,"=1")</f>
        <v>0</v>
      </c>
      <c r="P18">
        <f>COUNTIFS(ADNI3!$D$567:$D$1038,"=EMCI",ADNI3!$T$567:$T$1038,"=1")</f>
        <v>0</v>
      </c>
      <c r="Q18">
        <f>COUNTIFS(ADNI3!$D$567:$D$1038,"=EMCI",ADNI3!$U$567:$U$1038,"=1")</f>
        <v>0</v>
      </c>
      <c r="R18">
        <f>COUNTIFS(ADNI3!$D$567:$D$1038,"=EMCI",ADNI3!$V$567:$V$1038,"=1")</f>
        <v>0</v>
      </c>
      <c r="S18">
        <f>COUNTIFS(ADNI3!$D$567:$D$1038,"=EMCI",ADNI3!$Z$567:$Z$1038,"=1")</f>
        <v>0</v>
      </c>
    </row>
    <row r="19" spans="1:19" x14ac:dyDescent="0.2">
      <c r="A19" s="131"/>
      <c r="B19" s="132"/>
      <c r="C19" t="s">
        <v>33</v>
      </c>
      <c r="D19">
        <f>COUNTIFS(ADNI3!$D$567:$D$1038,"=LMCI")</f>
        <v>2</v>
      </c>
      <c r="E19">
        <f>COUNTIFS(ADNI3!$D$567:$D$1038,"=LMCI",ADNI3!$I$567:$I$1038,"=1")</f>
        <v>2</v>
      </c>
      <c r="F19">
        <f>COUNTIFS(ADNI3!$D$567:$D$1038,"=LMCI",ADNI3!$J$567:$J$1038,"=1")</f>
        <v>2</v>
      </c>
      <c r="G19">
        <f>COUNTIFS(ADNI3!$D$567:$D$1038,"=LMCI",ADNI3!$K$567:$K$1038,"=1")</f>
        <v>2</v>
      </c>
      <c r="H19">
        <f>COUNTIFS(ADNI3!$D$567:$D$1038,"=LMCI",ADNI3!$L$567:$L$1038,"=1")</f>
        <v>2</v>
      </c>
      <c r="I19">
        <f>COUNTIFS(ADNI3!$D$567:$D$1038,"=LMCI",ADNI3!$M$567:$M$1038,"=1")</f>
        <v>2</v>
      </c>
      <c r="J19">
        <f>COUNTIFS(ADNI3!$D$567:$D$1038,"=LMCI",ADNI3!$N$567:$N$1038,"=1")</f>
        <v>2</v>
      </c>
      <c r="K19">
        <f>COUNTIFS(ADNI3!$D$567:$D$1038,"=LMCI",ADNI3!$O$567:$O$1038,"=1")</f>
        <v>0</v>
      </c>
      <c r="L19">
        <f>COUNTIFS(ADNI3!$D$567:$D$1038,"=LMCI",ADNI3!$P$567:$P$1038,"=1")</f>
        <v>2</v>
      </c>
      <c r="M19">
        <f>COUNTIFS(ADNI3!$D$567:$D$1038,"=LMCI",ADNI3!$Q$567:$Q$1038,"=1")</f>
        <v>2</v>
      </c>
      <c r="N19">
        <f>COUNTIFS(ADNI3!$D$567:$D$1038,"=LMCI",ADNI3!$R$567:$R$1038,"=1")</f>
        <v>0</v>
      </c>
      <c r="O19">
        <f>COUNTIFS(ADNI3!$D$567:$D$1038,"=LMCI",ADNI3!$S$567:$S$1038,"=1")</f>
        <v>2</v>
      </c>
      <c r="P19">
        <f>COUNTIFS(ADNI3!$D$567:$D$1038,"=LMCI",ADNI3!$T$567:$T$1038,"=1")</f>
        <v>2</v>
      </c>
      <c r="Q19">
        <f>COUNTIFS(ADNI3!$D$567:$D$1038,"=LMCI",ADNI3!$U$567:$U$1038,"=1")</f>
        <v>2</v>
      </c>
      <c r="R19">
        <f>COUNTIFS(ADNI3!$D$567:$D$1038,"=LMCI",ADNI3!$V$567:$V$1038,"=1")</f>
        <v>0</v>
      </c>
      <c r="S19">
        <f>COUNTIFS(ADNI3!$D$567:$D$1038,"=LMCI",ADNI3!$Z$567:$Z$1038,"=1")</f>
        <v>0</v>
      </c>
    </row>
    <row r="20" spans="1:19" x14ac:dyDescent="0.2">
      <c r="A20" s="131"/>
      <c r="B20" s="132"/>
      <c r="C20" t="s">
        <v>32</v>
      </c>
      <c r="D20">
        <f>COUNTIFS(ADNI3!$D$567:$D$1038,"=MCI")</f>
        <v>195</v>
      </c>
      <c r="E20">
        <f>COUNTIFS(ADNI3!$D$567:$D$1038,"=MCI",ADNI3!$I$567:$I$1038,"=1")</f>
        <v>190</v>
      </c>
      <c r="F20">
        <f>COUNTIFS(ADNI3!$D$567:$D$1038,"=MCI",ADNI3!$J$567:$J$1038,"=1")</f>
        <v>186</v>
      </c>
      <c r="G20">
        <f>COUNTIFS(ADNI3!$D$567:$D$1038,"=MCI",ADNI3!$K$567:$K$1038,"=1")</f>
        <v>185</v>
      </c>
      <c r="H20">
        <f>COUNTIFS(ADNI3!$D$567:$D$1038,"=MCI",ADNI3!$L$567:$L$1038,"=1")</f>
        <v>121</v>
      </c>
      <c r="I20">
        <f>COUNTIFS(ADNI3!$D$567:$D$1038,"=MCI",ADNI3!$M$567:$M$1038,"=1")</f>
        <v>142</v>
      </c>
      <c r="J20">
        <f>COUNTIFS(ADNI3!$D$567:$D$1038,"=MCI",ADNI3!$N$567:$N$1038,"=1")</f>
        <v>142</v>
      </c>
      <c r="K20">
        <f>COUNTIFS(ADNI3!$D$567:$D$1038,"=MCI",ADNI3!$O$567:$O$1038,"=1")</f>
        <v>0</v>
      </c>
      <c r="L20">
        <f>COUNTIFS(ADNI3!$D$567:$D$1038,"=MCI",ADNI3!$P$567:$P$1038,"=1")</f>
        <v>90</v>
      </c>
      <c r="M20">
        <f>COUNTIFS(ADNI3!$D$567:$D$1038,"=MCI",ADNI3!$Q$567:$Q$1038,"=1")</f>
        <v>90</v>
      </c>
      <c r="N20">
        <f>COUNTIFS(ADNI3!$D$567:$D$1038,"=MCI",ADNI3!$R$567:$R$1038,"=1")</f>
        <v>0</v>
      </c>
      <c r="O20">
        <f>COUNTIFS(ADNI3!$D$567:$D$1038,"=MCI",ADNI3!$S$567:$S$1038,"=1")</f>
        <v>88</v>
      </c>
      <c r="P20">
        <f>COUNTIFS(ADNI3!$D$567:$D$1038,"=MCI",ADNI3!$T$567:$T$1038,"=1")</f>
        <v>17</v>
      </c>
      <c r="Q20">
        <f>COUNTIFS(ADNI3!$D$567:$D$1038,"=MCI",ADNI3!$U$567:$U$1038,"=1")</f>
        <v>14</v>
      </c>
      <c r="R20">
        <f>COUNTIFS(ADNI3!$D$567:$D$1038,"=MCI",ADNI3!$V$567:$V$1038,"=1")</f>
        <v>3</v>
      </c>
      <c r="S20">
        <f>COUNTIFS(ADNI3!$D$567:$D$1038,"=MCI",ADNI3!$Z$567:$Z$1038,"=1")</f>
        <v>12</v>
      </c>
    </row>
    <row r="21" spans="1:19" x14ac:dyDescent="0.2">
      <c r="A21" s="131"/>
      <c r="B21" s="132"/>
      <c r="C21" t="s">
        <v>44</v>
      </c>
      <c r="D21">
        <f>COUNTIFS(ADNI3!$D$567:$D$1038,"=SMC")</f>
        <v>0</v>
      </c>
      <c r="E21">
        <f>COUNTIFS(ADNI3!$D$567:$D$1038,"=SMC",ADNI3!$I$567:$I$1038,"=1")</f>
        <v>0</v>
      </c>
      <c r="F21">
        <f>COUNTIFS(ADNI3!$D$567:$D$1038,"=SMC",ADNI3!$J$567:$J$1038,"=1")</f>
        <v>0</v>
      </c>
      <c r="G21">
        <f>COUNTIFS(ADNI3!$D$567:$D$1038,"=SMC",ADNI3!$K$567:$K$1038,"=1")</f>
        <v>0</v>
      </c>
      <c r="H21">
        <f>COUNTIFS(ADNI3!$D$567:$D$1038,"=SMC",ADNI3!$L$567:$L$1038,"=1")</f>
        <v>0</v>
      </c>
      <c r="I21">
        <f>COUNTIFS(ADNI3!$D$567:$D$1038,"=SMC",ADNI3!$M$567:$M$1038,"=1")</f>
        <v>0</v>
      </c>
      <c r="J21">
        <f>COUNTIFS(ADNI3!$D$567:$D$1038,"=SMC",ADNI3!$N$567:$N$1038,"=1")</f>
        <v>0</v>
      </c>
      <c r="K21">
        <f>COUNTIFS(ADNI3!$D$567:$D$1038,"=SMC",ADNI3!$O$567:$O$1038,"=1")</f>
        <v>0</v>
      </c>
      <c r="L21">
        <f>COUNTIFS(ADNI3!$D$567:$D$1038,"=SMC",ADNI3!$P$567:$P$1038,"=1")</f>
        <v>0</v>
      </c>
      <c r="M21">
        <f>COUNTIFS(ADNI3!$D$567:$D$1038,"=SMC",ADNI3!$Q$567:$Q$1038,"=1")</f>
        <v>0</v>
      </c>
      <c r="N21">
        <f>COUNTIFS(ADNI3!$D$567:$D$1038,"=SMC",ADNI3!$R$567:$R$1038,"=1")</f>
        <v>0</v>
      </c>
      <c r="O21">
        <f>COUNTIFS(ADNI3!$D$567:$D$1038,"=SMC",ADNI3!$S$567:$S$1038,"=1")</f>
        <v>0</v>
      </c>
      <c r="P21">
        <f>COUNTIFS(ADNI3!$D$567:$D$1038,"=SMC",ADNI3!$T$567:$T$1038,"=1")</f>
        <v>0</v>
      </c>
      <c r="Q21">
        <f>COUNTIFS(ADNI3!$D$567:$D$1038,"=SMC",ADNI3!$U$567:$U$1038,"=1")</f>
        <v>0</v>
      </c>
      <c r="R21">
        <f>COUNTIFS(ADNI3!$D$567:$D$1038,"=SMC",ADNI3!$V$567:$V$1038,"=1")</f>
        <v>0</v>
      </c>
      <c r="S21">
        <f>COUNTIFS(ADNI3!$D$567:$D$1038,"=SMC",ADNI3!$Z$567:$Z$1038,"=1")</f>
        <v>0</v>
      </c>
    </row>
    <row r="22" spans="1:19" x14ac:dyDescent="0.2">
      <c r="A22" s="131"/>
      <c r="B22" s="132"/>
      <c r="C22" t="s">
        <v>35</v>
      </c>
      <c r="D22">
        <f>COUNTIFS(ADNI3!$D$567:$D$1038,"=CN")</f>
        <v>213</v>
      </c>
      <c r="E22">
        <f>COUNTIFS(ADNI3!$D$567:$D$1038,"=CN",ADNI3!$I$567:$I$1038,"=1")</f>
        <v>112</v>
      </c>
      <c r="F22">
        <f>COUNTIFS(ADNI3!$D$567:$D$1038,"=CN",ADNI3!$J$567:$J$1038,"=1")</f>
        <v>112</v>
      </c>
      <c r="G22">
        <f>COUNTIFS(ADNI3!$D$567:$D$1038,"=CN",ADNI3!$K$567:$K$1038,"=1")</f>
        <v>2</v>
      </c>
      <c r="H22">
        <f>COUNTIFS(ADNI3!$D$567:$D$1038,"=CN",ADNI3!$L$567:$L$1038,"=1")</f>
        <v>0</v>
      </c>
      <c r="I22">
        <f>COUNTIFS(ADNI3!$D$567:$D$1038,"=CN",ADNI3!$M$567:$M$1038,"=1")</f>
        <v>112</v>
      </c>
      <c r="J22">
        <f>COUNTIFS(ADNI3!$D$567:$D$1038,"=CN",ADNI3!$N$567:$N$1038,"=1")</f>
        <v>112</v>
      </c>
      <c r="K22">
        <f>COUNTIFS(ADNI3!$D$567:$D$1038,"=CN",ADNI3!$O$567:$O$1038,"=1")</f>
        <v>0</v>
      </c>
      <c r="L22">
        <f>COUNTIFS(ADNI3!$D$567:$D$1038,"=CN",ADNI3!$P$567:$P$1038,"=1")</f>
        <v>1</v>
      </c>
      <c r="M22">
        <f>COUNTIFS(ADNI3!$D$567:$D$1038,"=CN",ADNI3!$Q$567:$Q$1038,"=1")</f>
        <v>1</v>
      </c>
      <c r="N22">
        <f>COUNTIFS(ADNI3!$D$567:$D$1038,"=CN",ADNI3!$R$567:$R$1038,"=1")</f>
        <v>0</v>
      </c>
      <c r="O22">
        <f>COUNTIFS(ADNI3!$D$567:$D$1038,"=CN",ADNI3!$S$567:$S$1038,"=1")</f>
        <v>0</v>
      </c>
      <c r="P22">
        <f>COUNTIFS(ADNI3!$D$567:$D$1038,"=CN",ADNI3!$T$567:$T$1038,"=1")</f>
        <v>70</v>
      </c>
      <c r="Q22">
        <f>COUNTIFS(ADNI3!$D$567:$D$1038,"=CN",ADNI3!$U$567:$U$1038,"=1")</f>
        <v>40</v>
      </c>
      <c r="R22">
        <f>COUNTIFS(ADNI3!$D$567:$D$1038,"=CN",ADNI3!$V$567:$V$1038,"=1")</f>
        <v>13</v>
      </c>
      <c r="S22" s="24">
        <f>COUNTIFS(ADNI3!$D$567:$D$1038,"=CN",ADNI3!$Z$567:$Z$1038,"=1")</f>
        <v>53</v>
      </c>
    </row>
    <row r="23" spans="1:19" ht="14.1" customHeight="1" x14ac:dyDescent="0.2">
      <c r="A23" s="129">
        <f>SUM(D23:D28)</f>
        <v>472</v>
      </c>
      <c r="B23" s="130" t="s">
        <v>1180</v>
      </c>
      <c r="C23" s="14" t="s">
        <v>68</v>
      </c>
      <c r="D23" s="14">
        <f>COUNTIFS(ADNI3!$E$567:$E$1038,"=AD")</f>
        <v>63</v>
      </c>
      <c r="E23" s="14">
        <f>COUNTIFS(ADNI3!$E$567:$E$1038,"=AD",ADNI3!$I$567:$I$1038,"=1")</f>
        <v>58</v>
      </c>
      <c r="F23" s="14">
        <f>COUNTIFS(ADNI3!$E$567:$E$1038,"=AD",ADNI3!$J$567:$J$1038,"=1")</f>
        <v>56</v>
      </c>
      <c r="G23" s="14">
        <f>COUNTIFS(ADNI3!$E$567:$E$1038,"=AD",ADNI3!$K$567:$K$1038,"=1")</f>
        <v>55</v>
      </c>
      <c r="H23" s="14">
        <f>COUNTIFS(ADNI3!$E$567:$E$1038,"=AD",ADNI3!$L$567:$L$1038,"=1")</f>
        <v>33</v>
      </c>
      <c r="I23" s="14">
        <f>COUNTIFS(ADNI3!$E$567:$E$1038,"=AD",ADNI3!$M$567:$M$1038,"=1")</f>
        <v>50</v>
      </c>
      <c r="J23" s="14">
        <f>COUNTIFS(ADNI3!$E$567:$E$1038,"=AD",ADNI3!$N$567:$N$1038,"=1")</f>
        <v>50</v>
      </c>
      <c r="K23" s="14">
        <f>COUNTIFS(ADNI3!$E$567:$E$1038,"=AD",ADNI3!$O$567:$O$1038,"=1")</f>
        <v>0</v>
      </c>
      <c r="L23" s="14">
        <f>COUNTIFS(ADNI3!$E$567:$E$1038,"=AD",ADNI3!$P$567:$P$1038,"=1")</f>
        <v>26</v>
      </c>
      <c r="M23" s="14">
        <f>COUNTIFS(ADNI3!$E$567:$E$1038,"=AD",ADNI3!$Q$567:$Q$1038,"=1")</f>
        <v>26</v>
      </c>
      <c r="N23" s="14">
        <f>COUNTIFS(ADNI3!$E$567:$E$1038,"=AD",ADNI3!$R$567:$R$1038,"=1")</f>
        <v>0</v>
      </c>
      <c r="O23" s="14">
        <f>COUNTIFS(ADNI3!$E$567:$E$1038,"=AD",ADNI3!$S$567:$S$1038,"=1")</f>
        <v>22</v>
      </c>
      <c r="P23" s="14">
        <f>COUNTIFS(ADNI3!$E$567:$E$1038,"=AD",ADNI3!$T$567:$T$1038,"=1")</f>
        <v>1</v>
      </c>
      <c r="Q23" s="14">
        <f>COUNTIFS(ADNI3!$E$567:$E$1038,"=AD",ADNI3!$U$567:$U$1038,"=1")</f>
        <v>1</v>
      </c>
      <c r="R23" s="14">
        <f>COUNTIFS(ADNI3!$E$567:$E$1038,"=AD",ADNI3!$V$567:$V$1038,"=1")</f>
        <v>0</v>
      </c>
      <c r="S23" s="14">
        <f>COUNTIFS(ADNI3!$E$567:$E$1038,"=AD",ADNI3!$Z$567:$Z$1038,"=1")</f>
        <v>1</v>
      </c>
    </row>
    <row r="24" spans="1:19" x14ac:dyDescent="0.2">
      <c r="A24" s="129"/>
      <c r="B24" s="130"/>
      <c r="C24" t="s">
        <v>40</v>
      </c>
      <c r="D24">
        <f>COUNTIFS(ADNI3!$E$567:$E$1038,"=EMCI")</f>
        <v>63</v>
      </c>
      <c r="E24">
        <f>COUNTIFS(ADNI3!$E$567:$E$1038,"=EMCI",ADNI3!$I$567:$I$1038,"=1")</f>
        <v>58</v>
      </c>
      <c r="F24">
        <f>COUNTIFS(ADNI3!$E$567:$E$1038,"=EMCI",ADNI3!$J$567:$J$1038,"=1")</f>
        <v>57</v>
      </c>
      <c r="G24">
        <f>COUNTIFS(ADNI3!$E$567:$E$1038,"=EMCI",ADNI3!$K$567:$K$1038,"=1")</f>
        <v>55</v>
      </c>
      <c r="H24">
        <f>COUNTIFS(ADNI3!$E$567:$E$1038,"=EMCI",ADNI3!$L$567:$L$1038,"=1")</f>
        <v>33</v>
      </c>
      <c r="I24">
        <f>COUNTIFS(ADNI3!$E$567:$E$1038,"=EMCI",ADNI3!$M$567:$M$1038,"=1")</f>
        <v>47</v>
      </c>
      <c r="J24">
        <f>COUNTIFS(ADNI3!$E$567:$E$1038,"=EMCI",ADNI3!$N$567:$N$1038,"=1")</f>
        <v>47</v>
      </c>
      <c r="K24">
        <f>COUNTIFS(ADNI3!$E$567:$E$1038,"=EMCI",ADNI3!$O$567:$O$1038,"=1")</f>
        <v>0</v>
      </c>
      <c r="L24">
        <f>COUNTIFS(ADNI3!$E$567:$E$1038,"=EMCI",ADNI3!$P$567:$P$1038,"=1")</f>
        <v>28</v>
      </c>
      <c r="M24">
        <f>COUNTIFS(ADNI3!$E$567:$E$1038,"=EMCI",ADNI3!$Q$567:$Q$1038,"=1")</f>
        <v>28</v>
      </c>
      <c r="N24">
        <f>COUNTIFS(ADNI3!$E$567:$E$1038,"=EMCI",ADNI3!$R$567:$R$1038,"=1")</f>
        <v>0</v>
      </c>
      <c r="O24">
        <f>COUNTIFS(ADNI3!$E$567:$E$1038,"=EMCI",ADNI3!$S$567:$S$1038,"=1")</f>
        <v>27</v>
      </c>
      <c r="P24">
        <f>COUNTIFS(ADNI3!$E$567:$E$1038,"=EMCI",ADNI3!$T$567:$T$1038,"=1")</f>
        <v>4</v>
      </c>
      <c r="Q24">
        <f>COUNTIFS(ADNI3!$E$567:$E$1038,"=EMCI",ADNI3!$U$567:$U$1038,"=1")</f>
        <v>4</v>
      </c>
      <c r="R24">
        <f>COUNTIFS(ADNI3!$E$567:$E$1038,"=EMCI",ADNI3!$V$567:$V$1038,"=1")</f>
        <v>1</v>
      </c>
      <c r="S24">
        <f>COUNTIFS(ADNI3!$E$567:$E$1038,"=EMCI",ADNI3!$Z$567:$Z$1038,"=1")</f>
        <v>1</v>
      </c>
    </row>
    <row r="25" spans="1:19" x14ac:dyDescent="0.2">
      <c r="A25" s="129"/>
      <c r="B25" s="130"/>
      <c r="C25" t="s">
        <v>33</v>
      </c>
      <c r="D25">
        <f>COUNTIFS(ADNI3!$E$567:$E$1038,"=LMCI")</f>
        <v>81</v>
      </c>
      <c r="E25">
        <f>COUNTIFS(ADNI3!$E$567:$E$1038,"=LMCI",ADNI3!$I$567:$I$1038,"=1")</f>
        <v>81</v>
      </c>
      <c r="F25">
        <f>COUNTIFS(ADNI3!$E$567:$E$1038,"=LMCI",ADNI3!$J$567:$J$1038,"=1")</f>
        <v>79</v>
      </c>
      <c r="G25">
        <f>COUNTIFS(ADNI3!$E$567:$E$1038,"=LMCI",ADNI3!$K$567:$K$1038,"=1")</f>
        <v>80</v>
      </c>
      <c r="H25">
        <f>COUNTIFS(ADNI3!$E$567:$E$1038,"=LMCI",ADNI3!$L$567:$L$1038,"=1")</f>
        <v>57</v>
      </c>
      <c r="I25">
        <f>COUNTIFS(ADNI3!$E$567:$E$1038,"=LMCI",ADNI3!$M$567:$M$1038,"=1")</f>
        <v>59</v>
      </c>
      <c r="J25">
        <f>COUNTIFS(ADNI3!$E$567:$E$1038,"=LMCI",ADNI3!$N$567:$N$1038,"=1")</f>
        <v>59</v>
      </c>
      <c r="K25">
        <f>COUNTIFS(ADNI3!$E$567:$E$1038,"=LMCI",ADNI3!$O$567:$O$1038,"=1")</f>
        <v>0</v>
      </c>
      <c r="L25">
        <f>COUNTIFS(ADNI3!$E$567:$E$1038,"=LMCI",ADNI3!$P$567:$P$1038,"=1")</f>
        <v>35</v>
      </c>
      <c r="M25">
        <f>COUNTIFS(ADNI3!$E$567:$E$1038,"=LMCI",ADNI3!$Q$567:$Q$1038,"=1")</f>
        <v>35</v>
      </c>
      <c r="N25">
        <f>COUNTIFS(ADNI3!$E$567:$E$1038,"=LMCI",ADNI3!$R$567:$R$1038,"=1")</f>
        <v>0</v>
      </c>
      <c r="O25">
        <f>COUNTIFS(ADNI3!$E$567:$E$1038,"=LMCI",ADNI3!$S$567:$S$1038,"=1")</f>
        <v>34</v>
      </c>
      <c r="P25">
        <f>COUNTIFS(ADNI3!$E$567:$E$1038,"=LMCI",ADNI3!$T$567:$T$1038,"=1")</f>
        <v>14</v>
      </c>
      <c r="Q25">
        <f>COUNTIFS(ADNI3!$E$567:$E$1038,"=LMCI",ADNI3!$U$567:$U$1038,"=1")</f>
        <v>11</v>
      </c>
      <c r="R25">
        <f>COUNTIFS(ADNI3!$E$567:$E$1038,"=LMCI",ADNI3!$V$567:$V$1038,"=1")</f>
        <v>2</v>
      </c>
      <c r="S25">
        <f>COUNTIFS(ADNI3!$E$567:$E$1038,"=LMCI",ADNI3!$Z$567:$Z$1038,"=1")</f>
        <v>11</v>
      </c>
    </row>
    <row r="26" spans="1:19" x14ac:dyDescent="0.2">
      <c r="A26" s="129"/>
      <c r="B26" s="130"/>
      <c r="C26" t="s">
        <v>32</v>
      </c>
      <c r="D26">
        <f>COUNTIFS(ADNI3!$E$567:$E$1038,"=MCI")</f>
        <v>53</v>
      </c>
      <c r="E26">
        <f>COUNTIFS(ADNI3!$E$567:$E$1038,"=MCI",ADNI3!$I$567:$I$1038,"=1")</f>
        <v>53</v>
      </c>
      <c r="F26">
        <f>COUNTIFS(ADNI3!$E$567:$E$1038,"=MCI",ADNI3!$J$567:$J$1038,"=1")</f>
        <v>52</v>
      </c>
      <c r="G26">
        <f>COUNTIFS(ADNI3!$E$567:$E$1038,"=MCI",ADNI3!$K$567:$K$1038,"=1")</f>
        <v>52</v>
      </c>
      <c r="H26">
        <f>COUNTIFS(ADNI3!$E$567:$E$1038,"=MCI",ADNI3!$L$567:$L$1038,"=1")</f>
        <v>33</v>
      </c>
      <c r="I26">
        <f>COUNTIFS(ADNI3!$E$567:$E$1038,"=MCI",ADNI3!$M$567:$M$1038,"=1")</f>
        <v>38</v>
      </c>
      <c r="J26">
        <f>COUNTIFS(ADNI3!$E$567:$E$1038,"=MCI",ADNI3!$N$567:$N$1038,"=1")</f>
        <v>38</v>
      </c>
      <c r="K26">
        <f>COUNTIFS(ADNI3!$E$567:$E$1038,"=MCI",ADNI3!$O$567:$O$1038,"=1")</f>
        <v>0</v>
      </c>
      <c r="L26">
        <f>COUNTIFS(ADNI3!$E$567:$E$1038,"=MCI",ADNI3!$P$567:$P$1038,"=1")</f>
        <v>29</v>
      </c>
      <c r="M26">
        <f>COUNTIFS(ADNI3!$E$567:$E$1038,"=MCI",ADNI3!$Q$567:$Q$1038,"=1")</f>
        <v>29</v>
      </c>
      <c r="N26">
        <f>COUNTIFS(ADNI3!$E$567:$E$1038,"=MCI",ADNI3!$R$567:$R$1038,"=1")</f>
        <v>0</v>
      </c>
      <c r="O26">
        <f>COUNTIFS(ADNI3!$E$567:$E$1038,"=MCI",ADNI3!$S$567:$S$1038,"=1")</f>
        <v>29</v>
      </c>
      <c r="P26">
        <f>COUNTIFS(ADNI3!$E$567:$E$1038,"=MCI",ADNI3!$T$567:$T$1038,"=1")</f>
        <v>1</v>
      </c>
      <c r="Q26">
        <f>COUNTIFS(ADNI3!$E$567:$E$1038,"=MCI",ADNI3!$U$567:$U$1038,"=1")</f>
        <v>1</v>
      </c>
      <c r="R26">
        <f>COUNTIFS(ADNI3!$E$567:$E$1038,"=MCI",ADNI3!$V$567:$V$1038,"=1")</f>
        <v>0</v>
      </c>
      <c r="S26">
        <f>COUNTIFS(ADNI3!$E$567:$E$1038,"=MCI",ADNI3!$Z$567:$Z$1038,"=1")</f>
        <v>0</v>
      </c>
    </row>
    <row r="27" spans="1:19" x14ac:dyDescent="0.2">
      <c r="A27" s="129"/>
      <c r="B27" s="130"/>
      <c r="C27" t="s">
        <v>44</v>
      </c>
      <c r="D27">
        <f>COUNTIFS(ADNI3!$E$567:$E$1038,"=SMC")</f>
        <v>73</v>
      </c>
      <c r="E27">
        <f>COUNTIFS(ADNI3!$E$567:$E$1038,"=SMC",ADNI3!$I$567:$I$1038,"=1")</f>
        <v>1</v>
      </c>
      <c r="F27">
        <f>COUNTIFS(ADNI3!$E$567:$E$1038,"=SMC",ADNI3!$J$567:$J$1038,"=1")</f>
        <v>1</v>
      </c>
      <c r="G27">
        <f>COUNTIFS(ADNI3!$E$567:$E$1038,"=SMC",ADNI3!$K$567:$K$1038,"=1")</f>
        <v>0</v>
      </c>
      <c r="H27">
        <f>COUNTIFS(ADNI3!$E$567:$E$1038,"=SMC",ADNI3!$L$567:$L$1038,"=1")</f>
        <v>0</v>
      </c>
      <c r="I27">
        <f>COUNTIFS(ADNI3!$E$567:$E$1038,"=SMC",ADNI3!$M$567:$M$1038,"=1")</f>
        <v>1</v>
      </c>
      <c r="J27">
        <f>COUNTIFS(ADNI3!$E$567:$E$1038,"=SMC",ADNI3!$N$567:$N$1038,"=1")</f>
        <v>1</v>
      </c>
      <c r="K27">
        <f>COUNTIFS(ADNI3!$E$567:$E$1038,"=SMC",ADNI3!$O$567:$O$1038,"=1")</f>
        <v>0</v>
      </c>
      <c r="L27">
        <f>COUNTIFS(ADNI3!$E$567:$E$1038,"=SMC",ADNI3!$P$567:$P$1038,"=1")</f>
        <v>0</v>
      </c>
      <c r="M27">
        <f>COUNTIFS(ADNI3!$E$567:$E$1038,"=SMC",ADNI3!$Q$567:$Q$1038,"=1")</f>
        <v>0</v>
      </c>
      <c r="N27">
        <f>COUNTIFS(ADNI3!$E$567:$E$1038,"=SMC",ADNI3!$R$567:$R$1038,"=1")</f>
        <v>0</v>
      </c>
      <c r="O27">
        <f>COUNTIFS(ADNI3!$E$567:$E$1038,"=SMC",ADNI3!$S$567:$S$1038,"=1")</f>
        <v>0</v>
      </c>
      <c r="P27">
        <f>COUNTIFS(ADNI3!$E$567:$E$1038,"=SMC",ADNI3!$T$567:$T$1038,"=1")</f>
        <v>14</v>
      </c>
      <c r="Q27">
        <f>COUNTIFS(ADNI3!$E$567:$E$1038,"=SMC",ADNI3!$U$567:$U$1038,"=1")</f>
        <v>14</v>
      </c>
      <c r="R27">
        <f>COUNTIFS(ADNI3!$E$567:$E$1038,"=SMC",ADNI3!$V$567:$V$1038,"=1")</f>
        <v>10</v>
      </c>
      <c r="S27">
        <f>COUNTIFS(ADNI3!$E$567:$E$1038,"=SMC",ADNI3!$Z$567:$Z$1038,"=1")</f>
        <v>10</v>
      </c>
    </row>
    <row r="28" spans="1:19" x14ac:dyDescent="0.2">
      <c r="A28" s="129"/>
      <c r="B28" s="130"/>
      <c r="C28" t="s">
        <v>35</v>
      </c>
      <c r="D28">
        <f>COUNTIFS(ADNI3!$E$567:$E$1038,"=CN")</f>
        <v>139</v>
      </c>
      <c r="E28">
        <f>COUNTIFS(ADNI3!$E$567:$E$1038,"=CN",ADNI3!$I$567:$I$1038,"=1")</f>
        <v>111</v>
      </c>
      <c r="F28">
        <f>COUNTIFS(ADNI3!$E$567:$E$1038,"=CN",ADNI3!$J$567:$J$1038,"=1")</f>
        <v>111</v>
      </c>
      <c r="G28">
        <f>COUNTIFS(ADNI3!$E$567:$E$1038,"=CN",ADNI3!$K$567:$K$1038,"=1")</f>
        <v>2</v>
      </c>
      <c r="H28">
        <f>COUNTIFS(ADNI3!$E$567:$E$1038,"=CN",ADNI3!$L$567:$L$1038,"=1")</f>
        <v>0</v>
      </c>
      <c r="I28">
        <f>COUNTIFS(ADNI3!$E$567:$E$1038,"=CN",ADNI3!$M$567:$M$1038,"=1")</f>
        <v>111</v>
      </c>
      <c r="J28">
        <f>COUNTIFS(ADNI3!$E$567:$E$1038,"=CN",ADNI3!$N$567:$N$1038,"=1")</f>
        <v>111</v>
      </c>
      <c r="K28">
        <f>COUNTIFS(ADNI3!$E$567:$E$1038,"=CN",ADNI3!$O$567:$O$1038,"=1")</f>
        <v>0</v>
      </c>
      <c r="L28">
        <f>COUNTIFS(ADNI3!$E$567:$E$1038,"=CN",ADNI3!$P$567:$P$1038,"=1")</f>
        <v>1</v>
      </c>
      <c r="M28">
        <f>COUNTIFS(ADNI3!$E$567:$E$1038,"=CN",ADNI3!$Q$567:$Q$1038,"=1")</f>
        <v>1</v>
      </c>
      <c r="N28">
        <f>COUNTIFS(ADNI3!$E$567:$E$1038,"=CN",ADNI3!$R$567:$R$1038,"=1")</f>
        <v>0</v>
      </c>
      <c r="O28">
        <f>COUNTIFS(ADNI3!$E$567:$E$1038,"=CN",ADNI3!$S$567:$S$1038,"=1")</f>
        <v>0</v>
      </c>
      <c r="P28">
        <f>COUNTIFS(ADNI3!$E$567:$E$1038,"=CN",ADNI3!$T$567:$T$1038,"=1")</f>
        <v>56</v>
      </c>
      <c r="Q28">
        <f>COUNTIFS(ADNI3!$E$567:$E$1038,"=CN",ADNI3!$U$567:$U$1038,"=1")</f>
        <v>26</v>
      </c>
      <c r="R28">
        <f>COUNTIFS(ADNI3!$E$567:$E$1038,"=CN",ADNI3!$V$567:$V$1038,"=1")</f>
        <v>3</v>
      </c>
      <c r="S28">
        <f>COUNTIFS(ADNI3!$E$567:$E$1038,"=CN",ADNI3!$Z$567:$Z$1038,"=1")</f>
        <v>43</v>
      </c>
    </row>
    <row r="30" spans="1:19" ht="15" x14ac:dyDescent="0.25">
      <c r="C30" s="13" t="s">
        <v>1182</v>
      </c>
      <c r="D30" s="13" t="s">
        <v>1177</v>
      </c>
      <c r="O30">
        <f>SUM(J9,J14,J12,J11,J10,J23:J28)</f>
        <v>631</v>
      </c>
    </row>
    <row r="31" spans="1:19" ht="14.1" customHeight="1" x14ac:dyDescent="0.2">
      <c r="A31" s="131">
        <f>SUM(D31:D36)</f>
        <v>1037</v>
      </c>
      <c r="B31" s="132" t="s">
        <v>1179</v>
      </c>
      <c r="C31" t="s">
        <v>68</v>
      </c>
      <c r="D31">
        <f t="shared" ref="D31:D42" si="0">D3+D17</f>
        <v>82</v>
      </c>
    </row>
    <row r="32" spans="1:19" x14ac:dyDescent="0.2">
      <c r="A32" s="131"/>
      <c r="B32" s="132"/>
      <c r="C32" t="s">
        <v>40</v>
      </c>
      <c r="D32">
        <f t="shared" si="0"/>
        <v>82</v>
      </c>
    </row>
    <row r="33" spans="1:4" x14ac:dyDescent="0.2">
      <c r="A33" s="131"/>
      <c r="B33" s="132"/>
      <c r="C33" t="s">
        <v>33</v>
      </c>
      <c r="D33">
        <f t="shared" si="0"/>
        <v>39</v>
      </c>
    </row>
    <row r="34" spans="1:4" x14ac:dyDescent="0.2">
      <c r="A34" s="131"/>
      <c r="B34" s="132"/>
      <c r="C34" t="s">
        <v>32</v>
      </c>
      <c r="D34">
        <f t="shared" si="0"/>
        <v>265</v>
      </c>
    </row>
    <row r="35" spans="1:4" x14ac:dyDescent="0.2">
      <c r="A35" s="131"/>
      <c r="B35" s="132"/>
      <c r="C35" t="s">
        <v>44</v>
      </c>
      <c r="D35">
        <f t="shared" si="0"/>
        <v>50</v>
      </c>
    </row>
    <row r="36" spans="1:4" x14ac:dyDescent="0.2">
      <c r="A36" s="131"/>
      <c r="B36" s="132"/>
      <c r="C36" t="s">
        <v>35</v>
      </c>
      <c r="D36">
        <f t="shared" si="0"/>
        <v>519</v>
      </c>
    </row>
    <row r="37" spans="1:4" ht="14.1" customHeight="1" x14ac:dyDescent="0.2">
      <c r="A37" s="129">
        <f>SUM(D37:D42)</f>
        <v>1037</v>
      </c>
      <c r="B37" s="130" t="s">
        <v>1180</v>
      </c>
      <c r="C37" s="14" t="s">
        <v>68</v>
      </c>
      <c r="D37" s="14">
        <f t="shared" si="0"/>
        <v>83</v>
      </c>
    </row>
    <row r="38" spans="1:4" x14ac:dyDescent="0.2">
      <c r="A38" s="129"/>
      <c r="B38" s="130"/>
      <c r="C38" t="s">
        <v>40</v>
      </c>
      <c r="D38">
        <f t="shared" si="0"/>
        <v>176</v>
      </c>
    </row>
    <row r="39" spans="1:4" x14ac:dyDescent="0.2">
      <c r="A39" s="129"/>
      <c r="B39" s="130"/>
      <c r="C39" t="s">
        <v>33</v>
      </c>
      <c r="D39">
        <f t="shared" si="0"/>
        <v>160</v>
      </c>
    </row>
    <row r="40" spans="1:4" x14ac:dyDescent="0.2">
      <c r="A40" s="129"/>
      <c r="B40" s="130"/>
      <c r="C40" t="s">
        <v>32</v>
      </c>
      <c r="D40">
        <f t="shared" si="0"/>
        <v>53</v>
      </c>
    </row>
    <row r="41" spans="1:4" x14ac:dyDescent="0.2">
      <c r="A41" s="129"/>
      <c r="B41" s="130"/>
      <c r="C41" t="s">
        <v>44</v>
      </c>
      <c r="D41">
        <f t="shared" si="0"/>
        <v>261</v>
      </c>
    </row>
    <row r="42" spans="1:4" x14ac:dyDescent="0.2">
      <c r="A42" s="129"/>
      <c r="B42" s="130"/>
      <c r="C42" t="s">
        <v>35</v>
      </c>
      <c r="D42">
        <f t="shared" si="0"/>
        <v>304</v>
      </c>
    </row>
  </sheetData>
  <mergeCells count="12">
    <mergeCell ref="A3:A8"/>
    <mergeCell ref="B3:B8"/>
    <mergeCell ref="A9:A14"/>
    <mergeCell ref="B9:B14"/>
    <mergeCell ref="A17:A22"/>
    <mergeCell ref="B17:B22"/>
    <mergeCell ref="A23:A28"/>
    <mergeCell ref="B23:B28"/>
    <mergeCell ref="A31:A36"/>
    <mergeCell ref="B31:B36"/>
    <mergeCell ref="A37:A42"/>
    <mergeCell ref="B37:B42"/>
  </mergeCells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72"/>
  <sheetViews>
    <sheetView zoomScaleNormal="100" workbookViewId="0">
      <pane xSplit="1" ySplit="1" topLeftCell="B254" activePane="bottomRight" state="frozen"/>
      <selection pane="topRight" activeCell="B1" sqref="B1"/>
      <selection pane="bottomLeft" activeCell="A2" sqref="A2"/>
      <selection pane="bottomRight" activeCell="L270" sqref="L270"/>
    </sheetView>
  </sheetViews>
  <sheetFormatPr defaultColWidth="8.625" defaultRowHeight="14.25" x14ac:dyDescent="0.2"/>
  <cols>
    <col min="10" max="10" width="11" customWidth="1"/>
    <col min="12" max="12" width="12.125" bestFit="1" customWidth="1"/>
    <col min="13" max="13" width="11.375" customWidth="1"/>
  </cols>
  <sheetData>
    <row r="1" spans="1:14" ht="16.5" x14ac:dyDescent="0.3">
      <c r="A1" s="2" t="s">
        <v>0</v>
      </c>
      <c r="B1" s="2" t="s">
        <v>2</v>
      </c>
      <c r="C1" s="3" t="s">
        <v>3</v>
      </c>
      <c r="D1" s="3" t="s">
        <v>4</v>
      </c>
      <c r="E1" s="2" t="s">
        <v>5</v>
      </c>
      <c r="F1" s="2" t="s">
        <v>8</v>
      </c>
      <c r="G1" s="2" t="s">
        <v>9</v>
      </c>
      <c r="H1" s="2" t="s">
        <v>10</v>
      </c>
      <c r="I1" s="2" t="s">
        <v>11</v>
      </c>
      <c r="J1" s="4" t="s">
        <v>19</v>
      </c>
      <c r="K1" s="4" t="s">
        <v>20</v>
      </c>
      <c r="L1" s="4" t="s">
        <v>1183</v>
      </c>
      <c r="M1" s="4" t="s">
        <v>1184</v>
      </c>
      <c r="N1" s="5" t="s">
        <v>25</v>
      </c>
    </row>
    <row r="2" spans="1:14" x14ac:dyDescent="0.2">
      <c r="A2" t="s">
        <v>1185</v>
      </c>
      <c r="B2" t="s">
        <v>1186</v>
      </c>
      <c r="C2" t="s">
        <v>68</v>
      </c>
      <c r="D2" t="s">
        <v>68</v>
      </c>
      <c r="F2">
        <v>1</v>
      </c>
      <c r="G2">
        <v>1</v>
      </c>
      <c r="H2">
        <v>0</v>
      </c>
      <c r="I2">
        <v>0</v>
      </c>
      <c r="J2">
        <f>INT(OR(COUNTIF(IDS_with_genetics!$B$2:$B$758,$A2),COUNTIF(IDS_with_genetics!$D$2:$D$813,$A2)))</f>
        <v>1</v>
      </c>
      <c r="K2">
        <f>COUNTIF(IDS_with_PRS!$A$1:$A$1582,ADNI1!$A2)</f>
        <v>1</v>
      </c>
      <c r="L2">
        <f>INT(OR(COUNTIF(IDS_genetics_UE_Ancestry!$B$2:$B$705,$A2)))</f>
        <v>1</v>
      </c>
      <c r="M2">
        <f>COUNTIF(ADNI3!$A$2:$A$1019,$A2)</f>
        <v>0</v>
      </c>
      <c r="N2">
        <f>INT(OR(COUNTIF(IDS_genetics_UE_Ancestry!$B$2:$B$705,$A2)))</f>
        <v>1</v>
      </c>
    </row>
    <row r="3" spans="1:14" x14ac:dyDescent="0.2">
      <c r="A3" t="s">
        <v>1187</v>
      </c>
      <c r="B3" t="s">
        <v>1186</v>
      </c>
      <c r="C3" t="s">
        <v>68</v>
      </c>
      <c r="D3" t="s">
        <v>68</v>
      </c>
      <c r="F3">
        <v>1</v>
      </c>
      <c r="G3">
        <v>1</v>
      </c>
      <c r="H3">
        <v>0</v>
      </c>
      <c r="I3">
        <v>0</v>
      </c>
      <c r="J3">
        <f>INT(OR(COUNTIF(IDS_with_genetics!$B$2:$B$758,$A3),COUNTIF(IDS_with_genetics!$D$2:$D$813,$A3)))</f>
        <v>0</v>
      </c>
      <c r="K3">
        <f>COUNTIF(IDS_with_PRS!$A$1:$A$1582,ADNI1!$A3)</f>
        <v>0</v>
      </c>
      <c r="L3">
        <f>INT(OR(COUNTIF(IDS_genetics_UE_Ancestry!$B$2:$B$705,$A3)))</f>
        <v>0</v>
      </c>
      <c r="M3">
        <f>COUNTIF(ADNI3!$A$2:$A$1019,$A3)</f>
        <v>0</v>
      </c>
      <c r="N3">
        <f>INT(OR(COUNTIF(IDS_genetics_UE_Ancestry!$B$2:$B$705,$A3)))</f>
        <v>0</v>
      </c>
    </row>
    <row r="4" spans="1:14" x14ac:dyDescent="0.2">
      <c r="A4" s="15" t="s">
        <v>1188</v>
      </c>
      <c r="B4" t="s">
        <v>1186</v>
      </c>
      <c r="C4" t="s">
        <v>68</v>
      </c>
      <c r="D4" s="16" t="s">
        <v>68</v>
      </c>
      <c r="F4">
        <v>1</v>
      </c>
      <c r="G4">
        <v>1</v>
      </c>
      <c r="H4">
        <v>0</v>
      </c>
      <c r="I4">
        <v>0</v>
      </c>
      <c r="J4">
        <f>INT(OR(COUNTIF(IDS_with_genetics!$B$2:$B$758,$A4),COUNTIF(IDS_with_genetics!$D$2:$D$813,$A4)))</f>
        <v>0</v>
      </c>
      <c r="K4">
        <f>COUNTIF(IDS_with_PRS!$A$1:$A$1582,ADNI1!$A4)</f>
        <v>0</v>
      </c>
      <c r="L4">
        <f>INT(OR(COUNTIF(IDS_genetics_UE_Ancestry!$B$2:$B$705,$A4)))</f>
        <v>0</v>
      </c>
      <c r="M4">
        <f>COUNTIF(ADNI3!$A$2:$A$1019,$A4)</f>
        <v>0</v>
      </c>
      <c r="N4">
        <f>INT(OR(COUNTIF(IDS_genetics_UE_Ancestry!$B$2:$B$705,$A4)))</f>
        <v>0</v>
      </c>
    </row>
    <row r="5" spans="1:14" x14ac:dyDescent="0.2">
      <c r="A5" t="s">
        <v>1189</v>
      </c>
      <c r="B5" t="s">
        <v>1186</v>
      </c>
      <c r="C5" t="s">
        <v>68</v>
      </c>
      <c r="D5" t="s">
        <v>68</v>
      </c>
      <c r="F5">
        <v>1</v>
      </c>
      <c r="G5">
        <v>1</v>
      </c>
      <c r="H5">
        <v>0</v>
      </c>
      <c r="I5">
        <v>0</v>
      </c>
      <c r="J5">
        <f>INT(OR(COUNTIF(IDS_with_genetics!$B$2:$B$758,$A5),COUNTIF(IDS_with_genetics!$D$2:$D$813,$A5)))</f>
        <v>1</v>
      </c>
      <c r="K5">
        <f>COUNTIF(IDS_with_PRS!$A$1:$A$1582,ADNI1!$A5)</f>
        <v>1</v>
      </c>
      <c r="L5">
        <f>INT(OR(COUNTIF(IDS_genetics_UE_Ancestry!$B$2:$B$705,$A5)))</f>
        <v>1</v>
      </c>
      <c r="M5">
        <f>COUNTIF(ADNI3!$A$2:$A$1019,$A5)</f>
        <v>0</v>
      </c>
      <c r="N5">
        <f>INT(OR(COUNTIF(IDS_genetics_UE_Ancestry!$B$2:$B$705,$A5)))</f>
        <v>1</v>
      </c>
    </row>
    <row r="6" spans="1:14" x14ac:dyDescent="0.2">
      <c r="A6" t="s">
        <v>1190</v>
      </c>
      <c r="B6" t="s">
        <v>1186</v>
      </c>
      <c r="C6" t="s">
        <v>68</v>
      </c>
      <c r="D6" t="s">
        <v>68</v>
      </c>
      <c r="F6">
        <v>1</v>
      </c>
      <c r="G6">
        <v>1</v>
      </c>
      <c r="H6">
        <v>0</v>
      </c>
      <c r="I6">
        <v>0</v>
      </c>
      <c r="J6">
        <f>INT(OR(COUNTIF(IDS_with_genetics!$B$2:$B$758,$A6),COUNTIF(IDS_with_genetics!$D$2:$D$813,$A6)))</f>
        <v>1</v>
      </c>
      <c r="K6">
        <f>COUNTIF(IDS_with_PRS!$A$1:$A$1582,ADNI1!$A6)</f>
        <v>1</v>
      </c>
      <c r="L6">
        <f>INT(OR(COUNTIF(IDS_genetics_UE_Ancestry!$B$2:$B$705,$A6)))</f>
        <v>1</v>
      </c>
      <c r="M6">
        <f>COUNTIF(ADNI3!$A$2:$A$1019,$A6)</f>
        <v>0</v>
      </c>
      <c r="N6">
        <f>INT(OR(COUNTIF(IDS_genetics_UE_Ancestry!$B$2:$B$705,$A6)))</f>
        <v>1</v>
      </c>
    </row>
    <row r="7" spans="1:14" x14ac:dyDescent="0.2">
      <c r="A7" t="s">
        <v>1191</v>
      </c>
      <c r="B7" t="s">
        <v>1186</v>
      </c>
      <c r="C7" t="s">
        <v>68</v>
      </c>
      <c r="D7" t="s">
        <v>68</v>
      </c>
      <c r="F7">
        <v>1</v>
      </c>
      <c r="G7">
        <v>1</v>
      </c>
      <c r="H7">
        <v>0</v>
      </c>
      <c r="I7">
        <v>0</v>
      </c>
      <c r="J7">
        <f>INT(OR(COUNTIF(IDS_with_genetics!$B$2:$B$758,$A7),COUNTIF(IDS_with_genetics!$D$2:$D$813,$A7)))</f>
        <v>1</v>
      </c>
      <c r="K7">
        <f>COUNTIF(IDS_with_PRS!$A$1:$A$1582,ADNI1!$A7)</f>
        <v>1</v>
      </c>
      <c r="L7">
        <f>INT(OR(COUNTIF(IDS_genetics_UE_Ancestry!$B$2:$B$705,$A7)))</f>
        <v>0</v>
      </c>
      <c r="M7">
        <f>COUNTIF(ADNI3!$A$2:$A$1019,$A7)</f>
        <v>0</v>
      </c>
      <c r="N7">
        <f>INT(OR(COUNTIF(IDS_genetics_UE_Ancestry!$B$2:$B$705,$A7)))</f>
        <v>0</v>
      </c>
    </row>
    <row r="8" spans="1:14" x14ac:dyDescent="0.2">
      <c r="A8" t="s">
        <v>1192</v>
      </c>
      <c r="B8" t="s">
        <v>1186</v>
      </c>
      <c r="C8" t="s">
        <v>68</v>
      </c>
      <c r="D8" t="s">
        <v>68</v>
      </c>
      <c r="F8">
        <v>1</v>
      </c>
      <c r="G8">
        <v>1</v>
      </c>
      <c r="H8">
        <v>0</v>
      </c>
      <c r="I8">
        <v>0</v>
      </c>
      <c r="J8">
        <f>INT(OR(COUNTIF(IDS_with_genetics!$B$2:$B$758,$A8),COUNTIF(IDS_with_genetics!$D$2:$D$813,$A8)))</f>
        <v>1</v>
      </c>
      <c r="K8">
        <f>COUNTIF(IDS_with_PRS!$A$1:$A$1582,ADNI1!$A8)</f>
        <v>1</v>
      </c>
      <c r="L8">
        <f>INT(OR(COUNTIF(IDS_genetics_UE_Ancestry!$B$2:$B$705,$A8)))</f>
        <v>0</v>
      </c>
      <c r="M8">
        <f>COUNTIF(ADNI3!$A$2:$A$1019,$A8)</f>
        <v>0</v>
      </c>
      <c r="N8">
        <f>INT(OR(COUNTIF(IDS_genetics_UE_Ancestry!$B$2:$B$705,$A8)))</f>
        <v>0</v>
      </c>
    </row>
    <row r="9" spans="1:14" x14ac:dyDescent="0.2">
      <c r="A9" t="s">
        <v>1193</v>
      </c>
      <c r="B9" t="s">
        <v>1186</v>
      </c>
      <c r="C9" t="s">
        <v>68</v>
      </c>
      <c r="D9" t="s">
        <v>68</v>
      </c>
      <c r="F9">
        <v>1</v>
      </c>
      <c r="G9">
        <v>1</v>
      </c>
      <c r="H9">
        <v>0</v>
      </c>
      <c r="I9">
        <v>0</v>
      </c>
      <c r="J9">
        <f>INT(OR(COUNTIF(IDS_with_genetics!$B$2:$B$758,$A9),COUNTIF(IDS_with_genetics!$D$2:$D$813,$A9)))</f>
        <v>0</v>
      </c>
      <c r="K9">
        <f>COUNTIF(IDS_with_PRS!$A$1:$A$1582,ADNI1!$A9)</f>
        <v>0</v>
      </c>
      <c r="L9">
        <f>INT(OR(COUNTIF(IDS_genetics_UE_Ancestry!$B$2:$B$705,$A9)))</f>
        <v>0</v>
      </c>
      <c r="M9">
        <f>COUNTIF(ADNI3!$A$2:$A$1019,$A9)</f>
        <v>0</v>
      </c>
      <c r="N9">
        <f>INT(OR(COUNTIF(IDS_genetics_UE_Ancestry!$B$2:$B$705,$A9)))</f>
        <v>0</v>
      </c>
    </row>
    <row r="10" spans="1:14" x14ac:dyDescent="0.2">
      <c r="A10" t="s">
        <v>1194</v>
      </c>
      <c r="B10" t="s">
        <v>1186</v>
      </c>
      <c r="C10" t="s">
        <v>68</v>
      </c>
      <c r="D10" t="s">
        <v>68</v>
      </c>
      <c r="F10">
        <v>1</v>
      </c>
      <c r="G10">
        <v>1</v>
      </c>
      <c r="H10">
        <v>0</v>
      </c>
      <c r="I10">
        <v>0</v>
      </c>
      <c r="J10">
        <f>INT(OR(COUNTIF(IDS_with_genetics!$B$2:$B$758,$A10),COUNTIF(IDS_with_genetics!$D$2:$D$813,$A10)))</f>
        <v>1</v>
      </c>
      <c r="K10">
        <f>COUNTIF(IDS_with_PRS!$A$1:$A$1582,ADNI1!$A10)</f>
        <v>0</v>
      </c>
      <c r="L10">
        <f>INT(OR(COUNTIF(IDS_genetics_UE_Ancestry!$B$2:$B$705,$A10)))</f>
        <v>1</v>
      </c>
      <c r="M10">
        <f>COUNTIF(ADNI3!$A$2:$A$1019,$A10)</f>
        <v>0</v>
      </c>
      <c r="N10">
        <f>INT(OR(COUNTIF(IDS_genetics_UE_Ancestry!$B$2:$B$705,$A10)))</f>
        <v>1</v>
      </c>
    </row>
    <row r="11" spans="1:14" x14ac:dyDescent="0.2">
      <c r="A11" t="s">
        <v>1195</v>
      </c>
      <c r="B11" t="s">
        <v>1186</v>
      </c>
      <c r="C11" t="s">
        <v>68</v>
      </c>
      <c r="D11" t="s">
        <v>68</v>
      </c>
      <c r="F11">
        <v>1</v>
      </c>
      <c r="G11">
        <v>1</v>
      </c>
      <c r="H11">
        <v>0</v>
      </c>
      <c r="I11">
        <v>0</v>
      </c>
      <c r="J11">
        <f>INT(OR(COUNTIF(IDS_with_genetics!$B$2:$B$758,$A11),COUNTIF(IDS_with_genetics!$D$2:$D$813,$A11)))</f>
        <v>0</v>
      </c>
      <c r="K11">
        <f>COUNTIF(IDS_with_PRS!$A$1:$A$1582,ADNI1!$A11)</f>
        <v>0</v>
      </c>
      <c r="L11">
        <f>INT(OR(COUNTIF(IDS_genetics_UE_Ancestry!$B$2:$B$705,$A11)))</f>
        <v>0</v>
      </c>
      <c r="M11">
        <f>COUNTIF(ADNI3!$A$2:$A$1019,$A11)</f>
        <v>0</v>
      </c>
      <c r="N11">
        <f>INT(OR(COUNTIF(IDS_genetics_UE_Ancestry!$B$2:$B$705,$A11)))</f>
        <v>0</v>
      </c>
    </row>
    <row r="12" spans="1:14" x14ac:dyDescent="0.2">
      <c r="A12" t="s">
        <v>1196</v>
      </c>
      <c r="B12" t="s">
        <v>1186</v>
      </c>
      <c r="C12" t="s">
        <v>68</v>
      </c>
      <c r="D12" t="s">
        <v>68</v>
      </c>
      <c r="F12">
        <v>1</v>
      </c>
      <c r="G12">
        <v>1</v>
      </c>
      <c r="H12">
        <v>0</v>
      </c>
      <c r="I12">
        <v>0</v>
      </c>
      <c r="J12">
        <f>INT(OR(COUNTIF(IDS_with_genetics!$B$2:$B$758,$A12),COUNTIF(IDS_with_genetics!$D$2:$D$813,$A12)))</f>
        <v>1</v>
      </c>
      <c r="K12">
        <f>COUNTIF(IDS_with_PRS!$A$1:$A$1582,ADNI1!$A12)</f>
        <v>0</v>
      </c>
      <c r="L12">
        <f>INT(OR(COUNTIF(IDS_genetics_UE_Ancestry!$B$2:$B$705,$A12)))</f>
        <v>1</v>
      </c>
      <c r="M12">
        <f>COUNTIF(ADNI3!$A$2:$A$1019,$A12)</f>
        <v>0</v>
      </c>
      <c r="N12">
        <f>INT(OR(COUNTIF(IDS_genetics_UE_Ancestry!$B$2:$B$705,$A12)))</f>
        <v>1</v>
      </c>
    </row>
    <row r="13" spans="1:14" x14ac:dyDescent="0.2">
      <c r="A13" t="s">
        <v>1197</v>
      </c>
      <c r="B13" t="s">
        <v>1186</v>
      </c>
      <c r="C13" t="s">
        <v>68</v>
      </c>
      <c r="D13" t="s">
        <v>68</v>
      </c>
      <c r="F13">
        <v>1</v>
      </c>
      <c r="G13">
        <v>1</v>
      </c>
      <c r="H13">
        <v>0</v>
      </c>
      <c r="I13">
        <v>0</v>
      </c>
      <c r="J13">
        <f>INT(OR(COUNTIF(IDS_with_genetics!$B$2:$B$758,$A13),COUNTIF(IDS_with_genetics!$D$2:$D$813,$A13)))</f>
        <v>1</v>
      </c>
      <c r="K13">
        <f>COUNTIF(IDS_with_PRS!$A$1:$A$1582,ADNI1!$A13)</f>
        <v>0</v>
      </c>
      <c r="L13">
        <f>INT(OR(COUNTIF(IDS_genetics_UE_Ancestry!$B$2:$B$705,$A13)))</f>
        <v>1</v>
      </c>
      <c r="M13">
        <f>COUNTIF(ADNI3!$A$2:$A$1019,$A13)</f>
        <v>0</v>
      </c>
      <c r="N13">
        <f>INT(OR(COUNTIF(IDS_genetics_UE_Ancestry!$B$2:$B$705,$A13)))</f>
        <v>1</v>
      </c>
    </row>
    <row r="14" spans="1:14" x14ac:dyDescent="0.2">
      <c r="A14" t="s">
        <v>1198</v>
      </c>
      <c r="B14" t="s">
        <v>1186</v>
      </c>
      <c r="C14" t="s">
        <v>68</v>
      </c>
      <c r="D14" t="s">
        <v>68</v>
      </c>
      <c r="F14">
        <v>1</v>
      </c>
      <c r="G14">
        <v>1</v>
      </c>
      <c r="H14">
        <v>0</v>
      </c>
      <c r="I14">
        <v>0</v>
      </c>
      <c r="J14">
        <f>INT(OR(COUNTIF(IDS_with_genetics!$B$2:$B$758,$A14),COUNTIF(IDS_with_genetics!$D$2:$D$813,$A14)))</f>
        <v>1</v>
      </c>
      <c r="K14">
        <f>COUNTIF(IDS_with_PRS!$A$1:$A$1582,ADNI1!$A14)</f>
        <v>1</v>
      </c>
      <c r="L14">
        <f>INT(OR(COUNTIF(IDS_genetics_UE_Ancestry!$B$2:$B$705,$A14)))</f>
        <v>1</v>
      </c>
      <c r="M14">
        <f>COUNTIF(ADNI3!$A$2:$A$1019,$A14)</f>
        <v>0</v>
      </c>
      <c r="N14">
        <f>INT(OR(COUNTIF(IDS_genetics_UE_Ancestry!$B$2:$B$705,$A14)))</f>
        <v>1</v>
      </c>
    </row>
    <row r="15" spans="1:14" x14ac:dyDescent="0.2">
      <c r="A15" t="s">
        <v>1199</v>
      </c>
      <c r="B15" t="s">
        <v>1186</v>
      </c>
      <c r="C15" t="s">
        <v>68</v>
      </c>
      <c r="D15" t="s">
        <v>68</v>
      </c>
      <c r="F15">
        <v>1</v>
      </c>
      <c r="G15">
        <v>1</v>
      </c>
      <c r="H15">
        <v>0</v>
      </c>
      <c r="I15">
        <v>0</v>
      </c>
      <c r="J15">
        <f>INT(OR(COUNTIF(IDS_with_genetics!$B$2:$B$758,$A15),COUNTIF(IDS_with_genetics!$D$2:$D$813,$A15)))</f>
        <v>1</v>
      </c>
      <c r="K15">
        <f>COUNTIF(IDS_with_PRS!$A$1:$A$1582,ADNI1!$A15)</f>
        <v>0</v>
      </c>
      <c r="L15">
        <f>INT(OR(COUNTIF(IDS_genetics_UE_Ancestry!$B$2:$B$705,$A15)))</f>
        <v>1</v>
      </c>
      <c r="M15">
        <f>COUNTIF(ADNI3!$A$2:$A$1019,$A15)</f>
        <v>0</v>
      </c>
      <c r="N15">
        <f>INT(OR(COUNTIF(IDS_genetics_UE_Ancestry!$B$2:$B$705,$A15)))</f>
        <v>1</v>
      </c>
    </row>
    <row r="16" spans="1:14" x14ac:dyDescent="0.2">
      <c r="A16" t="s">
        <v>1200</v>
      </c>
      <c r="B16" t="s">
        <v>1186</v>
      </c>
      <c r="C16" t="s">
        <v>68</v>
      </c>
      <c r="D16" t="s">
        <v>68</v>
      </c>
      <c r="F16">
        <v>1</v>
      </c>
      <c r="G16">
        <v>1</v>
      </c>
      <c r="H16">
        <v>0</v>
      </c>
      <c r="I16">
        <v>0</v>
      </c>
      <c r="J16">
        <f>INT(OR(COUNTIF(IDS_with_genetics!$B$2:$B$758,$A16),COUNTIF(IDS_with_genetics!$D$2:$D$813,$A16)))</f>
        <v>1</v>
      </c>
      <c r="K16">
        <f>COUNTIF(IDS_with_PRS!$A$1:$A$1582,ADNI1!$A16)</f>
        <v>0</v>
      </c>
      <c r="L16">
        <f>INT(OR(COUNTIF(IDS_genetics_UE_Ancestry!$B$2:$B$705,$A16)))</f>
        <v>1</v>
      </c>
      <c r="M16">
        <f>COUNTIF(ADNI3!$A$2:$A$1019,$A16)</f>
        <v>0</v>
      </c>
      <c r="N16">
        <f>INT(OR(COUNTIF(IDS_genetics_UE_Ancestry!$B$2:$B$705,$A16)))</f>
        <v>1</v>
      </c>
    </row>
    <row r="17" spans="1:14" x14ac:dyDescent="0.2">
      <c r="A17" t="s">
        <v>1201</v>
      </c>
      <c r="B17" t="s">
        <v>1186</v>
      </c>
      <c r="C17" t="s">
        <v>68</v>
      </c>
      <c r="D17" t="s">
        <v>68</v>
      </c>
      <c r="F17">
        <v>1</v>
      </c>
      <c r="G17">
        <v>1</v>
      </c>
      <c r="H17">
        <v>0</v>
      </c>
      <c r="I17">
        <v>0</v>
      </c>
      <c r="J17">
        <f>INT(OR(COUNTIF(IDS_with_genetics!$B$2:$B$758,$A17),COUNTIF(IDS_with_genetics!$D$2:$D$813,$A17)))</f>
        <v>1</v>
      </c>
      <c r="K17">
        <f>COUNTIF(IDS_with_PRS!$A$1:$A$1582,ADNI1!$A17)</f>
        <v>0</v>
      </c>
      <c r="L17">
        <f>INT(OR(COUNTIF(IDS_genetics_UE_Ancestry!$B$2:$B$705,$A17)))</f>
        <v>1</v>
      </c>
      <c r="M17">
        <f>COUNTIF(ADNI3!$A$2:$A$1019,$A17)</f>
        <v>0</v>
      </c>
      <c r="N17">
        <f>INT(OR(COUNTIF(IDS_genetics_UE_Ancestry!$B$2:$B$705,$A17)))</f>
        <v>1</v>
      </c>
    </row>
    <row r="18" spans="1:14" x14ac:dyDescent="0.2">
      <c r="A18" t="s">
        <v>1202</v>
      </c>
      <c r="B18" t="s">
        <v>1186</v>
      </c>
      <c r="C18" t="s">
        <v>68</v>
      </c>
      <c r="D18" t="s">
        <v>68</v>
      </c>
      <c r="F18">
        <v>1</v>
      </c>
      <c r="G18">
        <v>1</v>
      </c>
      <c r="H18">
        <v>0</v>
      </c>
      <c r="I18">
        <v>0</v>
      </c>
      <c r="J18">
        <f>INT(OR(COUNTIF(IDS_with_genetics!$B$2:$B$758,$A18),COUNTIF(IDS_with_genetics!$D$2:$D$813,$A18)))</f>
        <v>1</v>
      </c>
      <c r="K18">
        <f>COUNTIF(IDS_with_PRS!$A$1:$A$1582,ADNI1!$A18)</f>
        <v>1</v>
      </c>
      <c r="L18">
        <f>INT(OR(COUNTIF(IDS_genetics_UE_Ancestry!$B$2:$B$705,$A18)))</f>
        <v>1</v>
      </c>
      <c r="M18">
        <f>COUNTIF(ADNI3!$A$2:$A$1019,$A18)</f>
        <v>0</v>
      </c>
      <c r="N18">
        <f>INT(OR(COUNTIF(IDS_genetics_UE_Ancestry!$B$2:$B$705,$A18)))</f>
        <v>1</v>
      </c>
    </row>
    <row r="19" spans="1:14" x14ac:dyDescent="0.2">
      <c r="A19" t="s">
        <v>1203</v>
      </c>
      <c r="B19" t="s">
        <v>1186</v>
      </c>
      <c r="C19" t="s">
        <v>68</v>
      </c>
      <c r="D19" t="s">
        <v>68</v>
      </c>
      <c r="F19">
        <v>1</v>
      </c>
      <c r="G19">
        <v>1</v>
      </c>
      <c r="H19">
        <v>0</v>
      </c>
      <c r="I19">
        <v>0</v>
      </c>
      <c r="J19">
        <f>INT(OR(COUNTIF(IDS_with_genetics!$B$2:$B$758,$A19),COUNTIF(IDS_with_genetics!$D$2:$D$813,$A19)))</f>
        <v>1</v>
      </c>
      <c r="K19">
        <f>COUNTIF(IDS_with_PRS!$A$1:$A$1582,ADNI1!$A19)</f>
        <v>0</v>
      </c>
      <c r="L19">
        <f>INT(OR(COUNTIF(IDS_genetics_UE_Ancestry!$B$2:$B$705,$A19)))</f>
        <v>1</v>
      </c>
      <c r="M19">
        <f>COUNTIF(ADNI3!$A$2:$A$1019,$A19)</f>
        <v>0</v>
      </c>
      <c r="N19">
        <f>INT(OR(COUNTIF(IDS_genetics_UE_Ancestry!$B$2:$B$705,$A19)))</f>
        <v>1</v>
      </c>
    </row>
    <row r="20" spans="1:14" x14ac:dyDescent="0.2">
      <c r="A20" t="s">
        <v>1204</v>
      </c>
      <c r="B20" t="s">
        <v>1186</v>
      </c>
      <c r="C20" t="s">
        <v>68</v>
      </c>
      <c r="D20" t="s">
        <v>68</v>
      </c>
      <c r="F20">
        <v>1</v>
      </c>
      <c r="G20">
        <v>1</v>
      </c>
      <c r="H20">
        <v>0</v>
      </c>
      <c r="I20">
        <v>0</v>
      </c>
      <c r="J20">
        <f>INT(OR(COUNTIF(IDS_with_genetics!$B$2:$B$758,$A20),COUNTIF(IDS_with_genetics!$D$2:$D$813,$A20)))</f>
        <v>1</v>
      </c>
      <c r="K20">
        <f>COUNTIF(IDS_with_PRS!$A$1:$A$1582,ADNI1!$A20)</f>
        <v>1</v>
      </c>
      <c r="L20">
        <f>INT(OR(COUNTIF(IDS_genetics_UE_Ancestry!$B$2:$B$705,$A20)))</f>
        <v>0</v>
      </c>
      <c r="M20">
        <f>COUNTIF(ADNI3!$A$2:$A$1019,$A20)</f>
        <v>0</v>
      </c>
      <c r="N20">
        <f>INT(OR(COUNTIF(IDS_genetics_UE_Ancestry!$B$2:$B$705,$A20)))</f>
        <v>0</v>
      </c>
    </row>
    <row r="21" spans="1:14" x14ac:dyDescent="0.2">
      <c r="A21" t="s">
        <v>1205</v>
      </c>
      <c r="B21" t="s">
        <v>1186</v>
      </c>
      <c r="C21" t="s">
        <v>68</v>
      </c>
      <c r="D21" t="s">
        <v>68</v>
      </c>
      <c r="F21">
        <v>1</v>
      </c>
      <c r="G21">
        <v>1</v>
      </c>
      <c r="H21">
        <v>0</v>
      </c>
      <c r="I21">
        <v>0</v>
      </c>
      <c r="J21">
        <f>INT(OR(COUNTIF(IDS_with_genetics!$B$2:$B$758,$A21),COUNTIF(IDS_with_genetics!$D$2:$D$813,$A21)))</f>
        <v>1</v>
      </c>
      <c r="K21">
        <f>COUNTIF(IDS_with_PRS!$A$1:$A$1582,ADNI1!$A21)</f>
        <v>0</v>
      </c>
      <c r="L21">
        <f>INT(OR(COUNTIF(IDS_genetics_UE_Ancestry!$B$2:$B$705,$A21)))</f>
        <v>1</v>
      </c>
      <c r="M21">
        <f>COUNTIF(ADNI3!$A$2:$A$1019,$A21)</f>
        <v>0</v>
      </c>
      <c r="N21">
        <f>INT(OR(COUNTIF(IDS_genetics_UE_Ancestry!$B$2:$B$705,$A21)))</f>
        <v>1</v>
      </c>
    </row>
    <row r="22" spans="1:14" x14ac:dyDescent="0.2">
      <c r="A22" t="s">
        <v>1206</v>
      </c>
      <c r="B22" t="s">
        <v>1186</v>
      </c>
      <c r="C22" t="s">
        <v>68</v>
      </c>
      <c r="D22" t="s">
        <v>68</v>
      </c>
      <c r="F22">
        <v>1</v>
      </c>
      <c r="G22">
        <v>1</v>
      </c>
      <c r="H22">
        <v>0</v>
      </c>
      <c r="I22">
        <v>0</v>
      </c>
      <c r="J22">
        <f>INT(OR(COUNTIF(IDS_with_genetics!$B$2:$B$758,$A22),COUNTIF(IDS_with_genetics!$D$2:$D$813,$A22)))</f>
        <v>1</v>
      </c>
      <c r="K22">
        <f>COUNTIF(IDS_with_PRS!$A$1:$A$1582,ADNI1!$A22)</f>
        <v>0</v>
      </c>
      <c r="L22">
        <f>INT(OR(COUNTIF(IDS_genetics_UE_Ancestry!$B$2:$B$705,$A22)))</f>
        <v>1</v>
      </c>
      <c r="M22">
        <f>COUNTIF(ADNI3!$A$2:$A$1019,$A22)</f>
        <v>0</v>
      </c>
      <c r="N22">
        <f>INT(OR(COUNTIF(IDS_genetics_UE_Ancestry!$B$2:$B$705,$A22)))</f>
        <v>1</v>
      </c>
    </row>
    <row r="23" spans="1:14" x14ac:dyDescent="0.2">
      <c r="A23" t="s">
        <v>1207</v>
      </c>
      <c r="B23" t="s">
        <v>1186</v>
      </c>
      <c r="C23" t="s">
        <v>68</v>
      </c>
      <c r="D23" t="s">
        <v>68</v>
      </c>
      <c r="F23">
        <v>1</v>
      </c>
      <c r="G23">
        <v>1</v>
      </c>
      <c r="H23">
        <v>0</v>
      </c>
      <c r="I23">
        <v>0</v>
      </c>
      <c r="J23">
        <f>INT(OR(COUNTIF(IDS_with_genetics!$B$2:$B$758,$A23),COUNTIF(IDS_with_genetics!$D$2:$D$813,$A23)))</f>
        <v>1</v>
      </c>
      <c r="K23">
        <f>COUNTIF(IDS_with_PRS!$A$1:$A$1582,ADNI1!$A23)</f>
        <v>1</v>
      </c>
      <c r="L23">
        <f>INT(OR(COUNTIF(IDS_genetics_UE_Ancestry!$B$2:$B$705,$A23)))</f>
        <v>0</v>
      </c>
      <c r="M23">
        <f>COUNTIF(ADNI3!$A$2:$A$1019,$A23)</f>
        <v>0</v>
      </c>
      <c r="N23">
        <f>INT(OR(COUNTIF(IDS_genetics_UE_Ancestry!$B$2:$B$705,$A23)))</f>
        <v>0</v>
      </c>
    </row>
    <row r="24" spans="1:14" x14ac:dyDescent="0.2">
      <c r="A24" s="15" t="s">
        <v>1208</v>
      </c>
      <c r="B24" t="s">
        <v>1186</v>
      </c>
      <c r="C24" t="s">
        <v>68</v>
      </c>
      <c r="D24" s="16" t="s">
        <v>68</v>
      </c>
      <c r="F24">
        <v>1</v>
      </c>
      <c r="G24">
        <v>1</v>
      </c>
      <c r="H24">
        <v>0</v>
      </c>
      <c r="I24">
        <v>0</v>
      </c>
      <c r="J24">
        <f>INT(OR(COUNTIF(IDS_with_genetics!$B$2:$B$758,$A24),COUNTIF(IDS_with_genetics!$D$2:$D$813,$A24)))</f>
        <v>0</v>
      </c>
      <c r="K24">
        <f>COUNTIF(IDS_with_PRS!$A$1:$A$1582,ADNI1!$A24)</f>
        <v>0</v>
      </c>
      <c r="L24">
        <f>INT(OR(COUNTIF(IDS_genetics_UE_Ancestry!$B$2:$B$705,$A24)))</f>
        <v>0</v>
      </c>
      <c r="M24">
        <f>COUNTIF(ADNI3!$A$2:$A$1019,$A24)</f>
        <v>0</v>
      </c>
      <c r="N24">
        <f>INT(OR(COUNTIF(IDS_genetics_UE_Ancestry!$B$2:$B$705,$A24)))</f>
        <v>0</v>
      </c>
    </row>
    <row r="25" spans="1:14" x14ac:dyDescent="0.2">
      <c r="A25" t="s">
        <v>1209</v>
      </c>
      <c r="B25" t="s">
        <v>1186</v>
      </c>
      <c r="C25" t="s">
        <v>68</v>
      </c>
      <c r="D25" t="s">
        <v>68</v>
      </c>
      <c r="F25">
        <v>1</v>
      </c>
      <c r="G25">
        <v>1</v>
      </c>
      <c r="H25">
        <v>0</v>
      </c>
      <c r="I25">
        <v>0</v>
      </c>
      <c r="J25">
        <f>INT(OR(COUNTIF(IDS_with_genetics!$B$2:$B$758,$A25),COUNTIF(IDS_with_genetics!$D$2:$D$813,$A25)))</f>
        <v>1</v>
      </c>
      <c r="K25">
        <f>COUNTIF(IDS_with_PRS!$A$1:$A$1582,ADNI1!$A25)</f>
        <v>0</v>
      </c>
      <c r="L25">
        <f>INT(OR(COUNTIF(IDS_genetics_UE_Ancestry!$B$2:$B$705,$A25)))</f>
        <v>1</v>
      </c>
      <c r="M25">
        <f>COUNTIF(ADNI3!$A$2:$A$1019,$A25)</f>
        <v>0</v>
      </c>
      <c r="N25">
        <f>INT(OR(COUNTIF(IDS_genetics_UE_Ancestry!$B$2:$B$705,$A25)))</f>
        <v>1</v>
      </c>
    </row>
    <row r="26" spans="1:14" x14ac:dyDescent="0.2">
      <c r="A26" t="s">
        <v>1210</v>
      </c>
      <c r="B26" t="s">
        <v>1186</v>
      </c>
      <c r="C26" t="s">
        <v>68</v>
      </c>
      <c r="D26" t="s">
        <v>68</v>
      </c>
      <c r="F26">
        <v>1</v>
      </c>
      <c r="G26">
        <v>1</v>
      </c>
      <c r="H26">
        <v>0</v>
      </c>
      <c r="I26">
        <v>0</v>
      </c>
      <c r="J26">
        <f>INT(OR(COUNTIF(IDS_with_genetics!$B$2:$B$758,$A26),COUNTIF(IDS_with_genetics!$D$2:$D$813,$A26)))</f>
        <v>1</v>
      </c>
      <c r="K26">
        <f>COUNTIF(IDS_with_PRS!$A$1:$A$1582,ADNI1!$A26)</f>
        <v>0</v>
      </c>
      <c r="L26">
        <f>INT(OR(COUNTIF(IDS_genetics_UE_Ancestry!$B$2:$B$705,$A26)))</f>
        <v>1</v>
      </c>
      <c r="M26">
        <f>COUNTIF(ADNI3!$A$2:$A$1019,$A26)</f>
        <v>0</v>
      </c>
      <c r="N26">
        <f>INT(OR(COUNTIF(IDS_genetics_UE_Ancestry!$B$2:$B$705,$A26)))</f>
        <v>1</v>
      </c>
    </row>
    <row r="27" spans="1:14" x14ac:dyDescent="0.2">
      <c r="A27" t="s">
        <v>1211</v>
      </c>
      <c r="B27" t="s">
        <v>1186</v>
      </c>
      <c r="C27" t="s">
        <v>68</v>
      </c>
      <c r="D27" t="s">
        <v>68</v>
      </c>
      <c r="F27">
        <v>1</v>
      </c>
      <c r="G27">
        <v>1</v>
      </c>
      <c r="H27">
        <v>0</v>
      </c>
      <c r="I27">
        <v>0</v>
      </c>
      <c r="J27">
        <f>INT(OR(COUNTIF(IDS_with_genetics!$B$2:$B$758,$A27),COUNTIF(IDS_with_genetics!$D$2:$D$813,$A27)))</f>
        <v>1</v>
      </c>
      <c r="K27">
        <f>COUNTIF(IDS_with_PRS!$A$1:$A$1582,ADNI1!$A27)</f>
        <v>0</v>
      </c>
      <c r="L27">
        <f>INT(OR(COUNTIF(IDS_genetics_UE_Ancestry!$B$2:$B$705,$A27)))</f>
        <v>1</v>
      </c>
      <c r="M27">
        <f>COUNTIF(ADNI3!$A$2:$A$1019,$A27)</f>
        <v>0</v>
      </c>
      <c r="N27">
        <f>INT(OR(COUNTIF(IDS_genetics_UE_Ancestry!$B$2:$B$705,$A27)))</f>
        <v>1</v>
      </c>
    </row>
    <row r="28" spans="1:14" x14ac:dyDescent="0.2">
      <c r="A28" t="s">
        <v>1212</v>
      </c>
      <c r="B28" t="s">
        <v>1186</v>
      </c>
      <c r="C28" t="s">
        <v>68</v>
      </c>
      <c r="D28" t="s">
        <v>68</v>
      </c>
      <c r="F28">
        <v>1</v>
      </c>
      <c r="G28">
        <v>1</v>
      </c>
      <c r="H28">
        <v>0</v>
      </c>
      <c r="I28">
        <v>0</v>
      </c>
      <c r="J28">
        <f>INT(OR(COUNTIF(IDS_with_genetics!$B$2:$B$758,$A28),COUNTIF(IDS_with_genetics!$D$2:$D$813,$A28)))</f>
        <v>1</v>
      </c>
      <c r="K28">
        <f>COUNTIF(IDS_with_PRS!$A$1:$A$1582,ADNI1!$A28)</f>
        <v>0</v>
      </c>
      <c r="L28">
        <f>INT(OR(COUNTIF(IDS_genetics_UE_Ancestry!$B$2:$B$705,$A28)))</f>
        <v>1</v>
      </c>
      <c r="M28">
        <f>COUNTIF(ADNI3!$A$2:$A$1019,$A28)</f>
        <v>0</v>
      </c>
      <c r="N28">
        <f>INT(OR(COUNTIF(IDS_genetics_UE_Ancestry!$B$2:$B$705,$A28)))</f>
        <v>1</v>
      </c>
    </row>
    <row r="29" spans="1:14" x14ac:dyDescent="0.2">
      <c r="A29" t="s">
        <v>1213</v>
      </c>
      <c r="B29" t="s">
        <v>1186</v>
      </c>
      <c r="C29" t="s">
        <v>68</v>
      </c>
      <c r="D29" t="s">
        <v>68</v>
      </c>
      <c r="F29">
        <v>1</v>
      </c>
      <c r="G29">
        <v>1</v>
      </c>
      <c r="H29">
        <v>0</v>
      </c>
      <c r="I29">
        <v>0</v>
      </c>
      <c r="J29">
        <f>INT(OR(COUNTIF(IDS_with_genetics!$B$2:$B$758,$A29),COUNTIF(IDS_with_genetics!$D$2:$D$813,$A29)))</f>
        <v>1</v>
      </c>
      <c r="K29">
        <f>COUNTIF(IDS_with_PRS!$A$1:$A$1582,ADNI1!$A29)</f>
        <v>0</v>
      </c>
      <c r="L29">
        <f>INT(OR(COUNTIF(IDS_genetics_UE_Ancestry!$B$2:$B$705,$A29)))</f>
        <v>1</v>
      </c>
      <c r="M29">
        <f>COUNTIF(ADNI3!$A$2:$A$1019,$A29)</f>
        <v>0</v>
      </c>
      <c r="N29">
        <f>INT(OR(COUNTIF(IDS_genetics_UE_Ancestry!$B$2:$B$705,$A29)))</f>
        <v>1</v>
      </c>
    </row>
    <row r="30" spans="1:14" x14ac:dyDescent="0.2">
      <c r="A30" t="s">
        <v>1214</v>
      </c>
      <c r="B30" t="s">
        <v>1186</v>
      </c>
      <c r="C30" t="s">
        <v>68</v>
      </c>
      <c r="D30" t="s">
        <v>68</v>
      </c>
      <c r="F30">
        <v>1</v>
      </c>
      <c r="G30">
        <v>1</v>
      </c>
      <c r="H30">
        <v>0</v>
      </c>
      <c r="I30">
        <v>0</v>
      </c>
      <c r="J30">
        <f>INT(OR(COUNTIF(IDS_with_genetics!$B$2:$B$758,$A30),COUNTIF(IDS_with_genetics!$D$2:$D$813,$A30)))</f>
        <v>1</v>
      </c>
      <c r="K30">
        <f>COUNTIF(IDS_with_PRS!$A$1:$A$1582,ADNI1!$A30)</f>
        <v>1</v>
      </c>
      <c r="L30">
        <f>INT(OR(COUNTIF(IDS_genetics_UE_Ancestry!$B$2:$B$705,$A30)))</f>
        <v>0</v>
      </c>
      <c r="M30">
        <f>COUNTIF(ADNI3!$A$2:$A$1019,$A30)</f>
        <v>0</v>
      </c>
      <c r="N30">
        <f>INT(OR(COUNTIF(IDS_genetics_UE_Ancestry!$B$2:$B$705,$A30)))</f>
        <v>0</v>
      </c>
    </row>
    <row r="31" spans="1:14" x14ac:dyDescent="0.2">
      <c r="A31" t="s">
        <v>1215</v>
      </c>
      <c r="B31" t="s">
        <v>1186</v>
      </c>
      <c r="C31" t="s">
        <v>68</v>
      </c>
      <c r="D31" t="s">
        <v>68</v>
      </c>
      <c r="F31">
        <v>1</v>
      </c>
      <c r="G31">
        <v>1</v>
      </c>
      <c r="H31">
        <v>0</v>
      </c>
      <c r="I31">
        <v>0</v>
      </c>
      <c r="J31">
        <f>INT(OR(COUNTIF(IDS_with_genetics!$B$2:$B$758,$A31),COUNTIF(IDS_with_genetics!$D$2:$D$813,$A31)))</f>
        <v>1</v>
      </c>
      <c r="K31">
        <f>COUNTIF(IDS_with_PRS!$A$1:$A$1582,ADNI1!$A31)</f>
        <v>0</v>
      </c>
      <c r="L31">
        <f>INT(OR(COUNTIF(IDS_genetics_UE_Ancestry!$B$2:$B$705,$A31)))</f>
        <v>1</v>
      </c>
      <c r="M31">
        <f>COUNTIF(ADNI3!$A$2:$A$1019,$A31)</f>
        <v>0</v>
      </c>
      <c r="N31">
        <f>INT(OR(COUNTIF(IDS_genetics_UE_Ancestry!$B$2:$B$705,$A31)))</f>
        <v>1</v>
      </c>
    </row>
    <row r="32" spans="1:14" x14ac:dyDescent="0.2">
      <c r="A32" t="s">
        <v>1216</v>
      </c>
      <c r="B32" t="s">
        <v>1186</v>
      </c>
      <c r="C32" t="s">
        <v>68</v>
      </c>
      <c r="D32" t="s">
        <v>68</v>
      </c>
      <c r="F32">
        <v>1</v>
      </c>
      <c r="G32">
        <v>1</v>
      </c>
      <c r="H32">
        <v>0</v>
      </c>
      <c r="I32">
        <v>0</v>
      </c>
      <c r="J32">
        <f>INT(OR(COUNTIF(IDS_with_genetics!$B$2:$B$758,$A32),COUNTIF(IDS_with_genetics!$D$2:$D$813,$A32)))</f>
        <v>1</v>
      </c>
      <c r="K32">
        <f>COUNTIF(IDS_with_PRS!$A$1:$A$1582,ADNI1!$A32)</f>
        <v>1</v>
      </c>
      <c r="L32">
        <f>INT(OR(COUNTIF(IDS_genetics_UE_Ancestry!$B$2:$B$705,$A32)))</f>
        <v>1</v>
      </c>
      <c r="M32">
        <f>COUNTIF(ADNI3!$A$2:$A$1019,$A32)</f>
        <v>0</v>
      </c>
      <c r="N32">
        <f>INT(OR(COUNTIF(IDS_genetics_UE_Ancestry!$B$2:$B$705,$A32)))</f>
        <v>1</v>
      </c>
    </row>
    <row r="33" spans="1:14" x14ac:dyDescent="0.2">
      <c r="A33" t="s">
        <v>1217</v>
      </c>
      <c r="B33" t="s">
        <v>1186</v>
      </c>
      <c r="C33" t="s">
        <v>68</v>
      </c>
      <c r="D33" t="s">
        <v>68</v>
      </c>
      <c r="F33">
        <v>1</v>
      </c>
      <c r="G33">
        <v>1</v>
      </c>
      <c r="H33">
        <v>0</v>
      </c>
      <c r="I33">
        <v>0</v>
      </c>
      <c r="J33">
        <f>INT(OR(COUNTIF(IDS_with_genetics!$B$2:$B$758,$A33),COUNTIF(IDS_with_genetics!$D$2:$D$813,$A33)))</f>
        <v>1</v>
      </c>
      <c r="K33">
        <f>COUNTIF(IDS_with_PRS!$A$1:$A$1582,ADNI1!$A33)</f>
        <v>1</v>
      </c>
      <c r="L33">
        <f>INT(OR(COUNTIF(IDS_genetics_UE_Ancestry!$B$2:$B$705,$A33)))</f>
        <v>0</v>
      </c>
      <c r="M33">
        <f>COUNTIF(ADNI3!$A$2:$A$1019,$A33)</f>
        <v>0</v>
      </c>
      <c r="N33">
        <f>INT(OR(COUNTIF(IDS_genetics_UE_Ancestry!$B$2:$B$705,$A33)))</f>
        <v>0</v>
      </c>
    </row>
    <row r="34" spans="1:14" x14ac:dyDescent="0.2">
      <c r="A34" t="s">
        <v>1218</v>
      </c>
      <c r="B34" t="s">
        <v>1186</v>
      </c>
      <c r="C34" t="s">
        <v>68</v>
      </c>
      <c r="D34" t="s">
        <v>68</v>
      </c>
      <c r="F34">
        <v>1</v>
      </c>
      <c r="G34">
        <v>1</v>
      </c>
      <c r="H34">
        <v>0</v>
      </c>
      <c r="I34">
        <v>0</v>
      </c>
      <c r="J34">
        <f>INT(OR(COUNTIF(IDS_with_genetics!$B$2:$B$758,$A34),COUNTIF(IDS_with_genetics!$D$2:$D$813,$A34)))</f>
        <v>1</v>
      </c>
      <c r="K34">
        <f>COUNTIF(IDS_with_PRS!$A$1:$A$1582,ADNI1!$A34)</f>
        <v>0</v>
      </c>
      <c r="L34">
        <f>INT(OR(COUNTIF(IDS_genetics_UE_Ancestry!$B$2:$B$705,$A34)))</f>
        <v>1</v>
      </c>
      <c r="M34">
        <f>COUNTIF(ADNI3!$A$2:$A$1019,$A34)</f>
        <v>0</v>
      </c>
      <c r="N34">
        <f>INT(OR(COUNTIF(IDS_genetics_UE_Ancestry!$B$2:$B$705,$A34)))</f>
        <v>1</v>
      </c>
    </row>
    <row r="35" spans="1:14" x14ac:dyDescent="0.2">
      <c r="A35" t="s">
        <v>1219</v>
      </c>
      <c r="B35" t="s">
        <v>1186</v>
      </c>
      <c r="C35" t="s">
        <v>68</v>
      </c>
      <c r="D35" t="s">
        <v>68</v>
      </c>
      <c r="F35">
        <v>1</v>
      </c>
      <c r="G35">
        <v>1</v>
      </c>
      <c r="H35">
        <v>0</v>
      </c>
      <c r="I35">
        <v>0</v>
      </c>
      <c r="J35">
        <f>INT(OR(COUNTIF(IDS_with_genetics!$B$2:$B$758,$A35),COUNTIF(IDS_with_genetics!$D$2:$D$813,$A35)))</f>
        <v>0</v>
      </c>
      <c r="K35">
        <f>COUNTIF(IDS_with_PRS!$A$1:$A$1582,ADNI1!$A35)</f>
        <v>0</v>
      </c>
      <c r="L35">
        <f>INT(OR(COUNTIF(IDS_genetics_UE_Ancestry!$B$2:$B$705,$A35)))</f>
        <v>0</v>
      </c>
      <c r="M35">
        <f>COUNTIF(ADNI3!$A$2:$A$1019,$A35)</f>
        <v>0</v>
      </c>
      <c r="N35">
        <f>INT(OR(COUNTIF(IDS_genetics_UE_Ancestry!$B$2:$B$705,$A35)))</f>
        <v>0</v>
      </c>
    </row>
    <row r="36" spans="1:14" x14ac:dyDescent="0.2">
      <c r="A36" t="s">
        <v>1220</v>
      </c>
      <c r="B36" t="s">
        <v>1186</v>
      </c>
      <c r="C36" t="s">
        <v>68</v>
      </c>
      <c r="D36" t="s">
        <v>68</v>
      </c>
      <c r="F36">
        <v>1</v>
      </c>
      <c r="G36">
        <v>1</v>
      </c>
      <c r="H36">
        <v>0</v>
      </c>
      <c r="I36">
        <v>0</v>
      </c>
      <c r="J36">
        <f>INT(OR(COUNTIF(IDS_with_genetics!$B$2:$B$758,$A36),COUNTIF(IDS_with_genetics!$D$2:$D$813,$A36)))</f>
        <v>0</v>
      </c>
      <c r="K36">
        <f>COUNTIF(IDS_with_PRS!$A$1:$A$1582,ADNI1!$A36)</f>
        <v>0</v>
      </c>
      <c r="L36">
        <f>INT(OR(COUNTIF(IDS_genetics_UE_Ancestry!$B$2:$B$705,$A36)))</f>
        <v>0</v>
      </c>
      <c r="M36">
        <f>COUNTIF(ADNI3!$A$2:$A$1019,$A36)</f>
        <v>0</v>
      </c>
      <c r="N36">
        <f>INT(OR(COUNTIF(IDS_genetics_UE_Ancestry!$B$2:$B$705,$A36)))</f>
        <v>0</v>
      </c>
    </row>
    <row r="37" spans="1:14" x14ac:dyDescent="0.2">
      <c r="A37" t="s">
        <v>1221</v>
      </c>
      <c r="B37" t="s">
        <v>1186</v>
      </c>
      <c r="C37" t="s">
        <v>68</v>
      </c>
      <c r="D37" t="s">
        <v>68</v>
      </c>
      <c r="F37">
        <v>1</v>
      </c>
      <c r="G37">
        <v>1</v>
      </c>
      <c r="H37">
        <v>0</v>
      </c>
      <c r="I37">
        <v>0</v>
      </c>
      <c r="J37">
        <f>INT(OR(COUNTIF(IDS_with_genetics!$B$2:$B$758,$A37),COUNTIF(IDS_with_genetics!$D$2:$D$813,$A37)))</f>
        <v>1</v>
      </c>
      <c r="K37">
        <f>COUNTIF(IDS_with_PRS!$A$1:$A$1582,ADNI1!$A37)</f>
        <v>0</v>
      </c>
      <c r="L37">
        <f>INT(OR(COUNTIF(IDS_genetics_UE_Ancestry!$B$2:$B$705,$A37)))</f>
        <v>1</v>
      </c>
      <c r="M37">
        <f>COUNTIF(ADNI3!$A$2:$A$1019,$A37)</f>
        <v>0</v>
      </c>
      <c r="N37">
        <f>INT(OR(COUNTIF(IDS_genetics_UE_Ancestry!$B$2:$B$705,$A37)))</f>
        <v>1</v>
      </c>
    </row>
    <row r="38" spans="1:14" x14ac:dyDescent="0.2">
      <c r="A38" t="s">
        <v>1222</v>
      </c>
      <c r="B38" t="s">
        <v>1186</v>
      </c>
      <c r="C38" t="s">
        <v>68</v>
      </c>
      <c r="D38" t="s">
        <v>68</v>
      </c>
      <c r="F38">
        <v>1</v>
      </c>
      <c r="G38">
        <v>1</v>
      </c>
      <c r="H38">
        <v>0</v>
      </c>
      <c r="I38">
        <v>0</v>
      </c>
      <c r="J38">
        <f>INT(OR(COUNTIF(IDS_with_genetics!$B$2:$B$758,$A38),COUNTIF(IDS_with_genetics!$D$2:$D$813,$A38)))</f>
        <v>1</v>
      </c>
      <c r="K38">
        <f>COUNTIF(IDS_with_PRS!$A$1:$A$1582,ADNI1!$A38)</f>
        <v>0</v>
      </c>
      <c r="L38">
        <f>INT(OR(COUNTIF(IDS_genetics_UE_Ancestry!$B$2:$B$705,$A38)))</f>
        <v>1</v>
      </c>
      <c r="M38">
        <f>COUNTIF(ADNI3!$A$2:$A$1019,$A38)</f>
        <v>0</v>
      </c>
      <c r="N38">
        <f>INT(OR(COUNTIF(IDS_genetics_UE_Ancestry!$B$2:$B$705,$A38)))</f>
        <v>1</v>
      </c>
    </row>
    <row r="39" spans="1:14" x14ac:dyDescent="0.2">
      <c r="A39" t="s">
        <v>1223</v>
      </c>
      <c r="B39" t="s">
        <v>1186</v>
      </c>
      <c r="C39" t="s">
        <v>68</v>
      </c>
      <c r="D39" t="s">
        <v>68</v>
      </c>
      <c r="F39">
        <v>1</v>
      </c>
      <c r="G39">
        <v>1</v>
      </c>
      <c r="H39">
        <v>0</v>
      </c>
      <c r="I39">
        <v>0</v>
      </c>
      <c r="J39">
        <f>INT(OR(COUNTIF(IDS_with_genetics!$B$2:$B$758,$A39),COUNTIF(IDS_with_genetics!$D$2:$D$813,$A39)))</f>
        <v>1</v>
      </c>
      <c r="K39">
        <f>COUNTIF(IDS_with_PRS!$A$1:$A$1582,ADNI1!$A39)</f>
        <v>0</v>
      </c>
      <c r="L39">
        <f>INT(OR(COUNTIF(IDS_genetics_UE_Ancestry!$B$2:$B$705,$A39)))</f>
        <v>1</v>
      </c>
      <c r="M39">
        <f>COUNTIF(ADNI3!$A$2:$A$1019,$A39)</f>
        <v>0</v>
      </c>
      <c r="N39">
        <f>INT(OR(COUNTIF(IDS_genetics_UE_Ancestry!$B$2:$B$705,$A39)))</f>
        <v>1</v>
      </c>
    </row>
    <row r="40" spans="1:14" x14ac:dyDescent="0.2">
      <c r="A40" s="15" t="s">
        <v>1224</v>
      </c>
      <c r="B40" t="s">
        <v>1186</v>
      </c>
      <c r="C40" t="s">
        <v>68</v>
      </c>
      <c r="D40" s="16" t="s">
        <v>68</v>
      </c>
      <c r="F40">
        <v>1</v>
      </c>
      <c r="G40">
        <v>1</v>
      </c>
      <c r="H40">
        <v>0</v>
      </c>
      <c r="I40">
        <v>0</v>
      </c>
      <c r="J40">
        <f>INT(OR(COUNTIF(IDS_with_genetics!$B$2:$B$758,$A40),COUNTIF(IDS_with_genetics!$D$2:$D$813,$A40)))</f>
        <v>0</v>
      </c>
      <c r="K40">
        <f>COUNTIF(IDS_with_PRS!$A$1:$A$1582,ADNI1!$A40)</f>
        <v>0</v>
      </c>
      <c r="L40">
        <f>INT(OR(COUNTIF(IDS_genetics_UE_Ancestry!$B$2:$B$705,$A40)))</f>
        <v>0</v>
      </c>
      <c r="M40">
        <f>COUNTIF(ADNI3!$A$2:$A$1019,$A40)</f>
        <v>0</v>
      </c>
      <c r="N40">
        <f>INT(OR(COUNTIF(IDS_genetics_UE_Ancestry!$B$2:$B$705,$A40)))</f>
        <v>0</v>
      </c>
    </row>
    <row r="41" spans="1:14" x14ac:dyDescent="0.2">
      <c r="A41" t="s">
        <v>1225</v>
      </c>
      <c r="B41" t="s">
        <v>1186</v>
      </c>
      <c r="C41" t="s">
        <v>68</v>
      </c>
      <c r="D41" t="s">
        <v>68</v>
      </c>
      <c r="F41">
        <v>1</v>
      </c>
      <c r="G41">
        <v>1</v>
      </c>
      <c r="H41">
        <v>0</v>
      </c>
      <c r="I41">
        <v>0</v>
      </c>
      <c r="J41">
        <f>INT(OR(COUNTIF(IDS_with_genetics!$B$2:$B$758,$A41),COUNTIF(IDS_with_genetics!$D$2:$D$813,$A41)))</f>
        <v>1</v>
      </c>
      <c r="K41">
        <f>COUNTIF(IDS_with_PRS!$A$1:$A$1582,ADNI1!$A41)</f>
        <v>0</v>
      </c>
      <c r="L41">
        <f>INT(OR(COUNTIF(IDS_genetics_UE_Ancestry!$B$2:$B$705,$A41)))</f>
        <v>1</v>
      </c>
      <c r="M41">
        <f>COUNTIF(ADNI3!$A$2:$A$1019,$A41)</f>
        <v>0</v>
      </c>
      <c r="N41">
        <f>INT(OR(COUNTIF(IDS_genetics_UE_Ancestry!$B$2:$B$705,$A41)))</f>
        <v>1</v>
      </c>
    </row>
    <row r="42" spans="1:14" x14ac:dyDescent="0.2">
      <c r="A42" t="s">
        <v>1226</v>
      </c>
      <c r="B42" t="s">
        <v>1186</v>
      </c>
      <c r="C42" t="s">
        <v>68</v>
      </c>
      <c r="D42" t="s">
        <v>68</v>
      </c>
      <c r="F42">
        <v>1</v>
      </c>
      <c r="G42">
        <v>1</v>
      </c>
      <c r="H42">
        <v>0</v>
      </c>
      <c r="I42">
        <v>0</v>
      </c>
      <c r="J42">
        <f>INT(OR(COUNTIF(IDS_with_genetics!$B$2:$B$758,$A42),COUNTIF(IDS_with_genetics!$D$2:$D$813,$A42)))</f>
        <v>1</v>
      </c>
      <c r="K42">
        <f>COUNTIF(IDS_with_PRS!$A$1:$A$1582,ADNI1!$A42)</f>
        <v>0</v>
      </c>
      <c r="L42">
        <f>INT(OR(COUNTIF(IDS_genetics_UE_Ancestry!$B$2:$B$705,$A42)))</f>
        <v>1</v>
      </c>
      <c r="M42">
        <f>COUNTIF(ADNI3!$A$2:$A$1019,$A42)</f>
        <v>0</v>
      </c>
      <c r="N42">
        <f>INT(OR(COUNTIF(IDS_genetics_UE_Ancestry!$B$2:$B$705,$A42)))</f>
        <v>1</v>
      </c>
    </row>
    <row r="43" spans="1:14" x14ac:dyDescent="0.2">
      <c r="A43" t="s">
        <v>1227</v>
      </c>
      <c r="B43" t="s">
        <v>1186</v>
      </c>
      <c r="C43" t="s">
        <v>68</v>
      </c>
      <c r="D43" t="s">
        <v>68</v>
      </c>
      <c r="F43">
        <v>1</v>
      </c>
      <c r="G43">
        <v>1</v>
      </c>
      <c r="H43">
        <v>0</v>
      </c>
      <c r="I43">
        <v>0</v>
      </c>
      <c r="J43">
        <f>INT(OR(COUNTIF(IDS_with_genetics!$B$2:$B$758,$A43),COUNTIF(IDS_with_genetics!$D$2:$D$813,$A43)))</f>
        <v>1</v>
      </c>
      <c r="K43">
        <f>COUNTIF(IDS_with_PRS!$A$1:$A$1582,ADNI1!$A43)</f>
        <v>0</v>
      </c>
      <c r="L43">
        <f>INT(OR(COUNTIF(IDS_genetics_UE_Ancestry!$B$2:$B$705,$A43)))</f>
        <v>1</v>
      </c>
      <c r="M43">
        <f>COUNTIF(ADNI3!$A$2:$A$1019,$A43)</f>
        <v>0</v>
      </c>
      <c r="N43">
        <f>INT(OR(COUNTIF(IDS_genetics_UE_Ancestry!$B$2:$B$705,$A43)))</f>
        <v>1</v>
      </c>
    </row>
    <row r="44" spans="1:14" x14ac:dyDescent="0.2">
      <c r="A44" t="s">
        <v>1228</v>
      </c>
      <c r="B44" t="s">
        <v>1186</v>
      </c>
      <c r="C44" t="s">
        <v>68</v>
      </c>
      <c r="D44" t="s">
        <v>68</v>
      </c>
      <c r="F44">
        <v>1</v>
      </c>
      <c r="G44">
        <v>1</v>
      </c>
      <c r="H44">
        <v>0</v>
      </c>
      <c r="I44">
        <v>0</v>
      </c>
      <c r="J44">
        <f>INT(OR(COUNTIF(IDS_with_genetics!$B$2:$B$758,$A44),COUNTIF(IDS_with_genetics!$D$2:$D$813,$A44)))</f>
        <v>1</v>
      </c>
      <c r="K44">
        <f>COUNTIF(IDS_with_PRS!$A$1:$A$1582,ADNI1!$A44)</f>
        <v>0</v>
      </c>
      <c r="L44">
        <f>INT(OR(COUNTIF(IDS_genetics_UE_Ancestry!$B$2:$B$705,$A44)))</f>
        <v>1</v>
      </c>
      <c r="M44">
        <f>COUNTIF(ADNI3!$A$2:$A$1019,$A44)</f>
        <v>0</v>
      </c>
      <c r="N44">
        <f>INT(OR(COUNTIF(IDS_genetics_UE_Ancestry!$B$2:$B$705,$A44)))</f>
        <v>1</v>
      </c>
    </row>
    <row r="45" spans="1:14" x14ac:dyDescent="0.2">
      <c r="A45" t="s">
        <v>1229</v>
      </c>
      <c r="B45" t="s">
        <v>1186</v>
      </c>
      <c r="C45" t="s">
        <v>68</v>
      </c>
      <c r="D45" t="s">
        <v>68</v>
      </c>
      <c r="F45">
        <v>1</v>
      </c>
      <c r="G45">
        <v>1</v>
      </c>
      <c r="H45">
        <v>0</v>
      </c>
      <c r="I45">
        <v>0</v>
      </c>
      <c r="J45">
        <f>INT(OR(COUNTIF(IDS_with_genetics!$B$2:$B$758,$A45),COUNTIF(IDS_with_genetics!$D$2:$D$813,$A45)))</f>
        <v>1</v>
      </c>
      <c r="K45">
        <f>COUNTIF(IDS_with_PRS!$A$1:$A$1582,ADNI1!$A45)</f>
        <v>0</v>
      </c>
      <c r="L45">
        <f>INT(OR(COUNTIF(IDS_genetics_UE_Ancestry!$B$2:$B$705,$A45)))</f>
        <v>1</v>
      </c>
      <c r="M45">
        <f>COUNTIF(ADNI3!$A$2:$A$1019,$A45)</f>
        <v>0</v>
      </c>
      <c r="N45">
        <f>INT(OR(COUNTIF(IDS_genetics_UE_Ancestry!$B$2:$B$705,$A45)))</f>
        <v>1</v>
      </c>
    </row>
    <row r="46" spans="1:14" x14ac:dyDescent="0.2">
      <c r="A46" t="s">
        <v>1230</v>
      </c>
      <c r="B46" t="s">
        <v>1186</v>
      </c>
      <c r="C46" t="s">
        <v>68</v>
      </c>
      <c r="D46" t="s">
        <v>68</v>
      </c>
      <c r="F46">
        <v>1</v>
      </c>
      <c r="G46">
        <v>1</v>
      </c>
      <c r="H46">
        <v>0</v>
      </c>
      <c r="I46">
        <v>0</v>
      </c>
      <c r="J46">
        <f>INT(OR(COUNTIF(IDS_with_genetics!$B$2:$B$758,$A46),COUNTIF(IDS_with_genetics!$D$2:$D$813,$A46)))</f>
        <v>1</v>
      </c>
      <c r="K46">
        <f>COUNTIF(IDS_with_PRS!$A$1:$A$1582,ADNI1!$A46)</f>
        <v>0</v>
      </c>
      <c r="L46">
        <f>INT(OR(COUNTIF(IDS_genetics_UE_Ancestry!$B$2:$B$705,$A46)))</f>
        <v>1</v>
      </c>
      <c r="M46">
        <f>COUNTIF(ADNI3!$A$2:$A$1019,$A46)</f>
        <v>0</v>
      </c>
      <c r="N46">
        <f>INT(OR(COUNTIF(IDS_genetics_UE_Ancestry!$B$2:$B$705,$A46)))</f>
        <v>1</v>
      </c>
    </row>
    <row r="47" spans="1:14" x14ac:dyDescent="0.2">
      <c r="A47" t="s">
        <v>1231</v>
      </c>
      <c r="B47" t="s">
        <v>1186</v>
      </c>
      <c r="C47" t="s">
        <v>68</v>
      </c>
      <c r="D47" t="s">
        <v>68</v>
      </c>
      <c r="F47">
        <v>1</v>
      </c>
      <c r="G47">
        <v>1</v>
      </c>
      <c r="H47">
        <v>0</v>
      </c>
      <c r="I47">
        <v>0</v>
      </c>
      <c r="J47">
        <f>INT(OR(COUNTIF(IDS_with_genetics!$B$2:$B$758,$A47),COUNTIF(IDS_with_genetics!$D$2:$D$813,$A47)))</f>
        <v>1</v>
      </c>
      <c r="K47">
        <f>COUNTIF(IDS_with_PRS!$A$1:$A$1582,ADNI1!$A47)</f>
        <v>1</v>
      </c>
      <c r="L47">
        <f>INT(OR(COUNTIF(IDS_genetics_UE_Ancestry!$B$2:$B$705,$A47)))</f>
        <v>1</v>
      </c>
      <c r="M47">
        <f>COUNTIF(ADNI3!$A$2:$A$1019,$A47)</f>
        <v>0</v>
      </c>
      <c r="N47">
        <f>INT(OR(COUNTIF(IDS_genetics_UE_Ancestry!$B$2:$B$705,$A47)))</f>
        <v>1</v>
      </c>
    </row>
    <row r="48" spans="1:14" x14ac:dyDescent="0.2">
      <c r="A48" t="s">
        <v>1232</v>
      </c>
      <c r="B48" t="s">
        <v>1186</v>
      </c>
      <c r="C48" t="s">
        <v>68</v>
      </c>
      <c r="D48" t="s">
        <v>68</v>
      </c>
      <c r="F48">
        <v>1</v>
      </c>
      <c r="G48">
        <v>1</v>
      </c>
      <c r="H48">
        <v>0</v>
      </c>
      <c r="I48">
        <v>0</v>
      </c>
      <c r="J48">
        <f>INT(OR(COUNTIF(IDS_with_genetics!$B$2:$B$758,$A48),COUNTIF(IDS_with_genetics!$D$2:$D$813,$A48)))</f>
        <v>1</v>
      </c>
      <c r="K48">
        <f>COUNTIF(IDS_with_PRS!$A$1:$A$1582,ADNI1!$A48)</f>
        <v>0</v>
      </c>
      <c r="L48">
        <f>INT(OR(COUNTIF(IDS_genetics_UE_Ancestry!$B$2:$B$705,$A48)))</f>
        <v>1</v>
      </c>
      <c r="M48">
        <f>COUNTIF(ADNI3!$A$2:$A$1019,$A48)</f>
        <v>0</v>
      </c>
      <c r="N48">
        <f>INT(OR(COUNTIF(IDS_genetics_UE_Ancestry!$B$2:$B$705,$A48)))</f>
        <v>1</v>
      </c>
    </row>
    <row r="49" spans="1:14" x14ac:dyDescent="0.2">
      <c r="A49" t="s">
        <v>1233</v>
      </c>
      <c r="B49" t="s">
        <v>1186</v>
      </c>
      <c r="C49" t="s">
        <v>68</v>
      </c>
      <c r="D49" t="s">
        <v>68</v>
      </c>
      <c r="F49">
        <v>1</v>
      </c>
      <c r="G49">
        <v>1</v>
      </c>
      <c r="H49">
        <v>0</v>
      </c>
      <c r="I49">
        <v>0</v>
      </c>
      <c r="J49">
        <f>INT(OR(COUNTIF(IDS_with_genetics!$B$2:$B$758,$A49),COUNTIF(IDS_with_genetics!$D$2:$D$813,$A49)))</f>
        <v>1</v>
      </c>
      <c r="K49">
        <f>COUNTIF(IDS_with_PRS!$A$1:$A$1582,ADNI1!$A49)</f>
        <v>1</v>
      </c>
      <c r="L49">
        <f>INT(OR(COUNTIF(IDS_genetics_UE_Ancestry!$B$2:$B$705,$A49)))</f>
        <v>1</v>
      </c>
      <c r="M49">
        <f>COUNTIF(ADNI3!$A$2:$A$1019,$A49)</f>
        <v>0</v>
      </c>
      <c r="N49">
        <f>INT(OR(COUNTIF(IDS_genetics_UE_Ancestry!$B$2:$B$705,$A49)))</f>
        <v>1</v>
      </c>
    </row>
    <row r="50" spans="1:14" x14ac:dyDescent="0.2">
      <c r="A50" t="s">
        <v>1234</v>
      </c>
      <c r="B50" t="s">
        <v>1186</v>
      </c>
      <c r="C50" t="s">
        <v>68</v>
      </c>
      <c r="D50" t="s">
        <v>68</v>
      </c>
      <c r="F50">
        <v>1</v>
      </c>
      <c r="G50">
        <v>1</v>
      </c>
      <c r="H50">
        <v>0</v>
      </c>
      <c r="I50">
        <v>0</v>
      </c>
      <c r="J50">
        <f>INT(OR(COUNTIF(IDS_with_genetics!$B$2:$B$758,$A50),COUNTIF(IDS_with_genetics!$D$2:$D$813,$A50)))</f>
        <v>1</v>
      </c>
      <c r="K50">
        <f>COUNTIF(IDS_with_PRS!$A$1:$A$1582,ADNI1!$A50)</f>
        <v>1</v>
      </c>
      <c r="L50">
        <f>INT(OR(COUNTIF(IDS_genetics_UE_Ancestry!$B$2:$B$705,$A50)))</f>
        <v>0</v>
      </c>
      <c r="M50">
        <f>COUNTIF(ADNI3!$A$2:$A$1019,$A50)</f>
        <v>0</v>
      </c>
      <c r="N50">
        <f>INT(OR(COUNTIF(IDS_genetics_UE_Ancestry!$B$2:$B$705,$A50)))</f>
        <v>0</v>
      </c>
    </row>
    <row r="51" spans="1:14" x14ac:dyDescent="0.2">
      <c r="A51" t="s">
        <v>1235</v>
      </c>
      <c r="B51" t="s">
        <v>1186</v>
      </c>
      <c r="C51" t="s">
        <v>68</v>
      </c>
      <c r="D51" t="s">
        <v>68</v>
      </c>
      <c r="F51">
        <v>1</v>
      </c>
      <c r="G51">
        <v>1</v>
      </c>
      <c r="H51">
        <v>0</v>
      </c>
      <c r="I51">
        <v>0</v>
      </c>
      <c r="J51">
        <f>INT(OR(COUNTIF(IDS_with_genetics!$B$2:$B$758,$A51),COUNTIF(IDS_with_genetics!$D$2:$D$813,$A51)))</f>
        <v>1</v>
      </c>
      <c r="K51">
        <f>COUNTIF(IDS_with_PRS!$A$1:$A$1582,ADNI1!$A51)</f>
        <v>0</v>
      </c>
      <c r="L51">
        <f>INT(OR(COUNTIF(IDS_genetics_UE_Ancestry!$B$2:$B$705,$A51)))</f>
        <v>1</v>
      </c>
      <c r="M51">
        <f>COUNTIF(ADNI3!$A$2:$A$1019,$A51)</f>
        <v>0</v>
      </c>
      <c r="N51">
        <f>INT(OR(COUNTIF(IDS_genetics_UE_Ancestry!$B$2:$B$705,$A51)))</f>
        <v>1</v>
      </c>
    </row>
    <row r="52" spans="1:14" x14ac:dyDescent="0.2">
      <c r="A52" t="s">
        <v>1236</v>
      </c>
      <c r="B52" t="s">
        <v>1186</v>
      </c>
      <c r="C52" t="s">
        <v>68</v>
      </c>
      <c r="D52" t="s">
        <v>68</v>
      </c>
      <c r="F52">
        <v>1</v>
      </c>
      <c r="G52">
        <v>1</v>
      </c>
      <c r="H52">
        <v>0</v>
      </c>
      <c r="I52">
        <v>0</v>
      </c>
      <c r="J52">
        <f>INT(OR(COUNTIF(IDS_with_genetics!$B$2:$B$758,$A52),COUNTIF(IDS_with_genetics!$D$2:$D$813,$A52)))</f>
        <v>1</v>
      </c>
      <c r="K52">
        <f>COUNTIF(IDS_with_PRS!$A$1:$A$1582,ADNI1!$A52)</f>
        <v>0</v>
      </c>
      <c r="L52">
        <f>INT(OR(COUNTIF(IDS_genetics_UE_Ancestry!$B$2:$B$705,$A52)))</f>
        <v>1</v>
      </c>
      <c r="M52">
        <f>COUNTIF(ADNI3!$A$2:$A$1019,$A52)</f>
        <v>0</v>
      </c>
      <c r="N52">
        <f>INT(OR(COUNTIF(IDS_genetics_UE_Ancestry!$B$2:$B$705,$A52)))</f>
        <v>1</v>
      </c>
    </row>
    <row r="53" spans="1:14" x14ac:dyDescent="0.2">
      <c r="A53" t="s">
        <v>1237</v>
      </c>
      <c r="B53" t="s">
        <v>1186</v>
      </c>
      <c r="C53" t="s">
        <v>68</v>
      </c>
      <c r="D53" t="s">
        <v>68</v>
      </c>
      <c r="F53">
        <v>1</v>
      </c>
      <c r="G53">
        <v>1</v>
      </c>
      <c r="H53">
        <v>0</v>
      </c>
      <c r="I53">
        <v>0</v>
      </c>
      <c r="J53">
        <f>INT(OR(COUNTIF(IDS_with_genetics!$B$2:$B$758,$A53),COUNTIF(IDS_with_genetics!$D$2:$D$813,$A53)))</f>
        <v>1</v>
      </c>
      <c r="K53">
        <f>COUNTIF(IDS_with_PRS!$A$1:$A$1582,ADNI1!$A53)</f>
        <v>0</v>
      </c>
      <c r="L53">
        <f>INT(OR(COUNTIF(IDS_genetics_UE_Ancestry!$B$2:$B$705,$A53)))</f>
        <v>1</v>
      </c>
      <c r="M53">
        <f>COUNTIF(ADNI3!$A$2:$A$1019,$A53)</f>
        <v>0</v>
      </c>
      <c r="N53">
        <f>INT(OR(COUNTIF(IDS_genetics_UE_Ancestry!$B$2:$B$705,$A53)))</f>
        <v>1</v>
      </c>
    </row>
    <row r="54" spans="1:14" x14ac:dyDescent="0.2">
      <c r="A54" t="s">
        <v>1238</v>
      </c>
      <c r="B54" t="s">
        <v>1186</v>
      </c>
      <c r="C54" t="s">
        <v>68</v>
      </c>
      <c r="D54" t="s">
        <v>68</v>
      </c>
      <c r="F54">
        <v>1</v>
      </c>
      <c r="G54">
        <v>1</v>
      </c>
      <c r="H54">
        <v>0</v>
      </c>
      <c r="I54">
        <v>0</v>
      </c>
      <c r="J54">
        <f>INT(OR(COUNTIF(IDS_with_genetics!$B$2:$B$758,$A54),COUNTIF(IDS_with_genetics!$D$2:$D$813,$A54)))</f>
        <v>1</v>
      </c>
      <c r="K54">
        <f>COUNTIF(IDS_with_PRS!$A$1:$A$1582,ADNI1!$A54)</f>
        <v>0</v>
      </c>
      <c r="L54">
        <f>INT(OR(COUNTIF(IDS_genetics_UE_Ancestry!$B$2:$B$705,$A54)))</f>
        <v>1</v>
      </c>
      <c r="M54">
        <f>COUNTIF(ADNI3!$A$2:$A$1019,$A54)</f>
        <v>0</v>
      </c>
      <c r="N54">
        <f>INT(OR(COUNTIF(IDS_genetics_UE_Ancestry!$B$2:$B$705,$A54)))</f>
        <v>1</v>
      </c>
    </row>
    <row r="55" spans="1:14" x14ac:dyDescent="0.2">
      <c r="A55" t="s">
        <v>1239</v>
      </c>
      <c r="B55" t="s">
        <v>1186</v>
      </c>
      <c r="C55" t="s">
        <v>68</v>
      </c>
      <c r="D55" t="s">
        <v>68</v>
      </c>
      <c r="F55">
        <v>1</v>
      </c>
      <c r="G55">
        <v>1</v>
      </c>
      <c r="H55">
        <v>0</v>
      </c>
      <c r="I55">
        <v>0</v>
      </c>
      <c r="J55">
        <f>INT(OR(COUNTIF(IDS_with_genetics!$B$2:$B$758,$A55),COUNTIF(IDS_with_genetics!$D$2:$D$813,$A55)))</f>
        <v>1</v>
      </c>
      <c r="K55">
        <f>COUNTIF(IDS_with_PRS!$A$1:$A$1582,ADNI1!$A55)</f>
        <v>0</v>
      </c>
      <c r="L55">
        <f>INT(OR(COUNTIF(IDS_genetics_UE_Ancestry!$B$2:$B$705,$A55)))</f>
        <v>1</v>
      </c>
      <c r="M55">
        <f>COUNTIF(ADNI3!$A$2:$A$1019,$A55)</f>
        <v>0</v>
      </c>
      <c r="N55">
        <f>INT(OR(COUNTIF(IDS_genetics_UE_Ancestry!$B$2:$B$705,$A55)))</f>
        <v>1</v>
      </c>
    </row>
    <row r="56" spans="1:14" x14ac:dyDescent="0.2">
      <c r="A56" t="s">
        <v>1240</v>
      </c>
      <c r="B56" t="s">
        <v>1186</v>
      </c>
      <c r="C56" t="s">
        <v>68</v>
      </c>
      <c r="D56" t="s">
        <v>68</v>
      </c>
      <c r="F56">
        <v>1</v>
      </c>
      <c r="G56">
        <v>1</v>
      </c>
      <c r="H56">
        <v>0</v>
      </c>
      <c r="I56">
        <v>0</v>
      </c>
      <c r="J56">
        <f>INT(OR(COUNTIF(IDS_with_genetics!$B$2:$B$758,$A56),COUNTIF(IDS_with_genetics!$D$2:$D$813,$A56)))</f>
        <v>1</v>
      </c>
      <c r="K56">
        <f>COUNTIF(IDS_with_PRS!$A$1:$A$1582,ADNI1!$A56)</f>
        <v>0</v>
      </c>
      <c r="L56">
        <f>INT(OR(COUNTIF(IDS_genetics_UE_Ancestry!$B$2:$B$705,$A56)))</f>
        <v>1</v>
      </c>
      <c r="M56">
        <f>COUNTIF(ADNI3!$A$2:$A$1019,$A56)</f>
        <v>0</v>
      </c>
      <c r="N56">
        <f>INT(OR(COUNTIF(IDS_genetics_UE_Ancestry!$B$2:$B$705,$A56)))</f>
        <v>1</v>
      </c>
    </row>
    <row r="57" spans="1:14" x14ac:dyDescent="0.2">
      <c r="A57" t="s">
        <v>1241</v>
      </c>
      <c r="B57" t="s">
        <v>1186</v>
      </c>
      <c r="C57" t="s">
        <v>68</v>
      </c>
      <c r="D57" t="s">
        <v>68</v>
      </c>
      <c r="F57">
        <v>1</v>
      </c>
      <c r="G57">
        <v>1</v>
      </c>
      <c r="H57">
        <v>0</v>
      </c>
      <c r="I57">
        <v>0</v>
      </c>
      <c r="J57">
        <f>INT(OR(COUNTIF(IDS_with_genetics!$B$2:$B$758,$A57),COUNTIF(IDS_with_genetics!$D$2:$D$813,$A57)))</f>
        <v>1</v>
      </c>
      <c r="K57">
        <f>COUNTIF(IDS_with_PRS!$A$1:$A$1582,ADNI1!$A57)</f>
        <v>0</v>
      </c>
      <c r="L57">
        <f>INT(OR(COUNTIF(IDS_genetics_UE_Ancestry!$B$2:$B$705,$A57)))</f>
        <v>1</v>
      </c>
      <c r="M57">
        <f>COUNTIF(ADNI3!$A$2:$A$1019,$A57)</f>
        <v>0</v>
      </c>
      <c r="N57">
        <f>INT(OR(COUNTIF(IDS_genetics_UE_Ancestry!$B$2:$B$705,$A57)))</f>
        <v>1</v>
      </c>
    </row>
    <row r="58" spans="1:14" x14ac:dyDescent="0.2">
      <c r="A58" t="s">
        <v>1242</v>
      </c>
      <c r="B58" t="s">
        <v>1186</v>
      </c>
      <c r="C58" t="s">
        <v>68</v>
      </c>
      <c r="D58" t="s">
        <v>68</v>
      </c>
      <c r="F58">
        <v>1</v>
      </c>
      <c r="G58">
        <v>1</v>
      </c>
      <c r="H58">
        <v>0</v>
      </c>
      <c r="I58">
        <v>0</v>
      </c>
      <c r="J58">
        <f>INT(OR(COUNTIF(IDS_with_genetics!$B$2:$B$758,$A58),COUNTIF(IDS_with_genetics!$D$2:$D$813,$A58)))</f>
        <v>1</v>
      </c>
      <c r="K58">
        <f>COUNTIF(IDS_with_PRS!$A$1:$A$1582,ADNI1!$A58)</f>
        <v>0</v>
      </c>
      <c r="L58">
        <f>INT(OR(COUNTIF(IDS_genetics_UE_Ancestry!$B$2:$B$705,$A58)))</f>
        <v>1</v>
      </c>
      <c r="M58">
        <f>COUNTIF(ADNI3!$A$2:$A$1019,$A58)</f>
        <v>0</v>
      </c>
      <c r="N58">
        <f>INT(OR(COUNTIF(IDS_genetics_UE_Ancestry!$B$2:$B$705,$A58)))</f>
        <v>1</v>
      </c>
    </row>
    <row r="59" spans="1:14" x14ac:dyDescent="0.2">
      <c r="A59" s="15" t="s">
        <v>1243</v>
      </c>
      <c r="B59" t="s">
        <v>1186</v>
      </c>
      <c r="C59" t="s">
        <v>68</v>
      </c>
      <c r="D59" s="16" t="s">
        <v>68</v>
      </c>
      <c r="F59">
        <v>1</v>
      </c>
      <c r="G59">
        <v>1</v>
      </c>
      <c r="H59">
        <v>0</v>
      </c>
      <c r="I59">
        <v>0</v>
      </c>
      <c r="J59">
        <f>INT(OR(COUNTIF(IDS_with_genetics!$B$2:$B$758,$A59),COUNTIF(IDS_with_genetics!$D$2:$D$813,$A59)))</f>
        <v>0</v>
      </c>
      <c r="K59">
        <f>COUNTIF(IDS_with_PRS!$A$1:$A$1582,ADNI1!$A59)</f>
        <v>0</v>
      </c>
      <c r="L59">
        <f>INT(OR(COUNTIF(IDS_genetics_UE_Ancestry!$B$2:$B$705,$A59)))</f>
        <v>0</v>
      </c>
      <c r="M59">
        <f>COUNTIF(ADNI3!$A$2:$A$1019,$A59)</f>
        <v>0</v>
      </c>
      <c r="N59">
        <f>INT(OR(COUNTIF(IDS_genetics_UE_Ancestry!$B$2:$B$705,$A59)))</f>
        <v>0</v>
      </c>
    </row>
    <row r="60" spans="1:14" x14ac:dyDescent="0.2">
      <c r="A60" t="s">
        <v>1244</v>
      </c>
      <c r="B60" t="s">
        <v>1186</v>
      </c>
      <c r="C60" t="s">
        <v>68</v>
      </c>
      <c r="D60" t="s">
        <v>68</v>
      </c>
      <c r="F60">
        <v>1</v>
      </c>
      <c r="G60">
        <v>1</v>
      </c>
      <c r="H60">
        <v>0</v>
      </c>
      <c r="I60">
        <v>0</v>
      </c>
      <c r="J60">
        <f>INT(OR(COUNTIF(IDS_with_genetics!$B$2:$B$758,$A60),COUNTIF(IDS_with_genetics!$D$2:$D$813,$A60)))</f>
        <v>1</v>
      </c>
      <c r="K60">
        <f>COUNTIF(IDS_with_PRS!$A$1:$A$1582,ADNI1!$A60)</f>
        <v>0</v>
      </c>
      <c r="L60">
        <f>INT(OR(COUNTIF(IDS_genetics_UE_Ancestry!$B$2:$B$705,$A60)))</f>
        <v>1</v>
      </c>
      <c r="M60">
        <f>COUNTIF(ADNI3!$A$2:$A$1019,$A60)</f>
        <v>0</v>
      </c>
      <c r="N60">
        <f>INT(OR(COUNTIF(IDS_genetics_UE_Ancestry!$B$2:$B$705,$A60)))</f>
        <v>1</v>
      </c>
    </row>
    <row r="61" spans="1:14" x14ac:dyDescent="0.2">
      <c r="A61" t="s">
        <v>1245</v>
      </c>
      <c r="B61" t="s">
        <v>1186</v>
      </c>
      <c r="C61" t="s">
        <v>68</v>
      </c>
      <c r="D61" t="s">
        <v>68</v>
      </c>
      <c r="F61">
        <v>1</v>
      </c>
      <c r="G61">
        <v>1</v>
      </c>
      <c r="H61">
        <v>0</v>
      </c>
      <c r="I61">
        <v>0</v>
      </c>
      <c r="J61">
        <f>INT(OR(COUNTIF(IDS_with_genetics!$B$2:$B$758,$A61),COUNTIF(IDS_with_genetics!$D$2:$D$813,$A61)))</f>
        <v>1</v>
      </c>
      <c r="K61">
        <f>COUNTIF(IDS_with_PRS!$A$1:$A$1582,ADNI1!$A61)</f>
        <v>0</v>
      </c>
      <c r="L61">
        <f>INT(OR(COUNTIF(IDS_genetics_UE_Ancestry!$B$2:$B$705,$A61)))</f>
        <v>1</v>
      </c>
      <c r="M61">
        <f>COUNTIF(ADNI3!$A$2:$A$1019,$A61)</f>
        <v>0</v>
      </c>
      <c r="N61">
        <f>INT(OR(COUNTIF(IDS_genetics_UE_Ancestry!$B$2:$B$705,$A61)))</f>
        <v>1</v>
      </c>
    </row>
    <row r="62" spans="1:14" x14ac:dyDescent="0.2">
      <c r="A62" t="s">
        <v>1246</v>
      </c>
      <c r="B62" t="s">
        <v>1186</v>
      </c>
      <c r="C62" t="s">
        <v>68</v>
      </c>
      <c r="D62" t="s">
        <v>68</v>
      </c>
      <c r="F62">
        <v>1</v>
      </c>
      <c r="G62">
        <v>1</v>
      </c>
      <c r="H62">
        <v>0</v>
      </c>
      <c r="I62">
        <v>0</v>
      </c>
      <c r="J62">
        <f>INT(OR(COUNTIF(IDS_with_genetics!$B$2:$B$758,$A62),COUNTIF(IDS_with_genetics!$D$2:$D$813,$A62)))</f>
        <v>1</v>
      </c>
      <c r="K62">
        <f>COUNTIF(IDS_with_PRS!$A$1:$A$1582,ADNI1!$A62)</f>
        <v>0</v>
      </c>
      <c r="L62">
        <f>INT(OR(COUNTIF(IDS_genetics_UE_Ancestry!$B$2:$B$705,$A62)))</f>
        <v>1</v>
      </c>
      <c r="M62">
        <f>COUNTIF(ADNI3!$A$2:$A$1019,$A62)</f>
        <v>0</v>
      </c>
      <c r="N62">
        <f>INT(OR(COUNTIF(IDS_genetics_UE_Ancestry!$B$2:$B$705,$A62)))</f>
        <v>1</v>
      </c>
    </row>
    <row r="63" spans="1:14" x14ac:dyDescent="0.2">
      <c r="A63" t="s">
        <v>1247</v>
      </c>
      <c r="B63" t="s">
        <v>1186</v>
      </c>
      <c r="C63" t="s">
        <v>68</v>
      </c>
      <c r="D63" t="s">
        <v>68</v>
      </c>
      <c r="F63">
        <v>1</v>
      </c>
      <c r="G63">
        <v>1</v>
      </c>
      <c r="H63">
        <v>0</v>
      </c>
      <c r="I63">
        <v>0</v>
      </c>
      <c r="J63">
        <f>INT(OR(COUNTIF(IDS_with_genetics!$B$2:$B$758,$A63),COUNTIF(IDS_with_genetics!$D$2:$D$813,$A63)))</f>
        <v>1</v>
      </c>
      <c r="K63">
        <f>COUNTIF(IDS_with_PRS!$A$1:$A$1582,ADNI1!$A63)</f>
        <v>1</v>
      </c>
      <c r="L63">
        <f>INT(OR(COUNTIF(IDS_genetics_UE_Ancestry!$B$2:$B$705,$A63)))</f>
        <v>1</v>
      </c>
      <c r="M63">
        <f>COUNTIF(ADNI3!$A$2:$A$1019,$A63)</f>
        <v>0</v>
      </c>
      <c r="N63">
        <f>INT(OR(COUNTIF(IDS_genetics_UE_Ancestry!$B$2:$B$705,$A63)))</f>
        <v>1</v>
      </c>
    </row>
    <row r="64" spans="1:14" x14ac:dyDescent="0.2">
      <c r="A64" t="s">
        <v>1248</v>
      </c>
      <c r="B64" t="s">
        <v>1186</v>
      </c>
      <c r="C64" t="s">
        <v>68</v>
      </c>
      <c r="D64" t="s">
        <v>68</v>
      </c>
      <c r="F64">
        <v>1</v>
      </c>
      <c r="G64">
        <v>1</v>
      </c>
      <c r="H64">
        <v>0</v>
      </c>
      <c r="I64">
        <v>0</v>
      </c>
      <c r="J64">
        <f>INT(OR(COUNTIF(IDS_with_genetics!$B$2:$B$758,$A64),COUNTIF(IDS_with_genetics!$D$2:$D$813,$A64)))</f>
        <v>1</v>
      </c>
      <c r="K64">
        <f>COUNTIF(IDS_with_PRS!$A$1:$A$1582,ADNI1!$A64)</f>
        <v>0</v>
      </c>
      <c r="L64">
        <f>INT(OR(COUNTIF(IDS_genetics_UE_Ancestry!$B$2:$B$705,$A64)))</f>
        <v>1</v>
      </c>
      <c r="M64">
        <f>COUNTIF(ADNI3!$A$2:$A$1019,$A64)</f>
        <v>0</v>
      </c>
      <c r="N64">
        <f>INT(OR(COUNTIF(IDS_genetics_UE_Ancestry!$B$2:$B$705,$A64)))</f>
        <v>1</v>
      </c>
    </row>
    <row r="65" spans="1:14" x14ac:dyDescent="0.2">
      <c r="A65" t="s">
        <v>1249</v>
      </c>
      <c r="B65" t="s">
        <v>1186</v>
      </c>
      <c r="C65" t="s">
        <v>68</v>
      </c>
      <c r="D65" t="s">
        <v>68</v>
      </c>
      <c r="F65">
        <v>1</v>
      </c>
      <c r="G65">
        <v>1</v>
      </c>
      <c r="H65">
        <v>0</v>
      </c>
      <c r="I65">
        <v>0</v>
      </c>
      <c r="J65">
        <f>INT(OR(COUNTIF(IDS_with_genetics!$B$2:$B$758,$A65),COUNTIF(IDS_with_genetics!$D$2:$D$813,$A65)))</f>
        <v>1</v>
      </c>
      <c r="K65">
        <f>COUNTIF(IDS_with_PRS!$A$1:$A$1582,ADNI1!$A65)</f>
        <v>0</v>
      </c>
      <c r="L65">
        <f>INT(OR(COUNTIF(IDS_genetics_UE_Ancestry!$B$2:$B$705,$A65)))</f>
        <v>1</v>
      </c>
      <c r="M65">
        <f>COUNTIF(ADNI3!$A$2:$A$1019,$A65)</f>
        <v>0</v>
      </c>
      <c r="N65">
        <f>INT(OR(COUNTIF(IDS_genetics_UE_Ancestry!$B$2:$B$705,$A65)))</f>
        <v>1</v>
      </c>
    </row>
    <row r="66" spans="1:14" x14ac:dyDescent="0.2">
      <c r="A66" t="s">
        <v>1250</v>
      </c>
      <c r="B66" t="s">
        <v>1186</v>
      </c>
      <c r="C66" t="s">
        <v>68</v>
      </c>
      <c r="D66" t="s">
        <v>68</v>
      </c>
      <c r="F66">
        <v>1</v>
      </c>
      <c r="G66">
        <v>1</v>
      </c>
      <c r="H66">
        <v>0</v>
      </c>
      <c r="I66">
        <v>0</v>
      </c>
      <c r="J66">
        <f>INT(OR(COUNTIF(IDS_with_genetics!$B$2:$B$758,$A66),COUNTIF(IDS_with_genetics!$D$2:$D$813,$A66)))</f>
        <v>1</v>
      </c>
      <c r="K66">
        <f>COUNTIF(IDS_with_PRS!$A$1:$A$1582,ADNI1!$A66)</f>
        <v>0</v>
      </c>
      <c r="L66">
        <f>INT(OR(COUNTIF(IDS_genetics_UE_Ancestry!$B$2:$B$705,$A66)))</f>
        <v>1</v>
      </c>
      <c r="M66">
        <f>COUNTIF(ADNI3!$A$2:$A$1019,$A66)</f>
        <v>0</v>
      </c>
      <c r="N66">
        <f>INT(OR(COUNTIF(IDS_genetics_UE_Ancestry!$B$2:$B$705,$A66)))</f>
        <v>1</v>
      </c>
    </row>
    <row r="67" spans="1:14" x14ac:dyDescent="0.2">
      <c r="A67" t="s">
        <v>1251</v>
      </c>
      <c r="B67" t="s">
        <v>1186</v>
      </c>
      <c r="C67" t="s">
        <v>68</v>
      </c>
      <c r="D67" t="s">
        <v>68</v>
      </c>
      <c r="F67">
        <v>1</v>
      </c>
      <c r="G67">
        <v>1</v>
      </c>
      <c r="H67">
        <v>0</v>
      </c>
      <c r="I67">
        <v>0</v>
      </c>
      <c r="J67">
        <f>INT(OR(COUNTIF(IDS_with_genetics!$B$2:$B$758,$A67),COUNTIF(IDS_with_genetics!$D$2:$D$813,$A67)))</f>
        <v>1</v>
      </c>
      <c r="K67">
        <f>COUNTIF(IDS_with_PRS!$A$1:$A$1582,ADNI1!$A67)</f>
        <v>0</v>
      </c>
      <c r="L67">
        <f>INT(OR(COUNTIF(IDS_genetics_UE_Ancestry!$B$2:$B$705,$A67)))</f>
        <v>1</v>
      </c>
      <c r="M67">
        <f>COUNTIF(ADNI3!$A$2:$A$1019,$A67)</f>
        <v>0</v>
      </c>
      <c r="N67">
        <f>INT(OR(COUNTIF(IDS_genetics_UE_Ancestry!$B$2:$B$705,$A67)))</f>
        <v>1</v>
      </c>
    </row>
    <row r="68" spans="1:14" x14ac:dyDescent="0.2">
      <c r="A68" t="s">
        <v>1252</v>
      </c>
      <c r="B68" t="s">
        <v>1186</v>
      </c>
      <c r="C68" t="s">
        <v>68</v>
      </c>
      <c r="D68" t="s">
        <v>68</v>
      </c>
      <c r="F68">
        <v>1</v>
      </c>
      <c r="G68">
        <v>1</v>
      </c>
      <c r="H68">
        <v>0</v>
      </c>
      <c r="I68">
        <v>0</v>
      </c>
      <c r="J68">
        <f>INT(OR(COUNTIF(IDS_with_genetics!$B$2:$B$758,$A68),COUNTIF(IDS_with_genetics!$D$2:$D$813,$A68)))</f>
        <v>1</v>
      </c>
      <c r="K68">
        <f>COUNTIF(IDS_with_PRS!$A$1:$A$1582,ADNI1!$A68)</f>
        <v>1</v>
      </c>
      <c r="L68">
        <f>INT(OR(COUNTIF(IDS_genetics_UE_Ancestry!$B$2:$B$705,$A68)))</f>
        <v>1</v>
      </c>
      <c r="M68">
        <f>COUNTIF(ADNI3!$A$2:$A$1019,$A68)</f>
        <v>0</v>
      </c>
      <c r="N68">
        <f>INT(OR(COUNTIF(IDS_genetics_UE_Ancestry!$B$2:$B$705,$A68)))</f>
        <v>1</v>
      </c>
    </row>
    <row r="69" spans="1:14" x14ac:dyDescent="0.2">
      <c r="A69" t="s">
        <v>1253</v>
      </c>
      <c r="B69" t="s">
        <v>1186</v>
      </c>
      <c r="C69" t="s">
        <v>68</v>
      </c>
      <c r="D69" t="s">
        <v>68</v>
      </c>
      <c r="F69">
        <v>1</v>
      </c>
      <c r="G69">
        <v>1</v>
      </c>
      <c r="H69">
        <v>0</v>
      </c>
      <c r="I69">
        <v>0</v>
      </c>
      <c r="J69">
        <f>INT(OR(COUNTIF(IDS_with_genetics!$B$2:$B$758,$A69),COUNTIF(IDS_with_genetics!$D$2:$D$813,$A69)))</f>
        <v>1</v>
      </c>
      <c r="K69">
        <f>COUNTIF(IDS_with_PRS!$A$1:$A$1582,ADNI1!$A69)</f>
        <v>0</v>
      </c>
      <c r="L69">
        <f>INT(OR(COUNTIF(IDS_genetics_UE_Ancestry!$B$2:$B$705,$A69)))</f>
        <v>1</v>
      </c>
      <c r="M69">
        <f>COUNTIF(ADNI3!$A$2:$A$1019,$A69)</f>
        <v>0</v>
      </c>
      <c r="N69">
        <f>INT(OR(COUNTIF(IDS_genetics_UE_Ancestry!$B$2:$B$705,$A69)))</f>
        <v>1</v>
      </c>
    </row>
    <row r="70" spans="1:14" x14ac:dyDescent="0.2">
      <c r="A70" t="s">
        <v>1254</v>
      </c>
      <c r="B70" t="s">
        <v>1186</v>
      </c>
      <c r="C70" t="s">
        <v>68</v>
      </c>
      <c r="D70" t="s">
        <v>68</v>
      </c>
      <c r="F70">
        <v>1</v>
      </c>
      <c r="G70">
        <v>1</v>
      </c>
      <c r="H70">
        <v>0</v>
      </c>
      <c r="I70">
        <v>0</v>
      </c>
      <c r="J70">
        <f>INT(OR(COUNTIF(IDS_with_genetics!$B$2:$B$758,$A70),COUNTIF(IDS_with_genetics!$D$2:$D$813,$A70)))</f>
        <v>1</v>
      </c>
      <c r="K70">
        <f>COUNTIF(IDS_with_PRS!$A$1:$A$1582,ADNI1!$A70)</f>
        <v>1</v>
      </c>
      <c r="L70">
        <f>INT(OR(COUNTIF(IDS_genetics_UE_Ancestry!$B$2:$B$705,$A70)))</f>
        <v>1</v>
      </c>
      <c r="M70">
        <f>COUNTIF(ADNI3!$A$2:$A$1019,$A70)</f>
        <v>0</v>
      </c>
      <c r="N70">
        <f>INT(OR(COUNTIF(IDS_genetics_UE_Ancestry!$B$2:$B$705,$A70)))</f>
        <v>1</v>
      </c>
    </row>
    <row r="71" spans="1:14" x14ac:dyDescent="0.2">
      <c r="A71" s="15" t="s">
        <v>1255</v>
      </c>
      <c r="B71" t="s">
        <v>1186</v>
      </c>
      <c r="C71" t="s">
        <v>68</v>
      </c>
      <c r="D71" s="16" t="s">
        <v>68</v>
      </c>
      <c r="F71">
        <v>1</v>
      </c>
      <c r="G71">
        <v>1</v>
      </c>
      <c r="H71">
        <v>0</v>
      </c>
      <c r="I71">
        <v>0</v>
      </c>
      <c r="J71">
        <f>INT(OR(COUNTIF(IDS_with_genetics!$B$2:$B$758,$A71),COUNTIF(IDS_with_genetics!$D$2:$D$813,$A71)))</f>
        <v>0</v>
      </c>
      <c r="K71">
        <f>COUNTIF(IDS_with_PRS!$A$1:$A$1582,ADNI1!$A71)</f>
        <v>0</v>
      </c>
      <c r="L71">
        <f>INT(OR(COUNTIF(IDS_genetics_UE_Ancestry!$B$2:$B$705,$A71)))</f>
        <v>0</v>
      </c>
      <c r="M71">
        <f>COUNTIF(ADNI3!$A$2:$A$1019,$A71)</f>
        <v>0</v>
      </c>
      <c r="N71">
        <f>INT(OR(COUNTIF(IDS_genetics_UE_Ancestry!$B$2:$B$705,$A71)))</f>
        <v>0</v>
      </c>
    </row>
    <row r="72" spans="1:14" x14ac:dyDescent="0.2">
      <c r="A72" t="s">
        <v>1256</v>
      </c>
      <c r="B72" t="s">
        <v>1186</v>
      </c>
      <c r="C72" t="s">
        <v>68</v>
      </c>
      <c r="D72" t="s">
        <v>68</v>
      </c>
      <c r="F72">
        <v>1</v>
      </c>
      <c r="G72">
        <v>1</v>
      </c>
      <c r="H72">
        <v>0</v>
      </c>
      <c r="I72">
        <v>0</v>
      </c>
      <c r="J72">
        <f>INT(OR(COUNTIF(IDS_with_genetics!$B$2:$B$758,$A72),COUNTIF(IDS_with_genetics!$D$2:$D$813,$A72)))</f>
        <v>1</v>
      </c>
      <c r="K72">
        <f>COUNTIF(IDS_with_PRS!$A$1:$A$1582,ADNI1!$A72)</f>
        <v>0</v>
      </c>
      <c r="L72">
        <f>INT(OR(COUNTIF(IDS_genetics_UE_Ancestry!$B$2:$B$705,$A72)))</f>
        <v>1</v>
      </c>
      <c r="M72">
        <f>COUNTIF(ADNI3!$A$2:$A$1019,$A72)</f>
        <v>0</v>
      </c>
      <c r="N72">
        <f>INT(OR(COUNTIF(IDS_genetics_UE_Ancestry!$B$2:$B$705,$A72)))</f>
        <v>1</v>
      </c>
    </row>
    <row r="73" spans="1:14" x14ac:dyDescent="0.2">
      <c r="A73" t="s">
        <v>1257</v>
      </c>
      <c r="B73" t="s">
        <v>1186</v>
      </c>
      <c r="C73" t="s">
        <v>68</v>
      </c>
      <c r="D73" t="s">
        <v>68</v>
      </c>
      <c r="F73">
        <v>1</v>
      </c>
      <c r="G73">
        <v>1</v>
      </c>
      <c r="H73">
        <v>0</v>
      </c>
      <c r="I73">
        <v>0</v>
      </c>
      <c r="J73">
        <f>INT(OR(COUNTIF(IDS_with_genetics!$B$2:$B$758,$A73),COUNTIF(IDS_with_genetics!$D$2:$D$813,$A73)))</f>
        <v>1</v>
      </c>
      <c r="K73">
        <f>COUNTIF(IDS_with_PRS!$A$1:$A$1582,ADNI1!$A73)</f>
        <v>0</v>
      </c>
      <c r="L73">
        <f>INT(OR(COUNTIF(IDS_genetics_UE_Ancestry!$B$2:$B$705,$A73)))</f>
        <v>1</v>
      </c>
      <c r="M73">
        <f>COUNTIF(ADNI3!$A$2:$A$1019,$A73)</f>
        <v>0</v>
      </c>
      <c r="N73">
        <f>INT(OR(COUNTIF(IDS_genetics_UE_Ancestry!$B$2:$B$705,$A73)))</f>
        <v>1</v>
      </c>
    </row>
    <row r="74" spans="1:14" x14ac:dyDescent="0.2">
      <c r="A74" t="s">
        <v>1258</v>
      </c>
      <c r="B74" t="s">
        <v>1186</v>
      </c>
      <c r="C74" t="s">
        <v>68</v>
      </c>
      <c r="D74" t="s">
        <v>68</v>
      </c>
      <c r="F74">
        <v>1</v>
      </c>
      <c r="G74">
        <v>1</v>
      </c>
      <c r="H74">
        <v>0</v>
      </c>
      <c r="I74">
        <v>0</v>
      </c>
      <c r="J74">
        <f>INT(OR(COUNTIF(IDS_with_genetics!$B$2:$B$758,$A74),COUNTIF(IDS_with_genetics!$D$2:$D$813,$A74)))</f>
        <v>1</v>
      </c>
      <c r="K74">
        <f>COUNTIF(IDS_with_PRS!$A$1:$A$1582,ADNI1!$A74)</f>
        <v>0</v>
      </c>
      <c r="L74">
        <f>INT(OR(COUNTIF(IDS_genetics_UE_Ancestry!$B$2:$B$705,$A74)))</f>
        <v>1</v>
      </c>
      <c r="M74">
        <f>COUNTIF(ADNI3!$A$2:$A$1019,$A74)</f>
        <v>0</v>
      </c>
      <c r="N74">
        <f>INT(OR(COUNTIF(IDS_genetics_UE_Ancestry!$B$2:$B$705,$A74)))</f>
        <v>1</v>
      </c>
    </row>
    <row r="75" spans="1:14" x14ac:dyDescent="0.2">
      <c r="A75" t="s">
        <v>1259</v>
      </c>
      <c r="B75" t="s">
        <v>1186</v>
      </c>
      <c r="C75" t="s">
        <v>68</v>
      </c>
      <c r="D75" t="s">
        <v>68</v>
      </c>
      <c r="F75">
        <v>1</v>
      </c>
      <c r="G75">
        <v>1</v>
      </c>
      <c r="H75">
        <v>0</v>
      </c>
      <c r="I75">
        <v>0</v>
      </c>
      <c r="J75">
        <f>INT(OR(COUNTIF(IDS_with_genetics!$B$2:$B$758,$A75),COUNTIF(IDS_with_genetics!$D$2:$D$813,$A75)))</f>
        <v>1</v>
      </c>
      <c r="K75">
        <f>COUNTIF(IDS_with_PRS!$A$1:$A$1582,ADNI1!$A75)</f>
        <v>0</v>
      </c>
      <c r="L75">
        <f>INT(OR(COUNTIF(IDS_genetics_UE_Ancestry!$B$2:$B$705,$A75)))</f>
        <v>1</v>
      </c>
      <c r="M75">
        <f>COUNTIF(ADNI3!$A$2:$A$1019,$A75)</f>
        <v>0</v>
      </c>
      <c r="N75">
        <f>INT(OR(COUNTIF(IDS_genetics_UE_Ancestry!$B$2:$B$705,$A75)))</f>
        <v>1</v>
      </c>
    </row>
    <row r="76" spans="1:14" x14ac:dyDescent="0.2">
      <c r="A76" t="s">
        <v>1260</v>
      </c>
      <c r="B76" t="s">
        <v>1186</v>
      </c>
      <c r="C76" t="s">
        <v>68</v>
      </c>
      <c r="D76" t="s">
        <v>68</v>
      </c>
      <c r="F76">
        <v>1</v>
      </c>
      <c r="G76">
        <v>1</v>
      </c>
      <c r="H76">
        <v>0</v>
      </c>
      <c r="I76">
        <v>0</v>
      </c>
      <c r="J76">
        <f>INT(OR(COUNTIF(IDS_with_genetics!$B$2:$B$758,$A76),COUNTIF(IDS_with_genetics!$D$2:$D$813,$A76)))</f>
        <v>0</v>
      </c>
      <c r="K76">
        <f>COUNTIF(IDS_with_PRS!$A$1:$A$1582,ADNI1!$A76)</f>
        <v>0</v>
      </c>
      <c r="L76">
        <f>INT(OR(COUNTIF(IDS_genetics_UE_Ancestry!$B$2:$B$705,$A76)))</f>
        <v>0</v>
      </c>
      <c r="M76">
        <f>COUNTIF(ADNI3!$A$2:$A$1019,$A76)</f>
        <v>0</v>
      </c>
      <c r="N76">
        <f>INT(OR(COUNTIF(IDS_genetics_UE_Ancestry!$B$2:$B$705,$A76)))</f>
        <v>0</v>
      </c>
    </row>
    <row r="77" spans="1:14" x14ac:dyDescent="0.2">
      <c r="A77" s="15" t="s">
        <v>1261</v>
      </c>
      <c r="B77" t="s">
        <v>1186</v>
      </c>
      <c r="C77" t="s">
        <v>68</v>
      </c>
      <c r="D77" s="16" t="s">
        <v>68</v>
      </c>
      <c r="F77">
        <v>1</v>
      </c>
      <c r="G77">
        <v>1</v>
      </c>
      <c r="H77">
        <v>0</v>
      </c>
      <c r="I77">
        <v>0</v>
      </c>
      <c r="J77">
        <f>INT(OR(COUNTIF(IDS_with_genetics!$B$2:$B$758,$A77),COUNTIF(IDS_with_genetics!$D$2:$D$813,$A77)))</f>
        <v>0</v>
      </c>
      <c r="K77">
        <f>COUNTIF(IDS_with_PRS!$A$1:$A$1582,ADNI1!$A77)</f>
        <v>0</v>
      </c>
      <c r="L77">
        <f>INT(OR(COUNTIF(IDS_genetics_UE_Ancestry!$B$2:$B$705,$A77)))</f>
        <v>0</v>
      </c>
      <c r="M77">
        <f>COUNTIF(ADNI3!$A$2:$A$1019,$A77)</f>
        <v>0</v>
      </c>
      <c r="N77">
        <f>INT(OR(COUNTIF(IDS_genetics_UE_Ancestry!$B$2:$B$705,$A77)))</f>
        <v>0</v>
      </c>
    </row>
    <row r="78" spans="1:14" x14ac:dyDescent="0.2">
      <c r="A78" t="s">
        <v>1262</v>
      </c>
      <c r="B78" t="s">
        <v>1186</v>
      </c>
      <c r="C78" t="s">
        <v>68</v>
      </c>
      <c r="D78" t="s">
        <v>68</v>
      </c>
      <c r="F78">
        <v>1</v>
      </c>
      <c r="G78">
        <v>1</v>
      </c>
      <c r="H78">
        <v>0</v>
      </c>
      <c r="I78">
        <v>0</v>
      </c>
      <c r="J78">
        <f>INT(OR(COUNTIF(IDS_with_genetics!$B$2:$B$758,$A78),COUNTIF(IDS_with_genetics!$D$2:$D$813,$A78)))</f>
        <v>1</v>
      </c>
      <c r="K78">
        <f>COUNTIF(IDS_with_PRS!$A$1:$A$1582,ADNI1!$A78)</f>
        <v>1</v>
      </c>
      <c r="L78">
        <f>INT(OR(COUNTIF(IDS_genetics_UE_Ancestry!$B$2:$B$705,$A78)))</f>
        <v>1</v>
      </c>
      <c r="M78">
        <f>COUNTIF(ADNI3!$A$2:$A$1019,$A78)</f>
        <v>0</v>
      </c>
      <c r="N78">
        <f>INT(OR(COUNTIF(IDS_genetics_UE_Ancestry!$B$2:$B$705,$A78)))</f>
        <v>1</v>
      </c>
    </row>
    <row r="79" spans="1:14" x14ac:dyDescent="0.2">
      <c r="A79" t="s">
        <v>1263</v>
      </c>
      <c r="B79" t="s">
        <v>1186</v>
      </c>
      <c r="C79" t="s">
        <v>68</v>
      </c>
      <c r="D79" t="s">
        <v>68</v>
      </c>
      <c r="F79">
        <v>1</v>
      </c>
      <c r="G79">
        <v>1</v>
      </c>
      <c r="H79">
        <v>0</v>
      </c>
      <c r="I79">
        <v>0</v>
      </c>
      <c r="J79">
        <f>INT(OR(COUNTIF(IDS_with_genetics!$B$2:$B$758,$A79),COUNTIF(IDS_with_genetics!$D$2:$D$813,$A79)))</f>
        <v>1</v>
      </c>
      <c r="K79">
        <f>COUNTIF(IDS_with_PRS!$A$1:$A$1582,ADNI1!$A79)</f>
        <v>0</v>
      </c>
      <c r="L79">
        <f>INT(OR(COUNTIF(IDS_genetics_UE_Ancestry!$B$2:$B$705,$A79)))</f>
        <v>1</v>
      </c>
      <c r="M79">
        <f>COUNTIF(ADNI3!$A$2:$A$1019,$A79)</f>
        <v>0</v>
      </c>
      <c r="N79">
        <f>INT(OR(COUNTIF(IDS_genetics_UE_Ancestry!$B$2:$B$705,$A79)))</f>
        <v>1</v>
      </c>
    </row>
    <row r="80" spans="1:14" x14ac:dyDescent="0.2">
      <c r="A80" t="s">
        <v>1264</v>
      </c>
      <c r="B80" t="s">
        <v>1186</v>
      </c>
      <c r="C80" t="s">
        <v>68</v>
      </c>
      <c r="D80" t="s">
        <v>68</v>
      </c>
      <c r="F80">
        <v>1</v>
      </c>
      <c r="G80">
        <v>1</v>
      </c>
      <c r="H80">
        <v>0</v>
      </c>
      <c r="I80">
        <v>0</v>
      </c>
      <c r="J80">
        <f>INT(OR(COUNTIF(IDS_with_genetics!$B$2:$B$758,$A80),COUNTIF(IDS_with_genetics!$D$2:$D$813,$A80)))</f>
        <v>1</v>
      </c>
      <c r="K80">
        <f>COUNTIF(IDS_with_PRS!$A$1:$A$1582,ADNI1!$A80)</f>
        <v>1</v>
      </c>
      <c r="L80">
        <f>INT(OR(COUNTIF(IDS_genetics_UE_Ancestry!$B$2:$B$705,$A80)))</f>
        <v>0</v>
      </c>
      <c r="M80">
        <f>COUNTIF(ADNI3!$A$2:$A$1019,$A80)</f>
        <v>0</v>
      </c>
      <c r="N80">
        <f>INT(OR(COUNTIF(IDS_genetics_UE_Ancestry!$B$2:$B$705,$A80)))</f>
        <v>0</v>
      </c>
    </row>
    <row r="81" spans="1:14" x14ac:dyDescent="0.2">
      <c r="A81" s="15" t="s">
        <v>1265</v>
      </c>
      <c r="B81" t="s">
        <v>1186</v>
      </c>
      <c r="C81" t="s">
        <v>68</v>
      </c>
      <c r="D81" s="16" t="s">
        <v>68</v>
      </c>
      <c r="F81">
        <v>1</v>
      </c>
      <c r="G81">
        <v>1</v>
      </c>
      <c r="H81">
        <v>0</v>
      </c>
      <c r="I81">
        <v>0</v>
      </c>
      <c r="J81">
        <f>INT(OR(COUNTIF(IDS_with_genetics!$B$2:$B$758,$A81),COUNTIF(IDS_with_genetics!$D$2:$D$813,$A81)))</f>
        <v>0</v>
      </c>
      <c r="K81">
        <f>COUNTIF(IDS_with_PRS!$A$1:$A$1582,ADNI1!$A81)</f>
        <v>0</v>
      </c>
      <c r="L81">
        <f>INT(OR(COUNTIF(IDS_genetics_UE_Ancestry!$B$2:$B$705,$A81)))</f>
        <v>0</v>
      </c>
      <c r="M81">
        <f>COUNTIF(ADNI3!$A$2:$A$1019,$A81)</f>
        <v>0</v>
      </c>
      <c r="N81">
        <f>INT(OR(COUNTIF(IDS_genetics_UE_Ancestry!$B$2:$B$705,$A81)))</f>
        <v>0</v>
      </c>
    </row>
    <row r="82" spans="1:14" x14ac:dyDescent="0.2">
      <c r="A82" t="s">
        <v>1266</v>
      </c>
      <c r="B82" t="s">
        <v>1186</v>
      </c>
      <c r="C82" t="s">
        <v>68</v>
      </c>
      <c r="D82" t="s">
        <v>68</v>
      </c>
      <c r="F82">
        <v>1</v>
      </c>
      <c r="G82">
        <v>1</v>
      </c>
      <c r="H82">
        <v>0</v>
      </c>
      <c r="I82">
        <v>0</v>
      </c>
      <c r="J82">
        <f>INT(OR(COUNTIF(IDS_with_genetics!$B$2:$B$758,$A82),COUNTIF(IDS_with_genetics!$D$2:$D$813,$A82)))</f>
        <v>1</v>
      </c>
      <c r="K82">
        <f>COUNTIF(IDS_with_PRS!$A$1:$A$1582,ADNI1!$A82)</f>
        <v>1</v>
      </c>
      <c r="L82">
        <f>INT(OR(COUNTIF(IDS_genetics_UE_Ancestry!$B$2:$B$705,$A82)))</f>
        <v>1</v>
      </c>
      <c r="M82">
        <f>COUNTIF(ADNI3!$A$2:$A$1019,$A82)</f>
        <v>0</v>
      </c>
      <c r="N82">
        <f>INT(OR(COUNTIF(IDS_genetics_UE_Ancestry!$B$2:$B$705,$A82)))</f>
        <v>1</v>
      </c>
    </row>
    <row r="83" spans="1:14" x14ac:dyDescent="0.2">
      <c r="A83" t="s">
        <v>1267</v>
      </c>
      <c r="B83" t="s">
        <v>1186</v>
      </c>
      <c r="C83" t="s">
        <v>68</v>
      </c>
      <c r="D83" t="s">
        <v>68</v>
      </c>
      <c r="F83">
        <v>1</v>
      </c>
      <c r="G83">
        <v>1</v>
      </c>
      <c r="H83">
        <v>0</v>
      </c>
      <c r="I83">
        <v>0</v>
      </c>
      <c r="J83">
        <f>INT(OR(COUNTIF(IDS_with_genetics!$B$2:$B$758,$A83),COUNTIF(IDS_with_genetics!$D$2:$D$813,$A83)))</f>
        <v>1</v>
      </c>
      <c r="K83">
        <f>COUNTIF(IDS_with_PRS!$A$1:$A$1582,ADNI1!$A83)</f>
        <v>0</v>
      </c>
      <c r="L83">
        <f>INT(OR(COUNTIF(IDS_genetics_UE_Ancestry!$B$2:$B$705,$A83)))</f>
        <v>1</v>
      </c>
      <c r="M83">
        <f>COUNTIF(ADNI3!$A$2:$A$1019,$A83)</f>
        <v>0</v>
      </c>
      <c r="N83">
        <f>INT(OR(COUNTIF(IDS_genetics_UE_Ancestry!$B$2:$B$705,$A83)))</f>
        <v>1</v>
      </c>
    </row>
    <row r="84" spans="1:14" x14ac:dyDescent="0.2">
      <c r="A84" t="s">
        <v>1268</v>
      </c>
      <c r="B84" t="s">
        <v>1186</v>
      </c>
      <c r="C84" t="s">
        <v>68</v>
      </c>
      <c r="D84" t="s">
        <v>68</v>
      </c>
      <c r="F84">
        <v>1</v>
      </c>
      <c r="G84">
        <v>1</v>
      </c>
      <c r="H84">
        <v>0</v>
      </c>
      <c r="I84">
        <v>0</v>
      </c>
      <c r="J84">
        <f>INT(OR(COUNTIF(IDS_with_genetics!$B$2:$B$758,$A84),COUNTIF(IDS_with_genetics!$D$2:$D$813,$A84)))</f>
        <v>1</v>
      </c>
      <c r="K84">
        <f>COUNTIF(IDS_with_PRS!$A$1:$A$1582,ADNI1!$A84)</f>
        <v>0</v>
      </c>
      <c r="L84">
        <f>INT(OR(COUNTIF(IDS_genetics_UE_Ancestry!$B$2:$B$705,$A84)))</f>
        <v>1</v>
      </c>
      <c r="M84">
        <f>COUNTIF(ADNI3!$A$2:$A$1019,$A84)</f>
        <v>0</v>
      </c>
      <c r="N84">
        <f>INT(OR(COUNTIF(IDS_genetics_UE_Ancestry!$B$2:$B$705,$A84)))</f>
        <v>1</v>
      </c>
    </row>
    <row r="85" spans="1:14" x14ac:dyDescent="0.2">
      <c r="A85" t="s">
        <v>1269</v>
      </c>
      <c r="B85" t="s">
        <v>1186</v>
      </c>
      <c r="C85" t="s">
        <v>68</v>
      </c>
      <c r="D85" t="s">
        <v>68</v>
      </c>
      <c r="F85">
        <v>1</v>
      </c>
      <c r="G85">
        <v>1</v>
      </c>
      <c r="H85">
        <v>0</v>
      </c>
      <c r="I85">
        <v>0</v>
      </c>
      <c r="J85">
        <f>INT(OR(COUNTIF(IDS_with_genetics!$B$2:$B$758,$A85),COUNTIF(IDS_with_genetics!$D$2:$D$813,$A85)))</f>
        <v>1</v>
      </c>
      <c r="K85">
        <f>COUNTIF(IDS_with_PRS!$A$1:$A$1582,ADNI1!$A85)</f>
        <v>0</v>
      </c>
      <c r="L85">
        <f>INT(OR(COUNTIF(IDS_genetics_UE_Ancestry!$B$2:$B$705,$A85)))</f>
        <v>1</v>
      </c>
      <c r="M85">
        <f>COUNTIF(ADNI3!$A$2:$A$1019,$A85)</f>
        <v>0</v>
      </c>
      <c r="N85">
        <f>INT(OR(COUNTIF(IDS_genetics_UE_Ancestry!$B$2:$B$705,$A85)))</f>
        <v>1</v>
      </c>
    </row>
    <row r="86" spans="1:14" x14ac:dyDescent="0.2">
      <c r="A86" t="s">
        <v>1270</v>
      </c>
      <c r="B86" t="s">
        <v>1186</v>
      </c>
      <c r="C86" t="s">
        <v>68</v>
      </c>
      <c r="D86" t="s">
        <v>68</v>
      </c>
      <c r="F86">
        <v>1</v>
      </c>
      <c r="G86">
        <v>1</v>
      </c>
      <c r="H86">
        <v>0</v>
      </c>
      <c r="I86">
        <v>0</v>
      </c>
      <c r="J86">
        <f>INT(OR(COUNTIF(IDS_with_genetics!$B$2:$B$758,$A86),COUNTIF(IDS_with_genetics!$D$2:$D$813,$A86)))</f>
        <v>1</v>
      </c>
      <c r="K86">
        <f>COUNTIF(IDS_with_PRS!$A$1:$A$1582,ADNI1!$A86)</f>
        <v>0</v>
      </c>
      <c r="L86">
        <f>INT(OR(COUNTIF(IDS_genetics_UE_Ancestry!$B$2:$B$705,$A86)))</f>
        <v>1</v>
      </c>
      <c r="M86">
        <f>COUNTIF(ADNI3!$A$2:$A$1019,$A86)</f>
        <v>0</v>
      </c>
      <c r="N86">
        <f>INT(OR(COUNTIF(IDS_genetics_UE_Ancestry!$B$2:$B$705,$A86)))</f>
        <v>1</v>
      </c>
    </row>
    <row r="87" spans="1:14" x14ac:dyDescent="0.2">
      <c r="A87" t="s">
        <v>1271</v>
      </c>
      <c r="B87" t="s">
        <v>1186</v>
      </c>
      <c r="C87" t="s">
        <v>68</v>
      </c>
      <c r="D87" t="s">
        <v>68</v>
      </c>
      <c r="F87">
        <v>1</v>
      </c>
      <c r="G87">
        <v>1</v>
      </c>
      <c r="H87">
        <v>0</v>
      </c>
      <c r="I87">
        <v>0</v>
      </c>
      <c r="J87">
        <f>INT(OR(COUNTIF(IDS_with_genetics!$B$2:$B$758,$A87),COUNTIF(IDS_with_genetics!$D$2:$D$813,$A87)))</f>
        <v>1</v>
      </c>
      <c r="K87">
        <f>COUNTIF(IDS_with_PRS!$A$1:$A$1582,ADNI1!$A87)</f>
        <v>1</v>
      </c>
      <c r="L87">
        <f>INT(OR(COUNTIF(IDS_genetics_UE_Ancestry!$B$2:$B$705,$A87)))</f>
        <v>1</v>
      </c>
      <c r="M87">
        <f>COUNTIF(ADNI3!$A$2:$A$1019,$A87)</f>
        <v>0</v>
      </c>
      <c r="N87">
        <f>INT(OR(COUNTIF(IDS_genetics_UE_Ancestry!$B$2:$B$705,$A87)))</f>
        <v>1</v>
      </c>
    </row>
    <row r="88" spans="1:14" x14ac:dyDescent="0.2">
      <c r="A88" t="s">
        <v>1272</v>
      </c>
      <c r="B88" t="s">
        <v>1186</v>
      </c>
      <c r="C88" t="s">
        <v>68</v>
      </c>
      <c r="D88" t="s">
        <v>68</v>
      </c>
      <c r="F88">
        <v>1</v>
      </c>
      <c r="G88">
        <v>1</v>
      </c>
      <c r="H88">
        <v>0</v>
      </c>
      <c r="I88">
        <v>0</v>
      </c>
      <c r="J88">
        <f>INT(OR(COUNTIF(IDS_with_genetics!$B$2:$B$758,$A88),COUNTIF(IDS_with_genetics!$D$2:$D$813,$A88)))</f>
        <v>1</v>
      </c>
      <c r="K88">
        <f>COUNTIF(IDS_with_PRS!$A$1:$A$1582,ADNI1!$A88)</f>
        <v>0</v>
      </c>
      <c r="L88">
        <f>INT(OR(COUNTIF(IDS_genetics_UE_Ancestry!$B$2:$B$705,$A88)))</f>
        <v>1</v>
      </c>
      <c r="M88">
        <f>COUNTIF(ADNI3!$A$2:$A$1019,$A88)</f>
        <v>0</v>
      </c>
      <c r="N88">
        <f>INT(OR(COUNTIF(IDS_genetics_UE_Ancestry!$B$2:$B$705,$A88)))</f>
        <v>1</v>
      </c>
    </row>
    <row r="89" spans="1:14" x14ac:dyDescent="0.2">
      <c r="A89" t="s">
        <v>1273</v>
      </c>
      <c r="B89" t="s">
        <v>1186</v>
      </c>
      <c r="C89" t="s">
        <v>68</v>
      </c>
      <c r="D89" t="s">
        <v>68</v>
      </c>
      <c r="F89">
        <v>1</v>
      </c>
      <c r="G89">
        <v>1</v>
      </c>
      <c r="H89">
        <v>0</v>
      </c>
      <c r="I89">
        <v>0</v>
      </c>
      <c r="J89">
        <f>INT(OR(COUNTIF(IDS_with_genetics!$B$2:$B$758,$A89),COUNTIF(IDS_with_genetics!$D$2:$D$813,$A89)))</f>
        <v>1</v>
      </c>
      <c r="K89">
        <f>COUNTIF(IDS_with_PRS!$A$1:$A$1582,ADNI1!$A89)</f>
        <v>0</v>
      </c>
      <c r="L89">
        <f>INT(OR(COUNTIF(IDS_genetics_UE_Ancestry!$B$2:$B$705,$A89)))</f>
        <v>1</v>
      </c>
      <c r="M89">
        <f>COUNTIF(ADNI3!$A$2:$A$1019,$A89)</f>
        <v>0</v>
      </c>
      <c r="N89">
        <f>INT(OR(COUNTIF(IDS_genetics_UE_Ancestry!$B$2:$B$705,$A89)))</f>
        <v>1</v>
      </c>
    </row>
    <row r="90" spans="1:14" x14ac:dyDescent="0.2">
      <c r="A90" t="s">
        <v>1274</v>
      </c>
      <c r="B90" t="s">
        <v>1186</v>
      </c>
      <c r="C90" t="s">
        <v>68</v>
      </c>
      <c r="D90" t="s">
        <v>68</v>
      </c>
      <c r="F90">
        <v>1</v>
      </c>
      <c r="G90">
        <v>1</v>
      </c>
      <c r="H90">
        <v>0</v>
      </c>
      <c r="I90">
        <v>0</v>
      </c>
      <c r="J90">
        <f>INT(OR(COUNTIF(IDS_with_genetics!$B$2:$B$758,$A90),COUNTIF(IDS_with_genetics!$D$2:$D$813,$A90)))</f>
        <v>1</v>
      </c>
      <c r="K90">
        <f>COUNTIF(IDS_with_PRS!$A$1:$A$1582,ADNI1!$A90)</f>
        <v>0</v>
      </c>
      <c r="L90">
        <f>INT(OR(COUNTIF(IDS_genetics_UE_Ancestry!$B$2:$B$705,$A90)))</f>
        <v>1</v>
      </c>
      <c r="M90">
        <f>COUNTIF(ADNI3!$A$2:$A$1019,$A90)</f>
        <v>0</v>
      </c>
      <c r="N90">
        <f>INT(OR(COUNTIF(IDS_genetics_UE_Ancestry!$B$2:$B$705,$A90)))</f>
        <v>1</v>
      </c>
    </row>
    <row r="91" spans="1:14" x14ac:dyDescent="0.2">
      <c r="A91" t="s">
        <v>1275</v>
      </c>
      <c r="B91" t="s">
        <v>1186</v>
      </c>
      <c r="C91" t="s">
        <v>68</v>
      </c>
      <c r="D91" t="s">
        <v>68</v>
      </c>
      <c r="F91">
        <v>1</v>
      </c>
      <c r="G91">
        <v>1</v>
      </c>
      <c r="H91">
        <v>0</v>
      </c>
      <c r="I91">
        <v>0</v>
      </c>
      <c r="J91">
        <f>INT(OR(COUNTIF(IDS_with_genetics!$B$2:$B$758,$A91),COUNTIF(IDS_with_genetics!$D$2:$D$813,$A91)))</f>
        <v>1</v>
      </c>
      <c r="K91">
        <f>COUNTIF(IDS_with_PRS!$A$1:$A$1582,ADNI1!$A91)</f>
        <v>0</v>
      </c>
      <c r="L91">
        <f>INT(OR(COUNTIF(IDS_genetics_UE_Ancestry!$B$2:$B$705,$A91)))</f>
        <v>1</v>
      </c>
      <c r="M91">
        <f>COUNTIF(ADNI3!$A$2:$A$1019,$A91)</f>
        <v>0</v>
      </c>
      <c r="N91">
        <f>INT(OR(COUNTIF(IDS_genetics_UE_Ancestry!$B$2:$B$705,$A91)))</f>
        <v>1</v>
      </c>
    </row>
    <row r="92" spans="1:14" x14ac:dyDescent="0.2">
      <c r="A92" t="s">
        <v>1276</v>
      </c>
      <c r="B92" t="s">
        <v>1186</v>
      </c>
      <c r="C92" t="s">
        <v>68</v>
      </c>
      <c r="D92" t="s">
        <v>68</v>
      </c>
      <c r="F92">
        <v>1</v>
      </c>
      <c r="G92">
        <v>1</v>
      </c>
      <c r="H92">
        <v>0</v>
      </c>
      <c r="I92">
        <v>0</v>
      </c>
      <c r="J92">
        <f>INT(OR(COUNTIF(IDS_with_genetics!$B$2:$B$758,$A92),COUNTIF(IDS_with_genetics!$D$2:$D$813,$A92)))</f>
        <v>1</v>
      </c>
      <c r="K92">
        <f>COUNTIF(IDS_with_PRS!$A$1:$A$1582,ADNI1!$A92)</f>
        <v>0</v>
      </c>
      <c r="L92">
        <f>INT(OR(COUNTIF(IDS_genetics_UE_Ancestry!$B$2:$B$705,$A92)))</f>
        <v>1</v>
      </c>
      <c r="M92">
        <f>COUNTIF(ADNI3!$A$2:$A$1019,$A92)</f>
        <v>0</v>
      </c>
      <c r="N92">
        <f>INT(OR(COUNTIF(IDS_genetics_UE_Ancestry!$B$2:$B$705,$A92)))</f>
        <v>1</v>
      </c>
    </row>
    <row r="93" spans="1:14" x14ac:dyDescent="0.2">
      <c r="A93" t="s">
        <v>1277</v>
      </c>
      <c r="B93" t="s">
        <v>1186</v>
      </c>
      <c r="C93" t="s">
        <v>68</v>
      </c>
      <c r="D93" t="s">
        <v>68</v>
      </c>
      <c r="F93">
        <v>1</v>
      </c>
      <c r="G93">
        <v>1</v>
      </c>
      <c r="H93">
        <v>0</v>
      </c>
      <c r="I93">
        <v>0</v>
      </c>
      <c r="J93">
        <f>INT(OR(COUNTIF(IDS_with_genetics!$B$2:$B$758,$A93),COUNTIF(IDS_with_genetics!$D$2:$D$813,$A93)))</f>
        <v>1</v>
      </c>
      <c r="K93">
        <f>COUNTIF(IDS_with_PRS!$A$1:$A$1582,ADNI1!$A93)</f>
        <v>0</v>
      </c>
      <c r="L93">
        <f>INT(OR(COUNTIF(IDS_genetics_UE_Ancestry!$B$2:$B$705,$A93)))</f>
        <v>1</v>
      </c>
      <c r="M93">
        <f>COUNTIF(ADNI3!$A$2:$A$1019,$A93)</f>
        <v>0</v>
      </c>
      <c r="N93">
        <f>INT(OR(COUNTIF(IDS_genetics_UE_Ancestry!$B$2:$B$705,$A93)))</f>
        <v>1</v>
      </c>
    </row>
    <row r="94" spans="1:14" x14ac:dyDescent="0.2">
      <c r="A94" t="s">
        <v>1278</v>
      </c>
      <c r="B94" t="s">
        <v>1186</v>
      </c>
      <c r="C94" t="s">
        <v>68</v>
      </c>
      <c r="D94" t="s">
        <v>68</v>
      </c>
      <c r="F94">
        <v>1</v>
      </c>
      <c r="G94">
        <v>1</v>
      </c>
      <c r="H94">
        <v>0</v>
      </c>
      <c r="I94">
        <v>0</v>
      </c>
      <c r="J94">
        <f>INT(OR(COUNTIF(IDS_with_genetics!$B$2:$B$758,$A94),COUNTIF(IDS_with_genetics!$D$2:$D$813,$A94)))</f>
        <v>1</v>
      </c>
      <c r="K94">
        <f>COUNTIF(IDS_with_PRS!$A$1:$A$1582,ADNI1!$A94)</f>
        <v>0</v>
      </c>
      <c r="L94">
        <f>INT(OR(COUNTIF(IDS_genetics_UE_Ancestry!$B$2:$B$705,$A94)))</f>
        <v>1</v>
      </c>
      <c r="M94">
        <f>COUNTIF(ADNI3!$A$2:$A$1019,$A94)</f>
        <v>0</v>
      </c>
      <c r="N94">
        <f>INT(OR(COUNTIF(IDS_genetics_UE_Ancestry!$B$2:$B$705,$A94)))</f>
        <v>1</v>
      </c>
    </row>
    <row r="95" spans="1:14" x14ac:dyDescent="0.2">
      <c r="A95" t="s">
        <v>1279</v>
      </c>
      <c r="B95" t="s">
        <v>1186</v>
      </c>
      <c r="C95" t="s">
        <v>68</v>
      </c>
      <c r="D95" t="s">
        <v>68</v>
      </c>
      <c r="F95">
        <v>1</v>
      </c>
      <c r="G95">
        <v>1</v>
      </c>
      <c r="H95">
        <v>0</v>
      </c>
      <c r="I95">
        <v>0</v>
      </c>
      <c r="J95">
        <f>INT(OR(COUNTIF(IDS_with_genetics!$B$2:$B$758,$A95),COUNTIF(IDS_with_genetics!$D$2:$D$813,$A95)))</f>
        <v>1</v>
      </c>
      <c r="K95">
        <f>COUNTIF(IDS_with_PRS!$A$1:$A$1582,ADNI1!$A95)</f>
        <v>0</v>
      </c>
      <c r="L95">
        <f>INT(OR(COUNTIF(IDS_genetics_UE_Ancestry!$B$2:$B$705,$A95)))</f>
        <v>1</v>
      </c>
      <c r="M95">
        <f>COUNTIF(ADNI3!$A$2:$A$1019,$A95)</f>
        <v>0</v>
      </c>
      <c r="N95">
        <f>INT(OR(COUNTIF(IDS_genetics_UE_Ancestry!$B$2:$B$705,$A95)))</f>
        <v>1</v>
      </c>
    </row>
    <row r="96" spans="1:14" x14ac:dyDescent="0.2">
      <c r="A96" t="s">
        <v>1280</v>
      </c>
      <c r="B96" t="s">
        <v>1186</v>
      </c>
      <c r="C96" t="s">
        <v>68</v>
      </c>
      <c r="D96" t="s">
        <v>68</v>
      </c>
      <c r="F96">
        <v>1</v>
      </c>
      <c r="G96">
        <v>1</v>
      </c>
      <c r="H96">
        <v>0</v>
      </c>
      <c r="I96">
        <v>0</v>
      </c>
      <c r="J96">
        <f>INT(OR(COUNTIF(IDS_with_genetics!$B$2:$B$758,$A96),COUNTIF(IDS_with_genetics!$D$2:$D$813,$A96)))</f>
        <v>1</v>
      </c>
      <c r="K96">
        <f>COUNTIF(IDS_with_PRS!$A$1:$A$1582,ADNI1!$A96)</f>
        <v>1</v>
      </c>
      <c r="L96">
        <f>INT(OR(COUNTIF(IDS_genetics_UE_Ancestry!$B$2:$B$705,$A96)))</f>
        <v>1</v>
      </c>
      <c r="M96">
        <f>COUNTIF(ADNI3!$A$2:$A$1019,$A96)</f>
        <v>0</v>
      </c>
      <c r="N96">
        <f>INT(OR(COUNTIF(IDS_genetics_UE_Ancestry!$B$2:$B$705,$A96)))</f>
        <v>1</v>
      </c>
    </row>
    <row r="97" spans="1:14" x14ac:dyDescent="0.2">
      <c r="A97" t="s">
        <v>1281</v>
      </c>
      <c r="B97" t="s">
        <v>1186</v>
      </c>
      <c r="C97" t="s">
        <v>68</v>
      </c>
      <c r="D97" t="s">
        <v>68</v>
      </c>
      <c r="F97">
        <v>1</v>
      </c>
      <c r="G97">
        <v>1</v>
      </c>
      <c r="H97">
        <v>0</v>
      </c>
      <c r="I97">
        <v>0</v>
      </c>
      <c r="J97">
        <f>INT(OR(COUNTIF(IDS_with_genetics!$B$2:$B$758,$A97),COUNTIF(IDS_with_genetics!$D$2:$D$813,$A97)))</f>
        <v>1</v>
      </c>
      <c r="K97">
        <f>COUNTIF(IDS_with_PRS!$A$1:$A$1582,ADNI1!$A97)</f>
        <v>0</v>
      </c>
      <c r="L97">
        <f>INT(OR(COUNTIF(IDS_genetics_UE_Ancestry!$B$2:$B$705,$A97)))</f>
        <v>1</v>
      </c>
      <c r="M97">
        <f>COUNTIF(ADNI3!$A$2:$A$1019,$A97)</f>
        <v>0</v>
      </c>
      <c r="N97">
        <f>INT(OR(COUNTIF(IDS_genetics_UE_Ancestry!$B$2:$B$705,$A97)))</f>
        <v>1</v>
      </c>
    </row>
    <row r="98" spans="1:14" x14ac:dyDescent="0.2">
      <c r="A98" t="s">
        <v>1282</v>
      </c>
      <c r="B98" t="s">
        <v>1186</v>
      </c>
      <c r="C98" t="s">
        <v>68</v>
      </c>
      <c r="D98" t="s">
        <v>68</v>
      </c>
      <c r="F98">
        <v>1</v>
      </c>
      <c r="G98">
        <v>1</v>
      </c>
      <c r="H98">
        <v>0</v>
      </c>
      <c r="I98">
        <v>0</v>
      </c>
      <c r="J98">
        <f>INT(OR(COUNTIF(IDS_with_genetics!$B$2:$B$758,$A98),COUNTIF(IDS_with_genetics!$D$2:$D$813,$A98)))</f>
        <v>1</v>
      </c>
      <c r="K98">
        <f>COUNTIF(IDS_with_PRS!$A$1:$A$1582,ADNI1!$A98)</f>
        <v>0</v>
      </c>
      <c r="L98">
        <f>INT(OR(COUNTIF(IDS_genetics_UE_Ancestry!$B$2:$B$705,$A98)))</f>
        <v>1</v>
      </c>
      <c r="M98">
        <f>COUNTIF(ADNI3!$A$2:$A$1019,$A98)</f>
        <v>0</v>
      </c>
      <c r="N98">
        <f>INT(OR(COUNTIF(IDS_genetics_UE_Ancestry!$B$2:$B$705,$A98)))</f>
        <v>1</v>
      </c>
    </row>
    <row r="99" spans="1:14" x14ac:dyDescent="0.2">
      <c r="A99" s="15" t="s">
        <v>1283</v>
      </c>
      <c r="B99" t="s">
        <v>1186</v>
      </c>
      <c r="C99" t="s">
        <v>68</v>
      </c>
      <c r="D99" s="16" t="s">
        <v>68</v>
      </c>
      <c r="F99">
        <v>1</v>
      </c>
      <c r="G99">
        <v>1</v>
      </c>
      <c r="H99">
        <v>0</v>
      </c>
      <c r="I99">
        <v>0</v>
      </c>
      <c r="J99">
        <f>INT(OR(COUNTIF(IDS_with_genetics!$B$2:$B$758,$A99),COUNTIF(IDS_with_genetics!$D$2:$D$813,$A99)))</f>
        <v>0</v>
      </c>
      <c r="K99">
        <f>COUNTIF(IDS_with_PRS!$A$1:$A$1582,ADNI1!$A99)</f>
        <v>0</v>
      </c>
      <c r="L99">
        <f>INT(OR(COUNTIF(IDS_genetics_UE_Ancestry!$B$2:$B$705,$A99)))</f>
        <v>0</v>
      </c>
      <c r="M99">
        <f>COUNTIF(ADNI3!$A$2:$A$1019,$A99)</f>
        <v>0</v>
      </c>
      <c r="N99">
        <f>INT(OR(COUNTIF(IDS_genetics_UE_Ancestry!$B$2:$B$705,$A99)))</f>
        <v>0</v>
      </c>
    </row>
    <row r="100" spans="1:14" x14ac:dyDescent="0.2">
      <c r="A100" t="s">
        <v>1284</v>
      </c>
      <c r="B100" t="s">
        <v>1186</v>
      </c>
      <c r="C100" t="s">
        <v>68</v>
      </c>
      <c r="D100" t="s">
        <v>68</v>
      </c>
      <c r="F100">
        <v>1</v>
      </c>
      <c r="G100">
        <v>1</v>
      </c>
      <c r="H100">
        <v>0</v>
      </c>
      <c r="I100">
        <v>0</v>
      </c>
      <c r="J100">
        <f>INT(OR(COUNTIF(IDS_with_genetics!$B$2:$B$758,$A100),COUNTIF(IDS_with_genetics!$D$2:$D$813,$A100)))</f>
        <v>1</v>
      </c>
      <c r="K100">
        <f>COUNTIF(IDS_with_PRS!$A$1:$A$1582,ADNI1!$A100)</f>
        <v>0</v>
      </c>
      <c r="L100">
        <f>INT(OR(COUNTIF(IDS_genetics_UE_Ancestry!$B$2:$B$705,$A100)))</f>
        <v>1</v>
      </c>
      <c r="M100">
        <f>COUNTIF(ADNI3!$A$2:$A$1019,$A100)</f>
        <v>0</v>
      </c>
      <c r="N100">
        <f>INT(OR(COUNTIF(IDS_genetics_UE_Ancestry!$B$2:$B$705,$A100)))</f>
        <v>1</v>
      </c>
    </row>
    <row r="101" spans="1:14" x14ac:dyDescent="0.2">
      <c r="A101" t="s">
        <v>1285</v>
      </c>
      <c r="B101" t="s">
        <v>1186</v>
      </c>
      <c r="C101" t="s">
        <v>68</v>
      </c>
      <c r="D101" t="s">
        <v>68</v>
      </c>
      <c r="F101">
        <v>1</v>
      </c>
      <c r="G101">
        <v>1</v>
      </c>
      <c r="H101">
        <v>0</v>
      </c>
      <c r="I101">
        <v>0</v>
      </c>
      <c r="J101">
        <f>INT(OR(COUNTIF(IDS_with_genetics!$B$2:$B$758,$A101),COUNTIF(IDS_with_genetics!$D$2:$D$813,$A101)))</f>
        <v>1</v>
      </c>
      <c r="K101">
        <f>COUNTIF(IDS_with_PRS!$A$1:$A$1582,ADNI1!$A101)</f>
        <v>0</v>
      </c>
      <c r="L101">
        <f>INT(OR(COUNTIF(IDS_genetics_UE_Ancestry!$B$2:$B$705,$A101)))</f>
        <v>1</v>
      </c>
      <c r="M101">
        <f>COUNTIF(ADNI3!$A$2:$A$1019,$A101)</f>
        <v>0</v>
      </c>
      <c r="N101">
        <f>INT(OR(COUNTIF(IDS_genetics_UE_Ancestry!$B$2:$B$705,$A101)))</f>
        <v>1</v>
      </c>
    </row>
    <row r="102" spans="1:14" x14ac:dyDescent="0.2">
      <c r="A102" t="s">
        <v>1286</v>
      </c>
      <c r="B102" t="s">
        <v>1186</v>
      </c>
      <c r="C102" t="s">
        <v>68</v>
      </c>
      <c r="D102" t="s">
        <v>68</v>
      </c>
      <c r="F102">
        <v>1</v>
      </c>
      <c r="G102">
        <v>1</v>
      </c>
      <c r="H102">
        <v>0</v>
      </c>
      <c r="I102">
        <v>0</v>
      </c>
      <c r="J102">
        <f>INT(OR(COUNTIF(IDS_with_genetics!$B$2:$B$758,$A102),COUNTIF(IDS_with_genetics!$D$2:$D$813,$A102)))</f>
        <v>1</v>
      </c>
      <c r="K102">
        <f>COUNTIF(IDS_with_PRS!$A$1:$A$1582,ADNI1!$A102)</f>
        <v>1</v>
      </c>
      <c r="L102">
        <f>INT(OR(COUNTIF(IDS_genetics_UE_Ancestry!$B$2:$B$705,$A102)))</f>
        <v>1</v>
      </c>
      <c r="M102">
        <f>COUNTIF(ADNI3!$A$2:$A$1019,$A102)</f>
        <v>0</v>
      </c>
      <c r="N102">
        <f>INT(OR(COUNTIF(IDS_genetics_UE_Ancestry!$B$2:$B$705,$A102)))</f>
        <v>1</v>
      </c>
    </row>
    <row r="103" spans="1:14" x14ac:dyDescent="0.2">
      <c r="A103" t="s">
        <v>1287</v>
      </c>
      <c r="B103" t="s">
        <v>1186</v>
      </c>
      <c r="C103" t="s">
        <v>68</v>
      </c>
      <c r="D103" t="s">
        <v>68</v>
      </c>
      <c r="F103">
        <v>1</v>
      </c>
      <c r="G103">
        <v>1</v>
      </c>
      <c r="H103">
        <v>0</v>
      </c>
      <c r="I103">
        <v>0</v>
      </c>
      <c r="J103">
        <f>INT(OR(COUNTIF(IDS_with_genetics!$B$2:$B$758,$A103),COUNTIF(IDS_with_genetics!$D$2:$D$813,$A103)))</f>
        <v>1</v>
      </c>
      <c r="K103">
        <f>COUNTIF(IDS_with_PRS!$A$1:$A$1582,ADNI1!$A103)</f>
        <v>0</v>
      </c>
      <c r="L103">
        <f>INT(OR(COUNTIF(IDS_genetics_UE_Ancestry!$B$2:$B$705,$A103)))</f>
        <v>1</v>
      </c>
      <c r="M103">
        <f>COUNTIF(ADNI3!$A$2:$A$1019,$A103)</f>
        <v>0</v>
      </c>
      <c r="N103">
        <f>INT(OR(COUNTIF(IDS_genetics_UE_Ancestry!$B$2:$B$705,$A103)))</f>
        <v>1</v>
      </c>
    </row>
    <row r="104" spans="1:14" x14ac:dyDescent="0.2">
      <c r="A104" t="s">
        <v>1288</v>
      </c>
      <c r="B104" t="s">
        <v>1186</v>
      </c>
      <c r="C104" t="s">
        <v>68</v>
      </c>
      <c r="D104" t="s">
        <v>68</v>
      </c>
      <c r="F104">
        <v>1</v>
      </c>
      <c r="G104">
        <v>1</v>
      </c>
      <c r="H104">
        <v>0</v>
      </c>
      <c r="I104">
        <v>0</v>
      </c>
      <c r="J104">
        <f>INT(OR(COUNTIF(IDS_with_genetics!$B$2:$B$758,$A104),COUNTIF(IDS_with_genetics!$D$2:$D$813,$A104)))</f>
        <v>1</v>
      </c>
      <c r="K104">
        <f>COUNTIF(IDS_with_PRS!$A$1:$A$1582,ADNI1!$A104)</f>
        <v>0</v>
      </c>
      <c r="L104">
        <f>INT(OR(COUNTIF(IDS_genetics_UE_Ancestry!$B$2:$B$705,$A104)))</f>
        <v>1</v>
      </c>
      <c r="M104">
        <f>COUNTIF(ADNI3!$A$2:$A$1019,$A104)</f>
        <v>0</v>
      </c>
      <c r="N104">
        <f>INT(OR(COUNTIF(IDS_genetics_UE_Ancestry!$B$2:$B$705,$A104)))</f>
        <v>1</v>
      </c>
    </row>
    <row r="105" spans="1:14" x14ac:dyDescent="0.2">
      <c r="A105" t="s">
        <v>1289</v>
      </c>
      <c r="B105" t="s">
        <v>1186</v>
      </c>
      <c r="C105" t="s">
        <v>68</v>
      </c>
      <c r="D105" t="s">
        <v>68</v>
      </c>
      <c r="F105">
        <v>1</v>
      </c>
      <c r="G105">
        <v>1</v>
      </c>
      <c r="H105">
        <v>0</v>
      </c>
      <c r="I105">
        <v>0</v>
      </c>
      <c r="J105">
        <f>INT(OR(COUNTIF(IDS_with_genetics!$B$2:$B$758,$A105),COUNTIF(IDS_with_genetics!$D$2:$D$813,$A105)))</f>
        <v>1</v>
      </c>
      <c r="K105">
        <f>COUNTIF(IDS_with_PRS!$A$1:$A$1582,ADNI1!$A105)</f>
        <v>1</v>
      </c>
      <c r="L105">
        <f>INT(OR(COUNTIF(IDS_genetics_UE_Ancestry!$B$2:$B$705,$A105)))</f>
        <v>1</v>
      </c>
      <c r="M105">
        <f>COUNTIF(ADNI3!$A$2:$A$1019,$A105)</f>
        <v>0</v>
      </c>
      <c r="N105">
        <f>INT(OR(COUNTIF(IDS_genetics_UE_Ancestry!$B$2:$B$705,$A105)))</f>
        <v>1</v>
      </c>
    </row>
    <row r="106" spans="1:14" x14ac:dyDescent="0.2">
      <c r="A106" t="s">
        <v>1290</v>
      </c>
      <c r="B106" t="s">
        <v>1186</v>
      </c>
      <c r="C106" t="s">
        <v>68</v>
      </c>
      <c r="D106" t="s">
        <v>68</v>
      </c>
      <c r="F106">
        <v>1</v>
      </c>
      <c r="G106">
        <v>1</v>
      </c>
      <c r="H106">
        <v>0</v>
      </c>
      <c r="I106">
        <v>0</v>
      </c>
      <c r="J106">
        <f>INT(OR(COUNTIF(IDS_with_genetics!$B$2:$B$758,$A106),COUNTIF(IDS_with_genetics!$D$2:$D$813,$A106)))</f>
        <v>0</v>
      </c>
      <c r="K106">
        <f>COUNTIF(IDS_with_PRS!$A$1:$A$1582,ADNI1!$A106)</f>
        <v>0</v>
      </c>
      <c r="L106">
        <f>INT(OR(COUNTIF(IDS_genetics_UE_Ancestry!$B$2:$B$705,$A106)))</f>
        <v>0</v>
      </c>
      <c r="M106">
        <f>COUNTIF(ADNI3!$A$2:$A$1019,$A106)</f>
        <v>0</v>
      </c>
      <c r="N106">
        <f>INT(OR(COUNTIF(IDS_genetics_UE_Ancestry!$B$2:$B$705,$A106)))</f>
        <v>0</v>
      </c>
    </row>
    <row r="107" spans="1:14" x14ac:dyDescent="0.2">
      <c r="A107" t="s">
        <v>1291</v>
      </c>
      <c r="B107" t="s">
        <v>1186</v>
      </c>
      <c r="C107" t="s">
        <v>68</v>
      </c>
      <c r="D107" t="s">
        <v>68</v>
      </c>
      <c r="F107">
        <v>1</v>
      </c>
      <c r="G107">
        <v>1</v>
      </c>
      <c r="H107">
        <v>0</v>
      </c>
      <c r="I107">
        <v>0</v>
      </c>
      <c r="J107">
        <f>INT(OR(COUNTIF(IDS_with_genetics!$B$2:$B$758,$A107),COUNTIF(IDS_with_genetics!$D$2:$D$813,$A107)))</f>
        <v>1</v>
      </c>
      <c r="K107">
        <f>COUNTIF(IDS_with_PRS!$A$1:$A$1582,ADNI1!$A107)</f>
        <v>0</v>
      </c>
      <c r="L107">
        <f>INT(OR(COUNTIF(IDS_genetics_UE_Ancestry!$B$2:$B$705,$A107)))</f>
        <v>1</v>
      </c>
      <c r="M107">
        <f>COUNTIF(ADNI3!$A$2:$A$1019,$A107)</f>
        <v>0</v>
      </c>
      <c r="N107">
        <f>INT(OR(COUNTIF(IDS_genetics_UE_Ancestry!$B$2:$B$705,$A107)))</f>
        <v>1</v>
      </c>
    </row>
    <row r="108" spans="1:14" x14ac:dyDescent="0.2">
      <c r="A108" t="s">
        <v>1292</v>
      </c>
      <c r="B108" t="s">
        <v>1186</v>
      </c>
      <c r="C108" t="s">
        <v>68</v>
      </c>
      <c r="D108" t="s">
        <v>68</v>
      </c>
      <c r="F108">
        <v>1</v>
      </c>
      <c r="G108">
        <v>1</v>
      </c>
      <c r="H108">
        <v>0</v>
      </c>
      <c r="I108">
        <v>0</v>
      </c>
      <c r="J108">
        <f>INT(OR(COUNTIF(IDS_with_genetics!$B$2:$B$758,$A108),COUNTIF(IDS_with_genetics!$D$2:$D$813,$A108)))</f>
        <v>1</v>
      </c>
      <c r="K108">
        <f>COUNTIF(IDS_with_PRS!$A$1:$A$1582,ADNI1!$A108)</f>
        <v>0</v>
      </c>
      <c r="L108">
        <f>INT(OR(COUNTIF(IDS_genetics_UE_Ancestry!$B$2:$B$705,$A108)))</f>
        <v>1</v>
      </c>
      <c r="M108">
        <f>COUNTIF(ADNI3!$A$2:$A$1019,$A108)</f>
        <v>0</v>
      </c>
      <c r="N108">
        <f>INT(OR(COUNTIF(IDS_genetics_UE_Ancestry!$B$2:$B$705,$A108)))</f>
        <v>1</v>
      </c>
    </row>
    <row r="109" spans="1:14" x14ac:dyDescent="0.2">
      <c r="A109" t="s">
        <v>1293</v>
      </c>
      <c r="B109" t="s">
        <v>1186</v>
      </c>
      <c r="C109" t="s">
        <v>68</v>
      </c>
      <c r="D109" t="s">
        <v>68</v>
      </c>
      <c r="F109">
        <v>1</v>
      </c>
      <c r="G109">
        <v>1</v>
      </c>
      <c r="H109">
        <v>0</v>
      </c>
      <c r="I109">
        <v>0</v>
      </c>
      <c r="J109">
        <f>INT(OR(COUNTIF(IDS_with_genetics!$B$2:$B$758,$A109),COUNTIF(IDS_with_genetics!$D$2:$D$813,$A109)))</f>
        <v>1</v>
      </c>
      <c r="K109">
        <f>COUNTIF(IDS_with_PRS!$A$1:$A$1582,ADNI1!$A109)</f>
        <v>1</v>
      </c>
      <c r="L109">
        <f>INT(OR(COUNTIF(IDS_genetics_UE_Ancestry!$B$2:$B$705,$A109)))</f>
        <v>1</v>
      </c>
      <c r="M109">
        <f>COUNTIF(ADNI3!$A$2:$A$1019,$A109)</f>
        <v>0</v>
      </c>
      <c r="N109">
        <f>INT(OR(COUNTIF(IDS_genetics_UE_Ancestry!$B$2:$B$705,$A109)))</f>
        <v>1</v>
      </c>
    </row>
    <row r="110" spans="1:14" x14ac:dyDescent="0.2">
      <c r="A110" t="s">
        <v>1294</v>
      </c>
      <c r="B110" t="s">
        <v>1186</v>
      </c>
      <c r="C110" t="s">
        <v>68</v>
      </c>
      <c r="D110" t="s">
        <v>68</v>
      </c>
      <c r="F110">
        <v>1</v>
      </c>
      <c r="G110">
        <v>1</v>
      </c>
      <c r="H110">
        <v>0</v>
      </c>
      <c r="I110">
        <v>0</v>
      </c>
      <c r="J110">
        <f>INT(OR(COUNTIF(IDS_with_genetics!$B$2:$B$758,$A110),COUNTIF(IDS_with_genetics!$D$2:$D$813,$A110)))</f>
        <v>1</v>
      </c>
      <c r="K110">
        <f>COUNTIF(IDS_with_PRS!$A$1:$A$1582,ADNI1!$A110)</f>
        <v>0</v>
      </c>
      <c r="L110">
        <f>INT(OR(COUNTIF(IDS_genetics_UE_Ancestry!$B$2:$B$705,$A110)))</f>
        <v>1</v>
      </c>
      <c r="M110">
        <f>COUNTIF(ADNI3!$A$2:$A$1019,$A110)</f>
        <v>0</v>
      </c>
      <c r="N110">
        <f>INT(OR(COUNTIF(IDS_genetics_UE_Ancestry!$B$2:$B$705,$A110)))</f>
        <v>1</v>
      </c>
    </row>
    <row r="111" spans="1:14" x14ac:dyDescent="0.2">
      <c r="A111" t="s">
        <v>1295</v>
      </c>
      <c r="B111" t="s">
        <v>1186</v>
      </c>
      <c r="C111" t="s">
        <v>68</v>
      </c>
      <c r="D111" t="s">
        <v>68</v>
      </c>
      <c r="F111">
        <v>1</v>
      </c>
      <c r="G111">
        <v>1</v>
      </c>
      <c r="H111">
        <v>0</v>
      </c>
      <c r="I111">
        <v>0</v>
      </c>
      <c r="J111">
        <f>INT(OR(COUNTIF(IDS_with_genetics!$B$2:$B$758,$A111),COUNTIF(IDS_with_genetics!$D$2:$D$813,$A111)))</f>
        <v>1</v>
      </c>
      <c r="K111">
        <f>COUNTIF(IDS_with_PRS!$A$1:$A$1582,ADNI1!$A111)</f>
        <v>0</v>
      </c>
      <c r="L111">
        <f>INT(OR(COUNTIF(IDS_genetics_UE_Ancestry!$B$2:$B$705,$A111)))</f>
        <v>1</v>
      </c>
      <c r="M111">
        <f>COUNTIF(ADNI3!$A$2:$A$1019,$A111)</f>
        <v>0</v>
      </c>
      <c r="N111">
        <f>INT(OR(COUNTIF(IDS_genetics_UE_Ancestry!$B$2:$B$705,$A111)))</f>
        <v>1</v>
      </c>
    </row>
    <row r="112" spans="1:14" x14ac:dyDescent="0.2">
      <c r="A112" t="s">
        <v>1296</v>
      </c>
      <c r="B112" t="s">
        <v>1186</v>
      </c>
      <c r="C112" t="s">
        <v>68</v>
      </c>
      <c r="D112" t="s">
        <v>68</v>
      </c>
      <c r="F112">
        <v>1</v>
      </c>
      <c r="G112">
        <v>1</v>
      </c>
      <c r="H112">
        <v>0</v>
      </c>
      <c r="I112">
        <v>0</v>
      </c>
      <c r="J112">
        <f>INT(OR(COUNTIF(IDS_with_genetics!$B$2:$B$758,$A112),COUNTIF(IDS_with_genetics!$D$2:$D$813,$A112)))</f>
        <v>1</v>
      </c>
      <c r="K112">
        <f>COUNTIF(IDS_with_PRS!$A$1:$A$1582,ADNI1!$A112)</f>
        <v>1</v>
      </c>
      <c r="L112">
        <f>INT(OR(COUNTIF(IDS_genetics_UE_Ancestry!$B$2:$B$705,$A112)))</f>
        <v>1</v>
      </c>
      <c r="M112">
        <f>COUNTIF(ADNI3!$A$2:$A$1019,$A112)</f>
        <v>0</v>
      </c>
      <c r="N112">
        <f>INT(OR(COUNTIF(IDS_genetics_UE_Ancestry!$B$2:$B$705,$A112)))</f>
        <v>1</v>
      </c>
    </row>
    <row r="113" spans="1:14" x14ac:dyDescent="0.2">
      <c r="A113" t="s">
        <v>1297</v>
      </c>
      <c r="B113" t="s">
        <v>1186</v>
      </c>
      <c r="C113" t="s">
        <v>68</v>
      </c>
      <c r="D113" t="s">
        <v>68</v>
      </c>
      <c r="F113">
        <v>1</v>
      </c>
      <c r="G113">
        <v>1</v>
      </c>
      <c r="H113">
        <v>0</v>
      </c>
      <c r="I113">
        <v>0</v>
      </c>
      <c r="J113">
        <f>INT(OR(COUNTIF(IDS_with_genetics!$B$2:$B$758,$A113),COUNTIF(IDS_with_genetics!$D$2:$D$813,$A113)))</f>
        <v>1</v>
      </c>
      <c r="K113">
        <f>COUNTIF(IDS_with_PRS!$A$1:$A$1582,ADNI1!$A113)</f>
        <v>0</v>
      </c>
      <c r="L113">
        <f>INT(OR(COUNTIF(IDS_genetics_UE_Ancestry!$B$2:$B$705,$A113)))</f>
        <v>1</v>
      </c>
      <c r="M113">
        <f>COUNTIF(ADNI3!$A$2:$A$1019,$A113)</f>
        <v>0</v>
      </c>
      <c r="N113">
        <f>INT(OR(COUNTIF(IDS_genetics_UE_Ancestry!$B$2:$B$705,$A113)))</f>
        <v>1</v>
      </c>
    </row>
    <row r="114" spans="1:14" x14ac:dyDescent="0.2">
      <c r="A114" t="s">
        <v>1298</v>
      </c>
      <c r="B114" t="s">
        <v>1186</v>
      </c>
      <c r="C114" t="s">
        <v>68</v>
      </c>
      <c r="D114" t="s">
        <v>68</v>
      </c>
      <c r="F114">
        <v>1</v>
      </c>
      <c r="G114">
        <v>1</v>
      </c>
      <c r="H114">
        <v>0</v>
      </c>
      <c r="I114">
        <v>0</v>
      </c>
      <c r="J114">
        <f>INT(OR(COUNTIF(IDS_with_genetics!$B$2:$B$758,$A114),COUNTIF(IDS_with_genetics!$D$2:$D$813,$A114)))</f>
        <v>1</v>
      </c>
      <c r="K114">
        <f>COUNTIF(IDS_with_PRS!$A$1:$A$1582,ADNI1!$A114)</f>
        <v>0</v>
      </c>
      <c r="L114">
        <f>INT(OR(COUNTIF(IDS_genetics_UE_Ancestry!$B$2:$B$705,$A114)))</f>
        <v>1</v>
      </c>
      <c r="M114">
        <f>COUNTIF(ADNI3!$A$2:$A$1019,$A114)</f>
        <v>0</v>
      </c>
      <c r="N114">
        <f>INT(OR(COUNTIF(IDS_genetics_UE_Ancestry!$B$2:$B$705,$A114)))</f>
        <v>1</v>
      </c>
    </row>
    <row r="115" spans="1:14" x14ac:dyDescent="0.2">
      <c r="A115" t="s">
        <v>1299</v>
      </c>
      <c r="B115" t="s">
        <v>1186</v>
      </c>
      <c r="C115" t="s">
        <v>68</v>
      </c>
      <c r="D115" t="s">
        <v>68</v>
      </c>
      <c r="F115">
        <v>1</v>
      </c>
      <c r="G115">
        <v>1</v>
      </c>
      <c r="H115">
        <v>0</v>
      </c>
      <c r="I115">
        <v>0</v>
      </c>
      <c r="J115">
        <f>INT(OR(COUNTIF(IDS_with_genetics!$B$2:$B$758,$A115),COUNTIF(IDS_with_genetics!$D$2:$D$813,$A115)))</f>
        <v>1</v>
      </c>
      <c r="K115">
        <f>COUNTIF(IDS_with_PRS!$A$1:$A$1582,ADNI1!$A115)</f>
        <v>1</v>
      </c>
      <c r="L115">
        <f>INT(OR(COUNTIF(IDS_genetics_UE_Ancestry!$B$2:$B$705,$A115)))</f>
        <v>1</v>
      </c>
      <c r="M115">
        <f>COUNTIF(ADNI3!$A$2:$A$1019,$A115)</f>
        <v>0</v>
      </c>
      <c r="N115">
        <f>INT(OR(COUNTIF(IDS_genetics_UE_Ancestry!$B$2:$B$705,$A115)))</f>
        <v>1</v>
      </c>
    </row>
    <row r="116" spans="1:14" x14ac:dyDescent="0.2">
      <c r="A116" t="s">
        <v>1300</v>
      </c>
      <c r="B116" t="s">
        <v>1186</v>
      </c>
      <c r="C116" t="s">
        <v>68</v>
      </c>
      <c r="D116" t="s">
        <v>68</v>
      </c>
      <c r="F116">
        <v>1</v>
      </c>
      <c r="G116">
        <v>1</v>
      </c>
      <c r="H116">
        <v>0</v>
      </c>
      <c r="I116">
        <v>0</v>
      </c>
      <c r="J116">
        <f>INT(OR(COUNTIF(IDS_with_genetics!$B$2:$B$758,$A116),COUNTIF(IDS_with_genetics!$D$2:$D$813,$A116)))</f>
        <v>1</v>
      </c>
      <c r="K116">
        <f>COUNTIF(IDS_with_PRS!$A$1:$A$1582,ADNI1!$A116)</f>
        <v>1</v>
      </c>
      <c r="L116">
        <f>INT(OR(COUNTIF(IDS_genetics_UE_Ancestry!$B$2:$B$705,$A116)))</f>
        <v>1</v>
      </c>
      <c r="M116">
        <f>COUNTIF(ADNI3!$A$2:$A$1019,$A116)</f>
        <v>0</v>
      </c>
      <c r="N116">
        <f>INT(OR(COUNTIF(IDS_genetics_UE_Ancestry!$B$2:$B$705,$A116)))</f>
        <v>1</v>
      </c>
    </row>
    <row r="117" spans="1:14" x14ac:dyDescent="0.2">
      <c r="A117" t="s">
        <v>1301</v>
      </c>
      <c r="B117" t="s">
        <v>1186</v>
      </c>
      <c r="C117" t="s">
        <v>68</v>
      </c>
      <c r="D117" t="s">
        <v>68</v>
      </c>
      <c r="F117">
        <v>1</v>
      </c>
      <c r="G117">
        <v>1</v>
      </c>
      <c r="H117">
        <v>0</v>
      </c>
      <c r="I117">
        <v>0</v>
      </c>
      <c r="J117">
        <f>INT(OR(COUNTIF(IDS_with_genetics!$B$2:$B$758,$A117),COUNTIF(IDS_with_genetics!$D$2:$D$813,$A117)))</f>
        <v>1</v>
      </c>
      <c r="K117">
        <f>COUNTIF(IDS_with_PRS!$A$1:$A$1582,ADNI1!$A117)</f>
        <v>0</v>
      </c>
      <c r="L117">
        <f>INT(OR(COUNTIF(IDS_genetics_UE_Ancestry!$B$2:$B$705,$A117)))</f>
        <v>1</v>
      </c>
      <c r="M117">
        <f>COUNTIF(ADNI3!$A$2:$A$1019,$A117)</f>
        <v>0</v>
      </c>
      <c r="N117">
        <f>INT(OR(COUNTIF(IDS_genetics_UE_Ancestry!$B$2:$B$705,$A117)))</f>
        <v>1</v>
      </c>
    </row>
    <row r="118" spans="1:14" x14ac:dyDescent="0.2">
      <c r="A118" t="s">
        <v>1302</v>
      </c>
      <c r="B118" t="s">
        <v>1186</v>
      </c>
      <c r="C118" t="s">
        <v>68</v>
      </c>
      <c r="D118" t="s">
        <v>68</v>
      </c>
      <c r="F118">
        <v>1</v>
      </c>
      <c r="G118">
        <v>1</v>
      </c>
      <c r="H118">
        <v>0</v>
      </c>
      <c r="I118">
        <v>0</v>
      </c>
      <c r="J118">
        <f>INT(OR(COUNTIF(IDS_with_genetics!$B$2:$B$758,$A118),COUNTIF(IDS_with_genetics!$D$2:$D$813,$A118)))</f>
        <v>1</v>
      </c>
      <c r="K118">
        <f>COUNTIF(IDS_with_PRS!$A$1:$A$1582,ADNI1!$A118)</f>
        <v>0</v>
      </c>
      <c r="L118">
        <f>INT(OR(COUNTIF(IDS_genetics_UE_Ancestry!$B$2:$B$705,$A118)))</f>
        <v>1</v>
      </c>
      <c r="M118">
        <f>COUNTIF(ADNI3!$A$2:$A$1019,$A118)</f>
        <v>0</v>
      </c>
      <c r="N118">
        <f>INT(OR(COUNTIF(IDS_genetics_UE_Ancestry!$B$2:$B$705,$A118)))</f>
        <v>1</v>
      </c>
    </row>
    <row r="119" spans="1:14" x14ac:dyDescent="0.2">
      <c r="A119" t="s">
        <v>1303</v>
      </c>
      <c r="B119" t="s">
        <v>1186</v>
      </c>
      <c r="C119" t="s">
        <v>68</v>
      </c>
      <c r="D119" t="s">
        <v>68</v>
      </c>
      <c r="F119">
        <v>1</v>
      </c>
      <c r="G119">
        <v>1</v>
      </c>
      <c r="H119">
        <v>0</v>
      </c>
      <c r="I119">
        <v>0</v>
      </c>
      <c r="J119">
        <f>INT(OR(COUNTIF(IDS_with_genetics!$B$2:$B$758,$A119),COUNTIF(IDS_with_genetics!$D$2:$D$813,$A119)))</f>
        <v>0</v>
      </c>
      <c r="K119">
        <f>COUNTIF(IDS_with_PRS!$A$1:$A$1582,ADNI1!$A119)</f>
        <v>0</v>
      </c>
      <c r="L119">
        <f>INT(OR(COUNTIF(IDS_genetics_UE_Ancestry!$B$2:$B$705,$A119)))</f>
        <v>0</v>
      </c>
      <c r="M119">
        <f>COUNTIF(ADNI3!$A$2:$A$1019,$A119)</f>
        <v>0</v>
      </c>
      <c r="N119">
        <f>INT(OR(COUNTIF(IDS_genetics_UE_Ancestry!$B$2:$B$705,$A119)))</f>
        <v>0</v>
      </c>
    </row>
    <row r="120" spans="1:14" x14ac:dyDescent="0.2">
      <c r="A120" t="s">
        <v>1304</v>
      </c>
      <c r="B120" t="s">
        <v>1186</v>
      </c>
      <c r="C120" t="s">
        <v>68</v>
      </c>
      <c r="D120" t="s">
        <v>68</v>
      </c>
      <c r="F120">
        <v>1</v>
      </c>
      <c r="G120">
        <v>1</v>
      </c>
      <c r="H120">
        <v>0</v>
      </c>
      <c r="I120">
        <v>0</v>
      </c>
      <c r="J120">
        <f>INT(OR(COUNTIF(IDS_with_genetics!$B$2:$B$758,$A120),COUNTIF(IDS_with_genetics!$D$2:$D$813,$A120)))</f>
        <v>0</v>
      </c>
      <c r="K120">
        <f>COUNTIF(IDS_with_PRS!$A$1:$A$1582,ADNI1!$A120)</f>
        <v>0</v>
      </c>
      <c r="L120">
        <f>INT(OR(COUNTIF(IDS_genetics_UE_Ancestry!$B$2:$B$705,$A120)))</f>
        <v>0</v>
      </c>
      <c r="M120">
        <f>COUNTIF(ADNI3!$A$2:$A$1019,$A120)</f>
        <v>0</v>
      </c>
      <c r="N120">
        <f>INT(OR(COUNTIF(IDS_genetics_UE_Ancestry!$B$2:$B$705,$A120)))</f>
        <v>0</v>
      </c>
    </row>
    <row r="121" spans="1:14" x14ac:dyDescent="0.2">
      <c r="A121" t="s">
        <v>1305</v>
      </c>
      <c r="B121" t="s">
        <v>1186</v>
      </c>
      <c r="C121" t="s">
        <v>68</v>
      </c>
      <c r="D121" t="s">
        <v>68</v>
      </c>
      <c r="F121">
        <v>1</v>
      </c>
      <c r="G121">
        <v>1</v>
      </c>
      <c r="H121">
        <v>0</v>
      </c>
      <c r="I121">
        <v>0</v>
      </c>
      <c r="J121">
        <f>INT(OR(COUNTIF(IDS_with_genetics!$B$2:$B$758,$A121),COUNTIF(IDS_with_genetics!$D$2:$D$813,$A121)))</f>
        <v>1</v>
      </c>
      <c r="K121">
        <f>COUNTIF(IDS_with_PRS!$A$1:$A$1582,ADNI1!$A121)</f>
        <v>0</v>
      </c>
      <c r="L121">
        <f>INT(OR(COUNTIF(IDS_genetics_UE_Ancestry!$B$2:$B$705,$A121)))</f>
        <v>1</v>
      </c>
      <c r="M121">
        <f>COUNTIF(ADNI3!$A$2:$A$1019,$A121)</f>
        <v>0</v>
      </c>
      <c r="N121">
        <f>INT(OR(COUNTIF(IDS_genetics_UE_Ancestry!$B$2:$B$705,$A121)))</f>
        <v>1</v>
      </c>
    </row>
    <row r="122" spans="1:14" x14ac:dyDescent="0.2">
      <c r="A122" t="s">
        <v>1306</v>
      </c>
      <c r="B122" t="s">
        <v>1186</v>
      </c>
      <c r="C122" t="s">
        <v>68</v>
      </c>
      <c r="D122" t="s">
        <v>68</v>
      </c>
      <c r="F122">
        <v>1</v>
      </c>
      <c r="G122">
        <v>1</v>
      </c>
      <c r="H122">
        <v>0</v>
      </c>
      <c r="I122">
        <v>0</v>
      </c>
      <c r="J122">
        <f>INT(OR(COUNTIF(IDS_with_genetics!$B$2:$B$758,$A122),COUNTIF(IDS_with_genetics!$D$2:$D$813,$A122)))</f>
        <v>1</v>
      </c>
      <c r="K122">
        <f>COUNTIF(IDS_with_PRS!$A$1:$A$1582,ADNI1!$A122)</f>
        <v>1</v>
      </c>
      <c r="L122">
        <f>INT(OR(COUNTIF(IDS_genetics_UE_Ancestry!$B$2:$B$705,$A122)))</f>
        <v>1</v>
      </c>
      <c r="M122">
        <f>COUNTIF(ADNI3!$A$2:$A$1019,$A122)</f>
        <v>0</v>
      </c>
      <c r="N122">
        <f>INT(OR(COUNTIF(IDS_genetics_UE_Ancestry!$B$2:$B$705,$A122)))</f>
        <v>1</v>
      </c>
    </row>
    <row r="123" spans="1:14" x14ac:dyDescent="0.2">
      <c r="A123" t="s">
        <v>1307</v>
      </c>
      <c r="B123" t="s">
        <v>1186</v>
      </c>
      <c r="C123" t="s">
        <v>68</v>
      </c>
      <c r="D123" t="s">
        <v>68</v>
      </c>
      <c r="F123">
        <v>1</v>
      </c>
      <c r="G123">
        <v>1</v>
      </c>
      <c r="H123">
        <v>0</v>
      </c>
      <c r="I123">
        <v>0</v>
      </c>
      <c r="J123">
        <f>INT(OR(COUNTIF(IDS_with_genetics!$B$2:$B$758,$A123),COUNTIF(IDS_with_genetics!$D$2:$D$813,$A123)))</f>
        <v>1</v>
      </c>
      <c r="K123">
        <f>COUNTIF(IDS_with_PRS!$A$1:$A$1582,ADNI1!$A123)</f>
        <v>1</v>
      </c>
      <c r="L123">
        <f>INT(OR(COUNTIF(IDS_genetics_UE_Ancestry!$B$2:$B$705,$A123)))</f>
        <v>1</v>
      </c>
      <c r="M123">
        <f>COUNTIF(ADNI3!$A$2:$A$1019,$A123)</f>
        <v>0</v>
      </c>
      <c r="N123">
        <f>INT(OR(COUNTIF(IDS_genetics_UE_Ancestry!$B$2:$B$705,$A123)))</f>
        <v>1</v>
      </c>
    </row>
    <row r="124" spans="1:14" x14ac:dyDescent="0.2">
      <c r="A124" t="s">
        <v>1308</v>
      </c>
      <c r="B124" t="s">
        <v>1186</v>
      </c>
      <c r="C124" t="s">
        <v>68</v>
      </c>
      <c r="D124" t="s">
        <v>68</v>
      </c>
      <c r="F124">
        <v>1</v>
      </c>
      <c r="G124">
        <v>1</v>
      </c>
      <c r="H124">
        <v>0</v>
      </c>
      <c r="I124">
        <v>0</v>
      </c>
      <c r="J124">
        <f>INT(OR(COUNTIF(IDS_with_genetics!$B$2:$B$758,$A124),COUNTIF(IDS_with_genetics!$D$2:$D$813,$A124)))</f>
        <v>1</v>
      </c>
      <c r="K124">
        <f>COUNTIF(IDS_with_PRS!$A$1:$A$1582,ADNI1!$A124)</f>
        <v>0</v>
      </c>
      <c r="L124">
        <f>INT(OR(COUNTIF(IDS_genetics_UE_Ancestry!$B$2:$B$705,$A124)))</f>
        <v>1</v>
      </c>
      <c r="M124">
        <f>COUNTIF(ADNI3!$A$2:$A$1019,$A124)</f>
        <v>0</v>
      </c>
      <c r="N124">
        <f>INT(OR(COUNTIF(IDS_genetics_UE_Ancestry!$B$2:$B$705,$A124)))</f>
        <v>1</v>
      </c>
    </row>
    <row r="125" spans="1:14" x14ac:dyDescent="0.2">
      <c r="A125" t="s">
        <v>1309</v>
      </c>
      <c r="B125" t="s">
        <v>1186</v>
      </c>
      <c r="C125" t="s">
        <v>68</v>
      </c>
      <c r="D125" t="s">
        <v>68</v>
      </c>
      <c r="F125">
        <v>1</v>
      </c>
      <c r="G125">
        <v>1</v>
      </c>
      <c r="H125">
        <v>0</v>
      </c>
      <c r="I125">
        <v>0</v>
      </c>
      <c r="J125">
        <f>INT(OR(COUNTIF(IDS_with_genetics!$B$2:$B$758,$A125),COUNTIF(IDS_with_genetics!$D$2:$D$813,$A125)))</f>
        <v>1</v>
      </c>
      <c r="K125">
        <f>COUNTIF(IDS_with_PRS!$A$1:$A$1582,ADNI1!$A125)</f>
        <v>0</v>
      </c>
      <c r="L125">
        <f>INT(OR(COUNTIF(IDS_genetics_UE_Ancestry!$B$2:$B$705,$A125)))</f>
        <v>1</v>
      </c>
      <c r="M125">
        <f>COUNTIF(ADNI3!$A$2:$A$1019,$A125)</f>
        <v>0</v>
      </c>
      <c r="N125">
        <f>INT(OR(COUNTIF(IDS_genetics_UE_Ancestry!$B$2:$B$705,$A125)))</f>
        <v>1</v>
      </c>
    </row>
    <row r="126" spans="1:14" x14ac:dyDescent="0.2">
      <c r="A126" t="s">
        <v>1310</v>
      </c>
      <c r="B126" t="s">
        <v>1186</v>
      </c>
      <c r="C126" t="s">
        <v>68</v>
      </c>
      <c r="D126" t="s">
        <v>68</v>
      </c>
      <c r="F126">
        <v>1</v>
      </c>
      <c r="G126">
        <v>1</v>
      </c>
      <c r="H126">
        <v>0</v>
      </c>
      <c r="I126">
        <v>0</v>
      </c>
      <c r="J126">
        <f>INT(OR(COUNTIF(IDS_with_genetics!$B$2:$B$758,$A126),COUNTIF(IDS_with_genetics!$D$2:$D$813,$A126)))</f>
        <v>1</v>
      </c>
      <c r="K126">
        <f>COUNTIF(IDS_with_PRS!$A$1:$A$1582,ADNI1!$A126)</f>
        <v>0</v>
      </c>
      <c r="L126">
        <f>INT(OR(COUNTIF(IDS_genetics_UE_Ancestry!$B$2:$B$705,$A126)))</f>
        <v>1</v>
      </c>
      <c r="M126">
        <f>COUNTIF(ADNI3!$A$2:$A$1019,$A126)</f>
        <v>0</v>
      </c>
      <c r="N126">
        <f>INT(OR(COUNTIF(IDS_genetics_UE_Ancestry!$B$2:$B$705,$A126)))</f>
        <v>1</v>
      </c>
    </row>
    <row r="127" spans="1:14" x14ac:dyDescent="0.2">
      <c r="A127" t="s">
        <v>1311</v>
      </c>
      <c r="B127" t="s">
        <v>1186</v>
      </c>
      <c r="C127" t="s">
        <v>68</v>
      </c>
      <c r="D127" t="s">
        <v>68</v>
      </c>
      <c r="F127">
        <v>1</v>
      </c>
      <c r="G127">
        <v>1</v>
      </c>
      <c r="H127">
        <v>0</v>
      </c>
      <c r="I127">
        <v>0</v>
      </c>
      <c r="J127">
        <f>INT(OR(COUNTIF(IDS_with_genetics!$B$2:$B$758,$A127),COUNTIF(IDS_with_genetics!$D$2:$D$813,$A127)))</f>
        <v>1</v>
      </c>
      <c r="K127">
        <f>COUNTIF(IDS_with_PRS!$A$1:$A$1582,ADNI1!$A127)</f>
        <v>0</v>
      </c>
      <c r="L127">
        <f>INT(OR(COUNTIF(IDS_genetics_UE_Ancestry!$B$2:$B$705,$A127)))</f>
        <v>1</v>
      </c>
      <c r="M127">
        <f>COUNTIF(ADNI3!$A$2:$A$1019,$A127)</f>
        <v>0</v>
      </c>
      <c r="N127">
        <f>INT(OR(COUNTIF(IDS_genetics_UE_Ancestry!$B$2:$B$705,$A127)))</f>
        <v>1</v>
      </c>
    </row>
    <row r="128" spans="1:14" x14ac:dyDescent="0.2">
      <c r="A128" t="s">
        <v>1312</v>
      </c>
      <c r="B128" t="s">
        <v>1186</v>
      </c>
      <c r="C128" t="s">
        <v>68</v>
      </c>
      <c r="D128" t="s">
        <v>68</v>
      </c>
      <c r="F128">
        <v>1</v>
      </c>
      <c r="G128">
        <v>1</v>
      </c>
      <c r="H128">
        <v>0</v>
      </c>
      <c r="I128">
        <v>0</v>
      </c>
      <c r="J128">
        <f>INT(OR(COUNTIF(IDS_with_genetics!$B$2:$B$758,$A128),COUNTIF(IDS_with_genetics!$D$2:$D$813,$A128)))</f>
        <v>1</v>
      </c>
      <c r="K128">
        <f>COUNTIF(IDS_with_PRS!$A$1:$A$1582,ADNI1!$A128)</f>
        <v>0</v>
      </c>
      <c r="L128">
        <f>INT(OR(COUNTIF(IDS_genetics_UE_Ancestry!$B$2:$B$705,$A128)))</f>
        <v>1</v>
      </c>
      <c r="M128">
        <f>COUNTIF(ADNI3!$A$2:$A$1019,$A128)</f>
        <v>0</v>
      </c>
      <c r="N128">
        <f>INT(OR(COUNTIF(IDS_genetics_UE_Ancestry!$B$2:$B$705,$A128)))</f>
        <v>1</v>
      </c>
    </row>
    <row r="129" spans="1:14" x14ac:dyDescent="0.2">
      <c r="A129" t="s">
        <v>1313</v>
      </c>
      <c r="B129" t="s">
        <v>1186</v>
      </c>
      <c r="C129" t="s">
        <v>68</v>
      </c>
      <c r="D129" t="s">
        <v>68</v>
      </c>
      <c r="F129">
        <v>1</v>
      </c>
      <c r="G129">
        <v>1</v>
      </c>
      <c r="H129">
        <v>0</v>
      </c>
      <c r="I129">
        <v>0</v>
      </c>
      <c r="J129">
        <f>INT(OR(COUNTIF(IDS_with_genetics!$B$2:$B$758,$A129),COUNTIF(IDS_with_genetics!$D$2:$D$813,$A129)))</f>
        <v>1</v>
      </c>
      <c r="K129">
        <f>COUNTIF(IDS_with_PRS!$A$1:$A$1582,ADNI1!$A129)</f>
        <v>0</v>
      </c>
      <c r="L129">
        <f>INT(OR(COUNTIF(IDS_genetics_UE_Ancestry!$B$2:$B$705,$A129)))</f>
        <v>1</v>
      </c>
      <c r="M129">
        <f>COUNTIF(ADNI3!$A$2:$A$1019,$A129)</f>
        <v>0</v>
      </c>
      <c r="N129">
        <f>INT(OR(COUNTIF(IDS_genetics_UE_Ancestry!$B$2:$B$705,$A129)))</f>
        <v>1</v>
      </c>
    </row>
    <row r="130" spans="1:14" x14ac:dyDescent="0.2">
      <c r="A130" t="s">
        <v>1314</v>
      </c>
      <c r="B130" t="s">
        <v>1186</v>
      </c>
      <c r="C130" t="s">
        <v>68</v>
      </c>
      <c r="D130" t="s">
        <v>68</v>
      </c>
      <c r="F130">
        <v>1</v>
      </c>
      <c r="G130">
        <v>1</v>
      </c>
      <c r="H130">
        <v>0</v>
      </c>
      <c r="I130">
        <v>0</v>
      </c>
      <c r="J130">
        <f>INT(OR(COUNTIF(IDS_with_genetics!$B$2:$B$758,$A130),COUNTIF(IDS_with_genetics!$D$2:$D$813,$A130)))</f>
        <v>1</v>
      </c>
      <c r="K130">
        <f>COUNTIF(IDS_with_PRS!$A$1:$A$1582,ADNI1!$A130)</f>
        <v>0</v>
      </c>
      <c r="L130">
        <f>INT(OR(COUNTIF(IDS_genetics_UE_Ancestry!$B$2:$B$705,$A130)))</f>
        <v>1</v>
      </c>
      <c r="M130">
        <f>COUNTIF(ADNI3!$A$2:$A$1019,$A130)</f>
        <v>0</v>
      </c>
      <c r="N130">
        <f>INT(OR(COUNTIF(IDS_genetics_UE_Ancestry!$B$2:$B$705,$A130)))</f>
        <v>1</v>
      </c>
    </row>
    <row r="131" spans="1:14" x14ac:dyDescent="0.2">
      <c r="A131" t="s">
        <v>1315</v>
      </c>
      <c r="B131" t="s">
        <v>1186</v>
      </c>
      <c r="C131" t="s">
        <v>68</v>
      </c>
      <c r="D131" t="s">
        <v>68</v>
      </c>
      <c r="F131">
        <v>1</v>
      </c>
      <c r="G131">
        <v>1</v>
      </c>
      <c r="H131">
        <v>0</v>
      </c>
      <c r="I131">
        <v>0</v>
      </c>
      <c r="J131">
        <f>INT(OR(COUNTIF(IDS_with_genetics!$B$2:$B$758,$A131),COUNTIF(IDS_with_genetics!$D$2:$D$813,$A131)))</f>
        <v>0</v>
      </c>
      <c r="K131">
        <f>COUNTIF(IDS_with_PRS!$A$1:$A$1582,ADNI1!$A131)</f>
        <v>0</v>
      </c>
      <c r="L131">
        <f>INT(OR(COUNTIF(IDS_genetics_UE_Ancestry!$B$2:$B$705,$A131)))</f>
        <v>0</v>
      </c>
      <c r="M131">
        <f>COUNTIF(ADNI3!$A$2:$A$1019,$A131)</f>
        <v>0</v>
      </c>
      <c r="N131">
        <f>INT(OR(COUNTIF(IDS_genetics_UE_Ancestry!$B$2:$B$705,$A131)))</f>
        <v>0</v>
      </c>
    </row>
    <row r="132" spans="1:14" x14ac:dyDescent="0.2">
      <c r="A132" t="s">
        <v>1316</v>
      </c>
      <c r="B132" t="s">
        <v>1186</v>
      </c>
      <c r="C132" t="s">
        <v>68</v>
      </c>
      <c r="D132" t="s">
        <v>68</v>
      </c>
      <c r="F132">
        <v>1</v>
      </c>
      <c r="G132">
        <v>1</v>
      </c>
      <c r="H132">
        <v>0</v>
      </c>
      <c r="I132">
        <v>0</v>
      </c>
      <c r="J132">
        <f>INT(OR(COUNTIF(IDS_with_genetics!$B$2:$B$758,$A132),COUNTIF(IDS_with_genetics!$D$2:$D$813,$A132)))</f>
        <v>1</v>
      </c>
      <c r="K132">
        <f>COUNTIF(IDS_with_PRS!$A$1:$A$1582,ADNI1!$A132)</f>
        <v>0</v>
      </c>
      <c r="L132">
        <f>INT(OR(COUNTIF(IDS_genetics_UE_Ancestry!$B$2:$B$705,$A132)))</f>
        <v>1</v>
      </c>
      <c r="M132">
        <f>COUNTIF(ADNI3!$A$2:$A$1019,$A132)</f>
        <v>0</v>
      </c>
      <c r="N132">
        <f>INT(OR(COUNTIF(IDS_genetics_UE_Ancestry!$B$2:$B$705,$A132)))</f>
        <v>1</v>
      </c>
    </row>
    <row r="133" spans="1:14" x14ac:dyDescent="0.2">
      <c r="A133" t="s">
        <v>1317</v>
      </c>
      <c r="B133" t="s">
        <v>1186</v>
      </c>
      <c r="C133" t="s">
        <v>68</v>
      </c>
      <c r="D133" t="s">
        <v>68</v>
      </c>
      <c r="F133">
        <v>1</v>
      </c>
      <c r="G133">
        <v>1</v>
      </c>
      <c r="H133">
        <v>0</v>
      </c>
      <c r="I133">
        <v>0</v>
      </c>
      <c r="J133">
        <f>INT(OR(COUNTIF(IDS_with_genetics!$B$2:$B$758,$A133),COUNTIF(IDS_with_genetics!$D$2:$D$813,$A133)))</f>
        <v>1</v>
      </c>
      <c r="K133">
        <f>COUNTIF(IDS_with_PRS!$A$1:$A$1582,ADNI1!$A133)</f>
        <v>0</v>
      </c>
      <c r="L133">
        <f>INT(OR(COUNTIF(IDS_genetics_UE_Ancestry!$B$2:$B$705,$A133)))</f>
        <v>1</v>
      </c>
      <c r="M133">
        <f>COUNTIF(ADNI3!$A$2:$A$1019,$A133)</f>
        <v>0</v>
      </c>
      <c r="N133">
        <f>INT(OR(COUNTIF(IDS_genetics_UE_Ancestry!$B$2:$B$705,$A133)))</f>
        <v>1</v>
      </c>
    </row>
    <row r="134" spans="1:14" x14ac:dyDescent="0.2">
      <c r="A134" t="s">
        <v>1318</v>
      </c>
      <c r="B134" t="s">
        <v>1186</v>
      </c>
      <c r="C134" t="s">
        <v>68</v>
      </c>
      <c r="D134" t="s">
        <v>68</v>
      </c>
      <c r="F134">
        <v>1</v>
      </c>
      <c r="G134">
        <v>1</v>
      </c>
      <c r="H134">
        <v>0</v>
      </c>
      <c r="I134">
        <v>0</v>
      </c>
      <c r="J134">
        <f>INT(OR(COUNTIF(IDS_with_genetics!$B$2:$B$758,$A134),COUNTIF(IDS_with_genetics!$D$2:$D$813,$A134)))</f>
        <v>1</v>
      </c>
      <c r="K134">
        <f>COUNTIF(IDS_with_PRS!$A$1:$A$1582,ADNI1!$A134)</f>
        <v>1</v>
      </c>
      <c r="L134">
        <f>INT(OR(COUNTIF(IDS_genetics_UE_Ancestry!$B$2:$B$705,$A134)))</f>
        <v>0</v>
      </c>
      <c r="M134">
        <f>COUNTIF(ADNI3!$A$2:$A$1019,$A134)</f>
        <v>0</v>
      </c>
      <c r="N134">
        <f>INT(OR(COUNTIF(IDS_genetics_UE_Ancestry!$B$2:$B$705,$A134)))</f>
        <v>0</v>
      </c>
    </row>
    <row r="135" spans="1:14" x14ac:dyDescent="0.2">
      <c r="A135" t="s">
        <v>1319</v>
      </c>
      <c r="B135" t="s">
        <v>1186</v>
      </c>
      <c r="C135" t="s">
        <v>68</v>
      </c>
      <c r="D135" t="s">
        <v>68</v>
      </c>
      <c r="F135">
        <v>1</v>
      </c>
      <c r="G135">
        <v>1</v>
      </c>
      <c r="H135">
        <v>0</v>
      </c>
      <c r="I135">
        <v>0</v>
      </c>
      <c r="J135">
        <f>INT(OR(COUNTIF(IDS_with_genetics!$B$2:$B$758,$A135),COUNTIF(IDS_with_genetics!$D$2:$D$813,$A135)))</f>
        <v>1</v>
      </c>
      <c r="K135">
        <f>COUNTIF(IDS_with_PRS!$A$1:$A$1582,ADNI1!$A135)</f>
        <v>0</v>
      </c>
      <c r="L135">
        <f>INT(OR(COUNTIF(IDS_genetics_UE_Ancestry!$B$2:$B$705,$A135)))</f>
        <v>1</v>
      </c>
      <c r="M135">
        <f>COUNTIF(ADNI3!$A$2:$A$1019,$A135)</f>
        <v>0</v>
      </c>
      <c r="N135">
        <f>INT(OR(COUNTIF(IDS_genetics_UE_Ancestry!$B$2:$B$705,$A135)))</f>
        <v>1</v>
      </c>
    </row>
    <row r="136" spans="1:14" x14ac:dyDescent="0.2">
      <c r="A136" t="s">
        <v>1320</v>
      </c>
      <c r="B136" t="s">
        <v>1186</v>
      </c>
      <c r="C136" t="s">
        <v>68</v>
      </c>
      <c r="D136" t="s">
        <v>68</v>
      </c>
      <c r="F136">
        <v>1</v>
      </c>
      <c r="G136">
        <v>1</v>
      </c>
      <c r="H136">
        <v>0</v>
      </c>
      <c r="I136">
        <v>0</v>
      </c>
      <c r="J136">
        <f>INT(OR(COUNTIF(IDS_with_genetics!$B$2:$B$758,$A136),COUNTIF(IDS_with_genetics!$D$2:$D$813,$A136)))</f>
        <v>1</v>
      </c>
      <c r="K136">
        <f>COUNTIF(IDS_with_PRS!$A$1:$A$1582,ADNI1!$A136)</f>
        <v>0</v>
      </c>
      <c r="L136">
        <f>INT(OR(COUNTIF(IDS_genetics_UE_Ancestry!$B$2:$B$705,$A136)))</f>
        <v>1</v>
      </c>
      <c r="M136">
        <f>COUNTIF(ADNI3!$A$2:$A$1019,$A136)</f>
        <v>0</v>
      </c>
      <c r="N136">
        <f>INT(OR(COUNTIF(IDS_genetics_UE_Ancestry!$B$2:$B$705,$A136)))</f>
        <v>1</v>
      </c>
    </row>
    <row r="137" spans="1:14" x14ac:dyDescent="0.2">
      <c r="A137" s="15" t="s">
        <v>1321</v>
      </c>
      <c r="B137" t="s">
        <v>1186</v>
      </c>
      <c r="C137" t="s">
        <v>68</v>
      </c>
      <c r="D137" s="16" t="s">
        <v>68</v>
      </c>
      <c r="F137">
        <v>1</v>
      </c>
      <c r="G137">
        <v>1</v>
      </c>
      <c r="H137">
        <v>0</v>
      </c>
      <c r="I137">
        <v>0</v>
      </c>
      <c r="J137">
        <f>INT(OR(COUNTIF(IDS_with_genetics!$B$2:$B$758,$A137),COUNTIF(IDS_with_genetics!$D$2:$D$813,$A137)))</f>
        <v>0</v>
      </c>
      <c r="K137">
        <f>COUNTIF(IDS_with_PRS!$A$1:$A$1582,ADNI1!$A137)</f>
        <v>0</v>
      </c>
      <c r="L137">
        <f>INT(OR(COUNTIF(IDS_genetics_UE_Ancestry!$B$2:$B$705,$A137)))</f>
        <v>0</v>
      </c>
      <c r="M137">
        <f>COUNTIF(ADNI3!$A$2:$A$1019,$A137)</f>
        <v>0</v>
      </c>
      <c r="N137">
        <f>INT(OR(COUNTIF(IDS_genetics_UE_Ancestry!$B$2:$B$705,$A137)))</f>
        <v>0</v>
      </c>
    </row>
    <row r="138" spans="1:14" x14ac:dyDescent="0.2">
      <c r="A138" s="15" t="s">
        <v>1322</v>
      </c>
      <c r="B138" t="s">
        <v>1186</v>
      </c>
      <c r="C138" t="s">
        <v>68</v>
      </c>
      <c r="D138" s="16" t="s">
        <v>68</v>
      </c>
      <c r="F138">
        <v>1</v>
      </c>
      <c r="G138">
        <v>1</v>
      </c>
      <c r="H138">
        <v>0</v>
      </c>
      <c r="I138">
        <v>0</v>
      </c>
      <c r="J138">
        <f>INT(OR(COUNTIF(IDS_with_genetics!$B$2:$B$758,$A138),COUNTIF(IDS_with_genetics!$D$2:$D$813,$A138)))</f>
        <v>0</v>
      </c>
      <c r="K138">
        <f>COUNTIF(IDS_with_PRS!$A$1:$A$1582,ADNI1!$A138)</f>
        <v>0</v>
      </c>
      <c r="L138">
        <f>INT(OR(COUNTIF(IDS_genetics_UE_Ancestry!$B$2:$B$705,$A138)))</f>
        <v>0</v>
      </c>
      <c r="M138">
        <f>COUNTIF(ADNI3!$A$2:$A$1019,$A138)</f>
        <v>0</v>
      </c>
      <c r="N138">
        <f>INT(OR(COUNTIF(IDS_genetics_UE_Ancestry!$B$2:$B$705,$A138)))</f>
        <v>0</v>
      </c>
    </row>
    <row r="139" spans="1:14" x14ac:dyDescent="0.2">
      <c r="A139" t="s">
        <v>1323</v>
      </c>
      <c r="B139" t="s">
        <v>1186</v>
      </c>
      <c r="C139" t="s">
        <v>68</v>
      </c>
      <c r="D139" t="s">
        <v>68</v>
      </c>
      <c r="F139">
        <v>1</v>
      </c>
      <c r="G139">
        <v>1</v>
      </c>
      <c r="H139">
        <v>0</v>
      </c>
      <c r="I139">
        <v>0</v>
      </c>
      <c r="J139">
        <f>INT(OR(COUNTIF(IDS_with_genetics!$B$2:$B$758,$A139),COUNTIF(IDS_with_genetics!$D$2:$D$813,$A139)))</f>
        <v>1</v>
      </c>
      <c r="K139">
        <f>COUNTIF(IDS_with_PRS!$A$1:$A$1582,ADNI1!$A139)</f>
        <v>1</v>
      </c>
      <c r="L139">
        <f>INT(OR(COUNTIF(IDS_genetics_UE_Ancestry!$B$2:$B$705,$A139)))</f>
        <v>1</v>
      </c>
      <c r="M139">
        <f>COUNTIF(ADNI3!$A$2:$A$1019,$A139)</f>
        <v>0</v>
      </c>
      <c r="N139">
        <f>INT(OR(COUNTIF(IDS_genetics_UE_Ancestry!$B$2:$B$705,$A139)))</f>
        <v>1</v>
      </c>
    </row>
    <row r="140" spans="1:14" x14ac:dyDescent="0.2">
      <c r="A140" t="s">
        <v>1324</v>
      </c>
      <c r="B140" t="s">
        <v>1186</v>
      </c>
      <c r="C140" t="s">
        <v>68</v>
      </c>
      <c r="D140" t="s">
        <v>68</v>
      </c>
      <c r="F140">
        <v>1</v>
      </c>
      <c r="G140">
        <v>1</v>
      </c>
      <c r="H140">
        <v>0</v>
      </c>
      <c r="I140">
        <v>0</v>
      </c>
      <c r="J140">
        <f>INT(OR(COUNTIF(IDS_with_genetics!$B$2:$B$758,$A140),COUNTIF(IDS_with_genetics!$D$2:$D$813,$A140)))</f>
        <v>1</v>
      </c>
      <c r="K140">
        <f>COUNTIF(IDS_with_PRS!$A$1:$A$1582,ADNI1!$A140)</f>
        <v>0</v>
      </c>
      <c r="L140">
        <f>INT(OR(COUNTIF(IDS_genetics_UE_Ancestry!$B$2:$B$705,$A140)))</f>
        <v>1</v>
      </c>
      <c r="M140">
        <f>COUNTIF(ADNI3!$A$2:$A$1019,$A140)</f>
        <v>0</v>
      </c>
      <c r="N140">
        <f>INT(OR(COUNTIF(IDS_genetics_UE_Ancestry!$B$2:$B$705,$A140)))</f>
        <v>1</v>
      </c>
    </row>
    <row r="141" spans="1:14" x14ac:dyDescent="0.2">
      <c r="A141" t="s">
        <v>1325</v>
      </c>
      <c r="B141" t="s">
        <v>1186</v>
      </c>
      <c r="C141" t="s">
        <v>68</v>
      </c>
      <c r="D141" t="s">
        <v>68</v>
      </c>
      <c r="F141">
        <v>1</v>
      </c>
      <c r="G141">
        <v>1</v>
      </c>
      <c r="H141">
        <v>0</v>
      </c>
      <c r="I141">
        <v>0</v>
      </c>
      <c r="J141">
        <f>INT(OR(COUNTIF(IDS_with_genetics!$B$2:$B$758,$A141),COUNTIF(IDS_with_genetics!$D$2:$D$813,$A141)))</f>
        <v>1</v>
      </c>
      <c r="K141">
        <f>COUNTIF(IDS_with_PRS!$A$1:$A$1582,ADNI1!$A141)</f>
        <v>1</v>
      </c>
      <c r="L141">
        <f>INT(OR(COUNTIF(IDS_genetics_UE_Ancestry!$B$2:$B$705,$A141)))</f>
        <v>1</v>
      </c>
      <c r="M141">
        <f>COUNTIF(ADNI3!$A$2:$A$1019,$A141)</f>
        <v>0</v>
      </c>
      <c r="N141">
        <f>INT(OR(COUNTIF(IDS_genetics_UE_Ancestry!$B$2:$B$705,$A141)))</f>
        <v>1</v>
      </c>
    </row>
    <row r="142" spans="1:14" x14ac:dyDescent="0.2">
      <c r="A142" t="s">
        <v>1326</v>
      </c>
      <c r="B142" t="s">
        <v>1186</v>
      </c>
      <c r="C142" t="s">
        <v>68</v>
      </c>
      <c r="D142" t="s">
        <v>68</v>
      </c>
      <c r="F142">
        <v>1</v>
      </c>
      <c r="G142">
        <v>1</v>
      </c>
      <c r="H142">
        <v>0</v>
      </c>
      <c r="I142">
        <v>0</v>
      </c>
      <c r="J142">
        <f>INT(OR(COUNTIF(IDS_with_genetics!$B$2:$B$758,$A142),COUNTIF(IDS_with_genetics!$D$2:$D$813,$A142)))</f>
        <v>1</v>
      </c>
      <c r="K142">
        <f>COUNTIF(IDS_with_PRS!$A$1:$A$1582,ADNI1!$A142)</f>
        <v>1</v>
      </c>
      <c r="L142">
        <f>INT(OR(COUNTIF(IDS_genetics_UE_Ancestry!$B$2:$B$705,$A142)))</f>
        <v>1</v>
      </c>
      <c r="M142">
        <f>COUNTIF(ADNI3!$A$2:$A$1019,$A142)</f>
        <v>0</v>
      </c>
      <c r="N142">
        <f>INT(OR(COUNTIF(IDS_genetics_UE_Ancestry!$B$2:$B$705,$A142)))</f>
        <v>1</v>
      </c>
    </row>
    <row r="143" spans="1:14" x14ac:dyDescent="0.2">
      <c r="A143" s="15" t="s">
        <v>1327</v>
      </c>
      <c r="B143" t="s">
        <v>1186</v>
      </c>
      <c r="C143" t="s">
        <v>68</v>
      </c>
      <c r="D143" s="16" t="s">
        <v>68</v>
      </c>
      <c r="F143">
        <v>1</v>
      </c>
      <c r="G143">
        <v>1</v>
      </c>
      <c r="H143">
        <v>0</v>
      </c>
      <c r="I143">
        <v>0</v>
      </c>
      <c r="J143">
        <f>INT(OR(COUNTIF(IDS_with_genetics!$B$2:$B$758,$A143),COUNTIF(IDS_with_genetics!$D$2:$D$813,$A143)))</f>
        <v>0</v>
      </c>
      <c r="K143">
        <f>COUNTIF(IDS_with_PRS!$A$1:$A$1582,ADNI1!$A143)</f>
        <v>0</v>
      </c>
      <c r="L143">
        <f>INT(OR(COUNTIF(IDS_genetics_UE_Ancestry!$B$2:$B$705,$A143)))</f>
        <v>0</v>
      </c>
      <c r="M143">
        <f>COUNTIF(ADNI3!$A$2:$A$1019,$A143)</f>
        <v>0</v>
      </c>
      <c r="N143">
        <f>INT(OR(COUNTIF(IDS_genetics_UE_Ancestry!$B$2:$B$705,$A143)))</f>
        <v>0</v>
      </c>
    </row>
    <row r="144" spans="1:14" x14ac:dyDescent="0.2">
      <c r="A144" t="s">
        <v>1328</v>
      </c>
      <c r="B144" t="s">
        <v>1186</v>
      </c>
      <c r="C144" t="s">
        <v>68</v>
      </c>
      <c r="D144" t="s">
        <v>68</v>
      </c>
      <c r="F144">
        <v>1</v>
      </c>
      <c r="G144">
        <v>1</v>
      </c>
      <c r="H144">
        <v>0</v>
      </c>
      <c r="I144">
        <v>0</v>
      </c>
      <c r="J144">
        <f>INT(OR(COUNTIF(IDS_with_genetics!$B$2:$B$758,$A144),COUNTIF(IDS_with_genetics!$D$2:$D$813,$A144)))</f>
        <v>1</v>
      </c>
      <c r="K144">
        <f>COUNTIF(IDS_with_PRS!$A$1:$A$1582,ADNI1!$A144)</f>
        <v>1</v>
      </c>
      <c r="L144">
        <f>INT(OR(COUNTIF(IDS_genetics_UE_Ancestry!$B$2:$B$705,$A144)))</f>
        <v>0</v>
      </c>
      <c r="M144">
        <f>COUNTIF(ADNI3!$A$2:$A$1019,$A144)</f>
        <v>0</v>
      </c>
      <c r="N144">
        <f>INT(OR(COUNTIF(IDS_genetics_UE_Ancestry!$B$2:$B$705,$A144)))</f>
        <v>0</v>
      </c>
    </row>
    <row r="145" spans="1:14" x14ac:dyDescent="0.2">
      <c r="A145" t="s">
        <v>1329</v>
      </c>
      <c r="B145" t="s">
        <v>1186</v>
      </c>
      <c r="C145" t="s">
        <v>68</v>
      </c>
      <c r="D145" t="s">
        <v>68</v>
      </c>
      <c r="F145">
        <v>1</v>
      </c>
      <c r="G145">
        <v>1</v>
      </c>
      <c r="H145">
        <v>0</v>
      </c>
      <c r="I145">
        <v>0</v>
      </c>
      <c r="J145">
        <f>INT(OR(COUNTIF(IDS_with_genetics!$B$2:$B$758,$A145),COUNTIF(IDS_with_genetics!$D$2:$D$813,$A145)))</f>
        <v>1</v>
      </c>
      <c r="K145">
        <f>COUNTIF(IDS_with_PRS!$A$1:$A$1582,ADNI1!$A145)</f>
        <v>0</v>
      </c>
      <c r="L145">
        <f>INT(OR(COUNTIF(IDS_genetics_UE_Ancestry!$B$2:$B$705,$A145)))</f>
        <v>1</v>
      </c>
      <c r="M145">
        <f>COUNTIF(ADNI3!$A$2:$A$1019,$A145)</f>
        <v>0</v>
      </c>
      <c r="N145">
        <f>INT(OR(COUNTIF(IDS_genetics_UE_Ancestry!$B$2:$B$705,$A145)))</f>
        <v>1</v>
      </c>
    </row>
    <row r="146" spans="1:14" x14ac:dyDescent="0.2">
      <c r="A146" t="s">
        <v>1330</v>
      </c>
      <c r="B146" t="s">
        <v>1186</v>
      </c>
      <c r="C146" t="s">
        <v>68</v>
      </c>
      <c r="D146" t="s">
        <v>68</v>
      </c>
      <c r="F146">
        <v>1</v>
      </c>
      <c r="G146">
        <v>1</v>
      </c>
      <c r="H146">
        <v>0</v>
      </c>
      <c r="I146">
        <v>0</v>
      </c>
      <c r="J146">
        <f>INT(OR(COUNTIF(IDS_with_genetics!$B$2:$B$758,$A146),COUNTIF(IDS_with_genetics!$D$2:$D$813,$A146)))</f>
        <v>1</v>
      </c>
      <c r="K146">
        <f>COUNTIF(IDS_with_PRS!$A$1:$A$1582,ADNI1!$A146)</f>
        <v>0</v>
      </c>
      <c r="L146">
        <f>INT(OR(COUNTIF(IDS_genetics_UE_Ancestry!$B$2:$B$705,$A146)))</f>
        <v>1</v>
      </c>
      <c r="M146">
        <f>COUNTIF(ADNI3!$A$2:$A$1019,$A146)</f>
        <v>0</v>
      </c>
      <c r="N146">
        <f>INT(OR(COUNTIF(IDS_genetics_UE_Ancestry!$B$2:$B$705,$A146)))</f>
        <v>1</v>
      </c>
    </row>
    <row r="147" spans="1:14" x14ac:dyDescent="0.2">
      <c r="A147" t="s">
        <v>1331</v>
      </c>
      <c r="B147" t="s">
        <v>1186</v>
      </c>
      <c r="C147" t="s">
        <v>68</v>
      </c>
      <c r="D147" t="s">
        <v>68</v>
      </c>
      <c r="F147">
        <v>1</v>
      </c>
      <c r="G147">
        <v>1</v>
      </c>
      <c r="H147">
        <v>0</v>
      </c>
      <c r="I147">
        <v>0</v>
      </c>
      <c r="J147">
        <f>INT(OR(COUNTIF(IDS_with_genetics!$B$2:$B$758,$A147),COUNTIF(IDS_with_genetics!$D$2:$D$813,$A147)))</f>
        <v>1</v>
      </c>
      <c r="K147">
        <f>COUNTIF(IDS_with_PRS!$A$1:$A$1582,ADNI1!$A147)</f>
        <v>0</v>
      </c>
      <c r="L147">
        <f>INT(OR(COUNTIF(IDS_genetics_UE_Ancestry!$B$2:$B$705,$A147)))</f>
        <v>1</v>
      </c>
      <c r="M147">
        <f>COUNTIF(ADNI3!$A$2:$A$1019,$A147)</f>
        <v>0</v>
      </c>
      <c r="N147">
        <f>INT(OR(COUNTIF(IDS_genetics_UE_Ancestry!$B$2:$B$705,$A147)))</f>
        <v>1</v>
      </c>
    </row>
    <row r="148" spans="1:14" x14ac:dyDescent="0.2">
      <c r="A148" t="s">
        <v>1332</v>
      </c>
      <c r="B148" t="s">
        <v>1186</v>
      </c>
      <c r="C148" t="s">
        <v>68</v>
      </c>
      <c r="D148" t="s">
        <v>68</v>
      </c>
      <c r="F148">
        <v>1</v>
      </c>
      <c r="G148">
        <v>1</v>
      </c>
      <c r="H148">
        <v>0</v>
      </c>
      <c r="I148">
        <v>0</v>
      </c>
      <c r="J148">
        <f>INT(OR(COUNTIF(IDS_with_genetics!$B$2:$B$758,$A148),COUNTIF(IDS_with_genetics!$D$2:$D$813,$A148)))</f>
        <v>1</v>
      </c>
      <c r="K148">
        <f>COUNTIF(IDS_with_PRS!$A$1:$A$1582,ADNI1!$A148)</f>
        <v>0</v>
      </c>
      <c r="L148">
        <f>INT(OR(COUNTIF(IDS_genetics_UE_Ancestry!$B$2:$B$705,$A148)))</f>
        <v>1</v>
      </c>
      <c r="M148">
        <f>COUNTIF(ADNI3!$A$2:$A$1019,$A148)</f>
        <v>0</v>
      </c>
      <c r="N148">
        <f>INT(OR(COUNTIF(IDS_genetics_UE_Ancestry!$B$2:$B$705,$A148)))</f>
        <v>1</v>
      </c>
    </row>
    <row r="149" spans="1:14" x14ac:dyDescent="0.2">
      <c r="A149" t="s">
        <v>1333</v>
      </c>
      <c r="B149" t="s">
        <v>1186</v>
      </c>
      <c r="C149" t="s">
        <v>68</v>
      </c>
      <c r="D149" t="s">
        <v>68</v>
      </c>
      <c r="F149">
        <v>1</v>
      </c>
      <c r="G149">
        <v>1</v>
      </c>
      <c r="H149">
        <v>0</v>
      </c>
      <c r="I149">
        <v>0</v>
      </c>
      <c r="J149">
        <f>INT(OR(COUNTIF(IDS_with_genetics!$B$2:$B$758,$A149),COUNTIF(IDS_with_genetics!$D$2:$D$813,$A149)))</f>
        <v>1</v>
      </c>
      <c r="K149">
        <f>COUNTIF(IDS_with_PRS!$A$1:$A$1582,ADNI1!$A149)</f>
        <v>0</v>
      </c>
      <c r="L149">
        <f>INT(OR(COUNTIF(IDS_genetics_UE_Ancestry!$B$2:$B$705,$A149)))</f>
        <v>1</v>
      </c>
      <c r="M149">
        <f>COUNTIF(ADNI3!$A$2:$A$1019,$A149)</f>
        <v>0</v>
      </c>
      <c r="N149">
        <f>INT(OR(COUNTIF(IDS_genetics_UE_Ancestry!$B$2:$B$705,$A149)))</f>
        <v>1</v>
      </c>
    </row>
    <row r="150" spans="1:14" x14ac:dyDescent="0.2">
      <c r="A150" t="s">
        <v>1334</v>
      </c>
      <c r="B150" t="s">
        <v>1186</v>
      </c>
      <c r="C150" t="s">
        <v>68</v>
      </c>
      <c r="D150" t="s">
        <v>68</v>
      </c>
      <c r="F150">
        <v>1</v>
      </c>
      <c r="G150">
        <v>1</v>
      </c>
      <c r="H150">
        <v>0</v>
      </c>
      <c r="I150">
        <v>0</v>
      </c>
      <c r="J150">
        <f>INT(OR(COUNTIF(IDS_with_genetics!$B$2:$B$758,$A150),COUNTIF(IDS_with_genetics!$D$2:$D$813,$A150)))</f>
        <v>1</v>
      </c>
      <c r="K150">
        <f>COUNTIF(IDS_with_PRS!$A$1:$A$1582,ADNI1!$A150)</f>
        <v>0</v>
      </c>
      <c r="L150">
        <f>INT(OR(COUNTIF(IDS_genetics_UE_Ancestry!$B$2:$B$705,$A150)))</f>
        <v>1</v>
      </c>
      <c r="M150">
        <f>COUNTIF(ADNI3!$A$2:$A$1019,$A150)</f>
        <v>0</v>
      </c>
      <c r="N150">
        <f>INT(OR(COUNTIF(IDS_genetics_UE_Ancestry!$B$2:$B$705,$A150)))</f>
        <v>1</v>
      </c>
    </row>
    <row r="151" spans="1:14" x14ac:dyDescent="0.2">
      <c r="A151" t="s">
        <v>1335</v>
      </c>
      <c r="B151" t="s">
        <v>1186</v>
      </c>
      <c r="C151" t="s">
        <v>68</v>
      </c>
      <c r="D151" t="s">
        <v>68</v>
      </c>
      <c r="F151">
        <v>1</v>
      </c>
      <c r="G151">
        <v>1</v>
      </c>
      <c r="H151">
        <v>0</v>
      </c>
      <c r="I151">
        <v>0</v>
      </c>
      <c r="J151">
        <f>INT(OR(COUNTIF(IDS_with_genetics!$B$2:$B$758,$A151),COUNTIF(IDS_with_genetics!$D$2:$D$813,$A151)))</f>
        <v>1</v>
      </c>
      <c r="K151">
        <f>COUNTIF(IDS_with_PRS!$A$1:$A$1582,ADNI1!$A151)</f>
        <v>1</v>
      </c>
      <c r="L151">
        <f>INT(OR(COUNTIF(IDS_genetics_UE_Ancestry!$B$2:$B$705,$A151)))</f>
        <v>1</v>
      </c>
      <c r="M151">
        <f>COUNTIF(ADNI3!$A$2:$A$1019,$A151)</f>
        <v>0</v>
      </c>
      <c r="N151">
        <f>INT(OR(COUNTIF(IDS_genetics_UE_Ancestry!$B$2:$B$705,$A151)))</f>
        <v>1</v>
      </c>
    </row>
    <row r="152" spans="1:14" x14ac:dyDescent="0.2">
      <c r="A152" t="s">
        <v>1336</v>
      </c>
      <c r="B152" t="s">
        <v>1186</v>
      </c>
      <c r="C152" t="s">
        <v>68</v>
      </c>
      <c r="D152" t="s">
        <v>68</v>
      </c>
      <c r="F152">
        <v>1</v>
      </c>
      <c r="G152">
        <v>1</v>
      </c>
      <c r="H152">
        <v>0</v>
      </c>
      <c r="I152">
        <v>0</v>
      </c>
      <c r="J152">
        <f>INT(OR(COUNTIF(IDS_with_genetics!$B$2:$B$758,$A152),COUNTIF(IDS_with_genetics!$D$2:$D$813,$A152)))</f>
        <v>1</v>
      </c>
      <c r="K152">
        <f>COUNTIF(IDS_with_PRS!$A$1:$A$1582,ADNI1!$A152)</f>
        <v>1</v>
      </c>
      <c r="L152">
        <f>INT(OR(COUNTIF(IDS_genetics_UE_Ancestry!$B$2:$B$705,$A152)))</f>
        <v>1</v>
      </c>
      <c r="M152">
        <f>COUNTIF(ADNI3!$A$2:$A$1019,$A152)</f>
        <v>0</v>
      </c>
      <c r="N152">
        <f>INT(OR(COUNTIF(IDS_genetics_UE_Ancestry!$B$2:$B$705,$A152)))</f>
        <v>1</v>
      </c>
    </row>
    <row r="153" spans="1:14" x14ac:dyDescent="0.2">
      <c r="A153" t="s">
        <v>1337</v>
      </c>
      <c r="B153" t="s">
        <v>1186</v>
      </c>
      <c r="C153" t="s">
        <v>68</v>
      </c>
      <c r="D153" t="s">
        <v>68</v>
      </c>
      <c r="F153">
        <v>1</v>
      </c>
      <c r="G153">
        <v>1</v>
      </c>
      <c r="H153">
        <v>0</v>
      </c>
      <c r="I153">
        <v>0</v>
      </c>
      <c r="J153">
        <f>INT(OR(COUNTIF(IDS_with_genetics!$B$2:$B$758,$A153),COUNTIF(IDS_with_genetics!$D$2:$D$813,$A153)))</f>
        <v>1</v>
      </c>
      <c r="K153">
        <f>COUNTIF(IDS_with_PRS!$A$1:$A$1582,ADNI1!$A153)</f>
        <v>1</v>
      </c>
      <c r="L153">
        <f>INT(OR(COUNTIF(IDS_genetics_UE_Ancestry!$B$2:$B$705,$A153)))</f>
        <v>1</v>
      </c>
      <c r="M153">
        <f>COUNTIF(ADNI3!$A$2:$A$1019,$A153)</f>
        <v>0</v>
      </c>
      <c r="N153">
        <f>INT(OR(COUNTIF(IDS_genetics_UE_Ancestry!$B$2:$B$705,$A153)))</f>
        <v>1</v>
      </c>
    </row>
    <row r="154" spans="1:14" x14ac:dyDescent="0.2">
      <c r="A154" t="s">
        <v>1338</v>
      </c>
      <c r="B154" t="s">
        <v>1186</v>
      </c>
      <c r="C154" t="s">
        <v>68</v>
      </c>
      <c r="D154" t="s">
        <v>68</v>
      </c>
      <c r="F154">
        <v>1</v>
      </c>
      <c r="G154">
        <v>1</v>
      </c>
      <c r="H154">
        <v>0</v>
      </c>
      <c r="I154">
        <v>0</v>
      </c>
      <c r="J154">
        <f>INT(OR(COUNTIF(IDS_with_genetics!$B$2:$B$758,$A154),COUNTIF(IDS_with_genetics!$D$2:$D$813,$A154)))</f>
        <v>1</v>
      </c>
      <c r="K154">
        <f>COUNTIF(IDS_with_PRS!$A$1:$A$1582,ADNI1!$A154)</f>
        <v>1</v>
      </c>
      <c r="L154">
        <f>INT(OR(COUNTIF(IDS_genetics_UE_Ancestry!$B$2:$B$705,$A154)))</f>
        <v>0</v>
      </c>
      <c r="M154">
        <f>COUNTIF(ADNI3!$A$2:$A$1019,$A154)</f>
        <v>0</v>
      </c>
      <c r="N154">
        <f>INT(OR(COUNTIF(IDS_genetics_UE_Ancestry!$B$2:$B$705,$A154)))</f>
        <v>0</v>
      </c>
    </row>
    <row r="155" spans="1:14" x14ac:dyDescent="0.2">
      <c r="A155" t="s">
        <v>1339</v>
      </c>
      <c r="B155" t="s">
        <v>1186</v>
      </c>
      <c r="C155" t="s">
        <v>68</v>
      </c>
      <c r="D155" t="s">
        <v>68</v>
      </c>
      <c r="F155">
        <v>1</v>
      </c>
      <c r="G155">
        <v>1</v>
      </c>
      <c r="H155">
        <v>0</v>
      </c>
      <c r="I155">
        <v>0</v>
      </c>
      <c r="J155">
        <f>INT(OR(COUNTIF(IDS_with_genetics!$B$2:$B$758,$A155),COUNTIF(IDS_with_genetics!$D$2:$D$813,$A155)))</f>
        <v>1</v>
      </c>
      <c r="K155">
        <f>COUNTIF(IDS_with_PRS!$A$1:$A$1582,ADNI1!$A155)</f>
        <v>0</v>
      </c>
      <c r="L155">
        <f>INT(OR(COUNTIF(IDS_genetics_UE_Ancestry!$B$2:$B$705,$A155)))</f>
        <v>1</v>
      </c>
      <c r="M155">
        <f>COUNTIF(ADNI3!$A$2:$A$1019,$A155)</f>
        <v>0</v>
      </c>
      <c r="N155">
        <f>INT(OR(COUNTIF(IDS_genetics_UE_Ancestry!$B$2:$B$705,$A155)))</f>
        <v>1</v>
      </c>
    </row>
    <row r="156" spans="1:14" x14ac:dyDescent="0.2">
      <c r="A156" t="s">
        <v>1340</v>
      </c>
      <c r="B156" t="s">
        <v>1186</v>
      </c>
      <c r="C156" t="s">
        <v>68</v>
      </c>
      <c r="D156" t="s">
        <v>68</v>
      </c>
      <c r="F156">
        <v>1</v>
      </c>
      <c r="G156">
        <v>1</v>
      </c>
      <c r="H156">
        <v>0</v>
      </c>
      <c r="I156">
        <v>0</v>
      </c>
      <c r="J156">
        <f>INT(OR(COUNTIF(IDS_with_genetics!$B$2:$B$758,$A156),COUNTIF(IDS_with_genetics!$D$2:$D$813,$A156)))</f>
        <v>1</v>
      </c>
      <c r="K156">
        <f>COUNTIF(IDS_with_PRS!$A$1:$A$1582,ADNI1!$A156)</f>
        <v>0</v>
      </c>
      <c r="L156">
        <f>INT(OR(COUNTIF(IDS_genetics_UE_Ancestry!$B$2:$B$705,$A156)))</f>
        <v>1</v>
      </c>
      <c r="M156">
        <f>COUNTIF(ADNI3!$A$2:$A$1019,$A156)</f>
        <v>0</v>
      </c>
      <c r="N156">
        <f>INT(OR(COUNTIF(IDS_genetics_UE_Ancestry!$B$2:$B$705,$A156)))</f>
        <v>1</v>
      </c>
    </row>
    <row r="157" spans="1:14" x14ac:dyDescent="0.2">
      <c r="A157" t="s">
        <v>1341</v>
      </c>
      <c r="B157" t="s">
        <v>1186</v>
      </c>
      <c r="C157" t="s">
        <v>68</v>
      </c>
      <c r="D157" t="s">
        <v>68</v>
      </c>
      <c r="F157">
        <v>1</v>
      </c>
      <c r="G157">
        <v>1</v>
      </c>
      <c r="H157">
        <v>0</v>
      </c>
      <c r="I157">
        <v>0</v>
      </c>
      <c r="J157">
        <f>INT(OR(COUNTIF(IDS_with_genetics!$B$2:$B$758,$A157),COUNTIF(IDS_with_genetics!$D$2:$D$813,$A157)))</f>
        <v>1</v>
      </c>
      <c r="K157">
        <f>COUNTIF(IDS_with_PRS!$A$1:$A$1582,ADNI1!$A157)</f>
        <v>0</v>
      </c>
      <c r="L157">
        <f>INT(OR(COUNTIF(IDS_genetics_UE_Ancestry!$B$2:$B$705,$A157)))</f>
        <v>1</v>
      </c>
      <c r="M157">
        <f>COUNTIF(ADNI3!$A$2:$A$1019,$A157)</f>
        <v>0</v>
      </c>
      <c r="N157">
        <f>INT(OR(COUNTIF(IDS_genetics_UE_Ancestry!$B$2:$B$705,$A157)))</f>
        <v>1</v>
      </c>
    </row>
    <row r="158" spans="1:14" x14ac:dyDescent="0.2">
      <c r="A158" t="s">
        <v>1342</v>
      </c>
      <c r="B158" t="s">
        <v>1186</v>
      </c>
      <c r="C158" t="s">
        <v>68</v>
      </c>
      <c r="D158" t="s">
        <v>68</v>
      </c>
      <c r="F158">
        <v>1</v>
      </c>
      <c r="G158">
        <v>1</v>
      </c>
      <c r="H158">
        <v>0</v>
      </c>
      <c r="I158">
        <v>0</v>
      </c>
      <c r="J158">
        <f>INT(OR(COUNTIF(IDS_with_genetics!$B$2:$B$758,$A158),COUNTIF(IDS_with_genetics!$D$2:$D$813,$A158)))</f>
        <v>1</v>
      </c>
      <c r="K158">
        <f>COUNTIF(IDS_with_PRS!$A$1:$A$1582,ADNI1!$A158)</f>
        <v>0</v>
      </c>
      <c r="L158">
        <f>INT(OR(COUNTIF(IDS_genetics_UE_Ancestry!$B$2:$B$705,$A158)))</f>
        <v>1</v>
      </c>
      <c r="M158">
        <f>COUNTIF(ADNI3!$A$2:$A$1019,$A158)</f>
        <v>0</v>
      </c>
      <c r="N158">
        <f>INT(OR(COUNTIF(IDS_genetics_UE_Ancestry!$B$2:$B$705,$A158)))</f>
        <v>1</v>
      </c>
    </row>
    <row r="159" spans="1:14" x14ac:dyDescent="0.2">
      <c r="A159" t="s">
        <v>1343</v>
      </c>
      <c r="B159" t="s">
        <v>1186</v>
      </c>
      <c r="C159" t="s">
        <v>68</v>
      </c>
      <c r="D159" t="s">
        <v>68</v>
      </c>
      <c r="F159">
        <v>1</v>
      </c>
      <c r="G159">
        <v>1</v>
      </c>
      <c r="H159">
        <v>0</v>
      </c>
      <c r="I159">
        <v>0</v>
      </c>
      <c r="J159">
        <f>INT(OR(COUNTIF(IDS_with_genetics!$B$2:$B$758,$A159),COUNTIF(IDS_with_genetics!$D$2:$D$813,$A159)))</f>
        <v>1</v>
      </c>
      <c r="K159">
        <f>COUNTIF(IDS_with_PRS!$A$1:$A$1582,ADNI1!$A159)</f>
        <v>0</v>
      </c>
      <c r="L159">
        <f>INT(OR(COUNTIF(IDS_genetics_UE_Ancestry!$B$2:$B$705,$A159)))</f>
        <v>1</v>
      </c>
      <c r="M159">
        <f>COUNTIF(ADNI3!$A$2:$A$1019,$A159)</f>
        <v>0</v>
      </c>
      <c r="N159">
        <f>INT(OR(COUNTIF(IDS_genetics_UE_Ancestry!$B$2:$B$705,$A159)))</f>
        <v>1</v>
      </c>
    </row>
    <row r="160" spans="1:14" x14ac:dyDescent="0.2">
      <c r="A160" t="s">
        <v>1344</v>
      </c>
      <c r="B160" t="s">
        <v>1186</v>
      </c>
      <c r="C160" t="s">
        <v>68</v>
      </c>
      <c r="D160" t="s">
        <v>68</v>
      </c>
      <c r="F160">
        <v>1</v>
      </c>
      <c r="G160">
        <v>1</v>
      </c>
      <c r="H160">
        <v>0</v>
      </c>
      <c r="I160">
        <v>0</v>
      </c>
      <c r="J160">
        <f>INT(OR(COUNTIF(IDS_with_genetics!$B$2:$B$758,$A160),COUNTIF(IDS_with_genetics!$D$2:$D$813,$A160)))</f>
        <v>1</v>
      </c>
      <c r="K160">
        <f>COUNTIF(IDS_with_PRS!$A$1:$A$1582,ADNI1!$A160)</f>
        <v>0</v>
      </c>
      <c r="L160">
        <f>INT(OR(COUNTIF(IDS_genetics_UE_Ancestry!$B$2:$B$705,$A160)))</f>
        <v>1</v>
      </c>
      <c r="M160">
        <f>COUNTIF(ADNI3!$A$2:$A$1019,$A160)</f>
        <v>0</v>
      </c>
      <c r="N160">
        <f>INT(OR(COUNTIF(IDS_genetics_UE_Ancestry!$B$2:$B$705,$A160)))</f>
        <v>1</v>
      </c>
    </row>
    <row r="161" spans="1:14" x14ac:dyDescent="0.2">
      <c r="A161" t="s">
        <v>1345</v>
      </c>
      <c r="B161" t="s">
        <v>1186</v>
      </c>
      <c r="C161" t="s">
        <v>68</v>
      </c>
      <c r="D161" t="s">
        <v>68</v>
      </c>
      <c r="F161">
        <v>1</v>
      </c>
      <c r="G161">
        <v>1</v>
      </c>
      <c r="H161">
        <v>0</v>
      </c>
      <c r="I161">
        <v>0</v>
      </c>
      <c r="J161">
        <f>INT(OR(COUNTIF(IDS_with_genetics!$B$2:$B$758,$A161),COUNTIF(IDS_with_genetics!$D$2:$D$813,$A161)))</f>
        <v>1</v>
      </c>
      <c r="K161">
        <f>COUNTIF(IDS_with_PRS!$A$1:$A$1582,ADNI1!$A161)</f>
        <v>0</v>
      </c>
      <c r="L161">
        <f>INT(OR(COUNTIF(IDS_genetics_UE_Ancestry!$B$2:$B$705,$A161)))</f>
        <v>1</v>
      </c>
      <c r="M161">
        <f>COUNTIF(ADNI3!$A$2:$A$1019,$A161)</f>
        <v>0</v>
      </c>
      <c r="N161">
        <f>INT(OR(COUNTIF(IDS_genetics_UE_Ancestry!$B$2:$B$705,$A161)))</f>
        <v>1</v>
      </c>
    </row>
    <row r="162" spans="1:14" x14ac:dyDescent="0.2">
      <c r="A162" t="s">
        <v>1346</v>
      </c>
      <c r="B162" t="s">
        <v>1186</v>
      </c>
      <c r="C162" t="s">
        <v>68</v>
      </c>
      <c r="D162" t="s">
        <v>68</v>
      </c>
      <c r="F162">
        <v>1</v>
      </c>
      <c r="G162">
        <v>1</v>
      </c>
      <c r="H162">
        <v>0</v>
      </c>
      <c r="I162">
        <v>0</v>
      </c>
      <c r="J162">
        <f>INT(OR(COUNTIF(IDS_with_genetics!$B$2:$B$758,$A162),COUNTIF(IDS_with_genetics!$D$2:$D$813,$A162)))</f>
        <v>1</v>
      </c>
      <c r="K162">
        <f>COUNTIF(IDS_with_PRS!$A$1:$A$1582,ADNI1!$A162)</f>
        <v>0</v>
      </c>
      <c r="L162">
        <f>INT(OR(COUNTIF(IDS_genetics_UE_Ancestry!$B$2:$B$705,$A162)))</f>
        <v>1</v>
      </c>
      <c r="M162">
        <f>COUNTIF(ADNI3!$A$2:$A$1019,$A162)</f>
        <v>0</v>
      </c>
      <c r="N162">
        <f>INT(OR(COUNTIF(IDS_genetics_UE_Ancestry!$B$2:$B$705,$A162)))</f>
        <v>1</v>
      </c>
    </row>
    <row r="163" spans="1:14" x14ac:dyDescent="0.2">
      <c r="A163" t="s">
        <v>1347</v>
      </c>
      <c r="B163" t="s">
        <v>1186</v>
      </c>
      <c r="C163" t="s">
        <v>68</v>
      </c>
      <c r="D163" t="s">
        <v>68</v>
      </c>
      <c r="F163">
        <v>1</v>
      </c>
      <c r="G163">
        <v>1</v>
      </c>
      <c r="H163">
        <v>0</v>
      </c>
      <c r="I163">
        <v>0</v>
      </c>
      <c r="J163">
        <f>INT(OR(COUNTIF(IDS_with_genetics!$B$2:$B$758,$A163),COUNTIF(IDS_with_genetics!$D$2:$D$813,$A163)))</f>
        <v>1</v>
      </c>
      <c r="K163">
        <f>COUNTIF(IDS_with_PRS!$A$1:$A$1582,ADNI1!$A163)</f>
        <v>0</v>
      </c>
      <c r="L163">
        <f>INT(OR(COUNTIF(IDS_genetics_UE_Ancestry!$B$2:$B$705,$A163)))</f>
        <v>1</v>
      </c>
      <c r="M163">
        <f>COUNTIF(ADNI3!$A$2:$A$1019,$A163)</f>
        <v>0</v>
      </c>
      <c r="N163">
        <f>INT(OR(COUNTIF(IDS_genetics_UE_Ancestry!$B$2:$B$705,$A163)))</f>
        <v>1</v>
      </c>
    </row>
    <row r="164" spans="1:14" x14ac:dyDescent="0.2">
      <c r="A164" t="s">
        <v>1348</v>
      </c>
      <c r="B164" t="s">
        <v>1186</v>
      </c>
      <c r="C164" t="s">
        <v>68</v>
      </c>
      <c r="D164" t="s">
        <v>68</v>
      </c>
      <c r="F164">
        <v>1</v>
      </c>
      <c r="G164">
        <v>1</v>
      </c>
      <c r="H164">
        <v>0</v>
      </c>
      <c r="I164">
        <v>0</v>
      </c>
      <c r="J164">
        <f>INT(OR(COUNTIF(IDS_with_genetics!$B$2:$B$758,$A164),COUNTIF(IDS_with_genetics!$D$2:$D$813,$A164)))</f>
        <v>1</v>
      </c>
      <c r="K164">
        <f>COUNTIF(IDS_with_PRS!$A$1:$A$1582,ADNI1!$A164)</f>
        <v>0</v>
      </c>
      <c r="L164">
        <f>INT(OR(COUNTIF(IDS_genetics_UE_Ancestry!$B$2:$B$705,$A164)))</f>
        <v>1</v>
      </c>
      <c r="M164">
        <f>COUNTIF(ADNI3!$A$2:$A$1019,$A164)</f>
        <v>0</v>
      </c>
      <c r="N164">
        <f>INT(OR(COUNTIF(IDS_genetics_UE_Ancestry!$B$2:$B$705,$A164)))</f>
        <v>1</v>
      </c>
    </row>
    <row r="165" spans="1:14" x14ac:dyDescent="0.2">
      <c r="A165" t="s">
        <v>1349</v>
      </c>
      <c r="B165" t="s">
        <v>1186</v>
      </c>
      <c r="C165" t="s">
        <v>68</v>
      </c>
      <c r="D165" t="s">
        <v>68</v>
      </c>
      <c r="F165">
        <v>1</v>
      </c>
      <c r="G165">
        <v>1</v>
      </c>
      <c r="H165">
        <v>0</v>
      </c>
      <c r="I165">
        <v>0</v>
      </c>
      <c r="J165">
        <f>INT(OR(COUNTIF(IDS_with_genetics!$B$2:$B$758,$A165),COUNTIF(IDS_with_genetics!$D$2:$D$813,$A165)))</f>
        <v>1</v>
      </c>
      <c r="K165">
        <f>COUNTIF(IDS_with_PRS!$A$1:$A$1582,ADNI1!$A165)</f>
        <v>0</v>
      </c>
      <c r="L165">
        <f>INT(OR(COUNTIF(IDS_genetics_UE_Ancestry!$B$2:$B$705,$A165)))</f>
        <v>1</v>
      </c>
      <c r="M165">
        <f>COUNTIF(ADNI3!$A$2:$A$1019,$A165)</f>
        <v>0</v>
      </c>
      <c r="N165">
        <f>INT(OR(COUNTIF(IDS_genetics_UE_Ancestry!$B$2:$B$705,$A165)))</f>
        <v>1</v>
      </c>
    </row>
    <row r="166" spans="1:14" x14ac:dyDescent="0.2">
      <c r="A166" t="s">
        <v>1350</v>
      </c>
      <c r="B166" t="s">
        <v>1186</v>
      </c>
      <c r="C166" t="s">
        <v>68</v>
      </c>
      <c r="D166" t="s">
        <v>68</v>
      </c>
      <c r="F166">
        <v>1</v>
      </c>
      <c r="G166">
        <v>1</v>
      </c>
      <c r="H166">
        <v>0</v>
      </c>
      <c r="I166">
        <v>0</v>
      </c>
      <c r="J166">
        <f>INT(OR(COUNTIF(IDS_with_genetics!$B$2:$B$758,$A166),COUNTIF(IDS_with_genetics!$D$2:$D$813,$A166)))</f>
        <v>1</v>
      </c>
      <c r="K166">
        <f>COUNTIF(IDS_with_PRS!$A$1:$A$1582,ADNI1!$A166)</f>
        <v>0</v>
      </c>
      <c r="L166">
        <f>INT(OR(COUNTIF(IDS_genetics_UE_Ancestry!$B$2:$B$705,$A166)))</f>
        <v>1</v>
      </c>
      <c r="M166">
        <f>COUNTIF(ADNI3!$A$2:$A$1019,$A166)</f>
        <v>0</v>
      </c>
      <c r="N166">
        <f>INT(OR(COUNTIF(IDS_genetics_UE_Ancestry!$B$2:$B$705,$A166)))</f>
        <v>1</v>
      </c>
    </row>
    <row r="167" spans="1:14" x14ac:dyDescent="0.2">
      <c r="A167" t="s">
        <v>1351</v>
      </c>
      <c r="B167" t="s">
        <v>1186</v>
      </c>
      <c r="C167" t="s">
        <v>68</v>
      </c>
      <c r="D167" t="s">
        <v>68</v>
      </c>
      <c r="F167">
        <v>1</v>
      </c>
      <c r="G167">
        <v>1</v>
      </c>
      <c r="H167">
        <v>0</v>
      </c>
      <c r="I167">
        <v>0</v>
      </c>
      <c r="J167">
        <f>INT(OR(COUNTIF(IDS_with_genetics!$B$2:$B$758,$A167),COUNTIF(IDS_with_genetics!$D$2:$D$813,$A167)))</f>
        <v>1</v>
      </c>
      <c r="K167">
        <f>COUNTIF(IDS_with_PRS!$A$1:$A$1582,ADNI1!$A167)</f>
        <v>0</v>
      </c>
      <c r="L167">
        <f>INT(OR(COUNTIF(IDS_genetics_UE_Ancestry!$B$2:$B$705,$A167)))</f>
        <v>1</v>
      </c>
      <c r="M167">
        <f>COUNTIF(ADNI3!$A$2:$A$1019,$A167)</f>
        <v>0</v>
      </c>
      <c r="N167">
        <f>INT(OR(COUNTIF(IDS_genetics_UE_Ancestry!$B$2:$B$705,$A167)))</f>
        <v>1</v>
      </c>
    </row>
    <row r="168" spans="1:14" x14ac:dyDescent="0.2">
      <c r="A168" t="s">
        <v>1352</v>
      </c>
      <c r="B168" t="s">
        <v>1186</v>
      </c>
      <c r="C168" t="s">
        <v>68</v>
      </c>
      <c r="D168" t="s">
        <v>68</v>
      </c>
      <c r="F168">
        <v>1</v>
      </c>
      <c r="G168">
        <v>1</v>
      </c>
      <c r="H168">
        <v>0</v>
      </c>
      <c r="I168">
        <v>0</v>
      </c>
      <c r="J168">
        <f>INT(OR(COUNTIF(IDS_with_genetics!$B$2:$B$758,$A168),COUNTIF(IDS_with_genetics!$D$2:$D$813,$A168)))</f>
        <v>1</v>
      </c>
      <c r="K168">
        <f>COUNTIF(IDS_with_PRS!$A$1:$A$1582,ADNI1!$A168)</f>
        <v>0</v>
      </c>
      <c r="L168">
        <f>INT(OR(COUNTIF(IDS_genetics_UE_Ancestry!$B$2:$B$705,$A168)))</f>
        <v>1</v>
      </c>
      <c r="M168">
        <f>COUNTIF(ADNI3!$A$2:$A$1019,$A168)</f>
        <v>0</v>
      </c>
      <c r="N168">
        <f>INT(OR(COUNTIF(IDS_genetics_UE_Ancestry!$B$2:$B$705,$A168)))</f>
        <v>1</v>
      </c>
    </row>
    <row r="169" spans="1:14" x14ac:dyDescent="0.2">
      <c r="A169" t="s">
        <v>1353</v>
      </c>
      <c r="B169" t="s">
        <v>1186</v>
      </c>
      <c r="C169" t="s">
        <v>68</v>
      </c>
      <c r="D169" t="s">
        <v>68</v>
      </c>
      <c r="F169">
        <v>1</v>
      </c>
      <c r="G169">
        <v>1</v>
      </c>
      <c r="H169">
        <v>0</v>
      </c>
      <c r="I169">
        <v>0</v>
      </c>
      <c r="J169">
        <f>INT(OR(COUNTIF(IDS_with_genetics!$B$2:$B$758,$A169),COUNTIF(IDS_with_genetics!$D$2:$D$813,$A169)))</f>
        <v>1</v>
      </c>
      <c r="K169">
        <f>COUNTIF(IDS_with_PRS!$A$1:$A$1582,ADNI1!$A169)</f>
        <v>1</v>
      </c>
      <c r="L169">
        <f>INT(OR(COUNTIF(IDS_genetics_UE_Ancestry!$B$2:$B$705,$A169)))</f>
        <v>1</v>
      </c>
      <c r="M169">
        <f>COUNTIF(ADNI3!$A$2:$A$1019,$A169)</f>
        <v>0</v>
      </c>
      <c r="N169">
        <f>INT(OR(COUNTIF(IDS_genetics_UE_Ancestry!$B$2:$B$705,$A169)))</f>
        <v>1</v>
      </c>
    </row>
    <row r="170" spans="1:14" x14ac:dyDescent="0.2">
      <c r="A170" t="s">
        <v>1354</v>
      </c>
      <c r="B170" t="s">
        <v>1186</v>
      </c>
      <c r="C170" t="s">
        <v>68</v>
      </c>
      <c r="D170" t="s">
        <v>68</v>
      </c>
      <c r="F170">
        <v>1</v>
      </c>
      <c r="G170">
        <v>1</v>
      </c>
      <c r="H170">
        <v>0</v>
      </c>
      <c r="I170">
        <v>0</v>
      </c>
      <c r="J170">
        <f>INT(OR(COUNTIF(IDS_with_genetics!$B$2:$B$758,$A170),COUNTIF(IDS_with_genetics!$D$2:$D$813,$A170)))</f>
        <v>1</v>
      </c>
      <c r="K170">
        <f>COUNTIF(IDS_with_PRS!$A$1:$A$1582,ADNI1!$A170)</f>
        <v>0</v>
      </c>
      <c r="L170">
        <f>INT(OR(COUNTIF(IDS_genetics_UE_Ancestry!$B$2:$B$705,$A170)))</f>
        <v>1</v>
      </c>
      <c r="M170">
        <f>COUNTIF(ADNI3!$A$2:$A$1019,$A170)</f>
        <v>0</v>
      </c>
      <c r="N170">
        <f>INT(OR(COUNTIF(IDS_genetics_UE_Ancestry!$B$2:$B$705,$A170)))</f>
        <v>1</v>
      </c>
    </row>
    <row r="171" spans="1:14" x14ac:dyDescent="0.2">
      <c r="A171" t="s">
        <v>1355</v>
      </c>
      <c r="B171" t="s">
        <v>1186</v>
      </c>
      <c r="C171" t="s">
        <v>68</v>
      </c>
      <c r="D171" t="s">
        <v>68</v>
      </c>
      <c r="F171">
        <v>1</v>
      </c>
      <c r="G171">
        <v>1</v>
      </c>
      <c r="H171">
        <v>0</v>
      </c>
      <c r="I171">
        <v>0</v>
      </c>
      <c r="J171">
        <f>INT(OR(COUNTIF(IDS_with_genetics!$B$2:$B$758,$A171),COUNTIF(IDS_with_genetics!$D$2:$D$813,$A171)))</f>
        <v>1</v>
      </c>
      <c r="K171">
        <f>COUNTIF(IDS_with_PRS!$A$1:$A$1582,ADNI1!$A171)</f>
        <v>0</v>
      </c>
      <c r="L171">
        <f>INT(OR(COUNTIF(IDS_genetics_UE_Ancestry!$B$2:$B$705,$A171)))</f>
        <v>1</v>
      </c>
      <c r="M171">
        <f>COUNTIF(ADNI3!$A$2:$A$1019,$A171)</f>
        <v>0</v>
      </c>
      <c r="N171">
        <f>INT(OR(COUNTIF(IDS_genetics_UE_Ancestry!$B$2:$B$705,$A171)))</f>
        <v>1</v>
      </c>
    </row>
    <row r="172" spans="1:14" x14ac:dyDescent="0.2">
      <c r="A172" t="s">
        <v>1356</v>
      </c>
      <c r="B172" t="s">
        <v>1186</v>
      </c>
      <c r="C172" t="s">
        <v>68</v>
      </c>
      <c r="D172" t="s">
        <v>68</v>
      </c>
      <c r="F172">
        <v>1</v>
      </c>
      <c r="G172">
        <v>1</v>
      </c>
      <c r="H172">
        <v>0</v>
      </c>
      <c r="I172">
        <v>0</v>
      </c>
      <c r="J172">
        <f>INT(OR(COUNTIF(IDS_with_genetics!$B$2:$B$758,$A172),COUNTIF(IDS_with_genetics!$D$2:$D$813,$A172)))</f>
        <v>1</v>
      </c>
      <c r="K172">
        <f>COUNTIF(IDS_with_PRS!$A$1:$A$1582,ADNI1!$A172)</f>
        <v>0</v>
      </c>
      <c r="L172">
        <f>INT(OR(COUNTIF(IDS_genetics_UE_Ancestry!$B$2:$B$705,$A172)))</f>
        <v>1</v>
      </c>
      <c r="M172">
        <f>COUNTIF(ADNI3!$A$2:$A$1019,$A172)</f>
        <v>0</v>
      </c>
      <c r="N172">
        <f>INT(OR(COUNTIF(IDS_genetics_UE_Ancestry!$B$2:$B$705,$A172)))</f>
        <v>1</v>
      </c>
    </row>
    <row r="173" spans="1:14" x14ac:dyDescent="0.2">
      <c r="A173" t="s">
        <v>1357</v>
      </c>
      <c r="B173" t="s">
        <v>1186</v>
      </c>
      <c r="C173" t="s">
        <v>68</v>
      </c>
      <c r="D173" t="s">
        <v>68</v>
      </c>
      <c r="F173">
        <v>1</v>
      </c>
      <c r="G173">
        <v>1</v>
      </c>
      <c r="H173">
        <v>0</v>
      </c>
      <c r="I173">
        <v>0</v>
      </c>
      <c r="J173">
        <f>INT(OR(COUNTIF(IDS_with_genetics!$B$2:$B$758,$A173),COUNTIF(IDS_with_genetics!$D$2:$D$813,$A173)))</f>
        <v>0</v>
      </c>
      <c r="K173">
        <f>COUNTIF(IDS_with_PRS!$A$1:$A$1582,ADNI1!$A173)</f>
        <v>0</v>
      </c>
      <c r="L173">
        <f>INT(OR(COUNTIF(IDS_genetics_UE_Ancestry!$B$2:$B$705,$A173)))</f>
        <v>0</v>
      </c>
      <c r="M173">
        <f>COUNTIF(ADNI3!$A$2:$A$1019,$A173)</f>
        <v>0</v>
      </c>
      <c r="N173">
        <f>INT(OR(COUNTIF(IDS_genetics_UE_Ancestry!$B$2:$B$705,$A173)))</f>
        <v>0</v>
      </c>
    </row>
    <row r="174" spans="1:14" x14ac:dyDescent="0.2">
      <c r="A174" t="s">
        <v>1358</v>
      </c>
      <c r="B174" t="s">
        <v>1186</v>
      </c>
      <c r="C174" t="s">
        <v>68</v>
      </c>
      <c r="D174" t="s">
        <v>68</v>
      </c>
      <c r="F174">
        <v>1</v>
      </c>
      <c r="G174">
        <v>1</v>
      </c>
      <c r="H174">
        <v>0</v>
      </c>
      <c r="I174">
        <v>0</v>
      </c>
      <c r="J174">
        <f>INT(OR(COUNTIF(IDS_with_genetics!$B$2:$B$758,$A174),COUNTIF(IDS_with_genetics!$D$2:$D$813,$A174)))</f>
        <v>1</v>
      </c>
      <c r="K174">
        <f>COUNTIF(IDS_with_PRS!$A$1:$A$1582,ADNI1!$A174)</f>
        <v>0</v>
      </c>
      <c r="L174">
        <f>INT(OR(COUNTIF(IDS_genetics_UE_Ancestry!$B$2:$B$705,$A174)))</f>
        <v>1</v>
      </c>
      <c r="M174">
        <f>COUNTIF(ADNI3!$A$2:$A$1019,$A174)</f>
        <v>0</v>
      </c>
      <c r="N174">
        <f>INT(OR(COUNTIF(IDS_genetics_UE_Ancestry!$B$2:$B$705,$A174)))</f>
        <v>1</v>
      </c>
    </row>
    <row r="175" spans="1:14" x14ac:dyDescent="0.2">
      <c r="A175" t="s">
        <v>1359</v>
      </c>
      <c r="B175" t="s">
        <v>1186</v>
      </c>
      <c r="C175" t="s">
        <v>68</v>
      </c>
      <c r="D175" t="s">
        <v>68</v>
      </c>
      <c r="F175">
        <v>1</v>
      </c>
      <c r="G175">
        <v>1</v>
      </c>
      <c r="H175">
        <v>0</v>
      </c>
      <c r="I175">
        <v>0</v>
      </c>
      <c r="J175">
        <f>INT(OR(COUNTIF(IDS_with_genetics!$B$2:$B$758,$A175),COUNTIF(IDS_with_genetics!$D$2:$D$813,$A175)))</f>
        <v>1</v>
      </c>
      <c r="K175">
        <f>COUNTIF(IDS_with_PRS!$A$1:$A$1582,ADNI1!$A175)</f>
        <v>0</v>
      </c>
      <c r="L175">
        <f>INT(OR(COUNTIF(IDS_genetics_UE_Ancestry!$B$2:$B$705,$A175)))</f>
        <v>1</v>
      </c>
      <c r="M175">
        <f>COUNTIF(ADNI3!$A$2:$A$1019,$A175)</f>
        <v>0</v>
      </c>
      <c r="N175">
        <f>INT(OR(COUNTIF(IDS_genetics_UE_Ancestry!$B$2:$B$705,$A175)))</f>
        <v>1</v>
      </c>
    </row>
    <row r="176" spans="1:14" x14ac:dyDescent="0.2">
      <c r="A176" t="s">
        <v>1360</v>
      </c>
      <c r="B176" t="s">
        <v>1186</v>
      </c>
      <c r="C176" t="s">
        <v>35</v>
      </c>
      <c r="D176" t="s">
        <v>35</v>
      </c>
      <c r="F176">
        <v>1</v>
      </c>
      <c r="G176">
        <v>1</v>
      </c>
      <c r="H176">
        <v>0</v>
      </c>
      <c r="I176">
        <v>0</v>
      </c>
      <c r="J176">
        <f>INT(OR(COUNTIF(IDS_with_genetics!$B$2:$B$758,$A176),COUNTIF(IDS_with_genetics!$D$2:$D$813,$A176)))</f>
        <v>1</v>
      </c>
      <c r="K176">
        <f>COUNTIF(IDS_with_PRS!$A$1:$A$1582,ADNI1!$A176)</f>
        <v>0</v>
      </c>
      <c r="L176">
        <f>INT(OR(COUNTIF(IDS_genetics_UE_Ancestry!$B$2:$B$705,$A176)))</f>
        <v>1</v>
      </c>
      <c r="M176">
        <f>COUNTIF(ADNI3!$A$2:$A$1019,$A176)</f>
        <v>0</v>
      </c>
      <c r="N176">
        <f>INT(OR(COUNTIF(IDS_genetics_UE_Ancestry!$B$2:$B$705,$A176)))</f>
        <v>1</v>
      </c>
    </row>
    <row r="177" spans="1:14" x14ac:dyDescent="0.2">
      <c r="A177" t="s">
        <v>1361</v>
      </c>
      <c r="B177" t="s">
        <v>1186</v>
      </c>
      <c r="C177" t="s">
        <v>35</v>
      </c>
      <c r="D177" t="s">
        <v>35</v>
      </c>
      <c r="F177">
        <v>1</v>
      </c>
      <c r="G177">
        <v>1</v>
      </c>
      <c r="H177">
        <v>0</v>
      </c>
      <c r="I177">
        <v>0</v>
      </c>
      <c r="J177">
        <f>INT(OR(COUNTIF(IDS_with_genetics!$B$2:$B$758,$A177),COUNTIF(IDS_with_genetics!$D$2:$D$813,$A177)))</f>
        <v>1</v>
      </c>
      <c r="K177">
        <f>COUNTIF(IDS_with_PRS!$A$1:$A$1582,ADNI1!$A177)</f>
        <v>0</v>
      </c>
      <c r="L177">
        <f>INT(OR(COUNTIF(IDS_genetics_UE_Ancestry!$B$2:$B$705,$A177)))</f>
        <v>1</v>
      </c>
      <c r="M177">
        <f>COUNTIF(ADNI3!$A$2:$A$1019,$A177)</f>
        <v>0</v>
      </c>
      <c r="N177">
        <f>INT(OR(COUNTIF(IDS_genetics_UE_Ancestry!$B$2:$B$705,$A177)))</f>
        <v>1</v>
      </c>
    </row>
    <row r="178" spans="1:14" x14ac:dyDescent="0.2">
      <c r="A178" t="s">
        <v>1362</v>
      </c>
      <c r="B178" t="s">
        <v>1186</v>
      </c>
      <c r="C178" t="s">
        <v>35</v>
      </c>
      <c r="D178" t="s">
        <v>35</v>
      </c>
      <c r="F178">
        <v>1</v>
      </c>
      <c r="G178">
        <v>1</v>
      </c>
      <c r="H178">
        <v>0</v>
      </c>
      <c r="I178">
        <v>0</v>
      </c>
      <c r="J178">
        <f>INT(OR(COUNTIF(IDS_with_genetics!$B$2:$B$758,$A178),COUNTIF(IDS_with_genetics!$D$2:$D$813,$A178)))</f>
        <v>1</v>
      </c>
      <c r="K178">
        <f>COUNTIF(IDS_with_PRS!$A$1:$A$1582,ADNI1!$A178)</f>
        <v>1</v>
      </c>
      <c r="L178">
        <f>INT(OR(COUNTIF(IDS_genetics_UE_Ancestry!$B$2:$B$705,$A178)))</f>
        <v>1</v>
      </c>
      <c r="M178">
        <f>COUNTIF(ADNI3!$A$2:$A$1019,$A178)</f>
        <v>0</v>
      </c>
      <c r="N178">
        <f>INT(OR(COUNTIF(IDS_genetics_UE_Ancestry!$B$2:$B$705,$A178)))</f>
        <v>1</v>
      </c>
    </row>
    <row r="179" spans="1:14" x14ac:dyDescent="0.2">
      <c r="A179" t="s">
        <v>1363</v>
      </c>
      <c r="B179" t="s">
        <v>1186</v>
      </c>
      <c r="C179" t="s">
        <v>35</v>
      </c>
      <c r="D179" t="s">
        <v>35</v>
      </c>
      <c r="F179">
        <v>1</v>
      </c>
      <c r="G179">
        <v>1</v>
      </c>
      <c r="H179">
        <v>0</v>
      </c>
      <c r="I179">
        <v>0</v>
      </c>
      <c r="J179">
        <f>INT(OR(COUNTIF(IDS_with_genetics!$B$2:$B$758,$A179),COUNTIF(IDS_with_genetics!$D$2:$D$813,$A179)))</f>
        <v>1</v>
      </c>
      <c r="K179">
        <f>COUNTIF(IDS_with_PRS!$A$1:$A$1582,ADNI1!$A179)</f>
        <v>0</v>
      </c>
      <c r="L179">
        <f>INT(OR(COUNTIF(IDS_genetics_UE_Ancestry!$B$2:$B$705,$A179)))</f>
        <v>1</v>
      </c>
      <c r="M179">
        <f>COUNTIF(ADNI3!$A$2:$A$1019,$A179)</f>
        <v>0</v>
      </c>
      <c r="N179">
        <f>INT(OR(COUNTIF(IDS_genetics_UE_Ancestry!$B$2:$B$705,$A179)))</f>
        <v>1</v>
      </c>
    </row>
    <row r="180" spans="1:14" x14ac:dyDescent="0.2">
      <c r="A180" t="s">
        <v>1364</v>
      </c>
      <c r="B180" t="s">
        <v>1186</v>
      </c>
      <c r="C180" t="s">
        <v>35</v>
      </c>
      <c r="D180" t="s">
        <v>35</v>
      </c>
      <c r="F180">
        <v>1</v>
      </c>
      <c r="G180">
        <v>1</v>
      </c>
      <c r="H180">
        <v>0</v>
      </c>
      <c r="I180">
        <v>0</v>
      </c>
      <c r="J180">
        <f>INT(OR(COUNTIF(IDS_with_genetics!$B$2:$B$758,$A180),COUNTIF(IDS_with_genetics!$D$2:$D$813,$A180)))</f>
        <v>1</v>
      </c>
      <c r="K180">
        <f>COUNTIF(IDS_with_PRS!$A$1:$A$1582,ADNI1!$A180)</f>
        <v>0</v>
      </c>
      <c r="L180">
        <f>INT(OR(COUNTIF(IDS_genetics_UE_Ancestry!$B$2:$B$705,$A180)))</f>
        <v>1</v>
      </c>
      <c r="M180">
        <f>COUNTIF(ADNI3!$A$2:$A$1019,$A180)</f>
        <v>0</v>
      </c>
      <c r="N180">
        <f>INT(OR(COUNTIF(IDS_genetics_UE_Ancestry!$B$2:$B$705,$A180)))</f>
        <v>1</v>
      </c>
    </row>
    <row r="181" spans="1:14" x14ac:dyDescent="0.2">
      <c r="A181" t="s">
        <v>1365</v>
      </c>
      <c r="B181" t="s">
        <v>1186</v>
      </c>
      <c r="C181" t="s">
        <v>35</v>
      </c>
      <c r="D181" t="s">
        <v>35</v>
      </c>
      <c r="F181">
        <v>1</v>
      </c>
      <c r="G181">
        <v>1</v>
      </c>
      <c r="H181">
        <v>0</v>
      </c>
      <c r="I181">
        <v>0</v>
      </c>
      <c r="J181">
        <f>INT(OR(COUNTIF(IDS_with_genetics!$B$2:$B$758,$A181),COUNTIF(IDS_with_genetics!$D$2:$D$813,$A181)))</f>
        <v>1</v>
      </c>
      <c r="K181">
        <f>COUNTIF(IDS_with_PRS!$A$1:$A$1582,ADNI1!$A181)</f>
        <v>0</v>
      </c>
      <c r="L181">
        <f>INT(OR(COUNTIF(IDS_genetics_UE_Ancestry!$B$2:$B$705,$A181)))</f>
        <v>1</v>
      </c>
      <c r="M181">
        <f>COUNTIF(ADNI3!$A$2:$A$1019,$A181)</f>
        <v>0</v>
      </c>
      <c r="N181">
        <f>INT(OR(COUNTIF(IDS_genetics_UE_Ancestry!$B$2:$B$705,$A181)))</f>
        <v>1</v>
      </c>
    </row>
    <row r="182" spans="1:14" x14ac:dyDescent="0.2">
      <c r="A182" t="s">
        <v>1366</v>
      </c>
      <c r="B182" t="s">
        <v>1186</v>
      </c>
      <c r="C182" t="s">
        <v>35</v>
      </c>
      <c r="D182" t="s">
        <v>35</v>
      </c>
      <c r="F182">
        <v>1</v>
      </c>
      <c r="G182">
        <v>1</v>
      </c>
      <c r="H182">
        <v>0</v>
      </c>
      <c r="I182">
        <v>0</v>
      </c>
      <c r="J182">
        <f>INT(OR(COUNTIF(IDS_with_genetics!$B$2:$B$758,$A182),COUNTIF(IDS_with_genetics!$D$2:$D$813,$A182)))</f>
        <v>1</v>
      </c>
      <c r="K182">
        <f>COUNTIF(IDS_with_PRS!$A$1:$A$1582,ADNI1!$A182)</f>
        <v>1</v>
      </c>
      <c r="L182">
        <f>INT(OR(COUNTIF(IDS_genetics_UE_Ancestry!$B$2:$B$705,$A182)))</f>
        <v>1</v>
      </c>
      <c r="M182">
        <f>COUNTIF(ADNI3!$A$2:$A$1019,$A182)</f>
        <v>0</v>
      </c>
      <c r="N182">
        <f>INT(OR(COUNTIF(IDS_genetics_UE_Ancestry!$B$2:$B$705,$A182)))</f>
        <v>1</v>
      </c>
    </row>
    <row r="183" spans="1:14" x14ac:dyDescent="0.2">
      <c r="A183" t="s">
        <v>1367</v>
      </c>
      <c r="B183" t="s">
        <v>1186</v>
      </c>
      <c r="C183" t="s">
        <v>35</v>
      </c>
      <c r="D183" t="s">
        <v>35</v>
      </c>
      <c r="F183">
        <v>1</v>
      </c>
      <c r="G183">
        <v>1</v>
      </c>
      <c r="H183">
        <v>0</v>
      </c>
      <c r="I183">
        <v>0</v>
      </c>
      <c r="J183">
        <f>INT(OR(COUNTIF(IDS_with_genetics!$B$2:$B$758,$A183),COUNTIF(IDS_with_genetics!$D$2:$D$813,$A183)))</f>
        <v>1</v>
      </c>
      <c r="K183">
        <f>COUNTIF(IDS_with_PRS!$A$1:$A$1582,ADNI1!$A183)</f>
        <v>0</v>
      </c>
      <c r="L183">
        <f>INT(OR(COUNTIF(IDS_genetics_UE_Ancestry!$B$2:$B$705,$A183)))</f>
        <v>1</v>
      </c>
      <c r="M183">
        <f>COUNTIF(ADNI3!$A$2:$A$1019,$A183)</f>
        <v>0</v>
      </c>
      <c r="N183">
        <f>INT(OR(COUNTIF(IDS_genetics_UE_Ancestry!$B$2:$B$705,$A183)))</f>
        <v>1</v>
      </c>
    </row>
    <row r="184" spans="1:14" x14ac:dyDescent="0.2">
      <c r="A184" t="s">
        <v>1368</v>
      </c>
      <c r="B184" t="s">
        <v>1186</v>
      </c>
      <c r="C184" t="s">
        <v>35</v>
      </c>
      <c r="D184" t="s">
        <v>35</v>
      </c>
      <c r="F184">
        <v>1</v>
      </c>
      <c r="G184">
        <v>1</v>
      </c>
      <c r="H184">
        <v>0</v>
      </c>
      <c r="I184">
        <v>0</v>
      </c>
      <c r="J184">
        <f>INT(OR(COUNTIF(IDS_with_genetics!$B$2:$B$758,$A184),COUNTIF(IDS_with_genetics!$D$2:$D$813,$A184)))</f>
        <v>1</v>
      </c>
      <c r="K184">
        <f>COUNTIF(IDS_with_PRS!$A$1:$A$1582,ADNI1!$A184)</f>
        <v>0</v>
      </c>
      <c r="L184">
        <f>INT(OR(COUNTIF(IDS_genetics_UE_Ancestry!$B$2:$B$705,$A184)))</f>
        <v>1</v>
      </c>
      <c r="M184">
        <f>COUNTIF(ADNI3!$A$2:$A$1019,$A184)</f>
        <v>0</v>
      </c>
      <c r="N184">
        <f>INT(OR(COUNTIF(IDS_genetics_UE_Ancestry!$B$2:$B$705,$A184)))</f>
        <v>1</v>
      </c>
    </row>
    <row r="185" spans="1:14" x14ac:dyDescent="0.2">
      <c r="A185" t="s">
        <v>1369</v>
      </c>
      <c r="B185" t="s">
        <v>1186</v>
      </c>
      <c r="C185" t="s">
        <v>35</v>
      </c>
      <c r="D185" t="s">
        <v>35</v>
      </c>
      <c r="F185">
        <v>1</v>
      </c>
      <c r="G185">
        <v>1</v>
      </c>
      <c r="H185">
        <v>0</v>
      </c>
      <c r="I185">
        <v>0</v>
      </c>
      <c r="J185">
        <f>INT(OR(COUNTIF(IDS_with_genetics!$B$2:$B$758,$A185),COUNTIF(IDS_with_genetics!$D$2:$D$813,$A185)))</f>
        <v>1</v>
      </c>
      <c r="K185">
        <f>COUNTIF(IDS_with_PRS!$A$1:$A$1582,ADNI1!$A185)</f>
        <v>1</v>
      </c>
      <c r="L185">
        <f>INT(OR(COUNTIF(IDS_genetics_UE_Ancestry!$B$2:$B$705,$A185)))</f>
        <v>1</v>
      </c>
      <c r="M185">
        <f>COUNTIF(ADNI3!$A$2:$A$1019,$A185)</f>
        <v>0</v>
      </c>
      <c r="N185">
        <f>INT(OR(COUNTIF(IDS_genetics_UE_Ancestry!$B$2:$B$705,$A185)))</f>
        <v>1</v>
      </c>
    </row>
    <row r="186" spans="1:14" x14ac:dyDescent="0.2">
      <c r="A186" t="s">
        <v>1370</v>
      </c>
      <c r="B186" t="s">
        <v>1186</v>
      </c>
      <c r="C186" t="s">
        <v>35</v>
      </c>
      <c r="D186" t="s">
        <v>35</v>
      </c>
      <c r="F186">
        <v>1</v>
      </c>
      <c r="G186">
        <v>1</v>
      </c>
      <c r="H186">
        <v>0</v>
      </c>
      <c r="I186">
        <v>0</v>
      </c>
      <c r="J186">
        <f>INT(OR(COUNTIF(IDS_with_genetics!$B$2:$B$758,$A186),COUNTIF(IDS_with_genetics!$D$2:$D$813,$A186)))</f>
        <v>1</v>
      </c>
      <c r="K186">
        <f>COUNTIF(IDS_with_PRS!$A$1:$A$1582,ADNI1!$A186)</f>
        <v>1</v>
      </c>
      <c r="L186">
        <f>INT(OR(COUNTIF(IDS_genetics_UE_Ancestry!$B$2:$B$705,$A186)))</f>
        <v>0</v>
      </c>
      <c r="M186">
        <f>COUNTIF(ADNI3!$A$2:$A$1019,$A186)</f>
        <v>0</v>
      </c>
      <c r="N186">
        <f>INT(OR(COUNTIF(IDS_genetics_UE_Ancestry!$B$2:$B$705,$A186)))</f>
        <v>0</v>
      </c>
    </row>
    <row r="187" spans="1:14" x14ac:dyDescent="0.2">
      <c r="A187" t="s">
        <v>1371</v>
      </c>
      <c r="B187" t="s">
        <v>1186</v>
      </c>
      <c r="C187" t="s">
        <v>35</v>
      </c>
      <c r="D187" t="s">
        <v>35</v>
      </c>
      <c r="F187">
        <v>1</v>
      </c>
      <c r="G187">
        <v>1</v>
      </c>
      <c r="H187">
        <v>0</v>
      </c>
      <c r="I187">
        <v>0</v>
      </c>
      <c r="J187">
        <f>INT(OR(COUNTIF(IDS_with_genetics!$B$2:$B$758,$A187),COUNTIF(IDS_with_genetics!$D$2:$D$813,$A187)))</f>
        <v>1</v>
      </c>
      <c r="K187">
        <f>COUNTIF(IDS_with_PRS!$A$1:$A$1582,ADNI1!$A187)</f>
        <v>0</v>
      </c>
      <c r="L187">
        <f>INT(OR(COUNTIF(IDS_genetics_UE_Ancestry!$B$2:$B$705,$A187)))</f>
        <v>0</v>
      </c>
      <c r="M187">
        <f>COUNTIF(ADNI3!$A$2:$A$1019,$A187)</f>
        <v>0</v>
      </c>
      <c r="N187">
        <f>INT(OR(COUNTIF(IDS_genetics_UE_Ancestry!$B$2:$B$705,$A187)))</f>
        <v>0</v>
      </c>
    </row>
    <row r="188" spans="1:14" x14ac:dyDescent="0.2">
      <c r="A188" t="s">
        <v>1372</v>
      </c>
      <c r="B188" t="s">
        <v>1186</v>
      </c>
      <c r="C188" t="s">
        <v>35</v>
      </c>
      <c r="D188" t="s">
        <v>35</v>
      </c>
      <c r="F188">
        <v>1</v>
      </c>
      <c r="G188">
        <v>1</v>
      </c>
      <c r="H188">
        <v>0</v>
      </c>
      <c r="I188">
        <v>0</v>
      </c>
      <c r="J188">
        <f>INT(OR(COUNTIF(IDS_with_genetics!$B$2:$B$758,$A188),COUNTIF(IDS_with_genetics!$D$2:$D$813,$A188)))</f>
        <v>1</v>
      </c>
      <c r="K188">
        <f>COUNTIF(IDS_with_PRS!$A$1:$A$1582,ADNI1!$A188)</f>
        <v>0</v>
      </c>
      <c r="L188">
        <f>INT(OR(COUNTIF(IDS_genetics_UE_Ancestry!$B$2:$B$705,$A188)))</f>
        <v>1</v>
      </c>
      <c r="M188">
        <f>COUNTIF(ADNI3!$A$2:$A$1019,$A188)</f>
        <v>0</v>
      </c>
      <c r="N188">
        <f>INT(OR(COUNTIF(IDS_genetics_UE_Ancestry!$B$2:$B$705,$A188)))</f>
        <v>1</v>
      </c>
    </row>
    <row r="189" spans="1:14" x14ac:dyDescent="0.2">
      <c r="A189" t="s">
        <v>1373</v>
      </c>
      <c r="B189" t="s">
        <v>1186</v>
      </c>
      <c r="C189" t="s">
        <v>35</v>
      </c>
      <c r="D189" t="s">
        <v>35</v>
      </c>
      <c r="F189">
        <v>1</v>
      </c>
      <c r="G189">
        <v>1</v>
      </c>
      <c r="H189">
        <v>0</v>
      </c>
      <c r="I189">
        <v>0</v>
      </c>
      <c r="J189">
        <f>INT(OR(COUNTIF(IDS_with_genetics!$B$2:$B$758,$A189),COUNTIF(IDS_with_genetics!$D$2:$D$813,$A189)))</f>
        <v>1</v>
      </c>
      <c r="K189">
        <f>COUNTIF(IDS_with_PRS!$A$1:$A$1582,ADNI1!$A189)</f>
        <v>1</v>
      </c>
      <c r="L189">
        <f>INT(OR(COUNTIF(IDS_genetics_UE_Ancestry!$B$2:$B$705,$A189)))</f>
        <v>1</v>
      </c>
      <c r="M189">
        <f>COUNTIF(ADNI3!$A$2:$A$1019,$A189)</f>
        <v>0</v>
      </c>
      <c r="N189">
        <f>INT(OR(COUNTIF(IDS_genetics_UE_Ancestry!$B$2:$B$705,$A189)))</f>
        <v>1</v>
      </c>
    </row>
    <row r="190" spans="1:14" x14ac:dyDescent="0.2">
      <c r="A190" t="s">
        <v>1374</v>
      </c>
      <c r="B190" t="s">
        <v>1186</v>
      </c>
      <c r="C190" t="s">
        <v>35</v>
      </c>
      <c r="D190" t="s">
        <v>35</v>
      </c>
      <c r="F190">
        <v>1</v>
      </c>
      <c r="G190">
        <v>1</v>
      </c>
      <c r="H190">
        <v>0</v>
      </c>
      <c r="I190">
        <v>0</v>
      </c>
      <c r="J190">
        <f>INT(OR(COUNTIF(IDS_with_genetics!$B$2:$B$758,$A190),COUNTIF(IDS_with_genetics!$D$2:$D$813,$A190)))</f>
        <v>1</v>
      </c>
      <c r="K190">
        <f>COUNTIF(IDS_with_PRS!$A$1:$A$1582,ADNI1!$A190)</f>
        <v>1</v>
      </c>
      <c r="L190">
        <f>INT(OR(COUNTIF(IDS_genetics_UE_Ancestry!$B$2:$B$705,$A190)))</f>
        <v>1</v>
      </c>
      <c r="M190">
        <f>COUNTIF(ADNI3!$A$2:$A$1019,$A190)</f>
        <v>0</v>
      </c>
      <c r="N190">
        <f>INT(OR(COUNTIF(IDS_genetics_UE_Ancestry!$B$2:$B$705,$A190)))</f>
        <v>1</v>
      </c>
    </row>
    <row r="191" spans="1:14" x14ac:dyDescent="0.2">
      <c r="A191" t="s">
        <v>1375</v>
      </c>
      <c r="B191" t="s">
        <v>1186</v>
      </c>
      <c r="C191" t="s">
        <v>35</v>
      </c>
      <c r="D191" t="s">
        <v>35</v>
      </c>
      <c r="F191">
        <v>1</v>
      </c>
      <c r="G191">
        <v>1</v>
      </c>
      <c r="H191">
        <v>0</v>
      </c>
      <c r="I191">
        <v>0</v>
      </c>
      <c r="J191">
        <f>INT(OR(COUNTIF(IDS_with_genetics!$B$2:$B$758,$A191),COUNTIF(IDS_with_genetics!$D$2:$D$813,$A191)))</f>
        <v>1</v>
      </c>
      <c r="K191">
        <f>COUNTIF(IDS_with_PRS!$A$1:$A$1582,ADNI1!$A191)</f>
        <v>0</v>
      </c>
      <c r="L191">
        <f>INT(OR(COUNTIF(IDS_genetics_UE_Ancestry!$B$2:$B$705,$A191)))</f>
        <v>1</v>
      </c>
      <c r="M191">
        <f>COUNTIF(ADNI3!$A$2:$A$1019,$A191)</f>
        <v>0</v>
      </c>
      <c r="N191">
        <f>INT(OR(COUNTIF(IDS_genetics_UE_Ancestry!$B$2:$B$705,$A191)))</f>
        <v>1</v>
      </c>
    </row>
    <row r="192" spans="1:14" x14ac:dyDescent="0.2">
      <c r="A192" t="s">
        <v>1376</v>
      </c>
      <c r="B192" t="s">
        <v>1186</v>
      </c>
      <c r="C192" t="s">
        <v>35</v>
      </c>
      <c r="D192" t="s">
        <v>35</v>
      </c>
      <c r="F192">
        <v>1</v>
      </c>
      <c r="G192">
        <v>1</v>
      </c>
      <c r="H192">
        <v>0</v>
      </c>
      <c r="I192">
        <v>0</v>
      </c>
      <c r="J192">
        <f>INT(OR(COUNTIF(IDS_with_genetics!$B$2:$B$758,$A192),COUNTIF(IDS_with_genetics!$D$2:$D$813,$A192)))</f>
        <v>1</v>
      </c>
      <c r="K192">
        <f>COUNTIF(IDS_with_PRS!$A$1:$A$1582,ADNI1!$A192)</f>
        <v>1</v>
      </c>
      <c r="L192">
        <f>INT(OR(COUNTIF(IDS_genetics_UE_Ancestry!$B$2:$B$705,$A192)))</f>
        <v>0</v>
      </c>
      <c r="M192">
        <f>COUNTIF(ADNI3!$A$2:$A$1019,$A192)</f>
        <v>0</v>
      </c>
      <c r="N192">
        <f>INT(OR(COUNTIF(IDS_genetics_UE_Ancestry!$B$2:$B$705,$A192)))</f>
        <v>0</v>
      </c>
    </row>
    <row r="193" spans="1:14" x14ac:dyDescent="0.2">
      <c r="A193" t="s">
        <v>1377</v>
      </c>
      <c r="B193" t="s">
        <v>1186</v>
      </c>
      <c r="C193" t="s">
        <v>35</v>
      </c>
      <c r="D193" t="s">
        <v>35</v>
      </c>
      <c r="F193">
        <v>1</v>
      </c>
      <c r="G193">
        <v>1</v>
      </c>
      <c r="H193">
        <v>0</v>
      </c>
      <c r="I193">
        <v>0</v>
      </c>
      <c r="J193">
        <f>INT(OR(COUNTIF(IDS_with_genetics!$B$2:$B$758,$A193),COUNTIF(IDS_with_genetics!$D$2:$D$813,$A193)))</f>
        <v>1</v>
      </c>
      <c r="K193">
        <f>COUNTIF(IDS_with_PRS!$A$1:$A$1582,ADNI1!$A193)</f>
        <v>1</v>
      </c>
      <c r="L193">
        <f>INT(OR(COUNTIF(IDS_genetics_UE_Ancestry!$B$2:$B$705,$A193)))</f>
        <v>0</v>
      </c>
      <c r="M193">
        <f>COUNTIF(ADNI3!$A$2:$A$1019,$A193)</f>
        <v>0</v>
      </c>
      <c r="N193">
        <f>INT(OR(COUNTIF(IDS_genetics_UE_Ancestry!$B$2:$B$705,$A193)))</f>
        <v>0</v>
      </c>
    </row>
    <row r="194" spans="1:14" x14ac:dyDescent="0.2">
      <c r="A194" s="15" t="s">
        <v>1378</v>
      </c>
      <c r="B194" t="s">
        <v>1186</v>
      </c>
      <c r="C194" t="s">
        <v>35</v>
      </c>
      <c r="D194" s="16" t="s">
        <v>35</v>
      </c>
      <c r="F194">
        <v>1</v>
      </c>
      <c r="G194">
        <v>1</v>
      </c>
      <c r="H194">
        <v>0</v>
      </c>
      <c r="I194">
        <v>0</v>
      </c>
      <c r="J194">
        <f>INT(OR(COUNTIF(IDS_with_genetics!$B$2:$B$758,$A194),COUNTIF(IDS_with_genetics!$D$2:$D$813,$A194)))</f>
        <v>0</v>
      </c>
      <c r="K194">
        <f>COUNTIF(IDS_with_PRS!$A$1:$A$1582,ADNI1!$A194)</f>
        <v>0</v>
      </c>
      <c r="L194">
        <f>INT(OR(COUNTIF(IDS_genetics_UE_Ancestry!$B$2:$B$705,$A194)))</f>
        <v>0</v>
      </c>
      <c r="M194">
        <f>COUNTIF(ADNI3!$A$2:$A$1019,$A194)</f>
        <v>0</v>
      </c>
      <c r="N194">
        <f>INT(OR(COUNTIF(IDS_genetics_UE_Ancestry!$B$2:$B$705,$A194)))</f>
        <v>0</v>
      </c>
    </row>
    <row r="195" spans="1:14" x14ac:dyDescent="0.2">
      <c r="A195" t="s">
        <v>1379</v>
      </c>
      <c r="B195" t="s">
        <v>1186</v>
      </c>
      <c r="C195" t="s">
        <v>35</v>
      </c>
      <c r="D195" t="s">
        <v>35</v>
      </c>
      <c r="F195">
        <v>1</v>
      </c>
      <c r="G195">
        <v>1</v>
      </c>
      <c r="H195">
        <v>0</v>
      </c>
      <c r="I195">
        <v>0</v>
      </c>
      <c r="J195">
        <f>INT(OR(COUNTIF(IDS_with_genetics!$B$2:$B$758,$A195),COUNTIF(IDS_with_genetics!$D$2:$D$813,$A195)))</f>
        <v>1</v>
      </c>
      <c r="K195">
        <f>COUNTIF(IDS_with_PRS!$A$1:$A$1582,ADNI1!$A195)</f>
        <v>0</v>
      </c>
      <c r="L195">
        <f>INT(OR(COUNTIF(IDS_genetics_UE_Ancestry!$B$2:$B$705,$A195)))</f>
        <v>1</v>
      </c>
      <c r="M195">
        <f>COUNTIF(ADNI3!$A$2:$A$1019,$A195)</f>
        <v>0</v>
      </c>
      <c r="N195">
        <f>INT(OR(COUNTIF(IDS_genetics_UE_Ancestry!$B$2:$B$705,$A195)))</f>
        <v>1</v>
      </c>
    </row>
    <row r="196" spans="1:14" x14ac:dyDescent="0.2">
      <c r="A196" t="s">
        <v>1380</v>
      </c>
      <c r="B196" t="s">
        <v>1186</v>
      </c>
      <c r="C196" t="s">
        <v>35</v>
      </c>
      <c r="D196" t="s">
        <v>35</v>
      </c>
      <c r="F196">
        <v>1</v>
      </c>
      <c r="G196">
        <v>1</v>
      </c>
      <c r="H196">
        <v>0</v>
      </c>
      <c r="I196">
        <v>0</v>
      </c>
      <c r="J196">
        <f>INT(OR(COUNTIF(IDS_with_genetics!$B$2:$B$758,$A196),COUNTIF(IDS_with_genetics!$D$2:$D$813,$A196)))</f>
        <v>0</v>
      </c>
      <c r="K196">
        <f>COUNTIF(IDS_with_PRS!$A$1:$A$1582,ADNI1!$A196)</f>
        <v>0</v>
      </c>
      <c r="L196">
        <f>INT(OR(COUNTIF(IDS_genetics_UE_Ancestry!$B$2:$B$705,$A196)))</f>
        <v>0</v>
      </c>
      <c r="M196">
        <f>COUNTIF(ADNI3!$A$2:$A$1019,$A196)</f>
        <v>0</v>
      </c>
      <c r="N196">
        <f>INT(OR(COUNTIF(IDS_genetics_UE_Ancestry!$B$2:$B$705,$A196)))</f>
        <v>0</v>
      </c>
    </row>
    <row r="197" spans="1:14" x14ac:dyDescent="0.2">
      <c r="A197" t="s">
        <v>1381</v>
      </c>
      <c r="B197" t="s">
        <v>1186</v>
      </c>
      <c r="C197" t="s">
        <v>35</v>
      </c>
      <c r="D197" t="s">
        <v>35</v>
      </c>
      <c r="F197">
        <v>1</v>
      </c>
      <c r="G197">
        <v>1</v>
      </c>
      <c r="H197">
        <v>0</v>
      </c>
      <c r="I197">
        <v>0</v>
      </c>
      <c r="J197">
        <f>INT(OR(COUNTIF(IDS_with_genetics!$B$2:$B$758,$A197),COUNTIF(IDS_with_genetics!$D$2:$D$813,$A197)))</f>
        <v>0</v>
      </c>
      <c r="K197">
        <f>COUNTIF(IDS_with_PRS!$A$1:$A$1582,ADNI1!$A197)</f>
        <v>0</v>
      </c>
      <c r="L197">
        <f>INT(OR(COUNTIF(IDS_genetics_UE_Ancestry!$B$2:$B$705,$A197)))</f>
        <v>0</v>
      </c>
      <c r="M197">
        <f>COUNTIF(ADNI3!$A$2:$A$1019,$A197)</f>
        <v>0</v>
      </c>
      <c r="N197">
        <f>INT(OR(COUNTIF(IDS_genetics_UE_Ancestry!$B$2:$B$705,$A197)))</f>
        <v>0</v>
      </c>
    </row>
    <row r="198" spans="1:14" x14ac:dyDescent="0.2">
      <c r="A198" t="s">
        <v>1382</v>
      </c>
      <c r="B198" t="s">
        <v>1186</v>
      </c>
      <c r="C198" t="s">
        <v>35</v>
      </c>
      <c r="D198" t="s">
        <v>35</v>
      </c>
      <c r="F198">
        <v>1</v>
      </c>
      <c r="G198">
        <v>1</v>
      </c>
      <c r="H198">
        <v>0</v>
      </c>
      <c r="I198">
        <v>0</v>
      </c>
      <c r="J198">
        <f>INT(OR(COUNTIF(IDS_with_genetics!$B$2:$B$758,$A198),COUNTIF(IDS_with_genetics!$D$2:$D$813,$A198)))</f>
        <v>0</v>
      </c>
      <c r="K198">
        <f>COUNTIF(IDS_with_PRS!$A$1:$A$1582,ADNI1!$A198)</f>
        <v>0</v>
      </c>
      <c r="L198">
        <f>INT(OR(COUNTIF(IDS_genetics_UE_Ancestry!$B$2:$B$705,$A198)))</f>
        <v>0</v>
      </c>
      <c r="M198">
        <f>COUNTIF(ADNI3!$A$2:$A$1019,$A198)</f>
        <v>0</v>
      </c>
      <c r="N198">
        <f>INT(OR(COUNTIF(IDS_genetics_UE_Ancestry!$B$2:$B$705,$A198)))</f>
        <v>0</v>
      </c>
    </row>
    <row r="199" spans="1:14" x14ac:dyDescent="0.2">
      <c r="A199" t="s">
        <v>1383</v>
      </c>
      <c r="B199" t="s">
        <v>1186</v>
      </c>
      <c r="C199" t="s">
        <v>35</v>
      </c>
      <c r="D199" t="s">
        <v>35</v>
      </c>
      <c r="F199">
        <v>1</v>
      </c>
      <c r="G199">
        <v>1</v>
      </c>
      <c r="H199">
        <v>0</v>
      </c>
      <c r="I199">
        <v>0</v>
      </c>
      <c r="J199">
        <f>INT(OR(COUNTIF(IDS_with_genetics!$B$2:$B$758,$A199),COUNTIF(IDS_with_genetics!$D$2:$D$813,$A199)))</f>
        <v>1</v>
      </c>
      <c r="K199">
        <f>COUNTIF(IDS_with_PRS!$A$1:$A$1582,ADNI1!$A199)</f>
        <v>0</v>
      </c>
      <c r="L199">
        <f>INT(OR(COUNTIF(IDS_genetics_UE_Ancestry!$B$2:$B$705,$A199)))</f>
        <v>1</v>
      </c>
      <c r="M199">
        <f>COUNTIF(ADNI3!$A$2:$A$1019,$A199)</f>
        <v>0</v>
      </c>
      <c r="N199">
        <f>INT(OR(COUNTIF(IDS_genetics_UE_Ancestry!$B$2:$B$705,$A199)))</f>
        <v>1</v>
      </c>
    </row>
    <row r="200" spans="1:14" x14ac:dyDescent="0.2">
      <c r="A200" t="s">
        <v>1384</v>
      </c>
      <c r="B200" t="s">
        <v>1186</v>
      </c>
      <c r="C200" t="s">
        <v>35</v>
      </c>
      <c r="D200" t="s">
        <v>35</v>
      </c>
      <c r="F200">
        <v>1</v>
      </c>
      <c r="G200">
        <v>1</v>
      </c>
      <c r="H200">
        <v>0</v>
      </c>
      <c r="I200">
        <v>0</v>
      </c>
      <c r="J200">
        <f>INT(OR(COUNTIF(IDS_with_genetics!$B$2:$B$758,$A200),COUNTIF(IDS_with_genetics!$D$2:$D$813,$A200)))</f>
        <v>1</v>
      </c>
      <c r="K200">
        <f>COUNTIF(IDS_with_PRS!$A$1:$A$1582,ADNI1!$A200)</f>
        <v>1</v>
      </c>
      <c r="L200">
        <f>INT(OR(COUNTIF(IDS_genetics_UE_Ancestry!$B$2:$B$705,$A200)))</f>
        <v>1</v>
      </c>
      <c r="M200">
        <f>COUNTIF(ADNI3!$A$2:$A$1019,$A200)</f>
        <v>0</v>
      </c>
      <c r="N200">
        <f>INT(OR(COUNTIF(IDS_genetics_UE_Ancestry!$B$2:$B$705,$A200)))</f>
        <v>1</v>
      </c>
    </row>
    <row r="201" spans="1:14" x14ac:dyDescent="0.2">
      <c r="A201" t="s">
        <v>1385</v>
      </c>
      <c r="B201" t="s">
        <v>1186</v>
      </c>
      <c r="C201" t="s">
        <v>35</v>
      </c>
      <c r="D201" t="s">
        <v>35</v>
      </c>
      <c r="F201">
        <v>1</v>
      </c>
      <c r="G201">
        <v>1</v>
      </c>
      <c r="H201">
        <v>0</v>
      </c>
      <c r="I201">
        <v>0</v>
      </c>
      <c r="J201">
        <f>INT(OR(COUNTIF(IDS_with_genetics!$B$2:$B$758,$A201),COUNTIF(IDS_with_genetics!$D$2:$D$813,$A201)))</f>
        <v>1</v>
      </c>
      <c r="K201">
        <f>COUNTIF(IDS_with_PRS!$A$1:$A$1582,ADNI1!$A201)</f>
        <v>0</v>
      </c>
      <c r="L201">
        <f>INT(OR(COUNTIF(IDS_genetics_UE_Ancestry!$B$2:$B$705,$A201)))</f>
        <v>1</v>
      </c>
      <c r="M201">
        <f>COUNTIF(ADNI3!$A$2:$A$1019,$A201)</f>
        <v>0</v>
      </c>
      <c r="N201">
        <f>INT(OR(COUNTIF(IDS_genetics_UE_Ancestry!$B$2:$B$705,$A201)))</f>
        <v>1</v>
      </c>
    </row>
    <row r="202" spans="1:14" x14ac:dyDescent="0.2">
      <c r="A202" t="s">
        <v>1386</v>
      </c>
      <c r="B202" t="s">
        <v>1186</v>
      </c>
      <c r="C202" t="s">
        <v>35</v>
      </c>
      <c r="D202" t="s">
        <v>35</v>
      </c>
      <c r="F202">
        <v>1</v>
      </c>
      <c r="G202">
        <v>1</v>
      </c>
      <c r="H202">
        <v>0</v>
      </c>
      <c r="I202">
        <v>0</v>
      </c>
      <c r="J202">
        <f>INT(OR(COUNTIF(IDS_with_genetics!$B$2:$B$758,$A202),COUNTIF(IDS_with_genetics!$D$2:$D$813,$A202)))</f>
        <v>1</v>
      </c>
      <c r="K202">
        <f>COUNTIF(IDS_with_PRS!$A$1:$A$1582,ADNI1!$A202)</f>
        <v>0</v>
      </c>
      <c r="L202">
        <f>INT(OR(COUNTIF(IDS_genetics_UE_Ancestry!$B$2:$B$705,$A202)))</f>
        <v>1</v>
      </c>
      <c r="M202">
        <f>COUNTIF(ADNI3!$A$2:$A$1019,$A202)</f>
        <v>0</v>
      </c>
      <c r="N202">
        <f>INT(OR(COUNTIF(IDS_genetics_UE_Ancestry!$B$2:$B$705,$A202)))</f>
        <v>1</v>
      </c>
    </row>
    <row r="203" spans="1:14" x14ac:dyDescent="0.2">
      <c r="A203" t="s">
        <v>1387</v>
      </c>
      <c r="B203" t="s">
        <v>1186</v>
      </c>
      <c r="C203" t="s">
        <v>35</v>
      </c>
      <c r="D203" t="s">
        <v>35</v>
      </c>
      <c r="F203">
        <v>1</v>
      </c>
      <c r="G203">
        <v>1</v>
      </c>
      <c r="H203">
        <v>0</v>
      </c>
      <c r="I203">
        <v>0</v>
      </c>
      <c r="J203">
        <f>INT(OR(COUNTIF(IDS_with_genetics!$B$2:$B$758,$A203),COUNTIF(IDS_with_genetics!$D$2:$D$813,$A203)))</f>
        <v>1</v>
      </c>
      <c r="K203">
        <f>COUNTIF(IDS_with_PRS!$A$1:$A$1582,ADNI1!$A203)</f>
        <v>1</v>
      </c>
      <c r="L203">
        <f>INT(OR(COUNTIF(IDS_genetics_UE_Ancestry!$B$2:$B$705,$A203)))</f>
        <v>1</v>
      </c>
      <c r="M203">
        <f>COUNTIF(ADNI3!$A$2:$A$1019,$A203)</f>
        <v>0</v>
      </c>
      <c r="N203">
        <f>INT(OR(COUNTIF(IDS_genetics_UE_Ancestry!$B$2:$B$705,$A203)))</f>
        <v>1</v>
      </c>
    </row>
    <row r="204" spans="1:14" x14ac:dyDescent="0.2">
      <c r="A204" s="15" t="s">
        <v>1388</v>
      </c>
      <c r="B204" t="s">
        <v>1186</v>
      </c>
      <c r="C204" t="s">
        <v>35</v>
      </c>
      <c r="D204" s="16" t="s">
        <v>35</v>
      </c>
      <c r="F204">
        <v>1</v>
      </c>
      <c r="G204">
        <v>1</v>
      </c>
      <c r="H204">
        <v>0</v>
      </c>
      <c r="I204">
        <v>0</v>
      </c>
      <c r="J204">
        <f>INT(OR(COUNTIF(IDS_with_genetics!$B$2:$B$758,$A204),COUNTIF(IDS_with_genetics!$D$2:$D$813,$A204)))</f>
        <v>0</v>
      </c>
      <c r="K204">
        <f>COUNTIF(IDS_with_PRS!$A$1:$A$1582,ADNI1!$A204)</f>
        <v>0</v>
      </c>
      <c r="L204">
        <f>INT(OR(COUNTIF(IDS_genetics_UE_Ancestry!$B$2:$B$705,$A204)))</f>
        <v>0</v>
      </c>
      <c r="M204">
        <f>COUNTIF(ADNI3!$A$2:$A$1019,$A204)</f>
        <v>0</v>
      </c>
      <c r="N204">
        <f>INT(OR(COUNTIF(IDS_genetics_UE_Ancestry!$B$2:$B$705,$A204)))</f>
        <v>0</v>
      </c>
    </row>
    <row r="205" spans="1:14" x14ac:dyDescent="0.2">
      <c r="A205" t="s">
        <v>1389</v>
      </c>
      <c r="B205" t="s">
        <v>1186</v>
      </c>
      <c r="C205" t="s">
        <v>35</v>
      </c>
      <c r="D205" t="s">
        <v>35</v>
      </c>
      <c r="F205">
        <v>1</v>
      </c>
      <c r="G205">
        <v>1</v>
      </c>
      <c r="H205">
        <v>0</v>
      </c>
      <c r="I205">
        <v>0</v>
      </c>
      <c r="J205">
        <f>INT(OR(COUNTIF(IDS_with_genetics!$B$2:$B$758,$A205),COUNTIF(IDS_with_genetics!$D$2:$D$813,$A205)))</f>
        <v>1</v>
      </c>
      <c r="K205">
        <f>COUNTIF(IDS_with_PRS!$A$1:$A$1582,ADNI1!$A205)</f>
        <v>0</v>
      </c>
      <c r="L205">
        <f>INT(OR(COUNTIF(IDS_genetics_UE_Ancestry!$B$2:$B$705,$A205)))</f>
        <v>1</v>
      </c>
      <c r="M205">
        <f>COUNTIF(ADNI3!$A$2:$A$1019,$A205)</f>
        <v>0</v>
      </c>
      <c r="N205">
        <f>INT(OR(COUNTIF(IDS_genetics_UE_Ancestry!$B$2:$B$705,$A205)))</f>
        <v>1</v>
      </c>
    </row>
    <row r="206" spans="1:14" x14ac:dyDescent="0.2">
      <c r="A206" t="s">
        <v>1390</v>
      </c>
      <c r="B206" t="s">
        <v>1186</v>
      </c>
      <c r="C206" t="s">
        <v>35</v>
      </c>
      <c r="D206" t="s">
        <v>35</v>
      </c>
      <c r="F206">
        <v>1</v>
      </c>
      <c r="G206">
        <v>1</v>
      </c>
      <c r="H206">
        <v>0</v>
      </c>
      <c r="I206">
        <v>0</v>
      </c>
      <c r="J206">
        <f>INT(OR(COUNTIF(IDS_with_genetics!$B$2:$B$758,$A206),COUNTIF(IDS_with_genetics!$D$2:$D$813,$A206)))</f>
        <v>1</v>
      </c>
      <c r="K206">
        <f>COUNTIF(IDS_with_PRS!$A$1:$A$1582,ADNI1!$A206)</f>
        <v>1</v>
      </c>
      <c r="L206">
        <f>INT(OR(COUNTIF(IDS_genetics_UE_Ancestry!$B$2:$B$705,$A206)))</f>
        <v>0</v>
      </c>
      <c r="M206">
        <f>COUNTIF(ADNI3!$A$2:$A$1019,$A206)</f>
        <v>0</v>
      </c>
      <c r="N206">
        <f>INT(OR(COUNTIF(IDS_genetics_UE_Ancestry!$B$2:$B$705,$A206)))</f>
        <v>0</v>
      </c>
    </row>
    <row r="207" spans="1:14" x14ac:dyDescent="0.2">
      <c r="A207" t="s">
        <v>1391</v>
      </c>
      <c r="B207" t="s">
        <v>1186</v>
      </c>
      <c r="C207" t="s">
        <v>35</v>
      </c>
      <c r="D207" t="s">
        <v>35</v>
      </c>
      <c r="F207">
        <v>1</v>
      </c>
      <c r="G207">
        <v>1</v>
      </c>
      <c r="H207">
        <v>0</v>
      </c>
      <c r="I207">
        <v>0</v>
      </c>
      <c r="J207">
        <f>INT(OR(COUNTIF(IDS_with_genetics!$B$2:$B$758,$A207),COUNTIF(IDS_with_genetics!$D$2:$D$813,$A207)))</f>
        <v>1</v>
      </c>
      <c r="K207">
        <f>COUNTIF(IDS_with_PRS!$A$1:$A$1582,ADNI1!$A207)</f>
        <v>0</v>
      </c>
      <c r="L207">
        <f>INT(OR(COUNTIF(IDS_genetics_UE_Ancestry!$B$2:$B$705,$A207)))</f>
        <v>1</v>
      </c>
      <c r="M207">
        <f>COUNTIF(ADNI3!$A$2:$A$1019,$A207)</f>
        <v>0</v>
      </c>
      <c r="N207">
        <f>INT(OR(COUNTIF(IDS_genetics_UE_Ancestry!$B$2:$B$705,$A207)))</f>
        <v>1</v>
      </c>
    </row>
    <row r="208" spans="1:14" x14ac:dyDescent="0.2">
      <c r="A208" t="s">
        <v>1392</v>
      </c>
      <c r="B208" t="s">
        <v>1186</v>
      </c>
      <c r="C208" t="s">
        <v>35</v>
      </c>
      <c r="D208" t="s">
        <v>35</v>
      </c>
      <c r="F208">
        <v>1</v>
      </c>
      <c r="G208">
        <v>1</v>
      </c>
      <c r="H208">
        <v>0</v>
      </c>
      <c r="I208">
        <v>0</v>
      </c>
      <c r="J208">
        <f>INT(OR(COUNTIF(IDS_with_genetics!$B$2:$B$758,$A208),COUNTIF(IDS_with_genetics!$D$2:$D$813,$A208)))</f>
        <v>1</v>
      </c>
      <c r="K208">
        <f>COUNTIF(IDS_with_PRS!$A$1:$A$1582,ADNI1!$A208)</f>
        <v>0</v>
      </c>
      <c r="L208">
        <f>INT(OR(COUNTIF(IDS_genetics_UE_Ancestry!$B$2:$B$705,$A208)))</f>
        <v>1</v>
      </c>
      <c r="M208">
        <f>COUNTIF(ADNI3!$A$2:$A$1019,$A208)</f>
        <v>0</v>
      </c>
      <c r="N208">
        <f>INT(OR(COUNTIF(IDS_genetics_UE_Ancestry!$B$2:$B$705,$A208)))</f>
        <v>1</v>
      </c>
    </row>
    <row r="209" spans="1:14" x14ac:dyDescent="0.2">
      <c r="A209" t="s">
        <v>1393</v>
      </c>
      <c r="B209" t="s">
        <v>1186</v>
      </c>
      <c r="C209" t="s">
        <v>35</v>
      </c>
      <c r="D209" t="s">
        <v>35</v>
      </c>
      <c r="F209">
        <v>1</v>
      </c>
      <c r="G209">
        <v>1</v>
      </c>
      <c r="H209">
        <v>0</v>
      </c>
      <c r="I209">
        <v>0</v>
      </c>
      <c r="J209">
        <f>INT(OR(COUNTIF(IDS_with_genetics!$B$2:$B$758,$A209),COUNTIF(IDS_with_genetics!$D$2:$D$813,$A209)))</f>
        <v>1</v>
      </c>
      <c r="K209">
        <f>COUNTIF(IDS_with_PRS!$A$1:$A$1582,ADNI1!$A209)</f>
        <v>0</v>
      </c>
      <c r="L209">
        <f>INT(OR(COUNTIF(IDS_genetics_UE_Ancestry!$B$2:$B$705,$A209)))</f>
        <v>1</v>
      </c>
      <c r="M209">
        <f>COUNTIF(ADNI3!$A$2:$A$1019,$A209)</f>
        <v>0</v>
      </c>
      <c r="N209">
        <f>INT(OR(COUNTIF(IDS_genetics_UE_Ancestry!$B$2:$B$705,$A209)))</f>
        <v>1</v>
      </c>
    </row>
    <row r="210" spans="1:14" x14ac:dyDescent="0.2">
      <c r="A210" t="s">
        <v>1394</v>
      </c>
      <c r="B210" t="s">
        <v>1186</v>
      </c>
      <c r="C210" t="s">
        <v>35</v>
      </c>
      <c r="D210" t="s">
        <v>35</v>
      </c>
      <c r="F210">
        <v>1</v>
      </c>
      <c r="G210">
        <v>1</v>
      </c>
      <c r="H210">
        <v>0</v>
      </c>
      <c r="I210">
        <v>0</v>
      </c>
      <c r="J210">
        <f>INT(OR(COUNTIF(IDS_with_genetics!$B$2:$B$758,$A210),COUNTIF(IDS_with_genetics!$D$2:$D$813,$A210)))</f>
        <v>1</v>
      </c>
      <c r="K210">
        <f>COUNTIF(IDS_with_PRS!$A$1:$A$1582,ADNI1!$A210)</f>
        <v>0</v>
      </c>
      <c r="L210">
        <f>INT(OR(COUNTIF(IDS_genetics_UE_Ancestry!$B$2:$B$705,$A210)))</f>
        <v>1</v>
      </c>
      <c r="M210">
        <f>COUNTIF(ADNI3!$A$2:$A$1019,$A210)</f>
        <v>0</v>
      </c>
      <c r="N210">
        <f>INT(OR(COUNTIF(IDS_genetics_UE_Ancestry!$B$2:$B$705,$A210)))</f>
        <v>1</v>
      </c>
    </row>
    <row r="211" spans="1:14" x14ac:dyDescent="0.2">
      <c r="A211" t="s">
        <v>1395</v>
      </c>
      <c r="B211" t="s">
        <v>1186</v>
      </c>
      <c r="C211" t="s">
        <v>35</v>
      </c>
      <c r="D211" t="s">
        <v>35</v>
      </c>
      <c r="F211">
        <v>1</v>
      </c>
      <c r="G211">
        <v>1</v>
      </c>
      <c r="H211">
        <v>0</v>
      </c>
      <c r="I211">
        <v>0</v>
      </c>
      <c r="J211">
        <f>INT(OR(COUNTIF(IDS_with_genetics!$B$2:$B$758,$A211),COUNTIF(IDS_with_genetics!$D$2:$D$813,$A211)))</f>
        <v>1</v>
      </c>
      <c r="K211">
        <f>COUNTIF(IDS_with_PRS!$A$1:$A$1582,ADNI1!$A211)</f>
        <v>0</v>
      </c>
      <c r="L211">
        <f>INT(OR(COUNTIF(IDS_genetics_UE_Ancestry!$B$2:$B$705,$A211)))</f>
        <v>1</v>
      </c>
      <c r="M211">
        <f>COUNTIF(ADNI3!$A$2:$A$1019,$A211)</f>
        <v>0</v>
      </c>
      <c r="N211">
        <f>INT(OR(COUNTIF(IDS_genetics_UE_Ancestry!$B$2:$B$705,$A211)))</f>
        <v>1</v>
      </c>
    </row>
    <row r="212" spans="1:14" x14ac:dyDescent="0.2">
      <c r="A212" t="s">
        <v>1396</v>
      </c>
      <c r="B212" t="s">
        <v>1186</v>
      </c>
      <c r="C212" t="s">
        <v>35</v>
      </c>
      <c r="D212" t="s">
        <v>35</v>
      </c>
      <c r="F212">
        <v>1</v>
      </c>
      <c r="G212">
        <v>1</v>
      </c>
      <c r="H212">
        <v>0</v>
      </c>
      <c r="I212">
        <v>0</v>
      </c>
      <c r="J212">
        <f>INT(OR(COUNTIF(IDS_with_genetics!$B$2:$B$758,$A212),COUNTIF(IDS_with_genetics!$D$2:$D$813,$A212)))</f>
        <v>1</v>
      </c>
      <c r="K212">
        <f>COUNTIF(IDS_with_PRS!$A$1:$A$1582,ADNI1!$A212)</f>
        <v>0</v>
      </c>
      <c r="L212">
        <f>INT(OR(COUNTIF(IDS_genetics_UE_Ancestry!$B$2:$B$705,$A212)))</f>
        <v>1</v>
      </c>
      <c r="M212">
        <f>COUNTIF(ADNI3!$A$2:$A$1019,$A212)</f>
        <v>0</v>
      </c>
      <c r="N212">
        <f>INT(OR(COUNTIF(IDS_genetics_UE_Ancestry!$B$2:$B$705,$A212)))</f>
        <v>1</v>
      </c>
    </row>
    <row r="213" spans="1:14" x14ac:dyDescent="0.2">
      <c r="A213" t="s">
        <v>1397</v>
      </c>
      <c r="B213" t="s">
        <v>1186</v>
      </c>
      <c r="C213" t="s">
        <v>35</v>
      </c>
      <c r="D213" t="s">
        <v>35</v>
      </c>
      <c r="F213">
        <v>1</v>
      </c>
      <c r="G213">
        <v>1</v>
      </c>
      <c r="H213">
        <v>0</v>
      </c>
      <c r="I213">
        <v>0</v>
      </c>
      <c r="J213">
        <f>INT(OR(COUNTIF(IDS_with_genetics!$B$2:$B$758,$A213),COUNTIF(IDS_with_genetics!$D$2:$D$813,$A213)))</f>
        <v>1</v>
      </c>
      <c r="K213">
        <f>COUNTIF(IDS_with_PRS!$A$1:$A$1582,ADNI1!$A213)</f>
        <v>0</v>
      </c>
      <c r="L213">
        <f>INT(OR(COUNTIF(IDS_genetics_UE_Ancestry!$B$2:$B$705,$A213)))</f>
        <v>1</v>
      </c>
      <c r="M213">
        <f>COUNTIF(ADNI3!$A$2:$A$1019,$A213)</f>
        <v>0</v>
      </c>
      <c r="N213">
        <f>INT(OR(COUNTIF(IDS_genetics_UE_Ancestry!$B$2:$B$705,$A213)))</f>
        <v>1</v>
      </c>
    </row>
    <row r="214" spans="1:14" x14ac:dyDescent="0.2">
      <c r="A214" t="s">
        <v>1398</v>
      </c>
      <c r="B214" t="s">
        <v>1186</v>
      </c>
      <c r="C214" t="s">
        <v>35</v>
      </c>
      <c r="D214" t="s">
        <v>35</v>
      </c>
      <c r="F214">
        <v>1</v>
      </c>
      <c r="G214">
        <v>1</v>
      </c>
      <c r="H214">
        <v>0</v>
      </c>
      <c r="I214">
        <v>0</v>
      </c>
      <c r="J214">
        <f>INT(OR(COUNTIF(IDS_with_genetics!$B$2:$B$758,$A214),COUNTIF(IDS_with_genetics!$D$2:$D$813,$A214)))</f>
        <v>1</v>
      </c>
      <c r="K214">
        <f>COUNTIF(IDS_with_PRS!$A$1:$A$1582,ADNI1!$A214)</f>
        <v>1</v>
      </c>
      <c r="L214">
        <f>INT(OR(COUNTIF(IDS_genetics_UE_Ancestry!$B$2:$B$705,$A214)))</f>
        <v>1</v>
      </c>
      <c r="M214">
        <f>COUNTIF(ADNI3!$A$2:$A$1019,$A214)</f>
        <v>0</v>
      </c>
      <c r="N214">
        <f>INT(OR(COUNTIF(IDS_genetics_UE_Ancestry!$B$2:$B$705,$A214)))</f>
        <v>1</v>
      </c>
    </row>
    <row r="215" spans="1:14" x14ac:dyDescent="0.2">
      <c r="A215" t="s">
        <v>1399</v>
      </c>
      <c r="B215" t="s">
        <v>1186</v>
      </c>
      <c r="C215" t="s">
        <v>35</v>
      </c>
      <c r="D215" t="s">
        <v>35</v>
      </c>
      <c r="F215">
        <v>1</v>
      </c>
      <c r="G215">
        <v>1</v>
      </c>
      <c r="H215">
        <v>0</v>
      </c>
      <c r="I215">
        <v>0</v>
      </c>
      <c r="J215">
        <f>INT(OR(COUNTIF(IDS_with_genetics!$B$2:$B$758,$A215),COUNTIF(IDS_with_genetics!$D$2:$D$813,$A215)))</f>
        <v>1</v>
      </c>
      <c r="K215">
        <f>COUNTIF(IDS_with_PRS!$A$1:$A$1582,ADNI1!$A215)</f>
        <v>1</v>
      </c>
      <c r="L215">
        <f>INT(OR(COUNTIF(IDS_genetics_UE_Ancestry!$B$2:$B$705,$A215)))</f>
        <v>0</v>
      </c>
      <c r="M215">
        <f>COUNTIF(ADNI3!$A$2:$A$1019,$A215)</f>
        <v>0</v>
      </c>
      <c r="N215">
        <f>INT(OR(COUNTIF(IDS_genetics_UE_Ancestry!$B$2:$B$705,$A215)))</f>
        <v>0</v>
      </c>
    </row>
    <row r="216" spans="1:14" x14ac:dyDescent="0.2">
      <c r="A216" t="s">
        <v>1400</v>
      </c>
      <c r="B216" t="s">
        <v>1186</v>
      </c>
      <c r="C216" t="s">
        <v>35</v>
      </c>
      <c r="D216" t="s">
        <v>35</v>
      </c>
      <c r="F216">
        <v>1</v>
      </c>
      <c r="G216">
        <v>1</v>
      </c>
      <c r="H216">
        <v>0</v>
      </c>
      <c r="I216">
        <v>0</v>
      </c>
      <c r="J216">
        <f>INT(OR(COUNTIF(IDS_with_genetics!$B$2:$B$758,$A216),COUNTIF(IDS_with_genetics!$D$2:$D$813,$A216)))</f>
        <v>1</v>
      </c>
      <c r="K216">
        <f>COUNTIF(IDS_with_PRS!$A$1:$A$1582,ADNI1!$A216)</f>
        <v>1</v>
      </c>
      <c r="L216">
        <f>INT(OR(COUNTIF(IDS_genetics_UE_Ancestry!$B$2:$B$705,$A216)))</f>
        <v>1</v>
      </c>
      <c r="M216">
        <f>COUNTIF(ADNI3!$A$2:$A$1019,$A216)</f>
        <v>0</v>
      </c>
      <c r="N216">
        <f>INT(OR(COUNTIF(IDS_genetics_UE_Ancestry!$B$2:$B$705,$A216)))</f>
        <v>1</v>
      </c>
    </row>
    <row r="217" spans="1:14" x14ac:dyDescent="0.2">
      <c r="A217" t="s">
        <v>1401</v>
      </c>
      <c r="B217" t="s">
        <v>1186</v>
      </c>
      <c r="C217" t="s">
        <v>35</v>
      </c>
      <c r="D217" t="s">
        <v>35</v>
      </c>
      <c r="F217">
        <v>1</v>
      </c>
      <c r="G217">
        <v>1</v>
      </c>
      <c r="H217">
        <v>0</v>
      </c>
      <c r="I217">
        <v>0</v>
      </c>
      <c r="J217">
        <f>INT(OR(COUNTIF(IDS_with_genetics!$B$2:$B$758,$A217),COUNTIF(IDS_with_genetics!$D$2:$D$813,$A217)))</f>
        <v>1</v>
      </c>
      <c r="K217">
        <f>COUNTIF(IDS_with_PRS!$A$1:$A$1582,ADNI1!$A217)</f>
        <v>1</v>
      </c>
      <c r="L217">
        <f>INT(OR(COUNTIF(IDS_genetics_UE_Ancestry!$B$2:$B$705,$A217)))</f>
        <v>1</v>
      </c>
      <c r="M217">
        <f>COUNTIF(ADNI3!$A$2:$A$1019,$A217)</f>
        <v>0</v>
      </c>
      <c r="N217">
        <f>INT(OR(COUNTIF(IDS_genetics_UE_Ancestry!$B$2:$B$705,$A217)))</f>
        <v>1</v>
      </c>
    </row>
    <row r="218" spans="1:14" x14ac:dyDescent="0.2">
      <c r="A218" t="s">
        <v>1402</v>
      </c>
      <c r="B218" t="s">
        <v>1186</v>
      </c>
      <c r="C218" t="s">
        <v>35</v>
      </c>
      <c r="D218" t="s">
        <v>35</v>
      </c>
      <c r="F218">
        <v>1</v>
      </c>
      <c r="G218">
        <v>1</v>
      </c>
      <c r="H218">
        <v>0</v>
      </c>
      <c r="I218">
        <v>0</v>
      </c>
      <c r="J218">
        <f>INT(OR(COUNTIF(IDS_with_genetics!$B$2:$B$758,$A218),COUNTIF(IDS_with_genetics!$D$2:$D$813,$A218)))</f>
        <v>1</v>
      </c>
      <c r="K218">
        <f>COUNTIF(IDS_with_PRS!$A$1:$A$1582,ADNI1!$A218)</f>
        <v>1</v>
      </c>
      <c r="L218">
        <f>INT(OR(COUNTIF(IDS_genetics_UE_Ancestry!$B$2:$B$705,$A218)))</f>
        <v>1</v>
      </c>
      <c r="M218">
        <f>COUNTIF(ADNI3!$A$2:$A$1019,$A218)</f>
        <v>0</v>
      </c>
      <c r="N218">
        <f>INT(OR(COUNTIF(IDS_genetics_UE_Ancestry!$B$2:$B$705,$A218)))</f>
        <v>1</v>
      </c>
    </row>
    <row r="219" spans="1:14" x14ac:dyDescent="0.2">
      <c r="A219" t="s">
        <v>1403</v>
      </c>
      <c r="B219" t="s">
        <v>1186</v>
      </c>
      <c r="C219" t="s">
        <v>35</v>
      </c>
      <c r="D219" t="s">
        <v>35</v>
      </c>
      <c r="F219">
        <v>1</v>
      </c>
      <c r="G219">
        <v>1</v>
      </c>
      <c r="H219">
        <v>0</v>
      </c>
      <c r="I219">
        <v>0</v>
      </c>
      <c r="J219">
        <f>INT(OR(COUNTIF(IDS_with_genetics!$B$2:$B$758,$A219),COUNTIF(IDS_with_genetics!$D$2:$D$813,$A219)))</f>
        <v>1</v>
      </c>
      <c r="K219">
        <f>COUNTIF(IDS_with_PRS!$A$1:$A$1582,ADNI1!$A219)</f>
        <v>1</v>
      </c>
      <c r="L219">
        <f>INT(OR(COUNTIF(IDS_genetics_UE_Ancestry!$B$2:$B$705,$A219)))</f>
        <v>1</v>
      </c>
      <c r="M219">
        <f>COUNTIF(ADNI3!$A$2:$A$1019,$A219)</f>
        <v>0</v>
      </c>
      <c r="N219">
        <f>INT(OR(COUNTIF(IDS_genetics_UE_Ancestry!$B$2:$B$705,$A219)))</f>
        <v>1</v>
      </c>
    </row>
    <row r="220" spans="1:14" x14ac:dyDescent="0.2">
      <c r="A220" t="s">
        <v>1404</v>
      </c>
      <c r="B220" t="s">
        <v>1186</v>
      </c>
      <c r="C220" t="s">
        <v>35</v>
      </c>
      <c r="D220" t="s">
        <v>35</v>
      </c>
      <c r="F220">
        <v>1</v>
      </c>
      <c r="G220">
        <v>1</v>
      </c>
      <c r="H220">
        <v>0</v>
      </c>
      <c r="I220">
        <v>0</v>
      </c>
      <c r="J220">
        <f>INT(OR(COUNTIF(IDS_with_genetics!$B$2:$B$758,$A220),COUNTIF(IDS_with_genetics!$D$2:$D$813,$A220)))</f>
        <v>1</v>
      </c>
      <c r="K220">
        <f>COUNTIF(IDS_with_PRS!$A$1:$A$1582,ADNI1!$A220)</f>
        <v>0</v>
      </c>
      <c r="L220">
        <f>INT(OR(COUNTIF(IDS_genetics_UE_Ancestry!$B$2:$B$705,$A220)))</f>
        <v>1</v>
      </c>
      <c r="M220">
        <f>COUNTIF(ADNI3!$A$2:$A$1019,$A220)</f>
        <v>0</v>
      </c>
      <c r="N220">
        <f>INT(OR(COUNTIF(IDS_genetics_UE_Ancestry!$B$2:$B$705,$A220)))</f>
        <v>1</v>
      </c>
    </row>
    <row r="221" spans="1:14" x14ac:dyDescent="0.2">
      <c r="A221" t="s">
        <v>1405</v>
      </c>
      <c r="B221" t="s">
        <v>1186</v>
      </c>
      <c r="C221" t="s">
        <v>35</v>
      </c>
      <c r="D221" t="s">
        <v>35</v>
      </c>
      <c r="F221">
        <v>1</v>
      </c>
      <c r="G221">
        <v>1</v>
      </c>
      <c r="H221">
        <v>0</v>
      </c>
      <c r="I221">
        <v>0</v>
      </c>
      <c r="J221">
        <f>INT(OR(COUNTIF(IDS_with_genetics!$B$2:$B$758,$A221),COUNTIF(IDS_with_genetics!$D$2:$D$813,$A221)))</f>
        <v>1</v>
      </c>
      <c r="K221">
        <f>COUNTIF(IDS_with_PRS!$A$1:$A$1582,ADNI1!$A221)</f>
        <v>0</v>
      </c>
      <c r="L221">
        <f>INT(OR(COUNTIF(IDS_genetics_UE_Ancestry!$B$2:$B$705,$A221)))</f>
        <v>1</v>
      </c>
      <c r="M221">
        <f>COUNTIF(ADNI3!$A$2:$A$1019,$A221)</f>
        <v>0</v>
      </c>
      <c r="N221">
        <f>INT(OR(COUNTIF(IDS_genetics_UE_Ancestry!$B$2:$B$705,$A221)))</f>
        <v>1</v>
      </c>
    </row>
    <row r="222" spans="1:14" x14ac:dyDescent="0.2">
      <c r="A222" t="s">
        <v>1406</v>
      </c>
      <c r="B222" t="s">
        <v>1186</v>
      </c>
      <c r="C222" t="s">
        <v>35</v>
      </c>
      <c r="D222" t="s">
        <v>35</v>
      </c>
      <c r="F222">
        <v>1</v>
      </c>
      <c r="G222">
        <v>1</v>
      </c>
      <c r="H222">
        <v>0</v>
      </c>
      <c r="I222">
        <v>0</v>
      </c>
      <c r="J222">
        <f>INT(OR(COUNTIF(IDS_with_genetics!$B$2:$B$758,$A222),COUNTIF(IDS_with_genetics!$D$2:$D$813,$A222)))</f>
        <v>1</v>
      </c>
      <c r="K222">
        <f>COUNTIF(IDS_with_PRS!$A$1:$A$1582,ADNI1!$A222)</f>
        <v>0</v>
      </c>
      <c r="L222">
        <f>INT(OR(COUNTIF(IDS_genetics_UE_Ancestry!$B$2:$B$705,$A222)))</f>
        <v>1</v>
      </c>
      <c r="M222">
        <f>COUNTIF(ADNI3!$A$2:$A$1019,$A222)</f>
        <v>0</v>
      </c>
      <c r="N222">
        <f>INT(OR(COUNTIF(IDS_genetics_UE_Ancestry!$B$2:$B$705,$A222)))</f>
        <v>1</v>
      </c>
    </row>
    <row r="223" spans="1:14" x14ac:dyDescent="0.2">
      <c r="A223" t="s">
        <v>1407</v>
      </c>
      <c r="B223" t="s">
        <v>1186</v>
      </c>
      <c r="C223" t="s">
        <v>35</v>
      </c>
      <c r="D223" t="s">
        <v>35</v>
      </c>
      <c r="F223">
        <v>1</v>
      </c>
      <c r="G223">
        <v>1</v>
      </c>
      <c r="H223">
        <v>0</v>
      </c>
      <c r="I223">
        <v>0</v>
      </c>
      <c r="J223">
        <f>INT(OR(COUNTIF(IDS_with_genetics!$B$2:$B$758,$A223),COUNTIF(IDS_with_genetics!$D$2:$D$813,$A223)))</f>
        <v>1</v>
      </c>
      <c r="K223">
        <f>COUNTIF(IDS_with_PRS!$A$1:$A$1582,ADNI1!$A223)</f>
        <v>1</v>
      </c>
      <c r="L223">
        <f>INT(OR(COUNTIF(IDS_genetics_UE_Ancestry!$B$2:$B$705,$A223)))</f>
        <v>1</v>
      </c>
      <c r="M223">
        <f>COUNTIF(ADNI3!$A$2:$A$1019,$A223)</f>
        <v>0</v>
      </c>
      <c r="N223">
        <f>INT(OR(COUNTIF(IDS_genetics_UE_Ancestry!$B$2:$B$705,$A223)))</f>
        <v>1</v>
      </c>
    </row>
    <row r="224" spans="1:14" x14ac:dyDescent="0.2">
      <c r="A224" t="s">
        <v>1408</v>
      </c>
      <c r="B224" t="s">
        <v>1186</v>
      </c>
      <c r="C224" t="s">
        <v>35</v>
      </c>
      <c r="D224" t="s">
        <v>35</v>
      </c>
      <c r="F224">
        <v>1</v>
      </c>
      <c r="G224">
        <v>1</v>
      </c>
      <c r="H224">
        <v>0</v>
      </c>
      <c r="I224">
        <v>0</v>
      </c>
      <c r="J224">
        <f>INT(OR(COUNTIF(IDS_with_genetics!$B$2:$B$758,$A224),COUNTIF(IDS_with_genetics!$D$2:$D$813,$A224)))</f>
        <v>1</v>
      </c>
      <c r="K224">
        <f>COUNTIF(IDS_with_PRS!$A$1:$A$1582,ADNI1!$A224)</f>
        <v>0</v>
      </c>
      <c r="L224">
        <f>INT(OR(COUNTIF(IDS_genetics_UE_Ancestry!$B$2:$B$705,$A224)))</f>
        <v>1</v>
      </c>
      <c r="M224">
        <f>COUNTIF(ADNI3!$A$2:$A$1019,$A224)</f>
        <v>0</v>
      </c>
      <c r="N224">
        <f>INT(OR(COUNTIF(IDS_genetics_UE_Ancestry!$B$2:$B$705,$A224)))</f>
        <v>1</v>
      </c>
    </row>
    <row r="225" spans="1:14" x14ac:dyDescent="0.2">
      <c r="A225" t="s">
        <v>1409</v>
      </c>
      <c r="B225" t="s">
        <v>1186</v>
      </c>
      <c r="C225" t="s">
        <v>35</v>
      </c>
      <c r="D225" t="s">
        <v>35</v>
      </c>
      <c r="F225">
        <v>1</v>
      </c>
      <c r="G225">
        <v>1</v>
      </c>
      <c r="H225">
        <v>0</v>
      </c>
      <c r="I225">
        <v>0</v>
      </c>
      <c r="J225">
        <f>INT(OR(COUNTIF(IDS_with_genetics!$B$2:$B$758,$A225),COUNTIF(IDS_with_genetics!$D$2:$D$813,$A225)))</f>
        <v>1</v>
      </c>
      <c r="K225">
        <f>COUNTIF(IDS_with_PRS!$A$1:$A$1582,ADNI1!$A225)</f>
        <v>0</v>
      </c>
      <c r="L225">
        <f>INT(OR(COUNTIF(IDS_genetics_UE_Ancestry!$B$2:$B$705,$A225)))</f>
        <v>1</v>
      </c>
      <c r="M225">
        <f>COUNTIF(ADNI3!$A$2:$A$1019,$A225)</f>
        <v>0</v>
      </c>
      <c r="N225">
        <f>INT(OR(COUNTIF(IDS_genetics_UE_Ancestry!$B$2:$B$705,$A225)))</f>
        <v>1</v>
      </c>
    </row>
    <row r="226" spans="1:14" x14ac:dyDescent="0.2">
      <c r="A226" t="s">
        <v>1410</v>
      </c>
      <c r="B226" t="s">
        <v>1186</v>
      </c>
      <c r="C226" t="s">
        <v>35</v>
      </c>
      <c r="D226" t="s">
        <v>35</v>
      </c>
      <c r="F226">
        <v>1</v>
      </c>
      <c r="G226">
        <v>1</v>
      </c>
      <c r="H226">
        <v>0</v>
      </c>
      <c r="I226">
        <v>0</v>
      </c>
      <c r="J226">
        <f>INT(OR(COUNTIF(IDS_with_genetics!$B$2:$B$758,$A226),COUNTIF(IDS_with_genetics!$D$2:$D$813,$A226)))</f>
        <v>1</v>
      </c>
      <c r="K226">
        <f>COUNTIF(IDS_with_PRS!$A$1:$A$1582,ADNI1!$A226)</f>
        <v>1</v>
      </c>
      <c r="L226">
        <f>INT(OR(COUNTIF(IDS_genetics_UE_Ancestry!$B$2:$B$705,$A226)))</f>
        <v>1</v>
      </c>
      <c r="M226">
        <f>COUNTIF(ADNI3!$A$2:$A$1019,$A226)</f>
        <v>0</v>
      </c>
      <c r="N226">
        <f>INT(OR(COUNTIF(IDS_genetics_UE_Ancestry!$B$2:$B$705,$A226)))</f>
        <v>1</v>
      </c>
    </row>
    <row r="227" spans="1:14" x14ac:dyDescent="0.2">
      <c r="A227" t="s">
        <v>1411</v>
      </c>
      <c r="B227" t="s">
        <v>1186</v>
      </c>
      <c r="C227" t="s">
        <v>35</v>
      </c>
      <c r="D227" t="s">
        <v>35</v>
      </c>
      <c r="F227">
        <v>1</v>
      </c>
      <c r="G227">
        <v>1</v>
      </c>
      <c r="H227">
        <v>0</v>
      </c>
      <c r="I227">
        <v>0</v>
      </c>
      <c r="J227">
        <f>INT(OR(COUNTIF(IDS_with_genetics!$B$2:$B$758,$A227),COUNTIF(IDS_with_genetics!$D$2:$D$813,$A227)))</f>
        <v>1</v>
      </c>
      <c r="K227">
        <f>COUNTIF(IDS_with_PRS!$A$1:$A$1582,ADNI1!$A227)</f>
        <v>0</v>
      </c>
      <c r="L227">
        <f>INT(OR(COUNTIF(IDS_genetics_UE_Ancestry!$B$2:$B$705,$A227)))</f>
        <v>1</v>
      </c>
      <c r="M227">
        <f>COUNTIF(ADNI3!$A$2:$A$1019,$A227)</f>
        <v>0</v>
      </c>
      <c r="N227">
        <f>INT(OR(COUNTIF(IDS_genetics_UE_Ancestry!$B$2:$B$705,$A227)))</f>
        <v>1</v>
      </c>
    </row>
    <row r="228" spans="1:14" x14ac:dyDescent="0.2">
      <c r="A228" t="s">
        <v>1412</v>
      </c>
      <c r="B228" t="s">
        <v>1186</v>
      </c>
      <c r="C228" t="s">
        <v>35</v>
      </c>
      <c r="D228" t="s">
        <v>35</v>
      </c>
      <c r="F228">
        <v>1</v>
      </c>
      <c r="G228">
        <v>1</v>
      </c>
      <c r="H228">
        <v>0</v>
      </c>
      <c r="I228">
        <v>0</v>
      </c>
      <c r="J228">
        <f>INT(OR(COUNTIF(IDS_with_genetics!$B$2:$B$758,$A228),COUNTIF(IDS_with_genetics!$D$2:$D$813,$A228)))</f>
        <v>1</v>
      </c>
      <c r="K228">
        <f>COUNTIF(IDS_with_PRS!$A$1:$A$1582,ADNI1!$A228)</f>
        <v>0</v>
      </c>
      <c r="L228">
        <f>INT(OR(COUNTIF(IDS_genetics_UE_Ancestry!$B$2:$B$705,$A228)))</f>
        <v>1</v>
      </c>
      <c r="M228">
        <f>COUNTIF(ADNI3!$A$2:$A$1019,$A228)</f>
        <v>0</v>
      </c>
      <c r="N228">
        <f>INT(OR(COUNTIF(IDS_genetics_UE_Ancestry!$B$2:$B$705,$A228)))</f>
        <v>1</v>
      </c>
    </row>
    <row r="229" spans="1:14" x14ac:dyDescent="0.2">
      <c r="A229" t="s">
        <v>1413</v>
      </c>
      <c r="B229" t="s">
        <v>1186</v>
      </c>
      <c r="C229" t="s">
        <v>35</v>
      </c>
      <c r="D229" t="s">
        <v>35</v>
      </c>
      <c r="F229">
        <v>1</v>
      </c>
      <c r="G229">
        <v>1</v>
      </c>
      <c r="H229">
        <v>0</v>
      </c>
      <c r="I229">
        <v>0</v>
      </c>
      <c r="J229">
        <f>INT(OR(COUNTIF(IDS_with_genetics!$B$2:$B$758,$A229),COUNTIF(IDS_with_genetics!$D$2:$D$813,$A229)))</f>
        <v>1</v>
      </c>
      <c r="K229">
        <f>COUNTIF(IDS_with_PRS!$A$1:$A$1582,ADNI1!$A229)</f>
        <v>0</v>
      </c>
      <c r="L229">
        <f>INT(OR(COUNTIF(IDS_genetics_UE_Ancestry!$B$2:$B$705,$A229)))</f>
        <v>1</v>
      </c>
      <c r="M229">
        <f>COUNTIF(ADNI3!$A$2:$A$1019,$A229)</f>
        <v>0</v>
      </c>
      <c r="N229">
        <f>INT(OR(COUNTIF(IDS_genetics_UE_Ancestry!$B$2:$B$705,$A229)))</f>
        <v>1</v>
      </c>
    </row>
    <row r="230" spans="1:14" x14ac:dyDescent="0.2">
      <c r="A230" t="s">
        <v>1414</v>
      </c>
      <c r="B230" t="s">
        <v>1186</v>
      </c>
      <c r="C230" t="s">
        <v>35</v>
      </c>
      <c r="D230" t="s">
        <v>35</v>
      </c>
      <c r="F230">
        <v>1</v>
      </c>
      <c r="G230">
        <v>1</v>
      </c>
      <c r="H230">
        <v>0</v>
      </c>
      <c r="I230">
        <v>0</v>
      </c>
      <c r="J230">
        <f>INT(OR(COUNTIF(IDS_with_genetics!$B$2:$B$758,$A230),COUNTIF(IDS_with_genetics!$D$2:$D$813,$A230)))</f>
        <v>1</v>
      </c>
      <c r="K230">
        <f>COUNTIF(IDS_with_PRS!$A$1:$A$1582,ADNI1!$A230)</f>
        <v>0</v>
      </c>
      <c r="L230">
        <f>INT(OR(COUNTIF(IDS_genetics_UE_Ancestry!$B$2:$B$705,$A230)))</f>
        <v>1</v>
      </c>
      <c r="M230">
        <f>COUNTIF(ADNI3!$A$2:$A$1019,$A230)</f>
        <v>0</v>
      </c>
      <c r="N230">
        <f>INT(OR(COUNTIF(IDS_genetics_UE_Ancestry!$B$2:$B$705,$A230)))</f>
        <v>1</v>
      </c>
    </row>
    <row r="231" spans="1:14" x14ac:dyDescent="0.2">
      <c r="A231" t="s">
        <v>1415</v>
      </c>
      <c r="B231" t="s">
        <v>1186</v>
      </c>
      <c r="C231" t="s">
        <v>35</v>
      </c>
      <c r="D231" t="s">
        <v>35</v>
      </c>
      <c r="F231">
        <v>1</v>
      </c>
      <c r="G231">
        <v>1</v>
      </c>
      <c r="H231">
        <v>0</v>
      </c>
      <c r="I231">
        <v>0</v>
      </c>
      <c r="J231">
        <f>INT(OR(COUNTIF(IDS_with_genetics!$B$2:$B$758,$A231),COUNTIF(IDS_with_genetics!$D$2:$D$813,$A231)))</f>
        <v>0</v>
      </c>
      <c r="K231">
        <f>COUNTIF(IDS_with_PRS!$A$1:$A$1582,ADNI1!$A231)</f>
        <v>0</v>
      </c>
      <c r="L231">
        <f>INT(OR(COUNTIF(IDS_genetics_UE_Ancestry!$B$2:$B$705,$A231)))</f>
        <v>0</v>
      </c>
      <c r="M231">
        <f>COUNTIF(ADNI3!$A$2:$A$1019,$A231)</f>
        <v>0</v>
      </c>
      <c r="N231">
        <f>INT(OR(COUNTIF(IDS_genetics_UE_Ancestry!$B$2:$B$705,$A231)))</f>
        <v>0</v>
      </c>
    </row>
    <row r="232" spans="1:14" x14ac:dyDescent="0.2">
      <c r="A232" t="s">
        <v>1416</v>
      </c>
      <c r="B232" t="s">
        <v>1186</v>
      </c>
      <c r="C232" t="s">
        <v>35</v>
      </c>
      <c r="D232" t="s">
        <v>35</v>
      </c>
      <c r="F232">
        <v>1</v>
      </c>
      <c r="G232">
        <v>1</v>
      </c>
      <c r="H232">
        <v>0</v>
      </c>
      <c r="I232">
        <v>0</v>
      </c>
      <c r="J232">
        <f>INT(OR(COUNTIF(IDS_with_genetics!$B$2:$B$758,$A232),COUNTIF(IDS_with_genetics!$D$2:$D$813,$A232)))</f>
        <v>0</v>
      </c>
      <c r="K232">
        <f>COUNTIF(IDS_with_PRS!$A$1:$A$1582,ADNI1!$A232)</f>
        <v>0</v>
      </c>
      <c r="L232">
        <f>INT(OR(COUNTIF(IDS_genetics_UE_Ancestry!$B$2:$B$705,$A232)))</f>
        <v>0</v>
      </c>
      <c r="M232">
        <f>COUNTIF(ADNI3!$A$2:$A$1019,$A232)</f>
        <v>0</v>
      </c>
      <c r="N232">
        <f>INT(OR(COUNTIF(IDS_genetics_UE_Ancestry!$B$2:$B$705,$A232)))</f>
        <v>0</v>
      </c>
    </row>
    <row r="233" spans="1:14" x14ac:dyDescent="0.2">
      <c r="A233" t="s">
        <v>1417</v>
      </c>
      <c r="B233" t="s">
        <v>1186</v>
      </c>
      <c r="C233" t="s">
        <v>35</v>
      </c>
      <c r="D233" t="s">
        <v>35</v>
      </c>
      <c r="F233">
        <v>1</v>
      </c>
      <c r="G233">
        <v>1</v>
      </c>
      <c r="H233">
        <v>0</v>
      </c>
      <c r="I233">
        <v>0</v>
      </c>
      <c r="J233">
        <f>INT(OR(COUNTIF(IDS_with_genetics!$B$2:$B$758,$A233),COUNTIF(IDS_with_genetics!$D$2:$D$813,$A233)))</f>
        <v>1</v>
      </c>
      <c r="K233">
        <f>COUNTIF(IDS_with_PRS!$A$1:$A$1582,ADNI1!$A233)</f>
        <v>0</v>
      </c>
      <c r="L233">
        <f>INT(OR(COUNTIF(IDS_genetics_UE_Ancestry!$B$2:$B$705,$A233)))</f>
        <v>1</v>
      </c>
      <c r="M233">
        <f>COUNTIF(ADNI3!$A$2:$A$1019,$A233)</f>
        <v>0</v>
      </c>
      <c r="N233">
        <f>INT(OR(COUNTIF(IDS_genetics_UE_Ancestry!$B$2:$B$705,$A233)))</f>
        <v>1</v>
      </c>
    </row>
    <row r="234" spans="1:14" x14ac:dyDescent="0.2">
      <c r="A234" t="s">
        <v>1418</v>
      </c>
      <c r="B234" t="s">
        <v>1186</v>
      </c>
      <c r="C234" t="s">
        <v>35</v>
      </c>
      <c r="D234" t="s">
        <v>35</v>
      </c>
      <c r="F234">
        <v>1</v>
      </c>
      <c r="G234">
        <v>1</v>
      </c>
      <c r="H234">
        <v>0</v>
      </c>
      <c r="I234">
        <v>0</v>
      </c>
      <c r="J234">
        <f>INT(OR(COUNTIF(IDS_with_genetics!$B$2:$B$758,$A234),COUNTIF(IDS_with_genetics!$D$2:$D$813,$A234)))</f>
        <v>1</v>
      </c>
      <c r="K234">
        <f>COUNTIF(IDS_with_PRS!$A$1:$A$1582,ADNI1!$A234)</f>
        <v>0</v>
      </c>
      <c r="L234">
        <f>INT(OR(COUNTIF(IDS_genetics_UE_Ancestry!$B$2:$B$705,$A234)))</f>
        <v>1</v>
      </c>
      <c r="M234">
        <f>COUNTIF(ADNI3!$A$2:$A$1019,$A234)</f>
        <v>0</v>
      </c>
      <c r="N234">
        <f>INT(OR(COUNTIF(IDS_genetics_UE_Ancestry!$B$2:$B$705,$A234)))</f>
        <v>1</v>
      </c>
    </row>
    <row r="235" spans="1:14" x14ac:dyDescent="0.2">
      <c r="A235" t="s">
        <v>1419</v>
      </c>
      <c r="B235" t="s">
        <v>1186</v>
      </c>
      <c r="C235" t="s">
        <v>35</v>
      </c>
      <c r="D235" t="s">
        <v>35</v>
      </c>
      <c r="F235">
        <v>1</v>
      </c>
      <c r="G235">
        <v>1</v>
      </c>
      <c r="H235">
        <v>0</v>
      </c>
      <c r="I235">
        <v>0</v>
      </c>
      <c r="J235">
        <f>INT(OR(COUNTIF(IDS_with_genetics!$B$2:$B$758,$A235),COUNTIF(IDS_with_genetics!$D$2:$D$813,$A235)))</f>
        <v>1</v>
      </c>
      <c r="K235">
        <f>COUNTIF(IDS_with_PRS!$A$1:$A$1582,ADNI1!$A235)</f>
        <v>0</v>
      </c>
      <c r="L235">
        <f>INT(OR(COUNTIF(IDS_genetics_UE_Ancestry!$B$2:$B$705,$A235)))</f>
        <v>1</v>
      </c>
      <c r="M235">
        <f>COUNTIF(ADNI3!$A$2:$A$1019,$A235)</f>
        <v>0</v>
      </c>
      <c r="N235">
        <f>INT(OR(COUNTIF(IDS_genetics_UE_Ancestry!$B$2:$B$705,$A235)))</f>
        <v>1</v>
      </c>
    </row>
    <row r="236" spans="1:14" x14ac:dyDescent="0.2">
      <c r="A236" t="s">
        <v>1420</v>
      </c>
      <c r="B236" t="s">
        <v>1186</v>
      </c>
      <c r="C236" t="s">
        <v>35</v>
      </c>
      <c r="D236" t="s">
        <v>35</v>
      </c>
      <c r="F236">
        <v>1</v>
      </c>
      <c r="G236">
        <v>1</v>
      </c>
      <c r="H236">
        <v>0</v>
      </c>
      <c r="I236">
        <v>0</v>
      </c>
      <c r="J236">
        <f>INT(OR(COUNTIF(IDS_with_genetics!$B$2:$B$758,$A236),COUNTIF(IDS_with_genetics!$D$2:$D$813,$A236)))</f>
        <v>1</v>
      </c>
      <c r="K236">
        <f>COUNTIF(IDS_with_PRS!$A$1:$A$1582,ADNI1!$A236)</f>
        <v>0</v>
      </c>
      <c r="L236">
        <f>INT(OR(COUNTIF(IDS_genetics_UE_Ancestry!$B$2:$B$705,$A236)))</f>
        <v>1</v>
      </c>
      <c r="M236">
        <f>COUNTIF(ADNI3!$A$2:$A$1019,$A236)</f>
        <v>0</v>
      </c>
      <c r="N236">
        <f>INT(OR(COUNTIF(IDS_genetics_UE_Ancestry!$B$2:$B$705,$A236)))</f>
        <v>1</v>
      </c>
    </row>
    <row r="237" spans="1:14" x14ac:dyDescent="0.2">
      <c r="A237" t="s">
        <v>1421</v>
      </c>
      <c r="B237" t="s">
        <v>1186</v>
      </c>
      <c r="C237" t="s">
        <v>35</v>
      </c>
      <c r="D237" t="s">
        <v>35</v>
      </c>
      <c r="F237">
        <v>1</v>
      </c>
      <c r="G237">
        <v>1</v>
      </c>
      <c r="H237">
        <v>0</v>
      </c>
      <c r="I237">
        <v>0</v>
      </c>
      <c r="J237">
        <f>INT(OR(COUNTIF(IDS_with_genetics!$B$2:$B$758,$A237),COUNTIF(IDS_with_genetics!$D$2:$D$813,$A237)))</f>
        <v>1</v>
      </c>
      <c r="K237">
        <f>COUNTIF(IDS_with_PRS!$A$1:$A$1582,ADNI1!$A237)</f>
        <v>0</v>
      </c>
      <c r="L237">
        <f>INT(OR(COUNTIF(IDS_genetics_UE_Ancestry!$B$2:$B$705,$A237)))</f>
        <v>1</v>
      </c>
      <c r="M237">
        <f>COUNTIF(ADNI3!$A$2:$A$1019,$A237)</f>
        <v>0</v>
      </c>
      <c r="N237">
        <f>INT(OR(COUNTIF(IDS_genetics_UE_Ancestry!$B$2:$B$705,$A237)))</f>
        <v>1</v>
      </c>
    </row>
    <row r="238" spans="1:14" x14ac:dyDescent="0.2">
      <c r="A238" t="s">
        <v>1422</v>
      </c>
      <c r="B238" t="s">
        <v>1186</v>
      </c>
      <c r="C238" t="s">
        <v>35</v>
      </c>
      <c r="D238" t="s">
        <v>35</v>
      </c>
      <c r="F238">
        <v>1</v>
      </c>
      <c r="G238">
        <v>1</v>
      </c>
      <c r="H238">
        <v>0</v>
      </c>
      <c r="I238">
        <v>0</v>
      </c>
      <c r="J238">
        <f>INT(OR(COUNTIF(IDS_with_genetics!$B$2:$B$758,$A238),COUNTIF(IDS_with_genetics!$D$2:$D$813,$A238)))</f>
        <v>1</v>
      </c>
      <c r="K238">
        <f>COUNTIF(IDS_with_PRS!$A$1:$A$1582,ADNI1!$A238)</f>
        <v>0</v>
      </c>
      <c r="L238">
        <f>INT(OR(COUNTIF(IDS_genetics_UE_Ancestry!$B$2:$B$705,$A238)))</f>
        <v>1</v>
      </c>
      <c r="M238">
        <f>COUNTIF(ADNI3!$A$2:$A$1019,$A238)</f>
        <v>0</v>
      </c>
      <c r="N238">
        <f>INT(OR(COUNTIF(IDS_genetics_UE_Ancestry!$B$2:$B$705,$A238)))</f>
        <v>1</v>
      </c>
    </row>
    <row r="239" spans="1:14" x14ac:dyDescent="0.2">
      <c r="A239" t="s">
        <v>1423</v>
      </c>
      <c r="B239" t="s">
        <v>1186</v>
      </c>
      <c r="C239" t="s">
        <v>35</v>
      </c>
      <c r="D239" t="s">
        <v>35</v>
      </c>
      <c r="F239">
        <v>1</v>
      </c>
      <c r="G239">
        <v>1</v>
      </c>
      <c r="H239">
        <v>0</v>
      </c>
      <c r="I239">
        <v>0</v>
      </c>
      <c r="J239">
        <f>INT(OR(COUNTIF(IDS_with_genetics!$B$2:$B$758,$A239),COUNTIF(IDS_with_genetics!$D$2:$D$813,$A239)))</f>
        <v>1</v>
      </c>
      <c r="K239">
        <f>COUNTIF(IDS_with_PRS!$A$1:$A$1582,ADNI1!$A239)</f>
        <v>0</v>
      </c>
      <c r="L239">
        <f>INT(OR(COUNTIF(IDS_genetics_UE_Ancestry!$B$2:$B$705,$A239)))</f>
        <v>1</v>
      </c>
      <c r="M239">
        <f>COUNTIF(ADNI3!$A$2:$A$1019,$A239)</f>
        <v>0</v>
      </c>
      <c r="N239">
        <f>INT(OR(COUNTIF(IDS_genetics_UE_Ancestry!$B$2:$B$705,$A239)))</f>
        <v>1</v>
      </c>
    </row>
    <row r="240" spans="1:14" x14ac:dyDescent="0.2">
      <c r="A240" t="s">
        <v>1424</v>
      </c>
      <c r="B240" t="s">
        <v>1186</v>
      </c>
      <c r="C240" t="s">
        <v>35</v>
      </c>
      <c r="D240" t="s">
        <v>35</v>
      </c>
      <c r="F240">
        <v>1</v>
      </c>
      <c r="G240">
        <v>1</v>
      </c>
      <c r="H240">
        <v>0</v>
      </c>
      <c r="I240">
        <v>0</v>
      </c>
      <c r="J240">
        <f>INT(OR(COUNTIF(IDS_with_genetics!$B$2:$B$758,$A240),COUNTIF(IDS_with_genetics!$D$2:$D$813,$A240)))</f>
        <v>1</v>
      </c>
      <c r="K240">
        <f>COUNTIF(IDS_with_PRS!$A$1:$A$1582,ADNI1!$A240)</f>
        <v>0</v>
      </c>
      <c r="L240">
        <f>INT(OR(COUNTIF(IDS_genetics_UE_Ancestry!$B$2:$B$705,$A240)))</f>
        <v>1</v>
      </c>
      <c r="M240">
        <f>COUNTIF(ADNI3!$A$2:$A$1019,$A240)</f>
        <v>0</v>
      </c>
      <c r="N240">
        <f>INT(OR(COUNTIF(IDS_genetics_UE_Ancestry!$B$2:$B$705,$A240)))</f>
        <v>1</v>
      </c>
    </row>
    <row r="241" spans="1:14" x14ac:dyDescent="0.2">
      <c r="A241" t="s">
        <v>1425</v>
      </c>
      <c r="B241" t="s">
        <v>1186</v>
      </c>
      <c r="C241" t="s">
        <v>35</v>
      </c>
      <c r="D241" t="s">
        <v>35</v>
      </c>
      <c r="F241">
        <v>1</v>
      </c>
      <c r="G241">
        <v>1</v>
      </c>
      <c r="H241">
        <v>0</v>
      </c>
      <c r="I241">
        <v>0</v>
      </c>
      <c r="J241">
        <f>INT(OR(COUNTIF(IDS_with_genetics!$B$2:$B$758,$A241),COUNTIF(IDS_with_genetics!$D$2:$D$813,$A241)))</f>
        <v>1</v>
      </c>
      <c r="K241">
        <f>COUNTIF(IDS_with_PRS!$A$1:$A$1582,ADNI1!$A241)</f>
        <v>0</v>
      </c>
      <c r="L241">
        <f>INT(OR(COUNTIF(IDS_genetics_UE_Ancestry!$B$2:$B$705,$A241)))</f>
        <v>1</v>
      </c>
      <c r="M241">
        <f>COUNTIF(ADNI3!$A$2:$A$1019,$A241)</f>
        <v>0</v>
      </c>
      <c r="N241">
        <f>INT(OR(COUNTIF(IDS_genetics_UE_Ancestry!$B$2:$B$705,$A241)))</f>
        <v>1</v>
      </c>
    </row>
    <row r="242" spans="1:14" x14ac:dyDescent="0.2">
      <c r="A242" t="s">
        <v>1426</v>
      </c>
      <c r="B242" t="s">
        <v>1186</v>
      </c>
      <c r="C242" t="s">
        <v>35</v>
      </c>
      <c r="D242" t="s">
        <v>35</v>
      </c>
      <c r="F242">
        <v>1</v>
      </c>
      <c r="G242">
        <v>1</v>
      </c>
      <c r="H242">
        <v>0</v>
      </c>
      <c r="I242">
        <v>0</v>
      </c>
      <c r="J242">
        <f>INT(OR(COUNTIF(IDS_with_genetics!$B$2:$B$758,$A242),COUNTIF(IDS_with_genetics!$D$2:$D$813,$A242)))</f>
        <v>1</v>
      </c>
      <c r="K242">
        <f>COUNTIF(IDS_with_PRS!$A$1:$A$1582,ADNI1!$A242)</f>
        <v>0</v>
      </c>
      <c r="L242">
        <f>INT(OR(COUNTIF(IDS_genetics_UE_Ancestry!$B$2:$B$705,$A242)))</f>
        <v>1</v>
      </c>
      <c r="M242">
        <f>COUNTIF(ADNI3!$A$2:$A$1019,$A242)</f>
        <v>0</v>
      </c>
      <c r="N242">
        <f>INT(OR(COUNTIF(IDS_genetics_UE_Ancestry!$B$2:$B$705,$A242)))</f>
        <v>1</v>
      </c>
    </row>
    <row r="243" spans="1:14" x14ac:dyDescent="0.2">
      <c r="A243" t="s">
        <v>1427</v>
      </c>
      <c r="B243" t="s">
        <v>1186</v>
      </c>
      <c r="C243" t="s">
        <v>35</v>
      </c>
      <c r="D243" t="s">
        <v>35</v>
      </c>
      <c r="F243">
        <v>1</v>
      </c>
      <c r="G243">
        <v>1</v>
      </c>
      <c r="H243">
        <v>0</v>
      </c>
      <c r="I243">
        <v>0</v>
      </c>
      <c r="J243">
        <f>INT(OR(COUNTIF(IDS_with_genetics!$B$2:$B$758,$A243),COUNTIF(IDS_with_genetics!$D$2:$D$813,$A243)))</f>
        <v>1</v>
      </c>
      <c r="K243">
        <f>COUNTIF(IDS_with_PRS!$A$1:$A$1582,ADNI1!$A243)</f>
        <v>0</v>
      </c>
      <c r="L243">
        <f>INT(OR(COUNTIF(IDS_genetics_UE_Ancestry!$B$2:$B$705,$A243)))</f>
        <v>1</v>
      </c>
      <c r="M243">
        <f>COUNTIF(ADNI3!$A$2:$A$1019,$A243)</f>
        <v>0</v>
      </c>
      <c r="N243">
        <f>INT(OR(COUNTIF(IDS_genetics_UE_Ancestry!$B$2:$B$705,$A243)))</f>
        <v>1</v>
      </c>
    </row>
    <row r="244" spans="1:14" x14ac:dyDescent="0.2">
      <c r="A244" t="s">
        <v>1428</v>
      </c>
      <c r="B244" t="s">
        <v>1186</v>
      </c>
      <c r="C244" t="s">
        <v>35</v>
      </c>
      <c r="D244" t="s">
        <v>35</v>
      </c>
      <c r="F244">
        <v>1</v>
      </c>
      <c r="G244">
        <v>1</v>
      </c>
      <c r="H244">
        <v>0</v>
      </c>
      <c r="I244">
        <v>0</v>
      </c>
      <c r="J244">
        <f>INT(OR(COUNTIF(IDS_with_genetics!$B$2:$B$758,$A244),COUNTIF(IDS_with_genetics!$D$2:$D$813,$A244)))</f>
        <v>1</v>
      </c>
      <c r="K244">
        <f>COUNTIF(IDS_with_PRS!$A$1:$A$1582,ADNI1!$A244)</f>
        <v>0</v>
      </c>
      <c r="L244">
        <f>INT(OR(COUNTIF(IDS_genetics_UE_Ancestry!$B$2:$B$705,$A244)))</f>
        <v>1</v>
      </c>
      <c r="M244">
        <f>COUNTIF(ADNI3!$A$2:$A$1019,$A244)</f>
        <v>0</v>
      </c>
      <c r="N244">
        <f>INT(OR(COUNTIF(IDS_genetics_UE_Ancestry!$B$2:$B$705,$A244)))</f>
        <v>1</v>
      </c>
    </row>
    <row r="245" spans="1:14" x14ac:dyDescent="0.2">
      <c r="A245" t="s">
        <v>1429</v>
      </c>
      <c r="B245" t="s">
        <v>1186</v>
      </c>
      <c r="C245" t="s">
        <v>35</v>
      </c>
      <c r="D245" t="s">
        <v>35</v>
      </c>
      <c r="F245">
        <v>1</v>
      </c>
      <c r="G245">
        <v>1</v>
      </c>
      <c r="H245">
        <v>0</v>
      </c>
      <c r="I245">
        <v>0</v>
      </c>
      <c r="J245">
        <f>INT(OR(COUNTIF(IDS_with_genetics!$B$2:$B$758,$A245),COUNTIF(IDS_with_genetics!$D$2:$D$813,$A245)))</f>
        <v>1</v>
      </c>
      <c r="K245">
        <f>COUNTIF(IDS_with_PRS!$A$1:$A$1582,ADNI1!$A245)</f>
        <v>0</v>
      </c>
      <c r="L245">
        <f>INT(OR(COUNTIF(IDS_genetics_UE_Ancestry!$B$2:$B$705,$A245)))</f>
        <v>1</v>
      </c>
      <c r="M245">
        <f>COUNTIF(ADNI3!$A$2:$A$1019,$A245)</f>
        <v>0</v>
      </c>
      <c r="N245">
        <f>INT(OR(COUNTIF(IDS_genetics_UE_Ancestry!$B$2:$B$705,$A245)))</f>
        <v>1</v>
      </c>
    </row>
    <row r="246" spans="1:14" x14ac:dyDescent="0.2">
      <c r="A246" t="s">
        <v>1430</v>
      </c>
      <c r="B246" t="s">
        <v>1186</v>
      </c>
      <c r="C246" t="s">
        <v>35</v>
      </c>
      <c r="D246" t="s">
        <v>35</v>
      </c>
      <c r="F246">
        <v>1</v>
      </c>
      <c r="G246">
        <v>1</v>
      </c>
      <c r="H246">
        <v>0</v>
      </c>
      <c r="I246">
        <v>0</v>
      </c>
      <c r="J246">
        <f>INT(OR(COUNTIF(IDS_with_genetics!$B$2:$B$758,$A246),COUNTIF(IDS_with_genetics!$D$2:$D$813,$A246)))</f>
        <v>1</v>
      </c>
      <c r="K246">
        <f>COUNTIF(IDS_with_PRS!$A$1:$A$1582,ADNI1!$A246)</f>
        <v>1</v>
      </c>
      <c r="L246">
        <f>INT(OR(COUNTIF(IDS_genetics_UE_Ancestry!$B$2:$B$705,$A246)))</f>
        <v>0</v>
      </c>
      <c r="M246">
        <f>COUNTIF(ADNI3!$A$2:$A$1019,$A246)</f>
        <v>0</v>
      </c>
      <c r="N246">
        <f>INT(OR(COUNTIF(IDS_genetics_UE_Ancestry!$B$2:$B$705,$A246)))</f>
        <v>0</v>
      </c>
    </row>
    <row r="247" spans="1:14" x14ac:dyDescent="0.2">
      <c r="A247" t="s">
        <v>1431</v>
      </c>
      <c r="B247" t="s">
        <v>1186</v>
      </c>
      <c r="C247" t="s">
        <v>35</v>
      </c>
      <c r="D247" t="s">
        <v>35</v>
      </c>
      <c r="F247">
        <v>1</v>
      </c>
      <c r="G247">
        <v>1</v>
      </c>
      <c r="H247">
        <v>0</v>
      </c>
      <c r="I247">
        <v>0</v>
      </c>
      <c r="J247">
        <f>INT(OR(COUNTIF(IDS_with_genetics!$B$2:$B$758,$A247),COUNTIF(IDS_with_genetics!$D$2:$D$813,$A247)))</f>
        <v>1</v>
      </c>
      <c r="K247">
        <f>COUNTIF(IDS_with_PRS!$A$1:$A$1582,ADNI1!$A247)</f>
        <v>1</v>
      </c>
      <c r="L247">
        <f>INT(OR(COUNTIF(IDS_genetics_UE_Ancestry!$B$2:$B$705,$A247)))</f>
        <v>0</v>
      </c>
      <c r="M247">
        <f>COUNTIF(ADNI3!$A$2:$A$1019,$A247)</f>
        <v>0</v>
      </c>
      <c r="N247">
        <f>INT(OR(COUNTIF(IDS_genetics_UE_Ancestry!$B$2:$B$705,$A247)))</f>
        <v>0</v>
      </c>
    </row>
    <row r="248" spans="1:14" x14ac:dyDescent="0.2">
      <c r="A248" t="s">
        <v>1432</v>
      </c>
      <c r="B248" t="s">
        <v>1186</v>
      </c>
      <c r="C248" t="s">
        <v>35</v>
      </c>
      <c r="D248" t="s">
        <v>35</v>
      </c>
      <c r="F248">
        <v>1</v>
      </c>
      <c r="G248">
        <v>1</v>
      </c>
      <c r="H248">
        <v>0</v>
      </c>
      <c r="I248">
        <v>0</v>
      </c>
      <c r="J248">
        <f>INT(OR(COUNTIF(IDS_with_genetics!$B$2:$B$758,$A248),COUNTIF(IDS_with_genetics!$D$2:$D$813,$A248)))</f>
        <v>1</v>
      </c>
      <c r="K248">
        <f>COUNTIF(IDS_with_PRS!$A$1:$A$1582,ADNI1!$A248)</f>
        <v>1</v>
      </c>
      <c r="L248">
        <f>INT(OR(COUNTIF(IDS_genetics_UE_Ancestry!$B$2:$B$705,$A248)))</f>
        <v>1</v>
      </c>
      <c r="M248">
        <f>COUNTIF(ADNI3!$A$2:$A$1019,$A248)</f>
        <v>0</v>
      </c>
      <c r="N248">
        <f>INT(OR(COUNTIF(IDS_genetics_UE_Ancestry!$B$2:$B$705,$A248)))</f>
        <v>1</v>
      </c>
    </row>
    <row r="249" spans="1:14" x14ac:dyDescent="0.2">
      <c r="A249" t="s">
        <v>1433</v>
      </c>
      <c r="B249" t="s">
        <v>1186</v>
      </c>
      <c r="C249" t="s">
        <v>35</v>
      </c>
      <c r="D249" t="s">
        <v>35</v>
      </c>
      <c r="F249">
        <v>1</v>
      </c>
      <c r="G249">
        <v>1</v>
      </c>
      <c r="H249">
        <v>0</v>
      </c>
      <c r="I249">
        <v>0</v>
      </c>
      <c r="J249">
        <f>INT(OR(COUNTIF(IDS_with_genetics!$B$2:$B$758,$A249),COUNTIF(IDS_with_genetics!$D$2:$D$813,$A249)))</f>
        <v>1</v>
      </c>
      <c r="K249">
        <f>COUNTIF(IDS_with_PRS!$A$1:$A$1582,ADNI1!$A249)</f>
        <v>0</v>
      </c>
      <c r="L249">
        <f>INT(OR(COUNTIF(IDS_genetics_UE_Ancestry!$B$2:$B$705,$A249)))</f>
        <v>1</v>
      </c>
      <c r="M249">
        <f>COUNTIF(ADNI3!$A$2:$A$1019,$A249)</f>
        <v>0</v>
      </c>
      <c r="N249">
        <f>INT(OR(COUNTIF(IDS_genetics_UE_Ancestry!$B$2:$B$705,$A249)))</f>
        <v>1</v>
      </c>
    </row>
    <row r="250" spans="1:14" x14ac:dyDescent="0.2">
      <c r="A250" t="s">
        <v>1434</v>
      </c>
      <c r="B250" t="s">
        <v>1186</v>
      </c>
      <c r="C250" t="s">
        <v>35</v>
      </c>
      <c r="D250" t="s">
        <v>35</v>
      </c>
      <c r="F250">
        <v>1</v>
      </c>
      <c r="G250">
        <v>1</v>
      </c>
      <c r="H250">
        <v>0</v>
      </c>
      <c r="I250">
        <v>0</v>
      </c>
      <c r="J250">
        <f>INT(OR(COUNTIF(IDS_with_genetics!$B$2:$B$758,$A250),COUNTIF(IDS_with_genetics!$D$2:$D$813,$A250)))</f>
        <v>1</v>
      </c>
      <c r="K250">
        <f>COUNTIF(IDS_with_PRS!$A$1:$A$1582,ADNI1!$A250)</f>
        <v>1</v>
      </c>
      <c r="L250">
        <f>INT(OR(COUNTIF(IDS_genetics_UE_Ancestry!$B$2:$B$705,$A250)))</f>
        <v>1</v>
      </c>
      <c r="M250">
        <f>COUNTIF(ADNI3!$A$2:$A$1019,$A250)</f>
        <v>0</v>
      </c>
      <c r="N250">
        <f>INT(OR(COUNTIF(IDS_genetics_UE_Ancestry!$B$2:$B$705,$A250)))</f>
        <v>1</v>
      </c>
    </row>
    <row r="251" spans="1:14" x14ac:dyDescent="0.2">
      <c r="A251" t="s">
        <v>1435</v>
      </c>
      <c r="B251" t="s">
        <v>1186</v>
      </c>
      <c r="C251" t="s">
        <v>35</v>
      </c>
      <c r="D251" t="s">
        <v>35</v>
      </c>
      <c r="F251">
        <v>1</v>
      </c>
      <c r="G251">
        <v>1</v>
      </c>
      <c r="H251">
        <v>0</v>
      </c>
      <c r="I251">
        <v>0</v>
      </c>
      <c r="J251">
        <f>INT(OR(COUNTIF(IDS_with_genetics!$B$2:$B$758,$A251),COUNTIF(IDS_with_genetics!$D$2:$D$813,$A251)))</f>
        <v>1</v>
      </c>
      <c r="K251">
        <f>COUNTIF(IDS_with_PRS!$A$1:$A$1582,ADNI1!$A251)</f>
        <v>0</v>
      </c>
      <c r="L251">
        <f>INT(OR(COUNTIF(IDS_genetics_UE_Ancestry!$B$2:$B$705,$A251)))</f>
        <v>1</v>
      </c>
      <c r="M251">
        <f>COUNTIF(ADNI3!$A$2:$A$1019,$A251)</f>
        <v>0</v>
      </c>
      <c r="N251">
        <f>INT(OR(COUNTIF(IDS_genetics_UE_Ancestry!$B$2:$B$705,$A251)))</f>
        <v>1</v>
      </c>
    </row>
    <row r="252" spans="1:14" x14ac:dyDescent="0.2">
      <c r="A252" t="s">
        <v>1436</v>
      </c>
      <c r="B252" t="s">
        <v>1186</v>
      </c>
      <c r="C252" t="s">
        <v>35</v>
      </c>
      <c r="D252" t="s">
        <v>35</v>
      </c>
      <c r="F252">
        <v>1</v>
      </c>
      <c r="G252">
        <v>1</v>
      </c>
      <c r="H252">
        <v>0</v>
      </c>
      <c r="I252">
        <v>0</v>
      </c>
      <c r="J252">
        <f>INT(OR(COUNTIF(IDS_with_genetics!$B$2:$B$758,$A252),COUNTIF(IDS_with_genetics!$D$2:$D$813,$A252)))</f>
        <v>1</v>
      </c>
      <c r="K252">
        <f>COUNTIF(IDS_with_PRS!$A$1:$A$1582,ADNI1!$A252)</f>
        <v>0</v>
      </c>
      <c r="L252">
        <f>INT(OR(COUNTIF(IDS_genetics_UE_Ancestry!$B$2:$B$705,$A252)))</f>
        <v>1</v>
      </c>
      <c r="M252">
        <f>COUNTIF(ADNI3!$A$2:$A$1019,$A252)</f>
        <v>0</v>
      </c>
      <c r="N252">
        <f>INT(OR(COUNTIF(IDS_genetics_UE_Ancestry!$B$2:$B$705,$A252)))</f>
        <v>1</v>
      </c>
    </row>
    <row r="253" spans="1:14" x14ac:dyDescent="0.2">
      <c r="A253" t="s">
        <v>1437</v>
      </c>
      <c r="B253" t="s">
        <v>1186</v>
      </c>
      <c r="C253" t="s">
        <v>35</v>
      </c>
      <c r="D253" t="s">
        <v>35</v>
      </c>
      <c r="F253">
        <v>1</v>
      </c>
      <c r="G253">
        <v>1</v>
      </c>
      <c r="H253">
        <v>0</v>
      </c>
      <c r="I253">
        <v>0</v>
      </c>
      <c r="J253">
        <f>INT(OR(COUNTIF(IDS_with_genetics!$B$2:$B$758,$A253),COUNTIF(IDS_with_genetics!$D$2:$D$813,$A253)))</f>
        <v>1</v>
      </c>
      <c r="K253">
        <f>COUNTIF(IDS_with_PRS!$A$1:$A$1582,ADNI1!$A253)</f>
        <v>1</v>
      </c>
      <c r="L253">
        <f>INT(OR(COUNTIF(IDS_genetics_UE_Ancestry!$B$2:$B$705,$A253)))</f>
        <v>1</v>
      </c>
      <c r="M253">
        <f>COUNTIF(ADNI3!$A$2:$A$1019,$A253)</f>
        <v>0</v>
      </c>
      <c r="N253">
        <f>INT(OR(COUNTIF(IDS_genetics_UE_Ancestry!$B$2:$B$705,$A253)))</f>
        <v>1</v>
      </c>
    </row>
    <row r="254" spans="1:14" x14ac:dyDescent="0.2">
      <c r="A254" t="s">
        <v>1438</v>
      </c>
      <c r="B254" t="s">
        <v>1186</v>
      </c>
      <c r="C254" t="s">
        <v>35</v>
      </c>
      <c r="D254" t="s">
        <v>35</v>
      </c>
      <c r="F254">
        <v>1</v>
      </c>
      <c r="G254">
        <v>1</v>
      </c>
      <c r="H254">
        <v>0</v>
      </c>
      <c r="I254">
        <v>0</v>
      </c>
      <c r="J254">
        <f>INT(OR(COUNTIF(IDS_with_genetics!$B$2:$B$758,$A254),COUNTIF(IDS_with_genetics!$D$2:$D$813,$A254)))</f>
        <v>0</v>
      </c>
      <c r="K254">
        <f>COUNTIF(IDS_with_PRS!$A$1:$A$1582,ADNI1!$A254)</f>
        <v>0</v>
      </c>
      <c r="L254">
        <f>INT(OR(COUNTIF(IDS_genetics_UE_Ancestry!$B$2:$B$705,$A254)))</f>
        <v>0</v>
      </c>
      <c r="M254">
        <f>COUNTIF(ADNI3!$A$2:$A$1019,$A254)</f>
        <v>0</v>
      </c>
      <c r="N254">
        <f>INT(OR(COUNTIF(IDS_genetics_UE_Ancestry!$B$2:$B$705,$A254)))</f>
        <v>0</v>
      </c>
    </row>
    <row r="255" spans="1:14" x14ac:dyDescent="0.2">
      <c r="A255" t="s">
        <v>1439</v>
      </c>
      <c r="B255" t="s">
        <v>1186</v>
      </c>
      <c r="C255" t="s">
        <v>35</v>
      </c>
      <c r="D255" t="s">
        <v>35</v>
      </c>
      <c r="F255">
        <v>1</v>
      </c>
      <c r="G255">
        <v>1</v>
      </c>
      <c r="H255">
        <v>0</v>
      </c>
      <c r="I255">
        <v>0</v>
      </c>
      <c r="J255">
        <f>INT(OR(COUNTIF(IDS_with_genetics!$B$2:$B$758,$A255),COUNTIF(IDS_with_genetics!$D$2:$D$813,$A255)))</f>
        <v>0</v>
      </c>
      <c r="K255">
        <f>COUNTIF(IDS_with_PRS!$A$1:$A$1582,ADNI1!$A255)</f>
        <v>0</v>
      </c>
      <c r="L255">
        <f>INT(OR(COUNTIF(IDS_genetics_UE_Ancestry!$B$2:$B$705,$A255)))</f>
        <v>0</v>
      </c>
      <c r="M255">
        <f>COUNTIF(ADNI3!$A$2:$A$1019,$A255)</f>
        <v>0</v>
      </c>
      <c r="N255">
        <f>INT(OR(COUNTIF(IDS_genetics_UE_Ancestry!$B$2:$B$705,$A255)))</f>
        <v>0</v>
      </c>
    </row>
    <row r="256" spans="1:14" x14ac:dyDescent="0.2">
      <c r="A256" t="s">
        <v>1440</v>
      </c>
      <c r="B256" t="s">
        <v>1186</v>
      </c>
      <c r="C256" t="s">
        <v>35</v>
      </c>
      <c r="D256" t="s">
        <v>35</v>
      </c>
      <c r="F256">
        <v>1</v>
      </c>
      <c r="G256">
        <v>1</v>
      </c>
      <c r="H256">
        <v>0</v>
      </c>
      <c r="I256">
        <v>0</v>
      </c>
      <c r="J256">
        <f>INT(OR(COUNTIF(IDS_with_genetics!$B$2:$B$758,$A256),COUNTIF(IDS_with_genetics!$D$2:$D$813,$A256)))</f>
        <v>0</v>
      </c>
      <c r="K256">
        <f>COUNTIF(IDS_with_PRS!$A$1:$A$1582,ADNI1!$A256)</f>
        <v>0</v>
      </c>
      <c r="L256">
        <f>INT(OR(COUNTIF(IDS_genetics_UE_Ancestry!$B$2:$B$705,$A256)))</f>
        <v>0</v>
      </c>
      <c r="M256">
        <f>COUNTIF(ADNI3!$A$2:$A$1019,$A256)</f>
        <v>0</v>
      </c>
      <c r="N256">
        <f>INT(OR(COUNTIF(IDS_genetics_UE_Ancestry!$B$2:$B$705,$A256)))</f>
        <v>0</v>
      </c>
    </row>
    <row r="257" spans="1:14" x14ac:dyDescent="0.2">
      <c r="A257" t="s">
        <v>1441</v>
      </c>
      <c r="B257" t="s">
        <v>1186</v>
      </c>
      <c r="C257" t="s">
        <v>35</v>
      </c>
      <c r="D257" t="s">
        <v>35</v>
      </c>
      <c r="F257">
        <v>1</v>
      </c>
      <c r="G257">
        <v>1</v>
      </c>
      <c r="H257">
        <v>0</v>
      </c>
      <c r="I257">
        <v>0</v>
      </c>
      <c r="J257">
        <f>INT(OR(COUNTIF(IDS_with_genetics!$B$2:$B$758,$A257),COUNTIF(IDS_with_genetics!$D$2:$D$813,$A257)))</f>
        <v>1</v>
      </c>
      <c r="K257">
        <f>COUNTIF(IDS_with_PRS!$A$1:$A$1582,ADNI1!$A257)</f>
        <v>0</v>
      </c>
      <c r="L257">
        <f>INT(OR(COUNTIF(IDS_genetics_UE_Ancestry!$B$2:$B$705,$A257)))</f>
        <v>1</v>
      </c>
      <c r="M257">
        <f>COUNTIF(ADNI3!$A$2:$A$1019,$A257)</f>
        <v>0</v>
      </c>
      <c r="N257">
        <f>INT(OR(COUNTIF(IDS_genetics_UE_Ancestry!$B$2:$B$705,$A257)))</f>
        <v>1</v>
      </c>
    </row>
    <row r="258" spans="1:14" x14ac:dyDescent="0.2">
      <c r="A258" t="s">
        <v>1442</v>
      </c>
      <c r="B258" t="s">
        <v>1186</v>
      </c>
      <c r="C258" t="s">
        <v>35</v>
      </c>
      <c r="D258" t="s">
        <v>35</v>
      </c>
      <c r="F258">
        <v>1</v>
      </c>
      <c r="G258">
        <v>1</v>
      </c>
      <c r="H258">
        <v>0</v>
      </c>
      <c r="I258">
        <v>0</v>
      </c>
      <c r="J258">
        <f>INT(OR(COUNTIF(IDS_with_genetics!$B$2:$B$758,$A258),COUNTIF(IDS_with_genetics!$D$2:$D$813,$A258)))</f>
        <v>1</v>
      </c>
      <c r="K258">
        <f>COUNTIF(IDS_with_PRS!$A$1:$A$1582,ADNI1!$A258)</f>
        <v>1</v>
      </c>
      <c r="L258">
        <f>INT(OR(COUNTIF(IDS_genetics_UE_Ancestry!$B$2:$B$705,$A258)))</f>
        <v>1</v>
      </c>
      <c r="M258">
        <f>COUNTIF(ADNI3!$A$2:$A$1019,$A258)</f>
        <v>0</v>
      </c>
      <c r="N258">
        <f>INT(OR(COUNTIF(IDS_genetics_UE_Ancestry!$B$2:$B$705,$A258)))</f>
        <v>1</v>
      </c>
    </row>
    <row r="259" spans="1:14" x14ac:dyDescent="0.2">
      <c r="A259" t="s">
        <v>1443</v>
      </c>
      <c r="B259" t="s">
        <v>1186</v>
      </c>
      <c r="C259" t="s">
        <v>35</v>
      </c>
      <c r="D259" t="s">
        <v>35</v>
      </c>
      <c r="F259">
        <v>1</v>
      </c>
      <c r="G259">
        <v>1</v>
      </c>
      <c r="H259">
        <v>0</v>
      </c>
      <c r="I259">
        <v>0</v>
      </c>
      <c r="J259">
        <f>INT(OR(COUNTIF(IDS_with_genetics!$B$2:$B$758,$A259),COUNTIF(IDS_with_genetics!$D$2:$D$813,$A259)))</f>
        <v>1</v>
      </c>
      <c r="K259">
        <f>COUNTIF(IDS_with_PRS!$A$1:$A$1582,ADNI1!$A259)</f>
        <v>0</v>
      </c>
      <c r="L259">
        <f>INT(OR(COUNTIF(IDS_genetics_UE_Ancestry!$B$2:$B$705,$A259)))</f>
        <v>1</v>
      </c>
      <c r="M259">
        <f>COUNTIF(ADNI3!$A$2:$A$1019,$A259)</f>
        <v>0</v>
      </c>
      <c r="N259">
        <f>INT(OR(COUNTIF(IDS_genetics_UE_Ancestry!$B$2:$B$705,$A259)))</f>
        <v>1</v>
      </c>
    </row>
    <row r="260" spans="1:14" x14ac:dyDescent="0.2">
      <c r="A260" t="s">
        <v>1444</v>
      </c>
      <c r="B260" t="s">
        <v>1186</v>
      </c>
      <c r="C260" t="s">
        <v>35</v>
      </c>
      <c r="D260" t="s">
        <v>35</v>
      </c>
      <c r="F260">
        <v>1</v>
      </c>
      <c r="G260">
        <v>1</v>
      </c>
      <c r="H260">
        <v>0</v>
      </c>
      <c r="I260">
        <v>0</v>
      </c>
      <c r="J260">
        <f>INT(OR(COUNTIF(IDS_with_genetics!$B$2:$B$758,$A260),COUNTIF(IDS_with_genetics!$D$2:$D$813,$A260)))</f>
        <v>1</v>
      </c>
      <c r="K260">
        <f>COUNTIF(IDS_with_PRS!$A$1:$A$1582,ADNI1!$A260)</f>
        <v>0</v>
      </c>
      <c r="L260">
        <f>INT(OR(COUNTIF(IDS_genetics_UE_Ancestry!$B$2:$B$705,$A260)))</f>
        <v>1</v>
      </c>
      <c r="M260">
        <f>COUNTIF(ADNI3!$A$2:$A$1019,$A260)</f>
        <v>0</v>
      </c>
      <c r="N260">
        <f>INT(OR(COUNTIF(IDS_genetics_UE_Ancestry!$B$2:$B$705,$A260)))</f>
        <v>1</v>
      </c>
    </row>
    <row r="261" spans="1:14" x14ac:dyDescent="0.2">
      <c r="A261" t="s">
        <v>1445</v>
      </c>
      <c r="B261" t="s">
        <v>1186</v>
      </c>
      <c r="C261" t="s">
        <v>35</v>
      </c>
      <c r="D261" t="s">
        <v>35</v>
      </c>
      <c r="F261">
        <v>1</v>
      </c>
      <c r="G261">
        <v>1</v>
      </c>
      <c r="H261">
        <v>0</v>
      </c>
      <c r="I261">
        <v>0</v>
      </c>
      <c r="J261">
        <f>INT(OR(COUNTIF(IDS_with_genetics!$B$2:$B$758,$A261),COUNTIF(IDS_with_genetics!$D$2:$D$813,$A261)))</f>
        <v>1</v>
      </c>
      <c r="K261">
        <f>COUNTIF(IDS_with_PRS!$A$1:$A$1582,ADNI1!$A261)</f>
        <v>1</v>
      </c>
      <c r="L261">
        <f>INT(OR(COUNTIF(IDS_genetics_UE_Ancestry!$B$2:$B$705,$A261)))</f>
        <v>1</v>
      </c>
      <c r="M261">
        <f>COUNTIF(ADNI3!$A$2:$A$1019,$A261)</f>
        <v>0</v>
      </c>
      <c r="N261">
        <f>INT(OR(COUNTIF(IDS_genetics_UE_Ancestry!$B$2:$B$705,$A261)))</f>
        <v>1</v>
      </c>
    </row>
    <row r="262" spans="1:14" x14ac:dyDescent="0.2">
      <c r="A262" t="s">
        <v>1446</v>
      </c>
      <c r="B262" t="s">
        <v>1186</v>
      </c>
      <c r="C262" t="s">
        <v>35</v>
      </c>
      <c r="D262" t="s">
        <v>35</v>
      </c>
      <c r="F262">
        <v>1</v>
      </c>
      <c r="G262">
        <v>1</v>
      </c>
      <c r="H262">
        <v>0</v>
      </c>
      <c r="I262">
        <v>0</v>
      </c>
      <c r="J262">
        <f>INT(OR(COUNTIF(IDS_with_genetics!$B$2:$B$758,$A262),COUNTIF(IDS_with_genetics!$D$2:$D$813,$A262)))</f>
        <v>1</v>
      </c>
      <c r="K262">
        <f>COUNTIF(IDS_with_PRS!$A$1:$A$1582,ADNI1!$A262)</f>
        <v>0</v>
      </c>
      <c r="L262">
        <f>INT(OR(COUNTIF(IDS_genetics_UE_Ancestry!$B$2:$B$705,$A262)))</f>
        <v>1</v>
      </c>
      <c r="M262">
        <f>COUNTIF(ADNI3!$A$2:$A$1019,$A262)</f>
        <v>0</v>
      </c>
      <c r="N262">
        <f>INT(OR(COUNTIF(IDS_genetics_UE_Ancestry!$B$2:$B$705,$A262)))</f>
        <v>1</v>
      </c>
    </row>
    <row r="263" spans="1:14" x14ac:dyDescent="0.2">
      <c r="A263" t="s">
        <v>1447</v>
      </c>
      <c r="B263" t="s">
        <v>1186</v>
      </c>
      <c r="C263" t="s">
        <v>35</v>
      </c>
      <c r="D263" t="s">
        <v>35</v>
      </c>
      <c r="F263">
        <v>1</v>
      </c>
      <c r="G263">
        <v>1</v>
      </c>
      <c r="H263">
        <v>0</v>
      </c>
      <c r="I263">
        <v>0</v>
      </c>
      <c r="J263">
        <f>INT(OR(COUNTIF(IDS_with_genetics!$B$2:$B$758,$A263),COUNTIF(IDS_with_genetics!$D$2:$D$813,$A263)))</f>
        <v>1</v>
      </c>
      <c r="K263">
        <f>COUNTIF(IDS_with_PRS!$A$1:$A$1582,ADNI1!$A263)</f>
        <v>0</v>
      </c>
      <c r="L263">
        <f>INT(OR(COUNTIF(IDS_genetics_UE_Ancestry!$B$2:$B$705,$A263)))</f>
        <v>1</v>
      </c>
      <c r="M263">
        <f>COUNTIF(ADNI3!$A$2:$A$1019,$A263)</f>
        <v>0</v>
      </c>
      <c r="N263">
        <f>INT(OR(COUNTIF(IDS_genetics_UE_Ancestry!$B$2:$B$705,$A263)))</f>
        <v>1</v>
      </c>
    </row>
    <row r="264" spans="1:14" x14ac:dyDescent="0.2">
      <c r="A264" t="s">
        <v>1448</v>
      </c>
      <c r="B264" t="s">
        <v>1186</v>
      </c>
      <c r="C264" t="s">
        <v>35</v>
      </c>
      <c r="D264" t="s">
        <v>35</v>
      </c>
      <c r="F264">
        <v>1</v>
      </c>
      <c r="G264">
        <v>1</v>
      </c>
      <c r="H264">
        <v>0</v>
      </c>
      <c r="I264">
        <v>0</v>
      </c>
      <c r="J264">
        <f>INT(OR(COUNTIF(IDS_with_genetics!$B$2:$B$758,$A264),COUNTIF(IDS_with_genetics!$D$2:$D$813,$A264)))</f>
        <v>1</v>
      </c>
      <c r="K264">
        <f>COUNTIF(IDS_with_PRS!$A$1:$A$1582,ADNI1!$A264)</f>
        <v>0</v>
      </c>
      <c r="L264">
        <f>INT(OR(COUNTIF(IDS_genetics_UE_Ancestry!$B$2:$B$705,$A264)))</f>
        <v>1</v>
      </c>
      <c r="M264">
        <f>COUNTIF(ADNI3!$A$2:$A$1019,$A264)</f>
        <v>0</v>
      </c>
      <c r="N264">
        <f>INT(OR(COUNTIF(IDS_genetics_UE_Ancestry!$B$2:$B$705,$A264)))</f>
        <v>1</v>
      </c>
    </row>
    <row r="265" spans="1:14" x14ac:dyDescent="0.2">
      <c r="A265" t="s">
        <v>1449</v>
      </c>
      <c r="B265" t="s">
        <v>1186</v>
      </c>
      <c r="C265" t="s">
        <v>35</v>
      </c>
      <c r="D265" t="s">
        <v>35</v>
      </c>
      <c r="F265">
        <v>1</v>
      </c>
      <c r="G265">
        <v>1</v>
      </c>
      <c r="H265">
        <v>0</v>
      </c>
      <c r="I265">
        <v>0</v>
      </c>
      <c r="J265">
        <f>INT(OR(COUNTIF(IDS_with_genetics!$B$2:$B$758,$A265),COUNTIF(IDS_with_genetics!$D$2:$D$813,$A265)))</f>
        <v>1</v>
      </c>
      <c r="K265">
        <f>COUNTIF(IDS_with_PRS!$A$1:$A$1582,ADNI1!$A265)</f>
        <v>0</v>
      </c>
      <c r="L265">
        <f>INT(OR(COUNTIF(IDS_genetics_UE_Ancestry!$B$2:$B$705,$A265)))</f>
        <v>1</v>
      </c>
      <c r="M265">
        <f>COUNTIF(ADNI3!$A$2:$A$1019,$A265)</f>
        <v>0</v>
      </c>
      <c r="N265">
        <f>INT(OR(COUNTIF(IDS_genetics_UE_Ancestry!$B$2:$B$705,$A265)))</f>
        <v>1</v>
      </c>
    </row>
    <row r="266" spans="1:14" x14ac:dyDescent="0.2">
      <c r="A266" t="s">
        <v>1450</v>
      </c>
      <c r="B266" t="s">
        <v>1186</v>
      </c>
      <c r="C266" t="s">
        <v>35</v>
      </c>
      <c r="D266" t="s">
        <v>35</v>
      </c>
      <c r="F266">
        <v>1</v>
      </c>
      <c r="G266">
        <v>1</v>
      </c>
      <c r="H266">
        <v>0</v>
      </c>
      <c r="I266">
        <v>0</v>
      </c>
      <c r="J266">
        <f>INT(OR(COUNTIF(IDS_with_genetics!$B$2:$B$758,$A266),COUNTIF(IDS_with_genetics!$D$2:$D$813,$A266)))</f>
        <v>1</v>
      </c>
      <c r="K266">
        <f>COUNTIF(IDS_with_PRS!$A$1:$A$1582,ADNI1!$A266)</f>
        <v>0</v>
      </c>
      <c r="L266">
        <f>INT(OR(COUNTIF(IDS_genetics_UE_Ancestry!$B$2:$B$705,$A266)))</f>
        <v>1</v>
      </c>
      <c r="M266">
        <f>COUNTIF(ADNI3!$A$2:$A$1019,$A266)</f>
        <v>0</v>
      </c>
      <c r="N266">
        <f>INT(OR(COUNTIF(IDS_genetics_UE_Ancestry!$B$2:$B$705,$A266)))</f>
        <v>1</v>
      </c>
    </row>
    <row r="267" spans="1:14" x14ac:dyDescent="0.2">
      <c r="A267" t="s">
        <v>1451</v>
      </c>
      <c r="B267" t="s">
        <v>1186</v>
      </c>
      <c r="C267" t="s">
        <v>35</v>
      </c>
      <c r="D267" t="s">
        <v>35</v>
      </c>
      <c r="F267">
        <v>1</v>
      </c>
      <c r="G267">
        <v>1</v>
      </c>
      <c r="H267">
        <v>0</v>
      </c>
      <c r="I267">
        <v>0</v>
      </c>
      <c r="J267">
        <f>INT(OR(COUNTIF(IDS_with_genetics!$B$2:$B$758,$A267),COUNTIF(IDS_with_genetics!$D$2:$D$813,$A267)))</f>
        <v>1</v>
      </c>
      <c r="K267">
        <f>COUNTIF(IDS_with_PRS!$A$1:$A$1582,ADNI1!$A267)</f>
        <v>1</v>
      </c>
      <c r="L267">
        <f>INT(OR(COUNTIF(IDS_genetics_UE_Ancestry!$B$2:$B$705,$A267)))</f>
        <v>0</v>
      </c>
      <c r="M267">
        <f>COUNTIF(ADNI3!$A$2:$A$1019,$A267)</f>
        <v>0</v>
      </c>
      <c r="N267">
        <f>INT(OR(COUNTIF(IDS_genetics_UE_Ancestry!$B$2:$B$705,$A267)))</f>
        <v>0</v>
      </c>
    </row>
    <row r="268" spans="1:14" x14ac:dyDescent="0.2">
      <c r="A268" t="s">
        <v>1452</v>
      </c>
      <c r="B268" t="s">
        <v>1186</v>
      </c>
      <c r="C268" t="s">
        <v>35</v>
      </c>
      <c r="D268" t="s">
        <v>35</v>
      </c>
      <c r="F268">
        <v>1</v>
      </c>
      <c r="G268">
        <v>1</v>
      </c>
      <c r="H268">
        <v>0</v>
      </c>
      <c r="I268">
        <v>0</v>
      </c>
      <c r="J268">
        <f>INT(OR(COUNTIF(IDS_with_genetics!$B$2:$B$758,$A268),COUNTIF(IDS_with_genetics!$D$2:$D$813,$A268)))</f>
        <v>1</v>
      </c>
      <c r="K268">
        <f>COUNTIF(IDS_with_PRS!$A$1:$A$1582,ADNI1!$A268)</f>
        <v>0</v>
      </c>
      <c r="L268">
        <f>INT(OR(COUNTIF(IDS_genetics_UE_Ancestry!$B$2:$B$705,$A268)))</f>
        <v>1</v>
      </c>
      <c r="M268">
        <f>COUNTIF(ADNI3!$A$2:$A$1019,$A268)</f>
        <v>0</v>
      </c>
      <c r="N268">
        <f>INT(OR(COUNTIF(IDS_genetics_UE_Ancestry!$B$2:$B$705,$A268)))</f>
        <v>1</v>
      </c>
    </row>
    <row r="269" spans="1:14" x14ac:dyDescent="0.2">
      <c r="A269" t="s">
        <v>1453</v>
      </c>
      <c r="B269" t="s">
        <v>1186</v>
      </c>
      <c r="C269" t="s">
        <v>35</v>
      </c>
      <c r="D269" t="s">
        <v>35</v>
      </c>
      <c r="F269">
        <v>1</v>
      </c>
      <c r="G269">
        <v>1</v>
      </c>
      <c r="H269">
        <v>0</v>
      </c>
      <c r="I269">
        <v>0</v>
      </c>
      <c r="J269">
        <f>INT(OR(COUNTIF(IDS_with_genetics!$B$2:$B$758,$A269),COUNTIF(IDS_with_genetics!$D$2:$D$813,$A269)))</f>
        <v>1</v>
      </c>
      <c r="K269">
        <f>COUNTIF(IDS_with_PRS!$A$1:$A$1582,ADNI1!$A269)</f>
        <v>0</v>
      </c>
      <c r="L269">
        <f>INT(OR(COUNTIF(IDS_genetics_UE_Ancestry!$B$2:$B$705,$A269)))</f>
        <v>1</v>
      </c>
      <c r="M269">
        <f>COUNTIF(ADNI3!$A$2:$A$1019,$A269)</f>
        <v>0</v>
      </c>
      <c r="N269">
        <f>INT(OR(COUNTIF(IDS_genetics_UE_Ancestry!$B$2:$B$705,$A269)))</f>
        <v>1</v>
      </c>
    </row>
    <row r="270" spans="1:14" x14ac:dyDescent="0.2">
      <c r="A270" t="s">
        <v>1454</v>
      </c>
      <c r="B270" t="s">
        <v>1186</v>
      </c>
      <c r="C270" t="s">
        <v>35</v>
      </c>
      <c r="D270" t="s">
        <v>35</v>
      </c>
      <c r="F270">
        <v>1</v>
      </c>
      <c r="G270">
        <v>1</v>
      </c>
      <c r="H270">
        <v>0</v>
      </c>
      <c r="I270">
        <v>0</v>
      </c>
      <c r="J270">
        <f>INT(OR(COUNTIF(IDS_with_genetics!$B$2:$B$758,$A270),COUNTIF(IDS_with_genetics!$D$2:$D$813,$A270)))</f>
        <v>1</v>
      </c>
      <c r="K270">
        <f>COUNTIF(IDS_with_PRS!$A$1:$A$1582,ADNI1!$A270)</f>
        <v>0</v>
      </c>
      <c r="L270">
        <f>INT(OR(COUNTIF(IDS_genetics_UE_Ancestry!$B$2:$B$705,$A270)))</f>
        <v>1</v>
      </c>
      <c r="M270">
        <f>COUNTIF(ADNI3!$A$2:$A$1019,$A270)</f>
        <v>0</v>
      </c>
      <c r="N270">
        <f>INT(OR(COUNTIF(IDS_genetics_UE_Ancestry!$B$2:$B$705,$A270)))</f>
        <v>1</v>
      </c>
    </row>
    <row r="271" spans="1:14" x14ac:dyDescent="0.2">
      <c r="A271" t="s">
        <v>1455</v>
      </c>
      <c r="B271" t="s">
        <v>1186</v>
      </c>
      <c r="C271" t="s">
        <v>35</v>
      </c>
      <c r="D271" t="s">
        <v>35</v>
      </c>
      <c r="F271">
        <v>1</v>
      </c>
      <c r="G271">
        <v>1</v>
      </c>
      <c r="H271">
        <v>0</v>
      </c>
      <c r="I271">
        <v>0</v>
      </c>
      <c r="J271">
        <f>INT(OR(COUNTIF(IDS_with_genetics!$B$2:$B$758,$A271),COUNTIF(IDS_with_genetics!$D$2:$D$813,$A271)))</f>
        <v>1</v>
      </c>
      <c r="K271">
        <f>COUNTIF(IDS_with_PRS!$A$1:$A$1582,ADNI1!$A271)</f>
        <v>1</v>
      </c>
      <c r="L271">
        <f>INT(OR(COUNTIF(IDS_genetics_UE_Ancestry!$B$2:$B$705,$A271)))</f>
        <v>1</v>
      </c>
      <c r="M271">
        <f>COUNTIF(ADNI3!$A$2:$A$1019,$A271)</f>
        <v>0</v>
      </c>
      <c r="N271">
        <f>INT(OR(COUNTIF(IDS_genetics_UE_Ancestry!$B$2:$B$705,$A271)))</f>
        <v>1</v>
      </c>
    </row>
    <row r="272" spans="1:14" x14ac:dyDescent="0.2">
      <c r="A272" t="s">
        <v>1456</v>
      </c>
      <c r="B272" t="s">
        <v>1186</v>
      </c>
      <c r="C272" t="s">
        <v>35</v>
      </c>
      <c r="D272" t="s">
        <v>35</v>
      </c>
      <c r="F272">
        <v>1</v>
      </c>
      <c r="G272">
        <v>1</v>
      </c>
      <c r="H272">
        <v>0</v>
      </c>
      <c r="I272">
        <v>0</v>
      </c>
      <c r="J272">
        <f>INT(OR(COUNTIF(IDS_with_genetics!$B$2:$B$758,$A272),COUNTIF(IDS_with_genetics!$D$2:$D$813,$A272)))</f>
        <v>1</v>
      </c>
      <c r="K272">
        <f>COUNTIF(IDS_with_PRS!$A$1:$A$1582,ADNI1!$A272)</f>
        <v>1</v>
      </c>
      <c r="L272">
        <f>INT(OR(COUNTIF(IDS_genetics_UE_Ancestry!$B$2:$B$705,$A272)))</f>
        <v>1</v>
      </c>
      <c r="M272">
        <f>COUNTIF(ADNI3!$A$2:$A$1019,$A272)</f>
        <v>0</v>
      </c>
      <c r="N272">
        <f>INT(OR(COUNTIF(IDS_genetics_UE_Ancestry!$B$2:$B$705,$A272)))</f>
        <v>1</v>
      </c>
    </row>
    <row r="273" spans="1:14" x14ac:dyDescent="0.2">
      <c r="A273" t="s">
        <v>1457</v>
      </c>
      <c r="B273" t="s">
        <v>1186</v>
      </c>
      <c r="C273" t="s">
        <v>35</v>
      </c>
      <c r="D273" t="s">
        <v>35</v>
      </c>
      <c r="F273">
        <v>1</v>
      </c>
      <c r="G273">
        <v>1</v>
      </c>
      <c r="H273">
        <v>0</v>
      </c>
      <c r="I273">
        <v>0</v>
      </c>
      <c r="J273">
        <f>INT(OR(COUNTIF(IDS_with_genetics!$B$2:$B$758,$A273),COUNTIF(IDS_with_genetics!$D$2:$D$813,$A273)))</f>
        <v>1</v>
      </c>
      <c r="K273">
        <f>COUNTIF(IDS_with_PRS!$A$1:$A$1582,ADNI1!$A273)</f>
        <v>0</v>
      </c>
      <c r="L273">
        <f>INT(OR(COUNTIF(IDS_genetics_UE_Ancestry!$B$2:$B$705,$A273)))</f>
        <v>1</v>
      </c>
      <c r="M273">
        <f>COUNTIF(ADNI3!$A$2:$A$1019,$A273)</f>
        <v>0</v>
      </c>
      <c r="N273">
        <f>INT(OR(COUNTIF(IDS_genetics_UE_Ancestry!$B$2:$B$705,$A273)))</f>
        <v>1</v>
      </c>
    </row>
    <row r="274" spans="1:14" x14ac:dyDescent="0.2">
      <c r="A274" t="s">
        <v>1458</v>
      </c>
      <c r="B274" t="s">
        <v>1186</v>
      </c>
      <c r="C274" t="s">
        <v>35</v>
      </c>
      <c r="D274" t="s">
        <v>35</v>
      </c>
      <c r="F274">
        <v>1</v>
      </c>
      <c r="G274">
        <v>1</v>
      </c>
      <c r="H274">
        <v>0</v>
      </c>
      <c r="I274">
        <v>0</v>
      </c>
      <c r="J274">
        <f>INT(OR(COUNTIF(IDS_with_genetics!$B$2:$B$758,$A274),COUNTIF(IDS_with_genetics!$D$2:$D$813,$A274)))</f>
        <v>1</v>
      </c>
      <c r="K274">
        <f>COUNTIF(IDS_with_PRS!$A$1:$A$1582,ADNI1!$A274)</f>
        <v>0</v>
      </c>
      <c r="L274">
        <f>INT(OR(COUNTIF(IDS_genetics_UE_Ancestry!$B$2:$B$705,$A274)))</f>
        <v>1</v>
      </c>
      <c r="M274">
        <f>COUNTIF(ADNI3!$A$2:$A$1019,$A274)</f>
        <v>0</v>
      </c>
      <c r="N274">
        <f>INT(OR(COUNTIF(IDS_genetics_UE_Ancestry!$B$2:$B$705,$A274)))</f>
        <v>1</v>
      </c>
    </row>
    <row r="275" spans="1:14" x14ac:dyDescent="0.2">
      <c r="A275" t="s">
        <v>1459</v>
      </c>
      <c r="B275" t="s">
        <v>1186</v>
      </c>
      <c r="C275" t="s">
        <v>35</v>
      </c>
      <c r="D275" t="s">
        <v>35</v>
      </c>
      <c r="F275">
        <v>1</v>
      </c>
      <c r="G275">
        <v>1</v>
      </c>
      <c r="H275">
        <v>0</v>
      </c>
      <c r="I275">
        <v>0</v>
      </c>
      <c r="J275">
        <f>INT(OR(COUNTIF(IDS_with_genetics!$B$2:$B$758,$A275),COUNTIF(IDS_with_genetics!$D$2:$D$813,$A275)))</f>
        <v>1</v>
      </c>
      <c r="K275">
        <f>COUNTIF(IDS_with_PRS!$A$1:$A$1582,ADNI1!$A275)</f>
        <v>0</v>
      </c>
      <c r="L275">
        <f>INT(OR(COUNTIF(IDS_genetics_UE_Ancestry!$B$2:$B$705,$A275)))</f>
        <v>1</v>
      </c>
      <c r="M275">
        <f>COUNTIF(ADNI3!$A$2:$A$1019,$A275)</f>
        <v>0</v>
      </c>
      <c r="N275">
        <f>INT(OR(COUNTIF(IDS_genetics_UE_Ancestry!$B$2:$B$705,$A275)))</f>
        <v>1</v>
      </c>
    </row>
    <row r="276" spans="1:14" x14ac:dyDescent="0.2">
      <c r="A276" t="s">
        <v>1460</v>
      </c>
      <c r="B276" t="s">
        <v>1186</v>
      </c>
      <c r="C276" t="s">
        <v>35</v>
      </c>
      <c r="D276" t="s">
        <v>35</v>
      </c>
      <c r="F276">
        <v>1</v>
      </c>
      <c r="G276">
        <v>1</v>
      </c>
      <c r="H276">
        <v>0</v>
      </c>
      <c r="I276">
        <v>0</v>
      </c>
      <c r="J276">
        <f>INT(OR(COUNTIF(IDS_with_genetics!$B$2:$B$758,$A276),COUNTIF(IDS_with_genetics!$D$2:$D$813,$A276)))</f>
        <v>1</v>
      </c>
      <c r="K276">
        <f>COUNTIF(IDS_with_PRS!$A$1:$A$1582,ADNI1!$A276)</f>
        <v>0</v>
      </c>
      <c r="L276">
        <f>INT(OR(COUNTIF(IDS_genetics_UE_Ancestry!$B$2:$B$705,$A276)))</f>
        <v>1</v>
      </c>
      <c r="M276">
        <f>COUNTIF(ADNI3!$A$2:$A$1019,$A276)</f>
        <v>0</v>
      </c>
      <c r="N276">
        <f>INT(OR(COUNTIF(IDS_genetics_UE_Ancestry!$B$2:$B$705,$A276)))</f>
        <v>1</v>
      </c>
    </row>
    <row r="277" spans="1:14" x14ac:dyDescent="0.2">
      <c r="A277" t="s">
        <v>1461</v>
      </c>
      <c r="B277" t="s">
        <v>1186</v>
      </c>
      <c r="C277" t="s">
        <v>35</v>
      </c>
      <c r="D277" t="s">
        <v>35</v>
      </c>
      <c r="F277">
        <v>1</v>
      </c>
      <c r="G277">
        <v>1</v>
      </c>
      <c r="H277">
        <v>0</v>
      </c>
      <c r="I277">
        <v>0</v>
      </c>
      <c r="J277">
        <f>INT(OR(COUNTIF(IDS_with_genetics!$B$2:$B$758,$A277),COUNTIF(IDS_with_genetics!$D$2:$D$813,$A277)))</f>
        <v>1</v>
      </c>
      <c r="K277">
        <f>COUNTIF(IDS_with_PRS!$A$1:$A$1582,ADNI1!$A277)</f>
        <v>0</v>
      </c>
      <c r="L277">
        <f>INT(OR(COUNTIF(IDS_genetics_UE_Ancestry!$B$2:$B$705,$A277)))</f>
        <v>1</v>
      </c>
      <c r="M277">
        <f>COUNTIF(ADNI3!$A$2:$A$1019,$A277)</f>
        <v>0</v>
      </c>
      <c r="N277">
        <f>INT(OR(COUNTIF(IDS_genetics_UE_Ancestry!$B$2:$B$705,$A277)))</f>
        <v>1</v>
      </c>
    </row>
    <row r="278" spans="1:14" x14ac:dyDescent="0.2">
      <c r="A278" t="s">
        <v>1462</v>
      </c>
      <c r="B278" t="s">
        <v>1186</v>
      </c>
      <c r="C278" t="s">
        <v>35</v>
      </c>
      <c r="D278" t="s">
        <v>35</v>
      </c>
      <c r="F278">
        <v>1</v>
      </c>
      <c r="G278">
        <v>1</v>
      </c>
      <c r="H278">
        <v>0</v>
      </c>
      <c r="I278">
        <v>0</v>
      </c>
      <c r="J278">
        <f>INT(OR(COUNTIF(IDS_with_genetics!$B$2:$B$758,$A278),COUNTIF(IDS_with_genetics!$D$2:$D$813,$A278)))</f>
        <v>1</v>
      </c>
      <c r="K278">
        <f>COUNTIF(IDS_with_PRS!$A$1:$A$1582,ADNI1!$A278)</f>
        <v>0</v>
      </c>
      <c r="L278">
        <f>INT(OR(COUNTIF(IDS_genetics_UE_Ancestry!$B$2:$B$705,$A278)))</f>
        <v>1</v>
      </c>
      <c r="M278">
        <f>COUNTIF(ADNI3!$A$2:$A$1019,$A278)</f>
        <v>0</v>
      </c>
      <c r="N278">
        <f>INT(OR(COUNTIF(IDS_genetics_UE_Ancestry!$B$2:$B$705,$A278)))</f>
        <v>1</v>
      </c>
    </row>
    <row r="279" spans="1:14" x14ac:dyDescent="0.2">
      <c r="A279" t="s">
        <v>1463</v>
      </c>
      <c r="B279" t="s">
        <v>1186</v>
      </c>
      <c r="C279" t="s">
        <v>35</v>
      </c>
      <c r="D279" t="s">
        <v>35</v>
      </c>
      <c r="F279">
        <v>1</v>
      </c>
      <c r="G279">
        <v>1</v>
      </c>
      <c r="H279">
        <v>0</v>
      </c>
      <c r="I279">
        <v>0</v>
      </c>
      <c r="J279">
        <f>INT(OR(COUNTIF(IDS_with_genetics!$B$2:$B$758,$A279),COUNTIF(IDS_with_genetics!$D$2:$D$813,$A279)))</f>
        <v>1</v>
      </c>
      <c r="K279">
        <f>COUNTIF(IDS_with_PRS!$A$1:$A$1582,ADNI1!$A279)</f>
        <v>0</v>
      </c>
      <c r="L279">
        <f>INT(OR(COUNTIF(IDS_genetics_UE_Ancestry!$B$2:$B$705,$A279)))</f>
        <v>1</v>
      </c>
      <c r="M279">
        <f>COUNTIF(ADNI3!$A$2:$A$1019,$A279)</f>
        <v>0</v>
      </c>
      <c r="N279">
        <f>INT(OR(COUNTIF(IDS_genetics_UE_Ancestry!$B$2:$B$705,$A279)))</f>
        <v>1</v>
      </c>
    </row>
    <row r="280" spans="1:14" x14ac:dyDescent="0.2">
      <c r="A280" t="s">
        <v>1464</v>
      </c>
      <c r="B280" t="s">
        <v>1186</v>
      </c>
      <c r="C280" t="s">
        <v>35</v>
      </c>
      <c r="D280" t="s">
        <v>35</v>
      </c>
      <c r="F280">
        <v>1</v>
      </c>
      <c r="G280">
        <v>1</v>
      </c>
      <c r="H280">
        <v>0</v>
      </c>
      <c r="I280">
        <v>0</v>
      </c>
      <c r="J280">
        <f>INT(OR(COUNTIF(IDS_with_genetics!$B$2:$B$758,$A280),COUNTIF(IDS_with_genetics!$D$2:$D$813,$A280)))</f>
        <v>1</v>
      </c>
      <c r="K280">
        <f>COUNTIF(IDS_with_PRS!$A$1:$A$1582,ADNI1!$A280)</f>
        <v>0</v>
      </c>
      <c r="L280">
        <f>INT(OR(COUNTIF(IDS_genetics_UE_Ancestry!$B$2:$B$705,$A280)))</f>
        <v>1</v>
      </c>
      <c r="M280">
        <f>COUNTIF(ADNI3!$A$2:$A$1019,$A280)</f>
        <v>0</v>
      </c>
      <c r="N280">
        <f>INT(OR(COUNTIF(IDS_genetics_UE_Ancestry!$B$2:$B$705,$A280)))</f>
        <v>1</v>
      </c>
    </row>
    <row r="281" spans="1:14" x14ac:dyDescent="0.2">
      <c r="A281" t="s">
        <v>1465</v>
      </c>
      <c r="B281" t="s">
        <v>1186</v>
      </c>
      <c r="C281" t="s">
        <v>35</v>
      </c>
      <c r="D281" t="s">
        <v>35</v>
      </c>
      <c r="F281">
        <v>1</v>
      </c>
      <c r="G281">
        <v>1</v>
      </c>
      <c r="H281">
        <v>0</v>
      </c>
      <c r="I281">
        <v>0</v>
      </c>
      <c r="J281">
        <f>INT(OR(COUNTIF(IDS_with_genetics!$B$2:$B$758,$A281),COUNTIF(IDS_with_genetics!$D$2:$D$813,$A281)))</f>
        <v>1</v>
      </c>
      <c r="K281">
        <f>COUNTIF(IDS_with_PRS!$A$1:$A$1582,ADNI1!$A281)</f>
        <v>0</v>
      </c>
      <c r="L281">
        <f>INT(OR(COUNTIF(IDS_genetics_UE_Ancestry!$B$2:$B$705,$A281)))</f>
        <v>1</v>
      </c>
      <c r="M281">
        <f>COUNTIF(ADNI3!$A$2:$A$1019,$A281)</f>
        <v>0</v>
      </c>
      <c r="N281">
        <f>INT(OR(COUNTIF(IDS_genetics_UE_Ancestry!$B$2:$B$705,$A281)))</f>
        <v>1</v>
      </c>
    </row>
    <row r="282" spans="1:14" x14ac:dyDescent="0.2">
      <c r="A282" t="s">
        <v>1466</v>
      </c>
      <c r="B282" t="s">
        <v>1186</v>
      </c>
      <c r="C282" t="s">
        <v>35</v>
      </c>
      <c r="D282" t="s">
        <v>35</v>
      </c>
      <c r="F282">
        <v>1</v>
      </c>
      <c r="G282">
        <v>1</v>
      </c>
      <c r="H282">
        <v>0</v>
      </c>
      <c r="I282">
        <v>0</v>
      </c>
      <c r="J282">
        <f>INT(OR(COUNTIF(IDS_with_genetics!$B$2:$B$758,$A282),COUNTIF(IDS_with_genetics!$D$2:$D$813,$A282)))</f>
        <v>1</v>
      </c>
      <c r="K282">
        <f>COUNTIF(IDS_with_PRS!$A$1:$A$1582,ADNI1!$A282)</f>
        <v>0</v>
      </c>
      <c r="L282">
        <f>INT(OR(COUNTIF(IDS_genetics_UE_Ancestry!$B$2:$B$705,$A282)))</f>
        <v>1</v>
      </c>
      <c r="M282">
        <f>COUNTIF(ADNI3!$A$2:$A$1019,$A282)</f>
        <v>0</v>
      </c>
      <c r="N282">
        <f>INT(OR(COUNTIF(IDS_genetics_UE_Ancestry!$B$2:$B$705,$A282)))</f>
        <v>1</v>
      </c>
    </row>
    <row r="283" spans="1:14" x14ac:dyDescent="0.2">
      <c r="A283" t="s">
        <v>1467</v>
      </c>
      <c r="B283" t="s">
        <v>1186</v>
      </c>
      <c r="C283" t="s">
        <v>35</v>
      </c>
      <c r="D283" t="s">
        <v>35</v>
      </c>
      <c r="F283">
        <v>1</v>
      </c>
      <c r="G283">
        <v>1</v>
      </c>
      <c r="H283">
        <v>0</v>
      </c>
      <c r="I283">
        <v>0</v>
      </c>
      <c r="J283">
        <f>INT(OR(COUNTIF(IDS_with_genetics!$B$2:$B$758,$A283),COUNTIF(IDS_with_genetics!$D$2:$D$813,$A283)))</f>
        <v>1</v>
      </c>
      <c r="K283">
        <f>COUNTIF(IDS_with_PRS!$A$1:$A$1582,ADNI1!$A283)</f>
        <v>0</v>
      </c>
      <c r="L283">
        <f>INT(OR(COUNTIF(IDS_genetics_UE_Ancestry!$B$2:$B$705,$A283)))</f>
        <v>1</v>
      </c>
      <c r="M283">
        <f>COUNTIF(ADNI3!$A$2:$A$1019,$A283)</f>
        <v>0</v>
      </c>
      <c r="N283">
        <f>INT(OR(COUNTIF(IDS_genetics_UE_Ancestry!$B$2:$B$705,$A283)))</f>
        <v>1</v>
      </c>
    </row>
    <row r="284" spans="1:14" x14ac:dyDescent="0.2">
      <c r="A284" t="s">
        <v>1468</v>
      </c>
      <c r="B284" t="s">
        <v>1186</v>
      </c>
      <c r="C284" t="s">
        <v>35</v>
      </c>
      <c r="D284" t="s">
        <v>35</v>
      </c>
      <c r="F284">
        <v>1</v>
      </c>
      <c r="G284">
        <v>1</v>
      </c>
      <c r="H284">
        <v>0</v>
      </c>
      <c r="I284">
        <v>0</v>
      </c>
      <c r="J284">
        <f>INT(OR(COUNTIF(IDS_with_genetics!$B$2:$B$758,$A284),COUNTIF(IDS_with_genetics!$D$2:$D$813,$A284)))</f>
        <v>1</v>
      </c>
      <c r="K284">
        <f>COUNTIF(IDS_with_PRS!$A$1:$A$1582,ADNI1!$A284)</f>
        <v>0</v>
      </c>
      <c r="L284">
        <f>INT(OR(COUNTIF(IDS_genetics_UE_Ancestry!$B$2:$B$705,$A284)))</f>
        <v>1</v>
      </c>
      <c r="M284">
        <f>COUNTIF(ADNI3!$A$2:$A$1019,$A284)</f>
        <v>0</v>
      </c>
      <c r="N284">
        <f>INT(OR(COUNTIF(IDS_genetics_UE_Ancestry!$B$2:$B$705,$A284)))</f>
        <v>1</v>
      </c>
    </row>
    <row r="285" spans="1:14" x14ac:dyDescent="0.2">
      <c r="A285" t="s">
        <v>1469</v>
      </c>
      <c r="B285" t="s">
        <v>1186</v>
      </c>
      <c r="C285" t="s">
        <v>35</v>
      </c>
      <c r="D285" t="s">
        <v>35</v>
      </c>
      <c r="F285">
        <v>1</v>
      </c>
      <c r="G285">
        <v>1</v>
      </c>
      <c r="H285">
        <v>0</v>
      </c>
      <c r="I285">
        <v>0</v>
      </c>
      <c r="J285">
        <f>INT(OR(COUNTIF(IDS_with_genetics!$B$2:$B$758,$A285),COUNTIF(IDS_with_genetics!$D$2:$D$813,$A285)))</f>
        <v>1</v>
      </c>
      <c r="K285">
        <f>COUNTIF(IDS_with_PRS!$A$1:$A$1582,ADNI1!$A285)</f>
        <v>0</v>
      </c>
      <c r="L285">
        <f>INT(OR(COUNTIF(IDS_genetics_UE_Ancestry!$B$2:$B$705,$A285)))</f>
        <v>1</v>
      </c>
      <c r="M285">
        <f>COUNTIF(ADNI3!$A$2:$A$1019,$A285)</f>
        <v>0</v>
      </c>
      <c r="N285">
        <f>INT(OR(COUNTIF(IDS_genetics_UE_Ancestry!$B$2:$B$705,$A285)))</f>
        <v>1</v>
      </c>
    </row>
    <row r="286" spans="1:14" x14ac:dyDescent="0.2">
      <c r="A286" t="s">
        <v>1470</v>
      </c>
      <c r="B286" t="s">
        <v>1186</v>
      </c>
      <c r="C286" t="s">
        <v>35</v>
      </c>
      <c r="D286" t="s">
        <v>35</v>
      </c>
      <c r="F286">
        <v>1</v>
      </c>
      <c r="G286">
        <v>1</v>
      </c>
      <c r="H286">
        <v>0</v>
      </c>
      <c r="I286">
        <v>0</v>
      </c>
      <c r="J286">
        <f>INT(OR(COUNTIF(IDS_with_genetics!$B$2:$B$758,$A286),COUNTIF(IDS_with_genetics!$D$2:$D$813,$A286)))</f>
        <v>1</v>
      </c>
      <c r="K286">
        <f>COUNTIF(IDS_with_PRS!$A$1:$A$1582,ADNI1!$A286)</f>
        <v>0</v>
      </c>
      <c r="L286">
        <f>INT(OR(COUNTIF(IDS_genetics_UE_Ancestry!$B$2:$B$705,$A286)))</f>
        <v>1</v>
      </c>
      <c r="M286">
        <f>COUNTIF(ADNI3!$A$2:$A$1019,$A286)</f>
        <v>0</v>
      </c>
      <c r="N286">
        <f>INT(OR(COUNTIF(IDS_genetics_UE_Ancestry!$B$2:$B$705,$A286)))</f>
        <v>1</v>
      </c>
    </row>
    <row r="287" spans="1:14" x14ac:dyDescent="0.2">
      <c r="A287" t="s">
        <v>1471</v>
      </c>
      <c r="B287" t="s">
        <v>1186</v>
      </c>
      <c r="C287" t="s">
        <v>35</v>
      </c>
      <c r="D287" t="s">
        <v>35</v>
      </c>
      <c r="F287">
        <v>1</v>
      </c>
      <c r="G287">
        <v>1</v>
      </c>
      <c r="H287">
        <v>0</v>
      </c>
      <c r="I287">
        <v>0</v>
      </c>
      <c r="J287">
        <f>INT(OR(COUNTIF(IDS_with_genetics!$B$2:$B$758,$A287),COUNTIF(IDS_with_genetics!$D$2:$D$813,$A287)))</f>
        <v>1</v>
      </c>
      <c r="K287">
        <f>COUNTIF(IDS_with_PRS!$A$1:$A$1582,ADNI1!$A287)</f>
        <v>1</v>
      </c>
      <c r="L287">
        <f>INT(OR(COUNTIF(IDS_genetics_UE_Ancestry!$B$2:$B$705,$A287)))</f>
        <v>0</v>
      </c>
      <c r="M287">
        <f>COUNTIF(ADNI3!$A$2:$A$1019,$A287)</f>
        <v>0</v>
      </c>
      <c r="N287">
        <f>INT(OR(COUNTIF(IDS_genetics_UE_Ancestry!$B$2:$B$705,$A287)))</f>
        <v>0</v>
      </c>
    </row>
    <row r="288" spans="1:14" x14ac:dyDescent="0.2">
      <c r="A288" t="s">
        <v>1472</v>
      </c>
      <c r="B288" t="s">
        <v>1186</v>
      </c>
      <c r="C288" t="s">
        <v>35</v>
      </c>
      <c r="D288" t="s">
        <v>35</v>
      </c>
      <c r="F288">
        <v>1</v>
      </c>
      <c r="G288">
        <v>1</v>
      </c>
      <c r="H288">
        <v>0</v>
      </c>
      <c r="I288">
        <v>0</v>
      </c>
      <c r="J288">
        <f>INT(OR(COUNTIF(IDS_with_genetics!$B$2:$B$758,$A288),COUNTIF(IDS_with_genetics!$D$2:$D$813,$A288)))</f>
        <v>1</v>
      </c>
      <c r="K288">
        <f>COUNTIF(IDS_with_PRS!$A$1:$A$1582,ADNI1!$A288)</f>
        <v>1</v>
      </c>
      <c r="L288">
        <f>INT(OR(COUNTIF(IDS_genetics_UE_Ancestry!$B$2:$B$705,$A288)))</f>
        <v>0</v>
      </c>
      <c r="M288">
        <f>COUNTIF(ADNI3!$A$2:$A$1019,$A288)</f>
        <v>0</v>
      </c>
      <c r="N288">
        <f>INT(OR(COUNTIF(IDS_genetics_UE_Ancestry!$B$2:$B$705,$A288)))</f>
        <v>0</v>
      </c>
    </row>
    <row r="289" spans="1:14" x14ac:dyDescent="0.2">
      <c r="A289" t="s">
        <v>1473</v>
      </c>
      <c r="B289" t="s">
        <v>1186</v>
      </c>
      <c r="C289" t="s">
        <v>35</v>
      </c>
      <c r="D289" t="s">
        <v>35</v>
      </c>
      <c r="F289">
        <v>1</v>
      </c>
      <c r="G289">
        <v>1</v>
      </c>
      <c r="H289">
        <v>0</v>
      </c>
      <c r="I289">
        <v>0</v>
      </c>
      <c r="J289">
        <f>INT(OR(COUNTIF(IDS_with_genetics!$B$2:$B$758,$A289),COUNTIF(IDS_with_genetics!$D$2:$D$813,$A289)))</f>
        <v>1</v>
      </c>
      <c r="K289">
        <f>COUNTIF(IDS_with_PRS!$A$1:$A$1582,ADNI1!$A289)</f>
        <v>0</v>
      </c>
      <c r="L289">
        <f>INT(OR(COUNTIF(IDS_genetics_UE_Ancestry!$B$2:$B$705,$A289)))</f>
        <v>1</v>
      </c>
      <c r="M289">
        <f>COUNTIF(ADNI3!$A$2:$A$1019,$A289)</f>
        <v>0</v>
      </c>
      <c r="N289">
        <f>INT(OR(COUNTIF(IDS_genetics_UE_Ancestry!$B$2:$B$705,$A289)))</f>
        <v>1</v>
      </c>
    </row>
    <row r="290" spans="1:14" x14ac:dyDescent="0.2">
      <c r="A290" t="s">
        <v>1474</v>
      </c>
      <c r="B290" t="s">
        <v>1186</v>
      </c>
      <c r="C290" t="s">
        <v>35</v>
      </c>
      <c r="D290" t="s">
        <v>35</v>
      </c>
      <c r="F290">
        <v>1</v>
      </c>
      <c r="G290">
        <v>1</v>
      </c>
      <c r="H290">
        <v>0</v>
      </c>
      <c r="I290">
        <v>0</v>
      </c>
      <c r="J290">
        <f>INT(OR(COUNTIF(IDS_with_genetics!$B$2:$B$758,$A290),COUNTIF(IDS_with_genetics!$D$2:$D$813,$A290)))</f>
        <v>1</v>
      </c>
      <c r="K290">
        <f>COUNTIF(IDS_with_PRS!$A$1:$A$1582,ADNI1!$A290)</f>
        <v>1</v>
      </c>
      <c r="L290">
        <f>INT(OR(COUNTIF(IDS_genetics_UE_Ancestry!$B$2:$B$705,$A290)))</f>
        <v>1</v>
      </c>
      <c r="M290">
        <f>COUNTIF(ADNI3!$A$2:$A$1019,$A290)</f>
        <v>0</v>
      </c>
      <c r="N290">
        <f>INT(OR(COUNTIF(IDS_genetics_UE_Ancestry!$B$2:$B$705,$A290)))</f>
        <v>1</v>
      </c>
    </row>
    <row r="291" spans="1:14" x14ac:dyDescent="0.2">
      <c r="A291" t="s">
        <v>1475</v>
      </c>
      <c r="B291" t="s">
        <v>1186</v>
      </c>
      <c r="C291" t="s">
        <v>35</v>
      </c>
      <c r="D291" t="s">
        <v>35</v>
      </c>
      <c r="F291">
        <v>1</v>
      </c>
      <c r="G291">
        <v>1</v>
      </c>
      <c r="H291">
        <v>0</v>
      </c>
      <c r="I291">
        <v>0</v>
      </c>
      <c r="J291">
        <f>INT(OR(COUNTIF(IDS_with_genetics!$B$2:$B$758,$A291),COUNTIF(IDS_with_genetics!$D$2:$D$813,$A291)))</f>
        <v>1</v>
      </c>
      <c r="K291">
        <f>COUNTIF(IDS_with_PRS!$A$1:$A$1582,ADNI1!$A291)</f>
        <v>0</v>
      </c>
      <c r="L291">
        <f>INT(OR(COUNTIF(IDS_genetics_UE_Ancestry!$B$2:$B$705,$A291)))</f>
        <v>1</v>
      </c>
      <c r="M291">
        <f>COUNTIF(ADNI3!$A$2:$A$1019,$A291)</f>
        <v>0</v>
      </c>
      <c r="N291">
        <f>INT(OR(COUNTIF(IDS_genetics_UE_Ancestry!$B$2:$B$705,$A291)))</f>
        <v>1</v>
      </c>
    </row>
    <row r="292" spans="1:14" x14ac:dyDescent="0.2">
      <c r="A292" t="s">
        <v>1476</v>
      </c>
      <c r="B292" t="s">
        <v>1186</v>
      </c>
      <c r="C292" t="s">
        <v>35</v>
      </c>
      <c r="D292" t="s">
        <v>35</v>
      </c>
      <c r="F292">
        <v>1</v>
      </c>
      <c r="G292">
        <v>1</v>
      </c>
      <c r="H292">
        <v>0</v>
      </c>
      <c r="I292">
        <v>0</v>
      </c>
      <c r="J292">
        <f>INT(OR(COUNTIF(IDS_with_genetics!$B$2:$B$758,$A292),COUNTIF(IDS_with_genetics!$D$2:$D$813,$A292)))</f>
        <v>1</v>
      </c>
      <c r="K292">
        <f>COUNTIF(IDS_with_PRS!$A$1:$A$1582,ADNI1!$A292)</f>
        <v>0</v>
      </c>
      <c r="L292">
        <f>INT(OR(COUNTIF(IDS_genetics_UE_Ancestry!$B$2:$B$705,$A292)))</f>
        <v>1</v>
      </c>
      <c r="M292">
        <f>COUNTIF(ADNI3!$A$2:$A$1019,$A292)</f>
        <v>0</v>
      </c>
      <c r="N292">
        <f>INT(OR(COUNTIF(IDS_genetics_UE_Ancestry!$B$2:$B$705,$A292)))</f>
        <v>1</v>
      </c>
    </row>
    <row r="293" spans="1:14" x14ac:dyDescent="0.2">
      <c r="A293" t="s">
        <v>1477</v>
      </c>
      <c r="B293" t="s">
        <v>1186</v>
      </c>
      <c r="C293" t="s">
        <v>35</v>
      </c>
      <c r="D293" t="s">
        <v>35</v>
      </c>
      <c r="F293">
        <v>1</v>
      </c>
      <c r="G293">
        <v>1</v>
      </c>
      <c r="H293">
        <v>0</v>
      </c>
      <c r="I293">
        <v>0</v>
      </c>
      <c r="J293">
        <f>INT(OR(COUNTIF(IDS_with_genetics!$B$2:$B$758,$A293),COUNTIF(IDS_with_genetics!$D$2:$D$813,$A293)))</f>
        <v>1</v>
      </c>
      <c r="K293">
        <f>COUNTIF(IDS_with_PRS!$A$1:$A$1582,ADNI1!$A293)</f>
        <v>1</v>
      </c>
      <c r="L293">
        <f>INT(OR(COUNTIF(IDS_genetics_UE_Ancestry!$B$2:$B$705,$A293)))</f>
        <v>1</v>
      </c>
      <c r="M293">
        <f>COUNTIF(ADNI3!$A$2:$A$1019,$A293)</f>
        <v>0</v>
      </c>
      <c r="N293">
        <f>INT(OR(COUNTIF(IDS_genetics_UE_Ancestry!$B$2:$B$705,$A293)))</f>
        <v>1</v>
      </c>
    </row>
    <row r="294" spans="1:14" x14ac:dyDescent="0.2">
      <c r="A294" t="s">
        <v>1478</v>
      </c>
      <c r="B294" t="s">
        <v>1186</v>
      </c>
      <c r="C294" t="s">
        <v>35</v>
      </c>
      <c r="D294" t="s">
        <v>35</v>
      </c>
      <c r="F294">
        <v>1</v>
      </c>
      <c r="G294">
        <v>1</v>
      </c>
      <c r="H294">
        <v>0</v>
      </c>
      <c r="I294">
        <v>0</v>
      </c>
      <c r="J294">
        <f>INT(OR(COUNTIF(IDS_with_genetics!$B$2:$B$758,$A294),COUNTIF(IDS_with_genetics!$D$2:$D$813,$A294)))</f>
        <v>1</v>
      </c>
      <c r="K294">
        <f>COUNTIF(IDS_with_PRS!$A$1:$A$1582,ADNI1!$A294)</f>
        <v>0</v>
      </c>
      <c r="L294">
        <f>INT(OR(COUNTIF(IDS_genetics_UE_Ancestry!$B$2:$B$705,$A294)))</f>
        <v>1</v>
      </c>
      <c r="M294">
        <f>COUNTIF(ADNI3!$A$2:$A$1019,$A294)</f>
        <v>0</v>
      </c>
      <c r="N294">
        <f>INT(OR(COUNTIF(IDS_genetics_UE_Ancestry!$B$2:$B$705,$A294)))</f>
        <v>1</v>
      </c>
    </row>
    <row r="295" spans="1:14" x14ac:dyDescent="0.2">
      <c r="A295" t="s">
        <v>1479</v>
      </c>
      <c r="B295" t="s">
        <v>1186</v>
      </c>
      <c r="C295" t="s">
        <v>35</v>
      </c>
      <c r="D295" t="s">
        <v>35</v>
      </c>
      <c r="F295">
        <v>1</v>
      </c>
      <c r="G295">
        <v>1</v>
      </c>
      <c r="H295">
        <v>0</v>
      </c>
      <c r="I295">
        <v>0</v>
      </c>
      <c r="J295">
        <f>INT(OR(COUNTIF(IDS_with_genetics!$B$2:$B$758,$A295),COUNTIF(IDS_with_genetics!$D$2:$D$813,$A295)))</f>
        <v>1</v>
      </c>
      <c r="K295">
        <f>COUNTIF(IDS_with_PRS!$A$1:$A$1582,ADNI1!$A295)</f>
        <v>1</v>
      </c>
      <c r="L295">
        <f>INT(OR(COUNTIF(IDS_genetics_UE_Ancestry!$B$2:$B$705,$A295)))</f>
        <v>1</v>
      </c>
      <c r="M295">
        <f>COUNTIF(ADNI3!$A$2:$A$1019,$A295)</f>
        <v>0</v>
      </c>
      <c r="N295">
        <f>INT(OR(COUNTIF(IDS_genetics_UE_Ancestry!$B$2:$B$705,$A295)))</f>
        <v>1</v>
      </c>
    </row>
    <row r="296" spans="1:14" x14ac:dyDescent="0.2">
      <c r="A296" t="s">
        <v>1480</v>
      </c>
      <c r="B296" t="s">
        <v>1186</v>
      </c>
      <c r="C296" t="s">
        <v>32</v>
      </c>
      <c r="D296" s="16" t="s">
        <v>33</v>
      </c>
      <c r="F296">
        <v>1</v>
      </c>
      <c r="G296">
        <v>1</v>
      </c>
      <c r="H296">
        <v>0</v>
      </c>
      <c r="I296">
        <v>0</v>
      </c>
      <c r="J296">
        <f>INT(OR(COUNTIF(IDS_with_genetics!$B$2:$B$758,$A296),COUNTIF(IDS_with_genetics!$D$2:$D$813,$A296)))</f>
        <v>1</v>
      </c>
      <c r="K296">
        <f>COUNTIF(IDS_with_PRS!$A$1:$A$1582,ADNI1!$A296)</f>
        <v>0</v>
      </c>
      <c r="L296">
        <f>INT(OR(COUNTIF(IDS_genetics_UE_Ancestry!$B$2:$B$705,$A296)))</f>
        <v>1</v>
      </c>
      <c r="M296">
        <f>COUNTIF(ADNI3!$A$2:$A$1019,$A296)</f>
        <v>0</v>
      </c>
      <c r="N296">
        <f>INT(OR(COUNTIF(IDS_genetics_UE_Ancestry!$B$2:$B$705,$A296)))</f>
        <v>1</v>
      </c>
    </row>
    <row r="297" spans="1:14" x14ac:dyDescent="0.2">
      <c r="A297" t="s">
        <v>1481</v>
      </c>
      <c r="B297" t="s">
        <v>1186</v>
      </c>
      <c r="C297" t="s">
        <v>32</v>
      </c>
      <c r="D297" s="16" t="s">
        <v>33</v>
      </c>
      <c r="F297">
        <v>1</v>
      </c>
      <c r="G297">
        <v>1</v>
      </c>
      <c r="H297">
        <v>0</v>
      </c>
      <c r="I297">
        <v>0</v>
      </c>
      <c r="J297">
        <f>INT(OR(COUNTIF(IDS_with_genetics!$B$2:$B$758,$A297),COUNTIF(IDS_with_genetics!$D$2:$D$813,$A297)))</f>
        <v>1</v>
      </c>
      <c r="K297">
        <f>COUNTIF(IDS_with_PRS!$A$1:$A$1582,ADNI1!$A297)</f>
        <v>0</v>
      </c>
      <c r="L297">
        <f>INT(OR(COUNTIF(IDS_genetics_UE_Ancestry!$B$2:$B$705,$A297)))</f>
        <v>1</v>
      </c>
      <c r="M297">
        <f>COUNTIF(ADNI3!$A$2:$A$1019,$A297)</f>
        <v>0</v>
      </c>
      <c r="N297">
        <f>INT(OR(COUNTIF(IDS_genetics_UE_Ancestry!$B$2:$B$705,$A297)))</f>
        <v>1</v>
      </c>
    </row>
    <row r="298" spans="1:14" x14ac:dyDescent="0.2">
      <c r="A298" t="s">
        <v>1482</v>
      </c>
      <c r="B298" t="s">
        <v>1186</v>
      </c>
      <c r="C298" t="s">
        <v>32</v>
      </c>
      <c r="D298" s="16" t="s">
        <v>33</v>
      </c>
      <c r="F298">
        <v>1</v>
      </c>
      <c r="G298">
        <v>1</v>
      </c>
      <c r="H298">
        <v>0</v>
      </c>
      <c r="I298">
        <v>0</v>
      </c>
      <c r="J298">
        <f>INT(OR(COUNTIF(IDS_with_genetics!$B$2:$B$758,$A298),COUNTIF(IDS_with_genetics!$D$2:$D$813,$A298)))</f>
        <v>1</v>
      </c>
      <c r="K298">
        <f>COUNTIF(IDS_with_PRS!$A$1:$A$1582,ADNI1!$A298)</f>
        <v>1</v>
      </c>
      <c r="L298">
        <f>INT(OR(COUNTIF(IDS_genetics_UE_Ancestry!$B$2:$B$705,$A298)))</f>
        <v>1</v>
      </c>
      <c r="M298">
        <f>COUNTIF(ADNI3!$A$2:$A$1019,$A298)</f>
        <v>0</v>
      </c>
      <c r="N298">
        <f>INT(OR(COUNTIF(IDS_genetics_UE_Ancestry!$B$2:$B$705,$A298)))</f>
        <v>1</v>
      </c>
    </row>
    <row r="299" spans="1:14" x14ac:dyDescent="0.2">
      <c r="A299" t="s">
        <v>1483</v>
      </c>
      <c r="B299" t="s">
        <v>1186</v>
      </c>
      <c r="C299" t="s">
        <v>32</v>
      </c>
      <c r="D299" s="16" t="s">
        <v>33</v>
      </c>
      <c r="F299">
        <v>1</v>
      </c>
      <c r="G299">
        <v>1</v>
      </c>
      <c r="H299">
        <v>0</v>
      </c>
      <c r="I299">
        <v>0</v>
      </c>
      <c r="J299">
        <f>INT(OR(COUNTIF(IDS_with_genetics!$B$2:$B$758,$A299),COUNTIF(IDS_with_genetics!$D$2:$D$813,$A299)))</f>
        <v>1</v>
      </c>
      <c r="K299">
        <f>COUNTIF(IDS_with_PRS!$A$1:$A$1582,ADNI1!$A299)</f>
        <v>1</v>
      </c>
      <c r="L299">
        <f>INT(OR(COUNTIF(IDS_genetics_UE_Ancestry!$B$2:$B$705,$A299)))</f>
        <v>1</v>
      </c>
      <c r="M299">
        <f>COUNTIF(ADNI3!$A$2:$A$1019,$A299)</f>
        <v>0</v>
      </c>
      <c r="N299">
        <f>INT(OR(COUNTIF(IDS_genetics_UE_Ancestry!$B$2:$B$705,$A299)))</f>
        <v>1</v>
      </c>
    </row>
    <row r="300" spans="1:14" x14ac:dyDescent="0.2">
      <c r="A300" t="s">
        <v>1484</v>
      </c>
      <c r="B300" t="s">
        <v>1186</v>
      </c>
      <c r="C300" t="s">
        <v>32</v>
      </c>
      <c r="D300" s="16" t="s">
        <v>33</v>
      </c>
      <c r="F300">
        <v>1</v>
      </c>
      <c r="G300">
        <v>1</v>
      </c>
      <c r="H300">
        <v>0</v>
      </c>
      <c r="I300">
        <v>0</v>
      </c>
      <c r="J300">
        <f>INT(OR(COUNTIF(IDS_with_genetics!$B$2:$B$758,$A300),COUNTIF(IDS_with_genetics!$D$2:$D$813,$A300)))</f>
        <v>1</v>
      </c>
      <c r="K300">
        <f>COUNTIF(IDS_with_PRS!$A$1:$A$1582,ADNI1!$A300)</f>
        <v>1</v>
      </c>
      <c r="L300">
        <f>INT(OR(COUNTIF(IDS_genetics_UE_Ancestry!$B$2:$B$705,$A300)))</f>
        <v>1</v>
      </c>
      <c r="M300">
        <f>COUNTIF(ADNI3!$A$2:$A$1019,$A300)</f>
        <v>0</v>
      </c>
      <c r="N300">
        <f>INT(OR(COUNTIF(IDS_genetics_UE_Ancestry!$B$2:$B$705,$A300)))</f>
        <v>1</v>
      </c>
    </row>
    <row r="301" spans="1:14" x14ac:dyDescent="0.2">
      <c r="A301" t="s">
        <v>1485</v>
      </c>
      <c r="B301" t="s">
        <v>1186</v>
      </c>
      <c r="C301" t="s">
        <v>32</v>
      </c>
      <c r="D301" s="16" t="s">
        <v>33</v>
      </c>
      <c r="F301">
        <v>1</v>
      </c>
      <c r="G301">
        <v>1</v>
      </c>
      <c r="H301">
        <v>0</v>
      </c>
      <c r="I301">
        <v>0</v>
      </c>
      <c r="J301">
        <f>INT(OR(COUNTIF(IDS_with_genetics!$B$2:$B$758,$A301),COUNTIF(IDS_with_genetics!$D$2:$D$813,$A301)))</f>
        <v>1</v>
      </c>
      <c r="K301">
        <f>COUNTIF(IDS_with_PRS!$A$1:$A$1582,ADNI1!$A301)</f>
        <v>1</v>
      </c>
      <c r="L301">
        <f>INT(OR(COUNTIF(IDS_genetics_UE_Ancestry!$B$2:$B$705,$A301)))</f>
        <v>1</v>
      </c>
      <c r="M301">
        <f>COUNTIF(ADNI3!$A$2:$A$1019,$A301)</f>
        <v>0</v>
      </c>
      <c r="N301">
        <f>INT(OR(COUNTIF(IDS_genetics_UE_Ancestry!$B$2:$B$705,$A301)))</f>
        <v>1</v>
      </c>
    </row>
    <row r="302" spans="1:14" x14ac:dyDescent="0.2">
      <c r="A302" t="s">
        <v>1486</v>
      </c>
      <c r="B302" t="s">
        <v>1186</v>
      </c>
      <c r="C302" t="s">
        <v>32</v>
      </c>
      <c r="D302" s="16" t="s">
        <v>33</v>
      </c>
      <c r="F302">
        <v>1</v>
      </c>
      <c r="G302">
        <v>1</v>
      </c>
      <c r="H302">
        <v>0</v>
      </c>
      <c r="I302">
        <v>0</v>
      </c>
      <c r="J302">
        <f>INT(OR(COUNTIF(IDS_with_genetics!$B$2:$B$758,$A302),COUNTIF(IDS_with_genetics!$D$2:$D$813,$A302)))</f>
        <v>1</v>
      </c>
      <c r="K302">
        <f>COUNTIF(IDS_with_PRS!$A$1:$A$1582,ADNI1!$A302)</f>
        <v>1</v>
      </c>
      <c r="L302">
        <f>INT(OR(COUNTIF(IDS_genetics_UE_Ancestry!$B$2:$B$705,$A302)))</f>
        <v>1</v>
      </c>
      <c r="M302">
        <f>COUNTIF(ADNI3!$A$2:$A$1019,$A302)</f>
        <v>0</v>
      </c>
      <c r="N302">
        <f>INT(OR(COUNTIF(IDS_genetics_UE_Ancestry!$B$2:$B$705,$A302)))</f>
        <v>1</v>
      </c>
    </row>
    <row r="303" spans="1:14" x14ac:dyDescent="0.2">
      <c r="A303" t="s">
        <v>1487</v>
      </c>
      <c r="B303" t="s">
        <v>1186</v>
      </c>
      <c r="C303" t="s">
        <v>32</v>
      </c>
      <c r="D303" s="16" t="s">
        <v>33</v>
      </c>
      <c r="F303">
        <v>1</v>
      </c>
      <c r="G303">
        <v>1</v>
      </c>
      <c r="H303">
        <v>0</v>
      </c>
      <c r="I303">
        <v>0</v>
      </c>
      <c r="J303">
        <f>INT(OR(COUNTIF(IDS_with_genetics!$B$2:$B$758,$A303),COUNTIF(IDS_with_genetics!$D$2:$D$813,$A303)))</f>
        <v>1</v>
      </c>
      <c r="K303">
        <f>COUNTIF(IDS_with_PRS!$A$1:$A$1582,ADNI1!$A303)</f>
        <v>1</v>
      </c>
      <c r="L303">
        <f>INT(OR(COUNTIF(IDS_genetics_UE_Ancestry!$B$2:$B$705,$A303)))</f>
        <v>1</v>
      </c>
      <c r="M303">
        <f>COUNTIF(ADNI3!$A$2:$A$1019,$A303)</f>
        <v>0</v>
      </c>
      <c r="N303">
        <f>INT(OR(COUNTIF(IDS_genetics_UE_Ancestry!$B$2:$B$705,$A303)))</f>
        <v>1</v>
      </c>
    </row>
    <row r="304" spans="1:14" x14ac:dyDescent="0.2">
      <c r="A304" t="s">
        <v>1488</v>
      </c>
      <c r="B304" t="s">
        <v>1186</v>
      </c>
      <c r="C304" t="s">
        <v>32</v>
      </c>
      <c r="D304" s="16" t="s">
        <v>33</v>
      </c>
      <c r="F304">
        <v>1</v>
      </c>
      <c r="G304">
        <v>1</v>
      </c>
      <c r="H304">
        <v>0</v>
      </c>
      <c r="I304">
        <v>0</v>
      </c>
      <c r="J304">
        <f>INT(OR(COUNTIF(IDS_with_genetics!$B$2:$B$758,$A304),COUNTIF(IDS_with_genetics!$D$2:$D$813,$A304)))</f>
        <v>1</v>
      </c>
      <c r="K304">
        <f>COUNTIF(IDS_with_PRS!$A$1:$A$1582,ADNI1!$A304)</f>
        <v>0</v>
      </c>
      <c r="L304">
        <f>INT(OR(COUNTIF(IDS_genetics_UE_Ancestry!$B$2:$B$705,$A304)))</f>
        <v>1</v>
      </c>
      <c r="M304">
        <f>COUNTIF(ADNI3!$A$2:$A$1019,$A304)</f>
        <v>0</v>
      </c>
      <c r="N304">
        <f>INT(OR(COUNTIF(IDS_genetics_UE_Ancestry!$B$2:$B$705,$A304)))</f>
        <v>1</v>
      </c>
    </row>
    <row r="305" spans="1:14" x14ac:dyDescent="0.2">
      <c r="A305" t="s">
        <v>1489</v>
      </c>
      <c r="B305" t="s">
        <v>1186</v>
      </c>
      <c r="C305" t="s">
        <v>32</v>
      </c>
      <c r="D305" s="16" t="s">
        <v>33</v>
      </c>
      <c r="F305">
        <v>1</v>
      </c>
      <c r="G305">
        <v>1</v>
      </c>
      <c r="H305">
        <v>0</v>
      </c>
      <c r="I305">
        <v>0</v>
      </c>
      <c r="J305">
        <f>INT(OR(COUNTIF(IDS_with_genetics!$B$2:$B$758,$A305),COUNTIF(IDS_with_genetics!$D$2:$D$813,$A305)))</f>
        <v>1</v>
      </c>
      <c r="K305">
        <f>COUNTIF(IDS_with_PRS!$A$1:$A$1582,ADNI1!$A305)</f>
        <v>0</v>
      </c>
      <c r="L305">
        <f>INT(OR(COUNTIF(IDS_genetics_UE_Ancestry!$B$2:$B$705,$A305)))</f>
        <v>1</v>
      </c>
      <c r="M305">
        <f>COUNTIF(ADNI3!$A$2:$A$1019,$A305)</f>
        <v>0</v>
      </c>
      <c r="N305">
        <f>INT(OR(COUNTIF(IDS_genetics_UE_Ancestry!$B$2:$B$705,$A305)))</f>
        <v>1</v>
      </c>
    </row>
    <row r="306" spans="1:14" x14ac:dyDescent="0.2">
      <c r="A306" t="s">
        <v>1490</v>
      </c>
      <c r="B306" t="s">
        <v>1186</v>
      </c>
      <c r="C306" t="s">
        <v>32</v>
      </c>
      <c r="D306" s="16" t="s">
        <v>33</v>
      </c>
      <c r="F306">
        <v>1</v>
      </c>
      <c r="G306">
        <v>1</v>
      </c>
      <c r="H306">
        <v>0</v>
      </c>
      <c r="I306">
        <v>0</v>
      </c>
      <c r="J306">
        <f>INT(OR(COUNTIF(IDS_with_genetics!$B$2:$B$758,$A306),COUNTIF(IDS_with_genetics!$D$2:$D$813,$A306)))</f>
        <v>1</v>
      </c>
      <c r="K306">
        <f>COUNTIF(IDS_with_PRS!$A$1:$A$1582,ADNI1!$A306)</f>
        <v>1</v>
      </c>
      <c r="L306">
        <f>INT(OR(COUNTIF(IDS_genetics_UE_Ancestry!$B$2:$B$705,$A306)))</f>
        <v>1</v>
      </c>
      <c r="M306">
        <f>COUNTIF(ADNI3!$A$2:$A$1019,$A306)</f>
        <v>0</v>
      </c>
      <c r="N306">
        <f>INT(OR(COUNTIF(IDS_genetics_UE_Ancestry!$B$2:$B$705,$A306)))</f>
        <v>1</v>
      </c>
    </row>
    <row r="307" spans="1:14" x14ac:dyDescent="0.2">
      <c r="A307" t="s">
        <v>1491</v>
      </c>
      <c r="B307" t="s">
        <v>1186</v>
      </c>
      <c r="C307" t="s">
        <v>32</v>
      </c>
      <c r="D307" s="16" t="s">
        <v>33</v>
      </c>
      <c r="F307">
        <v>1</v>
      </c>
      <c r="G307">
        <v>1</v>
      </c>
      <c r="H307">
        <v>0</v>
      </c>
      <c r="I307">
        <v>0</v>
      </c>
      <c r="J307">
        <f>INT(OR(COUNTIF(IDS_with_genetics!$B$2:$B$758,$A307),COUNTIF(IDS_with_genetics!$D$2:$D$813,$A307)))</f>
        <v>1</v>
      </c>
      <c r="K307">
        <f>COUNTIF(IDS_with_PRS!$A$1:$A$1582,ADNI1!$A307)</f>
        <v>1</v>
      </c>
      <c r="L307">
        <f>INT(OR(COUNTIF(IDS_genetics_UE_Ancestry!$B$2:$B$705,$A307)))</f>
        <v>1</v>
      </c>
      <c r="M307">
        <f>COUNTIF(ADNI3!$A$2:$A$1019,$A307)</f>
        <v>0</v>
      </c>
      <c r="N307">
        <f>INT(OR(COUNTIF(IDS_genetics_UE_Ancestry!$B$2:$B$705,$A307)))</f>
        <v>1</v>
      </c>
    </row>
    <row r="308" spans="1:14" x14ac:dyDescent="0.2">
      <c r="A308" t="s">
        <v>1492</v>
      </c>
      <c r="B308" t="s">
        <v>1186</v>
      </c>
      <c r="C308" t="s">
        <v>32</v>
      </c>
      <c r="D308" s="16" t="s">
        <v>33</v>
      </c>
      <c r="F308">
        <v>1</v>
      </c>
      <c r="G308">
        <v>1</v>
      </c>
      <c r="H308">
        <v>0</v>
      </c>
      <c r="I308">
        <v>0</v>
      </c>
      <c r="J308">
        <f>INT(OR(COUNTIF(IDS_with_genetics!$B$2:$B$758,$A308),COUNTIF(IDS_with_genetics!$D$2:$D$813,$A308)))</f>
        <v>1</v>
      </c>
      <c r="K308">
        <f>COUNTIF(IDS_with_PRS!$A$1:$A$1582,ADNI1!$A308)</f>
        <v>1</v>
      </c>
      <c r="L308">
        <f>INT(OR(COUNTIF(IDS_genetics_UE_Ancestry!$B$2:$B$705,$A308)))</f>
        <v>1</v>
      </c>
      <c r="M308">
        <f>COUNTIF(ADNI3!$A$2:$A$1019,$A308)</f>
        <v>0</v>
      </c>
      <c r="N308">
        <f>INT(OR(COUNTIF(IDS_genetics_UE_Ancestry!$B$2:$B$705,$A308)))</f>
        <v>1</v>
      </c>
    </row>
    <row r="309" spans="1:14" x14ac:dyDescent="0.2">
      <c r="A309" t="s">
        <v>1493</v>
      </c>
      <c r="B309" t="s">
        <v>1186</v>
      </c>
      <c r="C309" t="s">
        <v>32</v>
      </c>
      <c r="D309" s="16" t="s">
        <v>33</v>
      </c>
      <c r="F309">
        <v>1</v>
      </c>
      <c r="G309">
        <v>1</v>
      </c>
      <c r="H309">
        <v>0</v>
      </c>
      <c r="I309">
        <v>0</v>
      </c>
      <c r="J309">
        <f>INT(OR(COUNTIF(IDS_with_genetics!$B$2:$B$758,$A309),COUNTIF(IDS_with_genetics!$D$2:$D$813,$A309)))</f>
        <v>1</v>
      </c>
      <c r="K309">
        <f>COUNTIF(IDS_with_PRS!$A$1:$A$1582,ADNI1!$A309)</f>
        <v>1</v>
      </c>
      <c r="L309">
        <f>INT(OR(COUNTIF(IDS_genetics_UE_Ancestry!$B$2:$B$705,$A309)))</f>
        <v>0</v>
      </c>
      <c r="M309">
        <f>COUNTIF(ADNI3!$A$2:$A$1019,$A309)</f>
        <v>0</v>
      </c>
      <c r="N309">
        <f>INT(OR(COUNTIF(IDS_genetics_UE_Ancestry!$B$2:$B$705,$A309)))</f>
        <v>0</v>
      </c>
    </row>
    <row r="310" spans="1:14" x14ac:dyDescent="0.2">
      <c r="A310" t="s">
        <v>1494</v>
      </c>
      <c r="B310" t="s">
        <v>1186</v>
      </c>
      <c r="C310" t="s">
        <v>32</v>
      </c>
      <c r="D310" s="16" t="s">
        <v>33</v>
      </c>
      <c r="F310">
        <v>1</v>
      </c>
      <c r="G310">
        <v>1</v>
      </c>
      <c r="H310">
        <v>0</v>
      </c>
      <c r="I310">
        <v>0</v>
      </c>
      <c r="J310">
        <f>INT(OR(COUNTIF(IDS_with_genetics!$B$2:$B$758,$A310),COUNTIF(IDS_with_genetics!$D$2:$D$813,$A310)))</f>
        <v>1</v>
      </c>
      <c r="K310">
        <f>COUNTIF(IDS_with_PRS!$A$1:$A$1582,ADNI1!$A310)</f>
        <v>1</v>
      </c>
      <c r="L310">
        <f>INT(OR(COUNTIF(IDS_genetics_UE_Ancestry!$B$2:$B$705,$A310)))</f>
        <v>1</v>
      </c>
      <c r="M310">
        <f>COUNTIF(ADNI3!$A$2:$A$1019,$A310)</f>
        <v>0</v>
      </c>
      <c r="N310">
        <f>INT(OR(COUNTIF(IDS_genetics_UE_Ancestry!$B$2:$B$705,$A310)))</f>
        <v>1</v>
      </c>
    </row>
    <row r="311" spans="1:14" x14ac:dyDescent="0.2">
      <c r="A311" t="s">
        <v>1495</v>
      </c>
      <c r="B311" t="s">
        <v>1186</v>
      </c>
      <c r="C311" t="s">
        <v>32</v>
      </c>
      <c r="D311" s="16" t="s">
        <v>33</v>
      </c>
      <c r="F311">
        <v>1</v>
      </c>
      <c r="G311">
        <v>1</v>
      </c>
      <c r="H311">
        <v>0</v>
      </c>
      <c r="I311">
        <v>0</v>
      </c>
      <c r="J311">
        <f>INT(OR(COUNTIF(IDS_with_genetics!$B$2:$B$758,$A311),COUNTIF(IDS_with_genetics!$D$2:$D$813,$A311)))</f>
        <v>1</v>
      </c>
      <c r="K311">
        <f>COUNTIF(IDS_with_PRS!$A$1:$A$1582,ADNI1!$A311)</f>
        <v>0</v>
      </c>
      <c r="L311">
        <f>INT(OR(COUNTIF(IDS_genetics_UE_Ancestry!$B$2:$B$705,$A311)))</f>
        <v>1</v>
      </c>
      <c r="M311">
        <f>COUNTIF(ADNI3!$A$2:$A$1019,$A311)</f>
        <v>0</v>
      </c>
      <c r="N311">
        <f>INT(OR(COUNTIF(IDS_genetics_UE_Ancestry!$B$2:$B$705,$A311)))</f>
        <v>1</v>
      </c>
    </row>
    <row r="312" spans="1:14" x14ac:dyDescent="0.2">
      <c r="A312" t="s">
        <v>1496</v>
      </c>
      <c r="B312" t="s">
        <v>1186</v>
      </c>
      <c r="C312" t="s">
        <v>32</v>
      </c>
      <c r="D312" s="16" t="s">
        <v>33</v>
      </c>
      <c r="F312">
        <v>1</v>
      </c>
      <c r="G312">
        <v>1</v>
      </c>
      <c r="H312">
        <v>0</v>
      </c>
      <c r="I312">
        <v>0</v>
      </c>
      <c r="J312">
        <f>INT(OR(COUNTIF(IDS_with_genetics!$B$2:$B$758,$A312),COUNTIF(IDS_with_genetics!$D$2:$D$813,$A312)))</f>
        <v>0</v>
      </c>
      <c r="K312">
        <f>COUNTIF(IDS_with_PRS!$A$1:$A$1582,ADNI1!$A312)</f>
        <v>0</v>
      </c>
      <c r="L312">
        <f>INT(OR(COUNTIF(IDS_genetics_UE_Ancestry!$B$2:$B$705,$A312)))</f>
        <v>0</v>
      </c>
      <c r="M312">
        <f>COUNTIF(ADNI3!$A$2:$A$1019,$A312)</f>
        <v>0</v>
      </c>
      <c r="N312">
        <f>INT(OR(COUNTIF(IDS_genetics_UE_Ancestry!$B$2:$B$705,$A312)))</f>
        <v>0</v>
      </c>
    </row>
    <row r="313" spans="1:14" x14ac:dyDescent="0.2">
      <c r="A313" t="s">
        <v>1497</v>
      </c>
      <c r="B313" t="s">
        <v>1186</v>
      </c>
      <c r="C313" t="s">
        <v>32</v>
      </c>
      <c r="D313" s="16" t="s">
        <v>33</v>
      </c>
      <c r="F313">
        <v>1</v>
      </c>
      <c r="G313">
        <v>1</v>
      </c>
      <c r="H313">
        <v>0</v>
      </c>
      <c r="I313">
        <v>0</v>
      </c>
      <c r="J313">
        <f>INT(OR(COUNTIF(IDS_with_genetics!$B$2:$B$758,$A313),COUNTIF(IDS_with_genetics!$D$2:$D$813,$A313)))</f>
        <v>1</v>
      </c>
      <c r="K313">
        <f>COUNTIF(IDS_with_PRS!$A$1:$A$1582,ADNI1!$A313)</f>
        <v>1</v>
      </c>
      <c r="L313">
        <f>INT(OR(COUNTIF(IDS_genetics_UE_Ancestry!$B$2:$B$705,$A313)))</f>
        <v>1</v>
      </c>
      <c r="M313">
        <f>COUNTIF(ADNI3!$A$2:$A$1019,$A313)</f>
        <v>0</v>
      </c>
      <c r="N313">
        <f>INT(OR(COUNTIF(IDS_genetics_UE_Ancestry!$B$2:$B$705,$A313)))</f>
        <v>1</v>
      </c>
    </row>
    <row r="314" spans="1:14" x14ac:dyDescent="0.2">
      <c r="A314" s="15" t="s">
        <v>1498</v>
      </c>
      <c r="B314" t="s">
        <v>1186</v>
      </c>
      <c r="C314" t="s">
        <v>32</v>
      </c>
      <c r="D314" s="16" t="s">
        <v>33</v>
      </c>
      <c r="F314">
        <v>1</v>
      </c>
      <c r="G314">
        <v>1</v>
      </c>
      <c r="H314">
        <v>0</v>
      </c>
      <c r="I314">
        <v>0</v>
      </c>
      <c r="J314">
        <f>INT(OR(COUNTIF(IDS_with_genetics!$B$2:$B$758,$A314),COUNTIF(IDS_with_genetics!$D$2:$D$813,$A314)))</f>
        <v>0</v>
      </c>
      <c r="K314">
        <f>COUNTIF(IDS_with_PRS!$A$1:$A$1582,ADNI1!$A314)</f>
        <v>0</v>
      </c>
      <c r="L314">
        <f>INT(OR(COUNTIF(IDS_genetics_UE_Ancestry!$B$2:$B$705,$A314)))</f>
        <v>0</v>
      </c>
      <c r="M314">
        <f>COUNTIF(ADNI3!$A$2:$A$1019,$A314)</f>
        <v>0</v>
      </c>
      <c r="N314">
        <f>INT(OR(COUNTIF(IDS_genetics_UE_Ancestry!$B$2:$B$705,$A314)))</f>
        <v>0</v>
      </c>
    </row>
    <row r="315" spans="1:14" x14ac:dyDescent="0.2">
      <c r="A315" t="s">
        <v>1499</v>
      </c>
      <c r="B315" t="s">
        <v>1186</v>
      </c>
      <c r="C315" t="s">
        <v>32</v>
      </c>
      <c r="D315" s="16" t="s">
        <v>33</v>
      </c>
      <c r="F315">
        <v>1</v>
      </c>
      <c r="G315">
        <v>1</v>
      </c>
      <c r="H315">
        <v>0</v>
      </c>
      <c r="I315">
        <v>0</v>
      </c>
      <c r="J315">
        <f>INT(OR(COUNTIF(IDS_with_genetics!$B$2:$B$758,$A315),COUNTIF(IDS_with_genetics!$D$2:$D$813,$A315)))</f>
        <v>1</v>
      </c>
      <c r="K315">
        <f>COUNTIF(IDS_with_PRS!$A$1:$A$1582,ADNI1!$A315)</f>
        <v>1</v>
      </c>
      <c r="L315">
        <f>INT(OR(COUNTIF(IDS_genetics_UE_Ancestry!$B$2:$B$705,$A315)))</f>
        <v>1</v>
      </c>
      <c r="M315">
        <f>COUNTIF(ADNI3!$A$2:$A$1019,$A315)</f>
        <v>0</v>
      </c>
      <c r="N315">
        <f>INT(OR(COUNTIF(IDS_genetics_UE_Ancestry!$B$2:$B$705,$A315)))</f>
        <v>1</v>
      </c>
    </row>
    <row r="316" spans="1:14" x14ac:dyDescent="0.2">
      <c r="A316" t="s">
        <v>1500</v>
      </c>
      <c r="B316" t="s">
        <v>1186</v>
      </c>
      <c r="C316" t="s">
        <v>32</v>
      </c>
      <c r="D316" s="16" t="s">
        <v>33</v>
      </c>
      <c r="F316">
        <v>1</v>
      </c>
      <c r="G316">
        <v>1</v>
      </c>
      <c r="H316">
        <v>0</v>
      </c>
      <c r="I316">
        <v>0</v>
      </c>
      <c r="J316">
        <f>INT(OR(COUNTIF(IDS_with_genetics!$B$2:$B$758,$A316),COUNTIF(IDS_with_genetics!$D$2:$D$813,$A316)))</f>
        <v>1</v>
      </c>
      <c r="K316">
        <f>COUNTIF(IDS_with_PRS!$A$1:$A$1582,ADNI1!$A316)</f>
        <v>1</v>
      </c>
      <c r="L316">
        <f>INT(OR(COUNTIF(IDS_genetics_UE_Ancestry!$B$2:$B$705,$A316)))</f>
        <v>1</v>
      </c>
      <c r="M316">
        <f>COUNTIF(ADNI3!$A$2:$A$1019,$A316)</f>
        <v>0</v>
      </c>
      <c r="N316">
        <f>INT(OR(COUNTIF(IDS_genetics_UE_Ancestry!$B$2:$B$705,$A316)))</f>
        <v>1</v>
      </c>
    </row>
    <row r="317" spans="1:14" x14ac:dyDescent="0.2">
      <c r="A317" t="s">
        <v>1501</v>
      </c>
      <c r="B317" t="s">
        <v>1186</v>
      </c>
      <c r="C317" t="s">
        <v>32</v>
      </c>
      <c r="D317" s="16" t="s">
        <v>33</v>
      </c>
      <c r="F317">
        <v>1</v>
      </c>
      <c r="G317">
        <v>1</v>
      </c>
      <c r="H317">
        <v>0</v>
      </c>
      <c r="I317">
        <v>0</v>
      </c>
      <c r="J317">
        <f>INT(OR(COUNTIF(IDS_with_genetics!$B$2:$B$758,$A317),COUNTIF(IDS_with_genetics!$D$2:$D$813,$A317)))</f>
        <v>1</v>
      </c>
      <c r="K317">
        <f>COUNTIF(IDS_with_PRS!$A$1:$A$1582,ADNI1!$A317)</f>
        <v>1</v>
      </c>
      <c r="L317">
        <f>INT(OR(COUNTIF(IDS_genetics_UE_Ancestry!$B$2:$B$705,$A317)))</f>
        <v>1</v>
      </c>
      <c r="M317">
        <f>COUNTIF(ADNI3!$A$2:$A$1019,$A317)</f>
        <v>0</v>
      </c>
      <c r="N317">
        <f>INT(OR(COUNTIF(IDS_genetics_UE_Ancestry!$B$2:$B$705,$A317)))</f>
        <v>1</v>
      </c>
    </row>
    <row r="318" spans="1:14" x14ac:dyDescent="0.2">
      <c r="A318" t="s">
        <v>1502</v>
      </c>
      <c r="B318" t="s">
        <v>1186</v>
      </c>
      <c r="C318" t="s">
        <v>32</v>
      </c>
      <c r="D318" s="16" t="s">
        <v>33</v>
      </c>
      <c r="F318">
        <v>1</v>
      </c>
      <c r="G318">
        <v>1</v>
      </c>
      <c r="H318">
        <v>0</v>
      </c>
      <c r="I318">
        <v>0</v>
      </c>
      <c r="J318">
        <f>INT(OR(COUNTIF(IDS_with_genetics!$B$2:$B$758,$A318),COUNTIF(IDS_with_genetics!$D$2:$D$813,$A318)))</f>
        <v>1</v>
      </c>
      <c r="K318">
        <f>COUNTIF(IDS_with_PRS!$A$1:$A$1582,ADNI1!$A318)</f>
        <v>0</v>
      </c>
      <c r="L318">
        <f>INT(OR(COUNTIF(IDS_genetics_UE_Ancestry!$B$2:$B$705,$A318)))</f>
        <v>1</v>
      </c>
      <c r="M318">
        <f>COUNTIF(ADNI3!$A$2:$A$1019,$A318)</f>
        <v>0</v>
      </c>
      <c r="N318">
        <f>INT(OR(COUNTIF(IDS_genetics_UE_Ancestry!$B$2:$B$705,$A318)))</f>
        <v>1</v>
      </c>
    </row>
    <row r="319" spans="1:14" x14ac:dyDescent="0.2">
      <c r="A319" t="s">
        <v>1503</v>
      </c>
      <c r="B319" t="s">
        <v>1186</v>
      </c>
      <c r="C319" t="s">
        <v>32</v>
      </c>
      <c r="D319" s="16" t="s">
        <v>33</v>
      </c>
      <c r="F319">
        <v>1</v>
      </c>
      <c r="G319">
        <v>1</v>
      </c>
      <c r="H319">
        <v>0</v>
      </c>
      <c r="I319">
        <v>0</v>
      </c>
      <c r="J319">
        <f>INT(OR(COUNTIF(IDS_with_genetics!$B$2:$B$758,$A319),COUNTIF(IDS_with_genetics!$D$2:$D$813,$A319)))</f>
        <v>1</v>
      </c>
      <c r="K319">
        <f>COUNTIF(IDS_with_PRS!$A$1:$A$1582,ADNI1!$A319)</f>
        <v>0</v>
      </c>
      <c r="L319">
        <f>INT(OR(COUNTIF(IDS_genetics_UE_Ancestry!$B$2:$B$705,$A319)))</f>
        <v>1</v>
      </c>
      <c r="M319">
        <f>COUNTIF(ADNI3!$A$2:$A$1019,$A319)</f>
        <v>0</v>
      </c>
      <c r="N319">
        <f>INT(OR(COUNTIF(IDS_genetics_UE_Ancestry!$B$2:$B$705,$A319)))</f>
        <v>1</v>
      </c>
    </row>
    <row r="320" spans="1:14" x14ac:dyDescent="0.2">
      <c r="A320" t="s">
        <v>1504</v>
      </c>
      <c r="B320" t="s">
        <v>1186</v>
      </c>
      <c r="C320" t="s">
        <v>32</v>
      </c>
      <c r="D320" s="16" t="s">
        <v>33</v>
      </c>
      <c r="F320">
        <v>1</v>
      </c>
      <c r="G320">
        <v>1</v>
      </c>
      <c r="H320">
        <v>0</v>
      </c>
      <c r="I320">
        <v>0</v>
      </c>
      <c r="J320">
        <f>INT(OR(COUNTIF(IDS_with_genetics!$B$2:$B$758,$A320),COUNTIF(IDS_with_genetics!$D$2:$D$813,$A320)))</f>
        <v>1</v>
      </c>
      <c r="K320">
        <f>COUNTIF(IDS_with_PRS!$A$1:$A$1582,ADNI1!$A320)</f>
        <v>1</v>
      </c>
      <c r="L320">
        <f>INT(OR(COUNTIF(IDS_genetics_UE_Ancestry!$B$2:$B$705,$A320)))</f>
        <v>1</v>
      </c>
      <c r="M320">
        <f>COUNTIF(ADNI3!$A$2:$A$1019,$A320)</f>
        <v>0</v>
      </c>
      <c r="N320">
        <f>INT(OR(COUNTIF(IDS_genetics_UE_Ancestry!$B$2:$B$705,$A320)))</f>
        <v>1</v>
      </c>
    </row>
    <row r="321" spans="1:14" x14ac:dyDescent="0.2">
      <c r="A321" t="s">
        <v>1505</v>
      </c>
      <c r="B321" t="s">
        <v>1186</v>
      </c>
      <c r="C321" t="s">
        <v>32</v>
      </c>
      <c r="D321" s="16" t="s">
        <v>33</v>
      </c>
      <c r="F321">
        <v>1</v>
      </c>
      <c r="G321">
        <v>1</v>
      </c>
      <c r="H321">
        <v>0</v>
      </c>
      <c r="I321">
        <v>0</v>
      </c>
      <c r="J321">
        <f>INT(OR(COUNTIF(IDS_with_genetics!$B$2:$B$758,$A321),COUNTIF(IDS_with_genetics!$D$2:$D$813,$A321)))</f>
        <v>1</v>
      </c>
      <c r="K321">
        <f>COUNTIF(IDS_with_PRS!$A$1:$A$1582,ADNI1!$A321)</f>
        <v>1</v>
      </c>
      <c r="L321">
        <f>INT(OR(COUNTIF(IDS_genetics_UE_Ancestry!$B$2:$B$705,$A321)))</f>
        <v>1</v>
      </c>
      <c r="M321">
        <f>COUNTIF(ADNI3!$A$2:$A$1019,$A321)</f>
        <v>0</v>
      </c>
      <c r="N321">
        <f>INT(OR(COUNTIF(IDS_genetics_UE_Ancestry!$B$2:$B$705,$A321)))</f>
        <v>1</v>
      </c>
    </row>
    <row r="322" spans="1:14" x14ac:dyDescent="0.2">
      <c r="A322" t="s">
        <v>1506</v>
      </c>
      <c r="B322" t="s">
        <v>1186</v>
      </c>
      <c r="C322" t="s">
        <v>32</v>
      </c>
      <c r="D322" s="16" t="s">
        <v>33</v>
      </c>
      <c r="F322">
        <v>1</v>
      </c>
      <c r="G322">
        <v>1</v>
      </c>
      <c r="H322">
        <v>0</v>
      </c>
      <c r="I322">
        <v>0</v>
      </c>
      <c r="J322">
        <f>INT(OR(COUNTIF(IDS_with_genetics!$B$2:$B$758,$A322),COUNTIF(IDS_with_genetics!$D$2:$D$813,$A322)))</f>
        <v>1</v>
      </c>
      <c r="K322">
        <f>COUNTIF(IDS_with_PRS!$A$1:$A$1582,ADNI1!$A322)</f>
        <v>1</v>
      </c>
      <c r="L322">
        <f>INT(OR(COUNTIF(IDS_genetics_UE_Ancestry!$B$2:$B$705,$A322)))</f>
        <v>1</v>
      </c>
      <c r="M322">
        <f>COUNTIF(ADNI3!$A$2:$A$1019,$A322)</f>
        <v>0</v>
      </c>
      <c r="N322">
        <f>INT(OR(COUNTIF(IDS_genetics_UE_Ancestry!$B$2:$B$705,$A322)))</f>
        <v>1</v>
      </c>
    </row>
    <row r="323" spans="1:14" x14ac:dyDescent="0.2">
      <c r="A323" t="s">
        <v>1507</v>
      </c>
      <c r="B323" t="s">
        <v>1186</v>
      </c>
      <c r="C323" t="s">
        <v>32</v>
      </c>
      <c r="D323" s="16" t="s">
        <v>33</v>
      </c>
      <c r="F323">
        <v>1</v>
      </c>
      <c r="G323">
        <v>1</v>
      </c>
      <c r="H323">
        <v>0</v>
      </c>
      <c r="I323">
        <v>0</v>
      </c>
      <c r="J323">
        <f>INT(OR(COUNTIF(IDS_with_genetics!$B$2:$B$758,$A323),COUNTIF(IDS_with_genetics!$D$2:$D$813,$A323)))</f>
        <v>1</v>
      </c>
      <c r="K323">
        <f>COUNTIF(IDS_with_PRS!$A$1:$A$1582,ADNI1!$A323)</f>
        <v>0</v>
      </c>
      <c r="L323">
        <f>INT(OR(COUNTIF(IDS_genetics_UE_Ancestry!$B$2:$B$705,$A323)))</f>
        <v>1</v>
      </c>
      <c r="M323">
        <f>COUNTIF(ADNI3!$A$2:$A$1019,$A323)</f>
        <v>0</v>
      </c>
      <c r="N323">
        <f>INT(OR(COUNTIF(IDS_genetics_UE_Ancestry!$B$2:$B$705,$A323)))</f>
        <v>1</v>
      </c>
    </row>
    <row r="324" spans="1:14" x14ac:dyDescent="0.2">
      <c r="A324" t="s">
        <v>786</v>
      </c>
      <c r="B324" t="s">
        <v>1186</v>
      </c>
      <c r="C324" t="s">
        <v>32</v>
      </c>
      <c r="D324" s="16" t="s">
        <v>33</v>
      </c>
      <c r="F324">
        <v>1</v>
      </c>
      <c r="G324">
        <v>1</v>
      </c>
      <c r="H324">
        <v>0</v>
      </c>
      <c r="I324">
        <v>0</v>
      </c>
      <c r="J324">
        <f>INT(OR(COUNTIF(IDS_with_genetics!$B$2:$B$758,$A324),COUNTIF(IDS_with_genetics!$D$2:$D$813,$A324)))</f>
        <v>1</v>
      </c>
      <c r="K324">
        <f>COUNTIF(IDS_with_PRS!$A$1:$A$1582,ADNI1!$A324)</f>
        <v>0</v>
      </c>
      <c r="L324">
        <f>INT(OR(COUNTIF(IDS_genetics_UE_Ancestry!$B$2:$B$705,$A324)))</f>
        <v>1</v>
      </c>
      <c r="M324" s="17">
        <f>COUNTIF(ADNI3!$A$2:$A$1019,$A324)</f>
        <v>1</v>
      </c>
      <c r="N324">
        <f>INT(OR(COUNTIF(IDS_genetics_UE_Ancestry!$B$2:$B$705,$A324)))</f>
        <v>1</v>
      </c>
    </row>
    <row r="325" spans="1:14" x14ac:dyDescent="0.2">
      <c r="A325" t="s">
        <v>1508</v>
      </c>
      <c r="B325" t="s">
        <v>1186</v>
      </c>
      <c r="C325" t="s">
        <v>32</v>
      </c>
      <c r="D325" s="16" t="s">
        <v>33</v>
      </c>
      <c r="F325">
        <v>1</v>
      </c>
      <c r="G325">
        <v>1</v>
      </c>
      <c r="H325">
        <v>0</v>
      </c>
      <c r="I325">
        <v>0</v>
      </c>
      <c r="J325">
        <f>INT(OR(COUNTIF(IDS_with_genetics!$B$2:$B$758,$A325),COUNTIF(IDS_with_genetics!$D$2:$D$813,$A325)))</f>
        <v>0</v>
      </c>
      <c r="K325">
        <f>COUNTIF(IDS_with_PRS!$A$1:$A$1582,ADNI1!$A325)</f>
        <v>0</v>
      </c>
      <c r="L325">
        <f>INT(OR(COUNTIF(IDS_genetics_UE_Ancestry!$B$2:$B$705,$A325)))</f>
        <v>0</v>
      </c>
      <c r="M325">
        <f>COUNTIF(ADNI3!$A$2:$A$1019,$A325)</f>
        <v>0</v>
      </c>
      <c r="N325">
        <f>INT(OR(COUNTIF(IDS_genetics_UE_Ancestry!$B$2:$B$705,$A325)))</f>
        <v>0</v>
      </c>
    </row>
    <row r="326" spans="1:14" x14ac:dyDescent="0.2">
      <c r="A326" t="s">
        <v>1509</v>
      </c>
      <c r="B326" t="s">
        <v>1186</v>
      </c>
      <c r="C326" t="s">
        <v>32</v>
      </c>
      <c r="D326" s="16" t="s">
        <v>33</v>
      </c>
      <c r="F326">
        <v>1</v>
      </c>
      <c r="G326">
        <v>1</v>
      </c>
      <c r="H326">
        <v>0</v>
      </c>
      <c r="I326">
        <v>0</v>
      </c>
      <c r="J326">
        <f>INT(OR(COUNTIF(IDS_with_genetics!$B$2:$B$758,$A326),COUNTIF(IDS_with_genetics!$D$2:$D$813,$A326)))</f>
        <v>0</v>
      </c>
      <c r="K326">
        <f>COUNTIF(IDS_with_PRS!$A$1:$A$1582,ADNI1!$A326)</f>
        <v>0</v>
      </c>
      <c r="L326">
        <f>INT(OR(COUNTIF(IDS_genetics_UE_Ancestry!$B$2:$B$705,$A326)))</f>
        <v>0</v>
      </c>
      <c r="M326">
        <f>COUNTIF(ADNI3!$A$2:$A$1019,$A326)</f>
        <v>0</v>
      </c>
      <c r="N326">
        <f>INT(OR(COUNTIF(IDS_genetics_UE_Ancestry!$B$2:$B$705,$A326)))</f>
        <v>0</v>
      </c>
    </row>
    <row r="327" spans="1:14" x14ac:dyDescent="0.2">
      <c r="A327" t="s">
        <v>1510</v>
      </c>
      <c r="B327" t="s">
        <v>1186</v>
      </c>
      <c r="C327" t="s">
        <v>32</v>
      </c>
      <c r="D327" s="16" t="s">
        <v>33</v>
      </c>
      <c r="F327">
        <v>1</v>
      </c>
      <c r="G327">
        <v>1</v>
      </c>
      <c r="H327">
        <v>0</v>
      </c>
      <c r="I327">
        <v>0</v>
      </c>
      <c r="J327">
        <f>INT(OR(COUNTIF(IDS_with_genetics!$B$2:$B$758,$A327),COUNTIF(IDS_with_genetics!$D$2:$D$813,$A327)))</f>
        <v>1</v>
      </c>
      <c r="K327">
        <f>COUNTIF(IDS_with_PRS!$A$1:$A$1582,ADNI1!$A327)</f>
        <v>1</v>
      </c>
      <c r="L327">
        <f>INT(OR(COUNTIF(IDS_genetics_UE_Ancestry!$B$2:$B$705,$A327)))</f>
        <v>1</v>
      </c>
      <c r="M327">
        <f>COUNTIF(ADNI3!$A$2:$A$1019,$A327)</f>
        <v>0</v>
      </c>
      <c r="N327">
        <f>INT(OR(COUNTIF(IDS_genetics_UE_Ancestry!$B$2:$B$705,$A327)))</f>
        <v>1</v>
      </c>
    </row>
    <row r="328" spans="1:14" x14ac:dyDescent="0.2">
      <c r="A328" t="s">
        <v>1511</v>
      </c>
      <c r="B328" t="s">
        <v>1186</v>
      </c>
      <c r="C328" t="s">
        <v>32</v>
      </c>
      <c r="D328" s="16" t="s">
        <v>33</v>
      </c>
      <c r="F328">
        <v>1</v>
      </c>
      <c r="G328">
        <v>1</v>
      </c>
      <c r="H328">
        <v>0</v>
      </c>
      <c r="I328">
        <v>0</v>
      </c>
      <c r="J328">
        <f>INT(OR(COUNTIF(IDS_with_genetics!$B$2:$B$758,$A328),COUNTIF(IDS_with_genetics!$D$2:$D$813,$A328)))</f>
        <v>0</v>
      </c>
      <c r="K328">
        <f>COUNTIF(IDS_with_PRS!$A$1:$A$1582,ADNI1!$A328)</f>
        <v>0</v>
      </c>
      <c r="L328">
        <f>INT(OR(COUNTIF(IDS_genetics_UE_Ancestry!$B$2:$B$705,$A328)))</f>
        <v>0</v>
      </c>
      <c r="M328">
        <f>COUNTIF(ADNI3!$A$2:$A$1019,$A328)</f>
        <v>0</v>
      </c>
      <c r="N328">
        <f>INT(OR(COUNTIF(IDS_genetics_UE_Ancestry!$B$2:$B$705,$A328)))</f>
        <v>0</v>
      </c>
    </row>
    <row r="329" spans="1:14" x14ac:dyDescent="0.2">
      <c r="A329" t="s">
        <v>1512</v>
      </c>
      <c r="B329" t="s">
        <v>1186</v>
      </c>
      <c r="C329" t="s">
        <v>32</v>
      </c>
      <c r="D329" s="16" t="s">
        <v>33</v>
      </c>
      <c r="F329">
        <v>1</v>
      </c>
      <c r="G329">
        <v>1</v>
      </c>
      <c r="H329">
        <v>0</v>
      </c>
      <c r="I329">
        <v>0</v>
      </c>
      <c r="J329">
        <f>INT(OR(COUNTIF(IDS_with_genetics!$B$2:$B$758,$A329),COUNTIF(IDS_with_genetics!$D$2:$D$813,$A329)))</f>
        <v>0</v>
      </c>
      <c r="K329">
        <f>COUNTIF(IDS_with_PRS!$A$1:$A$1582,ADNI1!$A329)</f>
        <v>0</v>
      </c>
      <c r="L329">
        <f>INT(OR(COUNTIF(IDS_genetics_UE_Ancestry!$B$2:$B$705,$A329)))</f>
        <v>0</v>
      </c>
      <c r="M329">
        <f>COUNTIF(ADNI3!$A$2:$A$1019,$A329)</f>
        <v>0</v>
      </c>
      <c r="N329">
        <f>INT(OR(COUNTIF(IDS_genetics_UE_Ancestry!$B$2:$B$705,$A329)))</f>
        <v>0</v>
      </c>
    </row>
    <row r="330" spans="1:14" x14ac:dyDescent="0.2">
      <c r="A330" t="s">
        <v>1513</v>
      </c>
      <c r="B330" t="s">
        <v>1186</v>
      </c>
      <c r="C330" t="s">
        <v>32</v>
      </c>
      <c r="D330" s="16" t="s">
        <v>33</v>
      </c>
      <c r="F330">
        <v>1</v>
      </c>
      <c r="G330">
        <v>1</v>
      </c>
      <c r="H330">
        <v>0</v>
      </c>
      <c r="I330">
        <v>0</v>
      </c>
      <c r="J330">
        <f>INT(OR(COUNTIF(IDS_with_genetics!$B$2:$B$758,$A330),COUNTIF(IDS_with_genetics!$D$2:$D$813,$A330)))</f>
        <v>1</v>
      </c>
      <c r="K330">
        <f>COUNTIF(IDS_with_PRS!$A$1:$A$1582,ADNI1!$A330)</f>
        <v>1</v>
      </c>
      <c r="L330">
        <f>INT(OR(COUNTIF(IDS_genetics_UE_Ancestry!$B$2:$B$705,$A330)))</f>
        <v>1</v>
      </c>
      <c r="M330">
        <f>COUNTIF(ADNI3!$A$2:$A$1019,$A330)</f>
        <v>0</v>
      </c>
      <c r="N330">
        <f>INT(OR(COUNTIF(IDS_genetics_UE_Ancestry!$B$2:$B$705,$A330)))</f>
        <v>1</v>
      </c>
    </row>
    <row r="331" spans="1:14" x14ac:dyDescent="0.2">
      <c r="A331" t="s">
        <v>1514</v>
      </c>
      <c r="B331" t="s">
        <v>1186</v>
      </c>
      <c r="C331" t="s">
        <v>32</v>
      </c>
      <c r="D331" s="16" t="s">
        <v>33</v>
      </c>
      <c r="F331">
        <v>1</v>
      </c>
      <c r="G331">
        <v>1</v>
      </c>
      <c r="H331">
        <v>0</v>
      </c>
      <c r="I331">
        <v>0</v>
      </c>
      <c r="J331">
        <f>INT(OR(COUNTIF(IDS_with_genetics!$B$2:$B$758,$A331),COUNTIF(IDS_with_genetics!$D$2:$D$813,$A331)))</f>
        <v>1</v>
      </c>
      <c r="K331">
        <f>COUNTIF(IDS_with_PRS!$A$1:$A$1582,ADNI1!$A331)</f>
        <v>1</v>
      </c>
      <c r="L331">
        <f>INT(OR(COUNTIF(IDS_genetics_UE_Ancestry!$B$2:$B$705,$A331)))</f>
        <v>1</v>
      </c>
      <c r="M331">
        <f>COUNTIF(ADNI3!$A$2:$A$1019,$A331)</f>
        <v>0</v>
      </c>
      <c r="N331">
        <f>INT(OR(COUNTIF(IDS_genetics_UE_Ancestry!$B$2:$B$705,$A331)))</f>
        <v>1</v>
      </c>
    </row>
    <row r="332" spans="1:14" x14ac:dyDescent="0.2">
      <c r="A332" t="s">
        <v>1515</v>
      </c>
      <c r="B332" t="s">
        <v>1186</v>
      </c>
      <c r="C332" t="s">
        <v>32</v>
      </c>
      <c r="D332" s="16" t="s">
        <v>33</v>
      </c>
      <c r="F332">
        <v>1</v>
      </c>
      <c r="G332">
        <v>1</v>
      </c>
      <c r="H332">
        <v>0</v>
      </c>
      <c r="I332">
        <v>0</v>
      </c>
      <c r="J332">
        <f>INT(OR(COUNTIF(IDS_with_genetics!$B$2:$B$758,$A332),COUNTIF(IDS_with_genetics!$D$2:$D$813,$A332)))</f>
        <v>1</v>
      </c>
      <c r="K332">
        <f>COUNTIF(IDS_with_PRS!$A$1:$A$1582,ADNI1!$A332)</f>
        <v>1</v>
      </c>
      <c r="L332">
        <f>INT(OR(COUNTIF(IDS_genetics_UE_Ancestry!$B$2:$B$705,$A332)))</f>
        <v>0</v>
      </c>
      <c r="M332">
        <f>COUNTIF(ADNI3!$A$2:$A$1019,$A332)</f>
        <v>0</v>
      </c>
      <c r="N332">
        <f>INT(OR(COUNTIF(IDS_genetics_UE_Ancestry!$B$2:$B$705,$A332)))</f>
        <v>0</v>
      </c>
    </row>
    <row r="333" spans="1:14" x14ac:dyDescent="0.2">
      <c r="A333" t="s">
        <v>1516</v>
      </c>
      <c r="B333" t="s">
        <v>1186</v>
      </c>
      <c r="C333" t="s">
        <v>32</v>
      </c>
      <c r="D333" s="16" t="s">
        <v>33</v>
      </c>
      <c r="F333">
        <v>1</v>
      </c>
      <c r="G333">
        <v>1</v>
      </c>
      <c r="H333">
        <v>0</v>
      </c>
      <c r="I333">
        <v>0</v>
      </c>
      <c r="J333">
        <f>INT(OR(COUNTIF(IDS_with_genetics!$B$2:$B$758,$A333),COUNTIF(IDS_with_genetics!$D$2:$D$813,$A333)))</f>
        <v>1</v>
      </c>
      <c r="K333">
        <f>COUNTIF(IDS_with_PRS!$A$1:$A$1582,ADNI1!$A333)</f>
        <v>1</v>
      </c>
      <c r="L333">
        <f>INT(OR(COUNTIF(IDS_genetics_UE_Ancestry!$B$2:$B$705,$A333)))</f>
        <v>1</v>
      </c>
      <c r="M333">
        <f>COUNTIF(ADNI3!$A$2:$A$1019,$A333)</f>
        <v>0</v>
      </c>
      <c r="N333">
        <f>INT(OR(COUNTIF(IDS_genetics_UE_Ancestry!$B$2:$B$705,$A333)))</f>
        <v>1</v>
      </c>
    </row>
    <row r="334" spans="1:14" x14ac:dyDescent="0.2">
      <c r="A334" t="s">
        <v>1517</v>
      </c>
      <c r="B334" t="s">
        <v>1186</v>
      </c>
      <c r="C334" t="s">
        <v>32</v>
      </c>
      <c r="D334" s="16" t="s">
        <v>33</v>
      </c>
      <c r="F334">
        <v>1</v>
      </c>
      <c r="G334">
        <v>1</v>
      </c>
      <c r="H334">
        <v>0</v>
      </c>
      <c r="I334">
        <v>0</v>
      </c>
      <c r="J334">
        <f>INT(OR(COUNTIF(IDS_with_genetics!$B$2:$B$758,$A334),COUNTIF(IDS_with_genetics!$D$2:$D$813,$A334)))</f>
        <v>1</v>
      </c>
      <c r="K334">
        <f>COUNTIF(IDS_with_PRS!$A$1:$A$1582,ADNI1!$A334)</f>
        <v>1</v>
      </c>
      <c r="L334">
        <f>INT(OR(COUNTIF(IDS_genetics_UE_Ancestry!$B$2:$B$705,$A334)))</f>
        <v>0</v>
      </c>
      <c r="M334">
        <f>COUNTIF(ADNI3!$A$2:$A$1019,$A334)</f>
        <v>0</v>
      </c>
      <c r="N334">
        <f>INT(OR(COUNTIF(IDS_genetics_UE_Ancestry!$B$2:$B$705,$A334)))</f>
        <v>0</v>
      </c>
    </row>
    <row r="335" spans="1:14" x14ac:dyDescent="0.2">
      <c r="A335" t="s">
        <v>1518</v>
      </c>
      <c r="B335" t="s">
        <v>1186</v>
      </c>
      <c r="C335" t="s">
        <v>32</v>
      </c>
      <c r="D335" s="16" t="s">
        <v>33</v>
      </c>
      <c r="F335">
        <v>1</v>
      </c>
      <c r="G335">
        <v>1</v>
      </c>
      <c r="H335">
        <v>0</v>
      </c>
      <c r="I335">
        <v>0</v>
      </c>
      <c r="J335">
        <f>INT(OR(COUNTIF(IDS_with_genetics!$B$2:$B$758,$A335),COUNTIF(IDS_with_genetics!$D$2:$D$813,$A335)))</f>
        <v>1</v>
      </c>
      <c r="K335">
        <f>COUNTIF(IDS_with_PRS!$A$1:$A$1582,ADNI1!$A335)</f>
        <v>0</v>
      </c>
      <c r="L335">
        <f>INT(OR(COUNTIF(IDS_genetics_UE_Ancestry!$B$2:$B$705,$A335)))</f>
        <v>1</v>
      </c>
      <c r="M335">
        <f>COUNTIF(ADNI3!$A$2:$A$1019,$A335)</f>
        <v>0</v>
      </c>
      <c r="N335">
        <f>INT(OR(COUNTIF(IDS_genetics_UE_Ancestry!$B$2:$B$705,$A335)))</f>
        <v>1</v>
      </c>
    </row>
    <row r="336" spans="1:14" x14ac:dyDescent="0.2">
      <c r="A336" t="s">
        <v>1519</v>
      </c>
      <c r="B336" t="s">
        <v>1186</v>
      </c>
      <c r="C336" t="s">
        <v>32</v>
      </c>
      <c r="D336" s="16" t="s">
        <v>33</v>
      </c>
      <c r="F336">
        <v>1</v>
      </c>
      <c r="G336">
        <v>1</v>
      </c>
      <c r="H336">
        <v>0</v>
      </c>
      <c r="I336">
        <v>0</v>
      </c>
      <c r="J336">
        <f>INT(OR(COUNTIF(IDS_with_genetics!$B$2:$B$758,$A336),COUNTIF(IDS_with_genetics!$D$2:$D$813,$A336)))</f>
        <v>1</v>
      </c>
      <c r="K336">
        <f>COUNTIF(IDS_with_PRS!$A$1:$A$1582,ADNI1!$A336)</f>
        <v>0</v>
      </c>
      <c r="L336">
        <f>INT(OR(COUNTIF(IDS_genetics_UE_Ancestry!$B$2:$B$705,$A336)))</f>
        <v>1</v>
      </c>
      <c r="M336">
        <f>COUNTIF(ADNI3!$A$2:$A$1019,$A336)</f>
        <v>0</v>
      </c>
      <c r="N336">
        <f>INT(OR(COUNTIF(IDS_genetics_UE_Ancestry!$B$2:$B$705,$A336)))</f>
        <v>1</v>
      </c>
    </row>
    <row r="337" spans="1:14" x14ac:dyDescent="0.2">
      <c r="A337" t="s">
        <v>1520</v>
      </c>
      <c r="B337" t="s">
        <v>1186</v>
      </c>
      <c r="C337" t="s">
        <v>32</v>
      </c>
      <c r="D337" s="16" t="s">
        <v>33</v>
      </c>
      <c r="F337">
        <v>1</v>
      </c>
      <c r="G337">
        <v>1</v>
      </c>
      <c r="H337">
        <v>0</v>
      </c>
      <c r="I337">
        <v>0</v>
      </c>
      <c r="J337">
        <f>INT(OR(COUNTIF(IDS_with_genetics!$B$2:$B$758,$A337),COUNTIF(IDS_with_genetics!$D$2:$D$813,$A337)))</f>
        <v>1</v>
      </c>
      <c r="K337">
        <f>COUNTIF(IDS_with_PRS!$A$1:$A$1582,ADNI1!$A337)</f>
        <v>1</v>
      </c>
      <c r="L337">
        <f>INT(OR(COUNTIF(IDS_genetics_UE_Ancestry!$B$2:$B$705,$A337)))</f>
        <v>1</v>
      </c>
      <c r="M337">
        <f>COUNTIF(ADNI3!$A$2:$A$1019,$A337)</f>
        <v>0</v>
      </c>
      <c r="N337">
        <f>INT(OR(COUNTIF(IDS_genetics_UE_Ancestry!$B$2:$B$705,$A337)))</f>
        <v>1</v>
      </c>
    </row>
    <row r="338" spans="1:14" x14ac:dyDescent="0.2">
      <c r="A338" t="s">
        <v>1521</v>
      </c>
      <c r="B338" t="s">
        <v>1186</v>
      </c>
      <c r="C338" t="s">
        <v>32</v>
      </c>
      <c r="D338" s="16" t="s">
        <v>33</v>
      </c>
      <c r="F338">
        <v>1</v>
      </c>
      <c r="G338">
        <v>1</v>
      </c>
      <c r="H338">
        <v>0</v>
      </c>
      <c r="I338">
        <v>0</v>
      </c>
      <c r="J338">
        <f>INT(OR(COUNTIF(IDS_with_genetics!$B$2:$B$758,$A338),COUNTIF(IDS_with_genetics!$D$2:$D$813,$A338)))</f>
        <v>1</v>
      </c>
      <c r="K338">
        <f>COUNTIF(IDS_with_PRS!$A$1:$A$1582,ADNI1!$A338)</f>
        <v>0</v>
      </c>
      <c r="L338">
        <f>INT(OR(COUNTIF(IDS_genetics_UE_Ancestry!$B$2:$B$705,$A338)))</f>
        <v>1</v>
      </c>
      <c r="M338">
        <f>COUNTIF(ADNI3!$A$2:$A$1019,$A338)</f>
        <v>0</v>
      </c>
      <c r="N338">
        <f>INT(OR(COUNTIF(IDS_genetics_UE_Ancestry!$B$2:$B$705,$A338)))</f>
        <v>1</v>
      </c>
    </row>
    <row r="339" spans="1:14" x14ac:dyDescent="0.2">
      <c r="A339" t="s">
        <v>1522</v>
      </c>
      <c r="B339" t="s">
        <v>1186</v>
      </c>
      <c r="C339" t="s">
        <v>32</v>
      </c>
      <c r="D339" s="16" t="s">
        <v>33</v>
      </c>
      <c r="F339">
        <v>1</v>
      </c>
      <c r="G339">
        <v>1</v>
      </c>
      <c r="H339">
        <v>0</v>
      </c>
      <c r="I339">
        <v>0</v>
      </c>
      <c r="J339">
        <f>INT(OR(COUNTIF(IDS_with_genetics!$B$2:$B$758,$A339),COUNTIF(IDS_with_genetics!$D$2:$D$813,$A339)))</f>
        <v>1</v>
      </c>
      <c r="K339">
        <f>COUNTIF(IDS_with_PRS!$A$1:$A$1582,ADNI1!$A339)</f>
        <v>1</v>
      </c>
      <c r="L339">
        <f>INT(OR(COUNTIF(IDS_genetics_UE_Ancestry!$B$2:$B$705,$A339)))</f>
        <v>1</v>
      </c>
      <c r="M339">
        <f>COUNTIF(ADNI3!$A$2:$A$1019,$A339)</f>
        <v>0</v>
      </c>
      <c r="N339">
        <f>INT(OR(COUNTIF(IDS_genetics_UE_Ancestry!$B$2:$B$705,$A339)))</f>
        <v>1</v>
      </c>
    </row>
    <row r="340" spans="1:14" x14ac:dyDescent="0.2">
      <c r="A340" s="15" t="s">
        <v>1523</v>
      </c>
      <c r="B340" t="s">
        <v>1186</v>
      </c>
      <c r="C340" t="s">
        <v>32</v>
      </c>
      <c r="D340" s="16" t="s">
        <v>33</v>
      </c>
      <c r="F340">
        <v>1</v>
      </c>
      <c r="G340">
        <v>1</v>
      </c>
      <c r="H340">
        <v>0</v>
      </c>
      <c r="I340">
        <v>0</v>
      </c>
      <c r="J340">
        <f>INT(OR(COUNTIF(IDS_with_genetics!$B$2:$B$758,$A340),COUNTIF(IDS_with_genetics!$D$2:$D$813,$A340)))</f>
        <v>0</v>
      </c>
      <c r="K340">
        <f>COUNTIF(IDS_with_PRS!$A$1:$A$1582,ADNI1!$A340)</f>
        <v>0</v>
      </c>
      <c r="L340">
        <f>INT(OR(COUNTIF(IDS_genetics_UE_Ancestry!$B$2:$B$705,$A340)))</f>
        <v>0</v>
      </c>
      <c r="M340">
        <f>COUNTIF(ADNI3!$A$2:$A$1019,$A340)</f>
        <v>0</v>
      </c>
      <c r="N340">
        <f>INT(OR(COUNTIF(IDS_genetics_UE_Ancestry!$B$2:$B$705,$A340)))</f>
        <v>0</v>
      </c>
    </row>
    <row r="341" spans="1:14" x14ac:dyDescent="0.2">
      <c r="A341" t="s">
        <v>1524</v>
      </c>
      <c r="B341" t="s">
        <v>1186</v>
      </c>
      <c r="C341" t="s">
        <v>32</v>
      </c>
      <c r="D341" s="16" t="s">
        <v>33</v>
      </c>
      <c r="F341">
        <v>1</v>
      </c>
      <c r="G341">
        <v>1</v>
      </c>
      <c r="H341">
        <v>0</v>
      </c>
      <c r="I341">
        <v>0</v>
      </c>
      <c r="J341">
        <f>INT(OR(COUNTIF(IDS_with_genetics!$B$2:$B$758,$A341),COUNTIF(IDS_with_genetics!$D$2:$D$813,$A341)))</f>
        <v>0</v>
      </c>
      <c r="K341">
        <f>COUNTIF(IDS_with_PRS!$A$1:$A$1582,ADNI1!$A341)</f>
        <v>0</v>
      </c>
      <c r="L341">
        <f>INT(OR(COUNTIF(IDS_genetics_UE_Ancestry!$B$2:$B$705,$A341)))</f>
        <v>0</v>
      </c>
      <c r="M341">
        <f>COUNTIF(ADNI3!$A$2:$A$1019,$A341)</f>
        <v>0</v>
      </c>
      <c r="N341">
        <f>INT(OR(COUNTIF(IDS_genetics_UE_Ancestry!$B$2:$B$705,$A341)))</f>
        <v>0</v>
      </c>
    </row>
    <row r="342" spans="1:14" x14ac:dyDescent="0.2">
      <c r="A342" t="s">
        <v>1525</v>
      </c>
      <c r="B342" t="s">
        <v>1186</v>
      </c>
      <c r="C342" t="s">
        <v>32</v>
      </c>
      <c r="D342" s="16" t="s">
        <v>33</v>
      </c>
      <c r="F342">
        <v>1</v>
      </c>
      <c r="G342">
        <v>1</v>
      </c>
      <c r="H342">
        <v>0</v>
      </c>
      <c r="I342">
        <v>0</v>
      </c>
      <c r="J342">
        <f>INT(OR(COUNTIF(IDS_with_genetics!$B$2:$B$758,$A342),COUNTIF(IDS_with_genetics!$D$2:$D$813,$A342)))</f>
        <v>0</v>
      </c>
      <c r="K342">
        <f>COUNTIF(IDS_with_PRS!$A$1:$A$1582,ADNI1!$A342)</f>
        <v>0</v>
      </c>
      <c r="L342">
        <f>INT(OR(COUNTIF(IDS_genetics_UE_Ancestry!$B$2:$B$705,$A342)))</f>
        <v>0</v>
      </c>
      <c r="M342">
        <f>COUNTIF(ADNI3!$A$2:$A$1019,$A342)</f>
        <v>0</v>
      </c>
      <c r="N342">
        <f>INT(OR(COUNTIF(IDS_genetics_UE_Ancestry!$B$2:$B$705,$A342)))</f>
        <v>0</v>
      </c>
    </row>
    <row r="343" spans="1:14" x14ac:dyDescent="0.2">
      <c r="A343" t="s">
        <v>1526</v>
      </c>
      <c r="B343" t="s">
        <v>1186</v>
      </c>
      <c r="C343" t="s">
        <v>32</v>
      </c>
      <c r="D343" s="16" t="s">
        <v>33</v>
      </c>
      <c r="F343">
        <v>1</v>
      </c>
      <c r="G343">
        <v>1</v>
      </c>
      <c r="H343">
        <v>0</v>
      </c>
      <c r="I343">
        <v>0</v>
      </c>
      <c r="J343">
        <f>INT(OR(COUNTIF(IDS_with_genetics!$B$2:$B$758,$A343),COUNTIF(IDS_with_genetics!$D$2:$D$813,$A343)))</f>
        <v>0</v>
      </c>
      <c r="K343">
        <f>COUNTIF(IDS_with_PRS!$A$1:$A$1582,ADNI1!$A343)</f>
        <v>0</v>
      </c>
      <c r="L343">
        <f>INT(OR(COUNTIF(IDS_genetics_UE_Ancestry!$B$2:$B$705,$A343)))</f>
        <v>0</v>
      </c>
      <c r="M343">
        <f>COUNTIF(ADNI3!$A$2:$A$1019,$A343)</f>
        <v>0</v>
      </c>
      <c r="N343">
        <f>INT(OR(COUNTIF(IDS_genetics_UE_Ancestry!$B$2:$B$705,$A343)))</f>
        <v>0</v>
      </c>
    </row>
    <row r="344" spans="1:14" x14ac:dyDescent="0.2">
      <c r="A344" t="s">
        <v>1527</v>
      </c>
      <c r="B344" t="s">
        <v>1186</v>
      </c>
      <c r="C344" t="s">
        <v>32</v>
      </c>
      <c r="D344" s="16" t="s">
        <v>33</v>
      </c>
      <c r="F344">
        <v>1</v>
      </c>
      <c r="G344">
        <v>1</v>
      </c>
      <c r="H344">
        <v>0</v>
      </c>
      <c r="I344">
        <v>0</v>
      </c>
      <c r="J344">
        <f>INT(OR(COUNTIF(IDS_with_genetics!$B$2:$B$758,$A344),COUNTIF(IDS_with_genetics!$D$2:$D$813,$A344)))</f>
        <v>0</v>
      </c>
      <c r="K344">
        <f>COUNTIF(IDS_with_PRS!$A$1:$A$1582,ADNI1!$A344)</f>
        <v>0</v>
      </c>
      <c r="L344">
        <f>INT(OR(COUNTIF(IDS_genetics_UE_Ancestry!$B$2:$B$705,$A344)))</f>
        <v>0</v>
      </c>
      <c r="M344">
        <f>COUNTIF(ADNI3!$A$2:$A$1019,$A344)</f>
        <v>0</v>
      </c>
      <c r="N344">
        <f>INT(OR(COUNTIF(IDS_genetics_UE_Ancestry!$B$2:$B$705,$A344)))</f>
        <v>0</v>
      </c>
    </row>
    <row r="345" spans="1:14" x14ac:dyDescent="0.2">
      <c r="A345" t="s">
        <v>1528</v>
      </c>
      <c r="B345" t="s">
        <v>1186</v>
      </c>
      <c r="C345" t="s">
        <v>32</v>
      </c>
      <c r="D345" s="16" t="s">
        <v>33</v>
      </c>
      <c r="F345">
        <v>1</v>
      </c>
      <c r="G345">
        <v>1</v>
      </c>
      <c r="H345">
        <v>0</v>
      </c>
      <c r="I345">
        <v>0</v>
      </c>
      <c r="J345">
        <f>INT(OR(COUNTIF(IDS_with_genetics!$B$2:$B$758,$A345),COUNTIF(IDS_with_genetics!$D$2:$D$813,$A345)))</f>
        <v>1</v>
      </c>
      <c r="K345">
        <f>COUNTIF(IDS_with_PRS!$A$1:$A$1582,ADNI1!$A345)</f>
        <v>1</v>
      </c>
      <c r="L345">
        <f>INT(OR(COUNTIF(IDS_genetics_UE_Ancestry!$B$2:$B$705,$A345)))</f>
        <v>1</v>
      </c>
      <c r="M345">
        <f>COUNTIF(ADNI3!$A$2:$A$1019,$A345)</f>
        <v>0</v>
      </c>
      <c r="N345">
        <f>INT(OR(COUNTIF(IDS_genetics_UE_Ancestry!$B$2:$B$705,$A345)))</f>
        <v>1</v>
      </c>
    </row>
    <row r="346" spans="1:14" x14ac:dyDescent="0.2">
      <c r="A346" t="s">
        <v>1529</v>
      </c>
      <c r="B346" t="s">
        <v>1186</v>
      </c>
      <c r="C346" t="s">
        <v>32</v>
      </c>
      <c r="D346" s="16" t="s">
        <v>33</v>
      </c>
      <c r="F346">
        <v>1</v>
      </c>
      <c r="G346">
        <v>1</v>
      </c>
      <c r="H346">
        <v>0</v>
      </c>
      <c r="I346">
        <v>0</v>
      </c>
      <c r="J346">
        <f>INT(OR(COUNTIF(IDS_with_genetics!$B$2:$B$758,$A346),COUNTIF(IDS_with_genetics!$D$2:$D$813,$A346)))</f>
        <v>1</v>
      </c>
      <c r="K346">
        <f>COUNTIF(IDS_with_PRS!$A$1:$A$1582,ADNI1!$A346)</f>
        <v>1</v>
      </c>
      <c r="L346">
        <f>INT(OR(COUNTIF(IDS_genetics_UE_Ancestry!$B$2:$B$705,$A346)))</f>
        <v>1</v>
      </c>
      <c r="M346">
        <f>COUNTIF(ADNI3!$A$2:$A$1019,$A346)</f>
        <v>0</v>
      </c>
      <c r="N346">
        <f>INT(OR(COUNTIF(IDS_genetics_UE_Ancestry!$B$2:$B$705,$A346)))</f>
        <v>1</v>
      </c>
    </row>
    <row r="347" spans="1:14" x14ac:dyDescent="0.2">
      <c r="A347" t="s">
        <v>1530</v>
      </c>
      <c r="B347" t="s">
        <v>1186</v>
      </c>
      <c r="C347" t="s">
        <v>32</v>
      </c>
      <c r="D347" s="16" t="s">
        <v>33</v>
      </c>
      <c r="F347">
        <v>1</v>
      </c>
      <c r="G347">
        <v>1</v>
      </c>
      <c r="H347">
        <v>0</v>
      </c>
      <c r="I347">
        <v>0</v>
      </c>
      <c r="J347">
        <f>INT(OR(COUNTIF(IDS_with_genetics!$B$2:$B$758,$A347),COUNTIF(IDS_with_genetics!$D$2:$D$813,$A347)))</f>
        <v>1</v>
      </c>
      <c r="K347">
        <f>COUNTIF(IDS_with_PRS!$A$1:$A$1582,ADNI1!$A347)</f>
        <v>1</v>
      </c>
      <c r="L347">
        <f>INT(OR(COUNTIF(IDS_genetics_UE_Ancestry!$B$2:$B$705,$A347)))</f>
        <v>0</v>
      </c>
      <c r="M347">
        <f>COUNTIF(ADNI3!$A$2:$A$1019,$A347)</f>
        <v>0</v>
      </c>
      <c r="N347">
        <f>INT(OR(COUNTIF(IDS_genetics_UE_Ancestry!$B$2:$B$705,$A347)))</f>
        <v>0</v>
      </c>
    </row>
    <row r="348" spans="1:14" x14ac:dyDescent="0.2">
      <c r="A348" s="15" t="s">
        <v>1531</v>
      </c>
      <c r="B348" t="s">
        <v>1186</v>
      </c>
      <c r="C348" t="s">
        <v>32</v>
      </c>
      <c r="D348" s="16" t="s">
        <v>33</v>
      </c>
      <c r="F348">
        <v>1</v>
      </c>
      <c r="G348">
        <v>1</v>
      </c>
      <c r="H348">
        <v>0</v>
      </c>
      <c r="I348">
        <v>0</v>
      </c>
      <c r="J348">
        <f>INT(OR(COUNTIF(IDS_with_genetics!$B$2:$B$758,$A348),COUNTIF(IDS_with_genetics!$D$2:$D$813,$A348)))</f>
        <v>0</v>
      </c>
      <c r="K348">
        <f>COUNTIF(IDS_with_PRS!$A$1:$A$1582,ADNI1!$A348)</f>
        <v>0</v>
      </c>
      <c r="L348">
        <f>INT(OR(COUNTIF(IDS_genetics_UE_Ancestry!$B$2:$B$705,$A348)))</f>
        <v>0</v>
      </c>
      <c r="M348">
        <f>COUNTIF(ADNI3!$A$2:$A$1019,$A348)</f>
        <v>0</v>
      </c>
      <c r="N348">
        <f>INT(OR(COUNTIF(IDS_genetics_UE_Ancestry!$B$2:$B$705,$A348)))</f>
        <v>0</v>
      </c>
    </row>
    <row r="349" spans="1:14" x14ac:dyDescent="0.2">
      <c r="A349" t="s">
        <v>1532</v>
      </c>
      <c r="B349" t="s">
        <v>1186</v>
      </c>
      <c r="C349" t="s">
        <v>32</v>
      </c>
      <c r="D349" s="16" t="s">
        <v>33</v>
      </c>
      <c r="F349">
        <v>1</v>
      </c>
      <c r="G349">
        <v>1</v>
      </c>
      <c r="H349">
        <v>0</v>
      </c>
      <c r="I349">
        <v>0</v>
      </c>
      <c r="J349">
        <f>INT(OR(COUNTIF(IDS_with_genetics!$B$2:$B$758,$A349),COUNTIF(IDS_with_genetics!$D$2:$D$813,$A349)))</f>
        <v>1</v>
      </c>
      <c r="K349">
        <f>COUNTIF(IDS_with_PRS!$A$1:$A$1582,ADNI1!$A349)</f>
        <v>0</v>
      </c>
      <c r="L349">
        <f>INT(OR(COUNTIF(IDS_genetics_UE_Ancestry!$B$2:$B$705,$A349)))</f>
        <v>1</v>
      </c>
      <c r="M349">
        <f>COUNTIF(ADNI3!$A$2:$A$1019,$A349)</f>
        <v>0</v>
      </c>
      <c r="N349">
        <f>INT(OR(COUNTIF(IDS_genetics_UE_Ancestry!$B$2:$B$705,$A349)))</f>
        <v>1</v>
      </c>
    </row>
    <row r="350" spans="1:14" x14ac:dyDescent="0.2">
      <c r="A350" t="s">
        <v>1533</v>
      </c>
      <c r="B350" t="s">
        <v>1186</v>
      </c>
      <c r="C350" t="s">
        <v>32</v>
      </c>
      <c r="D350" s="16" t="s">
        <v>33</v>
      </c>
      <c r="F350">
        <v>1</v>
      </c>
      <c r="G350">
        <v>1</v>
      </c>
      <c r="H350">
        <v>0</v>
      </c>
      <c r="I350">
        <v>0</v>
      </c>
      <c r="J350">
        <f>INT(OR(COUNTIF(IDS_with_genetics!$B$2:$B$758,$A350),COUNTIF(IDS_with_genetics!$D$2:$D$813,$A350)))</f>
        <v>1</v>
      </c>
      <c r="K350">
        <f>COUNTIF(IDS_with_PRS!$A$1:$A$1582,ADNI1!$A350)</f>
        <v>1</v>
      </c>
      <c r="L350">
        <f>INT(OR(COUNTIF(IDS_genetics_UE_Ancestry!$B$2:$B$705,$A350)))</f>
        <v>1</v>
      </c>
      <c r="M350">
        <f>COUNTIF(ADNI3!$A$2:$A$1019,$A350)</f>
        <v>0</v>
      </c>
      <c r="N350">
        <f>INT(OR(COUNTIF(IDS_genetics_UE_Ancestry!$B$2:$B$705,$A350)))</f>
        <v>1</v>
      </c>
    </row>
    <row r="351" spans="1:14" x14ac:dyDescent="0.2">
      <c r="A351" t="s">
        <v>1534</v>
      </c>
      <c r="B351" t="s">
        <v>1186</v>
      </c>
      <c r="C351" t="s">
        <v>32</v>
      </c>
      <c r="D351" s="16" t="s">
        <v>33</v>
      </c>
      <c r="F351">
        <v>1</v>
      </c>
      <c r="G351">
        <v>1</v>
      </c>
      <c r="H351">
        <v>0</v>
      </c>
      <c r="I351">
        <v>0</v>
      </c>
      <c r="J351">
        <f>INT(OR(COUNTIF(IDS_with_genetics!$B$2:$B$758,$A351),COUNTIF(IDS_with_genetics!$D$2:$D$813,$A351)))</f>
        <v>1</v>
      </c>
      <c r="K351">
        <f>COUNTIF(IDS_with_PRS!$A$1:$A$1582,ADNI1!$A351)</f>
        <v>1</v>
      </c>
      <c r="L351">
        <f>INT(OR(COUNTIF(IDS_genetics_UE_Ancestry!$B$2:$B$705,$A351)))</f>
        <v>1</v>
      </c>
      <c r="M351">
        <f>COUNTIF(ADNI3!$A$2:$A$1019,$A351)</f>
        <v>0</v>
      </c>
      <c r="N351">
        <f>INT(OR(COUNTIF(IDS_genetics_UE_Ancestry!$B$2:$B$705,$A351)))</f>
        <v>1</v>
      </c>
    </row>
    <row r="352" spans="1:14" x14ac:dyDescent="0.2">
      <c r="A352" t="s">
        <v>1535</v>
      </c>
      <c r="B352" t="s">
        <v>1186</v>
      </c>
      <c r="C352" t="s">
        <v>32</v>
      </c>
      <c r="D352" s="16" t="s">
        <v>33</v>
      </c>
      <c r="F352">
        <v>1</v>
      </c>
      <c r="G352">
        <v>1</v>
      </c>
      <c r="H352">
        <v>0</v>
      </c>
      <c r="I352">
        <v>0</v>
      </c>
      <c r="J352">
        <f>INT(OR(COUNTIF(IDS_with_genetics!$B$2:$B$758,$A352),COUNTIF(IDS_with_genetics!$D$2:$D$813,$A352)))</f>
        <v>1</v>
      </c>
      <c r="K352">
        <f>COUNTIF(IDS_with_PRS!$A$1:$A$1582,ADNI1!$A352)</f>
        <v>0</v>
      </c>
      <c r="L352">
        <f>INT(OR(COUNTIF(IDS_genetics_UE_Ancestry!$B$2:$B$705,$A352)))</f>
        <v>1</v>
      </c>
      <c r="M352">
        <f>COUNTIF(ADNI3!$A$2:$A$1019,$A352)</f>
        <v>0</v>
      </c>
      <c r="N352">
        <f>INT(OR(COUNTIF(IDS_genetics_UE_Ancestry!$B$2:$B$705,$A352)))</f>
        <v>1</v>
      </c>
    </row>
    <row r="353" spans="1:14" x14ac:dyDescent="0.2">
      <c r="A353" t="s">
        <v>1536</v>
      </c>
      <c r="B353" t="s">
        <v>1186</v>
      </c>
      <c r="C353" t="s">
        <v>32</v>
      </c>
      <c r="D353" s="16" t="s">
        <v>33</v>
      </c>
      <c r="F353">
        <v>1</v>
      </c>
      <c r="G353">
        <v>1</v>
      </c>
      <c r="H353">
        <v>0</v>
      </c>
      <c r="I353">
        <v>0</v>
      </c>
      <c r="J353">
        <f>INT(OR(COUNTIF(IDS_with_genetics!$B$2:$B$758,$A353),COUNTIF(IDS_with_genetics!$D$2:$D$813,$A353)))</f>
        <v>1</v>
      </c>
      <c r="K353">
        <f>COUNTIF(IDS_with_PRS!$A$1:$A$1582,ADNI1!$A353)</f>
        <v>0</v>
      </c>
      <c r="L353">
        <f>INT(OR(COUNTIF(IDS_genetics_UE_Ancestry!$B$2:$B$705,$A353)))</f>
        <v>1</v>
      </c>
      <c r="M353">
        <f>COUNTIF(ADNI3!$A$2:$A$1019,$A353)</f>
        <v>0</v>
      </c>
      <c r="N353">
        <f>INT(OR(COUNTIF(IDS_genetics_UE_Ancestry!$B$2:$B$705,$A353)))</f>
        <v>1</v>
      </c>
    </row>
    <row r="354" spans="1:14" x14ac:dyDescent="0.2">
      <c r="A354" t="s">
        <v>1537</v>
      </c>
      <c r="B354" t="s">
        <v>1186</v>
      </c>
      <c r="C354" t="s">
        <v>32</v>
      </c>
      <c r="D354" s="16" t="s">
        <v>33</v>
      </c>
      <c r="F354">
        <v>1</v>
      </c>
      <c r="G354">
        <v>1</v>
      </c>
      <c r="H354">
        <v>0</v>
      </c>
      <c r="I354">
        <v>0</v>
      </c>
      <c r="J354">
        <f>INT(OR(COUNTIF(IDS_with_genetics!$B$2:$B$758,$A354),COUNTIF(IDS_with_genetics!$D$2:$D$813,$A354)))</f>
        <v>1</v>
      </c>
      <c r="K354">
        <f>COUNTIF(IDS_with_PRS!$A$1:$A$1582,ADNI1!$A354)</f>
        <v>1</v>
      </c>
      <c r="L354">
        <f>INT(OR(COUNTIF(IDS_genetics_UE_Ancestry!$B$2:$B$705,$A354)))</f>
        <v>1</v>
      </c>
      <c r="M354">
        <f>COUNTIF(ADNI3!$A$2:$A$1019,$A354)</f>
        <v>0</v>
      </c>
      <c r="N354">
        <f>INT(OR(COUNTIF(IDS_genetics_UE_Ancestry!$B$2:$B$705,$A354)))</f>
        <v>1</v>
      </c>
    </row>
    <row r="355" spans="1:14" x14ac:dyDescent="0.2">
      <c r="A355" t="s">
        <v>1538</v>
      </c>
      <c r="B355" t="s">
        <v>1186</v>
      </c>
      <c r="C355" t="s">
        <v>32</v>
      </c>
      <c r="D355" s="16" t="s">
        <v>33</v>
      </c>
      <c r="F355">
        <v>1</v>
      </c>
      <c r="G355">
        <v>1</v>
      </c>
      <c r="H355">
        <v>0</v>
      </c>
      <c r="I355">
        <v>0</v>
      </c>
      <c r="J355">
        <f>INT(OR(COUNTIF(IDS_with_genetics!$B$2:$B$758,$A355),COUNTIF(IDS_with_genetics!$D$2:$D$813,$A355)))</f>
        <v>1</v>
      </c>
      <c r="K355">
        <f>COUNTIF(IDS_with_PRS!$A$1:$A$1582,ADNI1!$A355)</f>
        <v>0</v>
      </c>
      <c r="L355">
        <f>INT(OR(COUNTIF(IDS_genetics_UE_Ancestry!$B$2:$B$705,$A355)))</f>
        <v>1</v>
      </c>
      <c r="M355">
        <f>COUNTIF(ADNI3!$A$2:$A$1019,$A355)</f>
        <v>0</v>
      </c>
      <c r="N355">
        <f>INT(OR(COUNTIF(IDS_genetics_UE_Ancestry!$B$2:$B$705,$A355)))</f>
        <v>1</v>
      </c>
    </row>
    <row r="356" spans="1:14" x14ac:dyDescent="0.2">
      <c r="A356" t="s">
        <v>1539</v>
      </c>
      <c r="B356" t="s">
        <v>1186</v>
      </c>
      <c r="C356" t="s">
        <v>32</v>
      </c>
      <c r="D356" s="16" t="s">
        <v>33</v>
      </c>
      <c r="F356">
        <v>1</v>
      </c>
      <c r="G356">
        <v>1</v>
      </c>
      <c r="H356">
        <v>0</v>
      </c>
      <c r="I356">
        <v>0</v>
      </c>
      <c r="J356">
        <f>INT(OR(COUNTIF(IDS_with_genetics!$B$2:$B$758,$A356),COUNTIF(IDS_with_genetics!$D$2:$D$813,$A356)))</f>
        <v>1</v>
      </c>
      <c r="K356">
        <f>COUNTIF(IDS_with_PRS!$A$1:$A$1582,ADNI1!$A356)</f>
        <v>1</v>
      </c>
      <c r="L356">
        <f>INT(OR(COUNTIF(IDS_genetics_UE_Ancestry!$B$2:$B$705,$A356)))</f>
        <v>1</v>
      </c>
      <c r="M356">
        <f>COUNTIF(ADNI3!$A$2:$A$1019,$A356)</f>
        <v>0</v>
      </c>
      <c r="N356">
        <f>INT(OR(COUNTIF(IDS_genetics_UE_Ancestry!$B$2:$B$705,$A356)))</f>
        <v>1</v>
      </c>
    </row>
    <row r="357" spans="1:14" x14ac:dyDescent="0.2">
      <c r="A357" t="s">
        <v>1540</v>
      </c>
      <c r="B357" t="s">
        <v>1186</v>
      </c>
      <c r="C357" t="s">
        <v>32</v>
      </c>
      <c r="D357" s="16" t="s">
        <v>33</v>
      </c>
      <c r="F357">
        <v>1</v>
      </c>
      <c r="G357">
        <v>1</v>
      </c>
      <c r="H357">
        <v>0</v>
      </c>
      <c r="I357">
        <v>0</v>
      </c>
      <c r="J357">
        <f>INT(OR(COUNTIF(IDS_with_genetics!$B$2:$B$758,$A357),COUNTIF(IDS_with_genetics!$D$2:$D$813,$A357)))</f>
        <v>1</v>
      </c>
      <c r="K357">
        <f>COUNTIF(IDS_with_PRS!$A$1:$A$1582,ADNI1!$A357)</f>
        <v>1</v>
      </c>
      <c r="L357">
        <f>INT(OR(COUNTIF(IDS_genetics_UE_Ancestry!$B$2:$B$705,$A357)))</f>
        <v>1</v>
      </c>
      <c r="M357">
        <f>COUNTIF(ADNI3!$A$2:$A$1019,$A357)</f>
        <v>0</v>
      </c>
      <c r="N357">
        <f>INT(OR(COUNTIF(IDS_genetics_UE_Ancestry!$B$2:$B$705,$A357)))</f>
        <v>1</v>
      </c>
    </row>
    <row r="358" spans="1:14" x14ac:dyDescent="0.2">
      <c r="A358" t="s">
        <v>1541</v>
      </c>
      <c r="B358" t="s">
        <v>1186</v>
      </c>
      <c r="C358" t="s">
        <v>32</v>
      </c>
      <c r="D358" s="16" t="s">
        <v>33</v>
      </c>
      <c r="F358">
        <v>1</v>
      </c>
      <c r="G358">
        <v>1</v>
      </c>
      <c r="H358">
        <v>0</v>
      </c>
      <c r="I358">
        <v>0</v>
      </c>
      <c r="J358">
        <f>INT(OR(COUNTIF(IDS_with_genetics!$B$2:$B$758,$A358),COUNTIF(IDS_with_genetics!$D$2:$D$813,$A358)))</f>
        <v>1</v>
      </c>
      <c r="K358">
        <f>COUNTIF(IDS_with_PRS!$A$1:$A$1582,ADNI1!$A358)</f>
        <v>1</v>
      </c>
      <c r="L358">
        <f>INT(OR(COUNTIF(IDS_genetics_UE_Ancestry!$B$2:$B$705,$A358)))</f>
        <v>1</v>
      </c>
      <c r="M358">
        <f>COUNTIF(ADNI3!$A$2:$A$1019,$A358)</f>
        <v>0</v>
      </c>
      <c r="N358">
        <f>INT(OR(COUNTIF(IDS_genetics_UE_Ancestry!$B$2:$B$705,$A358)))</f>
        <v>1</v>
      </c>
    </row>
    <row r="359" spans="1:14" x14ac:dyDescent="0.2">
      <c r="A359" t="s">
        <v>1542</v>
      </c>
      <c r="B359" t="s">
        <v>1186</v>
      </c>
      <c r="C359" t="s">
        <v>32</v>
      </c>
      <c r="D359" s="16" t="s">
        <v>33</v>
      </c>
      <c r="F359">
        <v>1</v>
      </c>
      <c r="G359">
        <v>1</v>
      </c>
      <c r="H359">
        <v>0</v>
      </c>
      <c r="I359">
        <v>0</v>
      </c>
      <c r="J359">
        <f>INT(OR(COUNTIF(IDS_with_genetics!$B$2:$B$758,$A359),COUNTIF(IDS_with_genetics!$D$2:$D$813,$A359)))</f>
        <v>1</v>
      </c>
      <c r="K359">
        <f>COUNTIF(IDS_with_PRS!$A$1:$A$1582,ADNI1!$A359)</f>
        <v>0</v>
      </c>
      <c r="L359">
        <f>INT(OR(COUNTIF(IDS_genetics_UE_Ancestry!$B$2:$B$705,$A359)))</f>
        <v>1</v>
      </c>
      <c r="M359">
        <f>COUNTIF(ADNI3!$A$2:$A$1019,$A359)</f>
        <v>0</v>
      </c>
      <c r="N359">
        <f>INT(OR(COUNTIF(IDS_genetics_UE_Ancestry!$B$2:$B$705,$A359)))</f>
        <v>1</v>
      </c>
    </row>
    <row r="360" spans="1:14" x14ac:dyDescent="0.2">
      <c r="A360" t="s">
        <v>1543</v>
      </c>
      <c r="B360" t="s">
        <v>1186</v>
      </c>
      <c r="C360" t="s">
        <v>32</v>
      </c>
      <c r="D360" s="16" t="s">
        <v>33</v>
      </c>
      <c r="F360">
        <v>1</v>
      </c>
      <c r="G360">
        <v>1</v>
      </c>
      <c r="H360">
        <v>0</v>
      </c>
      <c r="I360">
        <v>0</v>
      </c>
      <c r="J360">
        <f>INT(OR(COUNTIF(IDS_with_genetics!$B$2:$B$758,$A360),COUNTIF(IDS_with_genetics!$D$2:$D$813,$A360)))</f>
        <v>1</v>
      </c>
      <c r="K360">
        <f>COUNTIF(IDS_with_PRS!$A$1:$A$1582,ADNI1!$A360)</f>
        <v>1</v>
      </c>
      <c r="L360">
        <f>INT(OR(COUNTIF(IDS_genetics_UE_Ancestry!$B$2:$B$705,$A360)))</f>
        <v>1</v>
      </c>
      <c r="M360">
        <f>COUNTIF(ADNI3!$A$2:$A$1019,$A360)</f>
        <v>0</v>
      </c>
      <c r="N360">
        <f>INT(OR(COUNTIF(IDS_genetics_UE_Ancestry!$B$2:$B$705,$A360)))</f>
        <v>1</v>
      </c>
    </row>
    <row r="361" spans="1:14" x14ac:dyDescent="0.2">
      <c r="A361" t="s">
        <v>1544</v>
      </c>
      <c r="B361" t="s">
        <v>1186</v>
      </c>
      <c r="C361" t="s">
        <v>32</v>
      </c>
      <c r="D361" s="16" t="s">
        <v>33</v>
      </c>
      <c r="F361">
        <v>1</v>
      </c>
      <c r="G361">
        <v>1</v>
      </c>
      <c r="H361">
        <v>0</v>
      </c>
      <c r="I361">
        <v>0</v>
      </c>
      <c r="J361">
        <f>INT(OR(COUNTIF(IDS_with_genetics!$B$2:$B$758,$A361),COUNTIF(IDS_with_genetics!$D$2:$D$813,$A361)))</f>
        <v>1</v>
      </c>
      <c r="K361">
        <f>COUNTIF(IDS_with_PRS!$A$1:$A$1582,ADNI1!$A361)</f>
        <v>0</v>
      </c>
      <c r="L361">
        <f>INT(OR(COUNTIF(IDS_genetics_UE_Ancestry!$B$2:$B$705,$A361)))</f>
        <v>1</v>
      </c>
      <c r="M361">
        <f>COUNTIF(ADNI3!$A$2:$A$1019,$A361)</f>
        <v>0</v>
      </c>
      <c r="N361">
        <f>INT(OR(COUNTIF(IDS_genetics_UE_Ancestry!$B$2:$B$705,$A361)))</f>
        <v>1</v>
      </c>
    </row>
    <row r="362" spans="1:14" x14ac:dyDescent="0.2">
      <c r="A362" t="s">
        <v>1545</v>
      </c>
      <c r="B362" t="s">
        <v>1186</v>
      </c>
      <c r="C362" t="s">
        <v>32</v>
      </c>
      <c r="D362" s="16" t="s">
        <v>33</v>
      </c>
      <c r="F362">
        <v>1</v>
      </c>
      <c r="G362">
        <v>1</v>
      </c>
      <c r="H362">
        <v>0</v>
      </c>
      <c r="I362">
        <v>0</v>
      </c>
      <c r="J362">
        <f>INT(OR(COUNTIF(IDS_with_genetics!$B$2:$B$758,$A362),COUNTIF(IDS_with_genetics!$D$2:$D$813,$A362)))</f>
        <v>1</v>
      </c>
      <c r="K362">
        <f>COUNTIF(IDS_with_PRS!$A$1:$A$1582,ADNI1!$A362)</f>
        <v>0</v>
      </c>
      <c r="L362">
        <f>INT(OR(COUNTIF(IDS_genetics_UE_Ancestry!$B$2:$B$705,$A362)))</f>
        <v>1</v>
      </c>
      <c r="M362">
        <f>COUNTIF(ADNI3!$A$2:$A$1019,$A362)</f>
        <v>0</v>
      </c>
      <c r="N362">
        <f>INT(OR(COUNTIF(IDS_genetics_UE_Ancestry!$B$2:$B$705,$A362)))</f>
        <v>1</v>
      </c>
    </row>
    <row r="363" spans="1:14" x14ac:dyDescent="0.2">
      <c r="A363" t="s">
        <v>1546</v>
      </c>
      <c r="B363" t="s">
        <v>1186</v>
      </c>
      <c r="C363" t="s">
        <v>32</v>
      </c>
      <c r="D363" s="16" t="s">
        <v>33</v>
      </c>
      <c r="F363">
        <v>1</v>
      </c>
      <c r="G363">
        <v>1</v>
      </c>
      <c r="H363">
        <v>0</v>
      </c>
      <c r="I363">
        <v>0</v>
      </c>
      <c r="J363">
        <f>INT(OR(COUNTIF(IDS_with_genetics!$B$2:$B$758,$A363),COUNTIF(IDS_with_genetics!$D$2:$D$813,$A363)))</f>
        <v>1</v>
      </c>
      <c r="K363">
        <f>COUNTIF(IDS_with_PRS!$A$1:$A$1582,ADNI1!$A363)</f>
        <v>0</v>
      </c>
      <c r="L363">
        <f>INT(OR(COUNTIF(IDS_genetics_UE_Ancestry!$B$2:$B$705,$A363)))</f>
        <v>1</v>
      </c>
      <c r="M363">
        <f>COUNTIF(ADNI3!$A$2:$A$1019,$A363)</f>
        <v>0</v>
      </c>
      <c r="N363">
        <f>INT(OR(COUNTIF(IDS_genetics_UE_Ancestry!$B$2:$B$705,$A363)))</f>
        <v>1</v>
      </c>
    </row>
    <row r="364" spans="1:14" x14ac:dyDescent="0.2">
      <c r="A364" t="s">
        <v>1547</v>
      </c>
      <c r="B364" t="s">
        <v>1186</v>
      </c>
      <c r="C364" t="s">
        <v>32</v>
      </c>
      <c r="D364" s="16" t="s">
        <v>33</v>
      </c>
      <c r="F364">
        <v>1</v>
      </c>
      <c r="G364">
        <v>1</v>
      </c>
      <c r="H364">
        <v>0</v>
      </c>
      <c r="I364">
        <v>0</v>
      </c>
      <c r="J364">
        <f>INT(OR(COUNTIF(IDS_with_genetics!$B$2:$B$758,$A364),COUNTIF(IDS_with_genetics!$D$2:$D$813,$A364)))</f>
        <v>1</v>
      </c>
      <c r="K364">
        <f>COUNTIF(IDS_with_PRS!$A$1:$A$1582,ADNI1!$A364)</f>
        <v>1</v>
      </c>
      <c r="L364">
        <f>INT(OR(COUNTIF(IDS_genetics_UE_Ancestry!$B$2:$B$705,$A364)))</f>
        <v>1</v>
      </c>
      <c r="M364">
        <f>COUNTIF(ADNI3!$A$2:$A$1019,$A364)</f>
        <v>0</v>
      </c>
      <c r="N364">
        <f>INT(OR(COUNTIF(IDS_genetics_UE_Ancestry!$B$2:$B$705,$A364)))</f>
        <v>1</v>
      </c>
    </row>
    <row r="365" spans="1:14" x14ac:dyDescent="0.2">
      <c r="A365" t="s">
        <v>1548</v>
      </c>
      <c r="B365" t="s">
        <v>1186</v>
      </c>
      <c r="C365" t="s">
        <v>32</v>
      </c>
      <c r="D365" s="16" t="s">
        <v>33</v>
      </c>
      <c r="F365">
        <v>1</v>
      </c>
      <c r="G365">
        <v>1</v>
      </c>
      <c r="H365">
        <v>0</v>
      </c>
      <c r="I365">
        <v>0</v>
      </c>
      <c r="J365">
        <f>INT(OR(COUNTIF(IDS_with_genetics!$B$2:$B$758,$A365),COUNTIF(IDS_with_genetics!$D$2:$D$813,$A365)))</f>
        <v>1</v>
      </c>
      <c r="K365">
        <f>COUNTIF(IDS_with_PRS!$A$1:$A$1582,ADNI1!$A365)</f>
        <v>1</v>
      </c>
      <c r="L365">
        <f>INT(OR(COUNTIF(IDS_genetics_UE_Ancestry!$B$2:$B$705,$A365)))</f>
        <v>1</v>
      </c>
      <c r="M365">
        <f>COUNTIF(ADNI3!$A$2:$A$1019,$A365)</f>
        <v>0</v>
      </c>
      <c r="N365">
        <f>INT(OR(COUNTIF(IDS_genetics_UE_Ancestry!$B$2:$B$705,$A365)))</f>
        <v>1</v>
      </c>
    </row>
    <row r="366" spans="1:14" x14ac:dyDescent="0.2">
      <c r="A366" t="s">
        <v>1549</v>
      </c>
      <c r="B366" t="s">
        <v>1186</v>
      </c>
      <c r="C366" t="s">
        <v>32</v>
      </c>
      <c r="D366" s="16" t="s">
        <v>33</v>
      </c>
      <c r="F366">
        <v>1</v>
      </c>
      <c r="G366">
        <v>1</v>
      </c>
      <c r="H366">
        <v>0</v>
      </c>
      <c r="I366">
        <v>0</v>
      </c>
      <c r="J366">
        <f>INT(OR(COUNTIF(IDS_with_genetics!$B$2:$B$758,$A366),COUNTIF(IDS_with_genetics!$D$2:$D$813,$A366)))</f>
        <v>1</v>
      </c>
      <c r="K366">
        <f>COUNTIF(IDS_with_PRS!$A$1:$A$1582,ADNI1!$A366)</f>
        <v>1</v>
      </c>
      <c r="L366">
        <f>INT(OR(COUNTIF(IDS_genetics_UE_Ancestry!$B$2:$B$705,$A366)))</f>
        <v>1</v>
      </c>
      <c r="M366">
        <f>COUNTIF(ADNI3!$A$2:$A$1019,$A366)</f>
        <v>0</v>
      </c>
      <c r="N366">
        <f>INT(OR(COUNTIF(IDS_genetics_UE_Ancestry!$B$2:$B$705,$A366)))</f>
        <v>1</v>
      </c>
    </row>
    <row r="367" spans="1:14" x14ac:dyDescent="0.2">
      <c r="A367" t="s">
        <v>1550</v>
      </c>
      <c r="B367" t="s">
        <v>1186</v>
      </c>
      <c r="C367" t="s">
        <v>32</v>
      </c>
      <c r="D367" s="16" t="s">
        <v>33</v>
      </c>
      <c r="F367">
        <v>1</v>
      </c>
      <c r="G367">
        <v>1</v>
      </c>
      <c r="H367">
        <v>0</v>
      </c>
      <c r="I367">
        <v>0</v>
      </c>
      <c r="J367">
        <f>INT(OR(COUNTIF(IDS_with_genetics!$B$2:$B$758,$A367),COUNTIF(IDS_with_genetics!$D$2:$D$813,$A367)))</f>
        <v>1</v>
      </c>
      <c r="K367">
        <f>COUNTIF(IDS_with_PRS!$A$1:$A$1582,ADNI1!$A367)</f>
        <v>0</v>
      </c>
      <c r="L367">
        <f>INT(OR(COUNTIF(IDS_genetics_UE_Ancestry!$B$2:$B$705,$A367)))</f>
        <v>1</v>
      </c>
      <c r="M367">
        <f>COUNTIF(ADNI3!$A$2:$A$1019,$A367)</f>
        <v>0</v>
      </c>
      <c r="N367">
        <f>INT(OR(COUNTIF(IDS_genetics_UE_Ancestry!$B$2:$B$705,$A367)))</f>
        <v>1</v>
      </c>
    </row>
    <row r="368" spans="1:14" x14ac:dyDescent="0.2">
      <c r="A368" t="s">
        <v>1551</v>
      </c>
      <c r="B368" t="s">
        <v>1186</v>
      </c>
      <c r="C368" t="s">
        <v>32</v>
      </c>
      <c r="D368" s="16" t="s">
        <v>33</v>
      </c>
      <c r="F368">
        <v>1</v>
      </c>
      <c r="G368">
        <v>1</v>
      </c>
      <c r="H368">
        <v>0</v>
      </c>
      <c r="I368">
        <v>0</v>
      </c>
      <c r="J368">
        <f>INT(OR(COUNTIF(IDS_with_genetics!$B$2:$B$758,$A368),COUNTIF(IDS_with_genetics!$D$2:$D$813,$A368)))</f>
        <v>1</v>
      </c>
      <c r="K368">
        <f>COUNTIF(IDS_with_PRS!$A$1:$A$1582,ADNI1!$A368)</f>
        <v>0</v>
      </c>
      <c r="L368">
        <f>INT(OR(COUNTIF(IDS_genetics_UE_Ancestry!$B$2:$B$705,$A368)))</f>
        <v>1</v>
      </c>
      <c r="M368">
        <f>COUNTIF(ADNI3!$A$2:$A$1019,$A368)</f>
        <v>0</v>
      </c>
      <c r="N368">
        <f>INT(OR(COUNTIF(IDS_genetics_UE_Ancestry!$B$2:$B$705,$A368)))</f>
        <v>1</v>
      </c>
    </row>
    <row r="369" spans="1:14" x14ac:dyDescent="0.2">
      <c r="A369" t="s">
        <v>1552</v>
      </c>
      <c r="B369" t="s">
        <v>1186</v>
      </c>
      <c r="C369" t="s">
        <v>32</v>
      </c>
      <c r="D369" s="16" t="s">
        <v>33</v>
      </c>
      <c r="F369">
        <v>1</v>
      </c>
      <c r="G369">
        <v>1</v>
      </c>
      <c r="H369">
        <v>0</v>
      </c>
      <c r="I369">
        <v>0</v>
      </c>
      <c r="J369">
        <f>INT(OR(COUNTIF(IDS_with_genetics!$B$2:$B$758,$A369),COUNTIF(IDS_with_genetics!$D$2:$D$813,$A369)))</f>
        <v>1</v>
      </c>
      <c r="K369">
        <f>COUNTIF(IDS_with_PRS!$A$1:$A$1582,ADNI1!$A369)</f>
        <v>1</v>
      </c>
      <c r="L369">
        <f>INT(OR(COUNTIF(IDS_genetics_UE_Ancestry!$B$2:$B$705,$A369)))</f>
        <v>0</v>
      </c>
      <c r="M369">
        <f>COUNTIF(ADNI3!$A$2:$A$1019,$A369)</f>
        <v>0</v>
      </c>
      <c r="N369">
        <f>INT(OR(COUNTIF(IDS_genetics_UE_Ancestry!$B$2:$B$705,$A369)))</f>
        <v>0</v>
      </c>
    </row>
    <row r="370" spans="1:14" x14ac:dyDescent="0.2">
      <c r="A370" t="s">
        <v>1553</v>
      </c>
      <c r="B370" t="s">
        <v>1186</v>
      </c>
      <c r="C370" t="s">
        <v>32</v>
      </c>
      <c r="D370" s="16" t="s">
        <v>33</v>
      </c>
      <c r="F370">
        <v>1</v>
      </c>
      <c r="G370">
        <v>1</v>
      </c>
      <c r="H370">
        <v>0</v>
      </c>
      <c r="I370">
        <v>0</v>
      </c>
      <c r="J370">
        <f>INT(OR(COUNTIF(IDS_with_genetics!$B$2:$B$758,$A370),COUNTIF(IDS_with_genetics!$D$2:$D$813,$A370)))</f>
        <v>1</v>
      </c>
      <c r="K370">
        <f>COUNTIF(IDS_with_PRS!$A$1:$A$1582,ADNI1!$A370)</f>
        <v>1</v>
      </c>
      <c r="L370">
        <f>INT(OR(COUNTIF(IDS_genetics_UE_Ancestry!$B$2:$B$705,$A370)))</f>
        <v>1</v>
      </c>
      <c r="M370">
        <f>COUNTIF(ADNI3!$A$2:$A$1019,$A370)</f>
        <v>0</v>
      </c>
      <c r="N370">
        <f>INT(OR(COUNTIF(IDS_genetics_UE_Ancestry!$B$2:$B$705,$A370)))</f>
        <v>1</v>
      </c>
    </row>
    <row r="371" spans="1:14" x14ac:dyDescent="0.2">
      <c r="A371" t="s">
        <v>1554</v>
      </c>
      <c r="B371" t="s">
        <v>1186</v>
      </c>
      <c r="C371" t="s">
        <v>32</v>
      </c>
      <c r="D371" s="16" t="s">
        <v>33</v>
      </c>
      <c r="F371">
        <v>1</v>
      </c>
      <c r="G371">
        <v>1</v>
      </c>
      <c r="H371">
        <v>0</v>
      </c>
      <c r="I371">
        <v>0</v>
      </c>
      <c r="J371">
        <f>INT(OR(COUNTIF(IDS_with_genetics!$B$2:$B$758,$A371),COUNTIF(IDS_with_genetics!$D$2:$D$813,$A371)))</f>
        <v>1</v>
      </c>
      <c r="K371">
        <f>COUNTIF(IDS_with_PRS!$A$1:$A$1582,ADNI1!$A371)</f>
        <v>0</v>
      </c>
      <c r="L371">
        <f>INT(OR(COUNTIF(IDS_genetics_UE_Ancestry!$B$2:$B$705,$A371)))</f>
        <v>1</v>
      </c>
      <c r="M371">
        <f>COUNTIF(ADNI3!$A$2:$A$1019,$A371)</f>
        <v>0</v>
      </c>
      <c r="N371">
        <f>INT(OR(COUNTIF(IDS_genetics_UE_Ancestry!$B$2:$B$705,$A371)))</f>
        <v>1</v>
      </c>
    </row>
    <row r="372" spans="1:14" x14ac:dyDescent="0.2">
      <c r="A372" t="s">
        <v>1555</v>
      </c>
      <c r="B372" t="s">
        <v>1186</v>
      </c>
      <c r="C372" t="s">
        <v>32</v>
      </c>
      <c r="D372" s="16" t="s">
        <v>33</v>
      </c>
      <c r="F372">
        <v>1</v>
      </c>
      <c r="G372">
        <v>1</v>
      </c>
      <c r="H372">
        <v>0</v>
      </c>
      <c r="I372">
        <v>0</v>
      </c>
      <c r="J372">
        <f>INT(OR(COUNTIF(IDS_with_genetics!$B$2:$B$758,$A372),COUNTIF(IDS_with_genetics!$D$2:$D$813,$A372)))</f>
        <v>1</v>
      </c>
      <c r="K372">
        <f>COUNTIF(IDS_with_PRS!$A$1:$A$1582,ADNI1!$A372)</f>
        <v>1</v>
      </c>
      <c r="L372">
        <f>INT(OR(COUNTIF(IDS_genetics_UE_Ancestry!$B$2:$B$705,$A372)))</f>
        <v>1</v>
      </c>
      <c r="M372">
        <f>COUNTIF(ADNI3!$A$2:$A$1019,$A372)</f>
        <v>0</v>
      </c>
      <c r="N372">
        <f>INT(OR(COUNTIF(IDS_genetics_UE_Ancestry!$B$2:$B$705,$A372)))</f>
        <v>1</v>
      </c>
    </row>
    <row r="373" spans="1:14" x14ac:dyDescent="0.2">
      <c r="A373" t="s">
        <v>1556</v>
      </c>
      <c r="B373" t="s">
        <v>1186</v>
      </c>
      <c r="C373" t="s">
        <v>32</v>
      </c>
      <c r="D373" s="16" t="s">
        <v>33</v>
      </c>
      <c r="F373">
        <v>1</v>
      </c>
      <c r="G373">
        <v>1</v>
      </c>
      <c r="H373">
        <v>0</v>
      </c>
      <c r="I373">
        <v>0</v>
      </c>
      <c r="J373">
        <f>INT(OR(COUNTIF(IDS_with_genetics!$B$2:$B$758,$A373),COUNTIF(IDS_with_genetics!$D$2:$D$813,$A373)))</f>
        <v>1</v>
      </c>
      <c r="K373">
        <f>COUNTIF(IDS_with_PRS!$A$1:$A$1582,ADNI1!$A373)</f>
        <v>1</v>
      </c>
      <c r="L373">
        <f>INT(OR(COUNTIF(IDS_genetics_UE_Ancestry!$B$2:$B$705,$A373)))</f>
        <v>1</v>
      </c>
      <c r="M373">
        <f>COUNTIF(ADNI3!$A$2:$A$1019,$A373)</f>
        <v>0</v>
      </c>
      <c r="N373">
        <f>INT(OR(COUNTIF(IDS_genetics_UE_Ancestry!$B$2:$B$705,$A373)))</f>
        <v>1</v>
      </c>
    </row>
    <row r="374" spans="1:14" x14ac:dyDescent="0.2">
      <c r="A374" t="s">
        <v>1557</v>
      </c>
      <c r="B374" t="s">
        <v>1186</v>
      </c>
      <c r="C374" t="s">
        <v>32</v>
      </c>
      <c r="D374" s="16" t="s">
        <v>33</v>
      </c>
      <c r="F374">
        <v>1</v>
      </c>
      <c r="G374">
        <v>1</v>
      </c>
      <c r="H374">
        <v>0</v>
      </c>
      <c r="I374">
        <v>0</v>
      </c>
      <c r="J374">
        <f>INT(OR(COUNTIF(IDS_with_genetics!$B$2:$B$758,$A374),COUNTIF(IDS_with_genetics!$D$2:$D$813,$A374)))</f>
        <v>1</v>
      </c>
      <c r="K374">
        <f>COUNTIF(IDS_with_PRS!$A$1:$A$1582,ADNI1!$A374)</f>
        <v>1</v>
      </c>
      <c r="L374">
        <f>INT(OR(COUNTIF(IDS_genetics_UE_Ancestry!$B$2:$B$705,$A374)))</f>
        <v>1</v>
      </c>
      <c r="M374">
        <f>COUNTIF(ADNI3!$A$2:$A$1019,$A374)</f>
        <v>0</v>
      </c>
      <c r="N374">
        <f>INT(OR(COUNTIF(IDS_genetics_UE_Ancestry!$B$2:$B$705,$A374)))</f>
        <v>1</v>
      </c>
    </row>
    <row r="375" spans="1:14" x14ac:dyDescent="0.2">
      <c r="A375" s="15" t="s">
        <v>1558</v>
      </c>
      <c r="B375" t="s">
        <v>1186</v>
      </c>
      <c r="C375" t="s">
        <v>32</v>
      </c>
      <c r="D375" s="16" t="s">
        <v>33</v>
      </c>
      <c r="F375">
        <v>1</v>
      </c>
      <c r="G375">
        <v>1</v>
      </c>
      <c r="H375">
        <v>0</v>
      </c>
      <c r="I375">
        <v>0</v>
      </c>
      <c r="J375">
        <f>INT(OR(COUNTIF(IDS_with_genetics!$B$2:$B$758,$A375),COUNTIF(IDS_with_genetics!$D$2:$D$813,$A375)))</f>
        <v>0</v>
      </c>
      <c r="K375">
        <f>COUNTIF(IDS_with_PRS!$A$1:$A$1582,ADNI1!$A375)</f>
        <v>0</v>
      </c>
      <c r="L375">
        <f>INT(OR(COUNTIF(IDS_genetics_UE_Ancestry!$B$2:$B$705,$A375)))</f>
        <v>0</v>
      </c>
      <c r="M375">
        <f>COUNTIF(ADNI3!$A$2:$A$1019,$A375)</f>
        <v>0</v>
      </c>
      <c r="N375">
        <f>INT(OR(COUNTIF(IDS_genetics_UE_Ancestry!$B$2:$B$705,$A375)))</f>
        <v>0</v>
      </c>
    </row>
    <row r="376" spans="1:14" x14ac:dyDescent="0.2">
      <c r="A376" t="s">
        <v>1559</v>
      </c>
      <c r="B376" t="s">
        <v>1186</v>
      </c>
      <c r="C376" t="s">
        <v>32</v>
      </c>
      <c r="D376" s="16" t="s">
        <v>33</v>
      </c>
      <c r="F376">
        <v>1</v>
      </c>
      <c r="G376">
        <v>1</v>
      </c>
      <c r="H376">
        <v>0</v>
      </c>
      <c r="I376">
        <v>0</v>
      </c>
      <c r="J376">
        <f>INT(OR(COUNTIF(IDS_with_genetics!$B$2:$B$758,$A376),COUNTIF(IDS_with_genetics!$D$2:$D$813,$A376)))</f>
        <v>1</v>
      </c>
      <c r="K376">
        <f>COUNTIF(IDS_with_PRS!$A$1:$A$1582,ADNI1!$A376)</f>
        <v>1</v>
      </c>
      <c r="L376">
        <f>INT(OR(COUNTIF(IDS_genetics_UE_Ancestry!$B$2:$B$705,$A376)))</f>
        <v>1</v>
      </c>
      <c r="M376">
        <f>COUNTIF(ADNI3!$A$2:$A$1019,$A376)</f>
        <v>0</v>
      </c>
      <c r="N376">
        <f>INT(OR(COUNTIF(IDS_genetics_UE_Ancestry!$B$2:$B$705,$A376)))</f>
        <v>1</v>
      </c>
    </row>
    <row r="377" spans="1:14" x14ac:dyDescent="0.2">
      <c r="A377" t="s">
        <v>1560</v>
      </c>
      <c r="B377" t="s">
        <v>1186</v>
      </c>
      <c r="C377" t="s">
        <v>32</v>
      </c>
      <c r="D377" s="16" t="s">
        <v>33</v>
      </c>
      <c r="F377">
        <v>1</v>
      </c>
      <c r="G377">
        <v>1</v>
      </c>
      <c r="H377">
        <v>0</v>
      </c>
      <c r="I377">
        <v>0</v>
      </c>
      <c r="J377">
        <f>INT(OR(COUNTIF(IDS_with_genetics!$B$2:$B$758,$A377),COUNTIF(IDS_with_genetics!$D$2:$D$813,$A377)))</f>
        <v>1</v>
      </c>
      <c r="K377">
        <f>COUNTIF(IDS_with_PRS!$A$1:$A$1582,ADNI1!$A377)</f>
        <v>0</v>
      </c>
      <c r="L377">
        <f>INT(OR(COUNTIF(IDS_genetics_UE_Ancestry!$B$2:$B$705,$A377)))</f>
        <v>1</v>
      </c>
      <c r="M377">
        <f>COUNTIF(ADNI3!$A$2:$A$1019,$A377)</f>
        <v>0</v>
      </c>
      <c r="N377">
        <f>INT(OR(COUNTIF(IDS_genetics_UE_Ancestry!$B$2:$B$705,$A377)))</f>
        <v>1</v>
      </c>
    </row>
    <row r="378" spans="1:14" x14ac:dyDescent="0.2">
      <c r="A378" t="s">
        <v>1561</v>
      </c>
      <c r="B378" t="s">
        <v>1186</v>
      </c>
      <c r="C378" t="s">
        <v>32</v>
      </c>
      <c r="D378" s="16" t="s">
        <v>33</v>
      </c>
      <c r="F378">
        <v>1</v>
      </c>
      <c r="G378">
        <v>1</v>
      </c>
      <c r="H378">
        <v>0</v>
      </c>
      <c r="I378">
        <v>0</v>
      </c>
      <c r="J378">
        <f>INT(OR(COUNTIF(IDS_with_genetics!$B$2:$B$758,$A378),COUNTIF(IDS_with_genetics!$D$2:$D$813,$A378)))</f>
        <v>1</v>
      </c>
      <c r="K378">
        <f>COUNTIF(IDS_with_PRS!$A$1:$A$1582,ADNI1!$A378)</f>
        <v>0</v>
      </c>
      <c r="L378">
        <f>INT(OR(COUNTIF(IDS_genetics_UE_Ancestry!$B$2:$B$705,$A378)))</f>
        <v>1</v>
      </c>
      <c r="M378">
        <f>COUNTIF(ADNI3!$A$2:$A$1019,$A378)</f>
        <v>0</v>
      </c>
      <c r="N378">
        <f>INT(OR(COUNTIF(IDS_genetics_UE_Ancestry!$B$2:$B$705,$A378)))</f>
        <v>1</v>
      </c>
    </row>
    <row r="379" spans="1:14" x14ac:dyDescent="0.2">
      <c r="A379" t="s">
        <v>1562</v>
      </c>
      <c r="B379" t="s">
        <v>1186</v>
      </c>
      <c r="C379" t="s">
        <v>32</v>
      </c>
      <c r="D379" s="16" t="s">
        <v>33</v>
      </c>
      <c r="F379">
        <v>1</v>
      </c>
      <c r="G379">
        <v>1</v>
      </c>
      <c r="H379">
        <v>0</v>
      </c>
      <c r="I379">
        <v>0</v>
      </c>
      <c r="J379">
        <f>INT(OR(COUNTIF(IDS_with_genetics!$B$2:$B$758,$A379),COUNTIF(IDS_with_genetics!$D$2:$D$813,$A379)))</f>
        <v>1</v>
      </c>
      <c r="K379">
        <f>COUNTIF(IDS_with_PRS!$A$1:$A$1582,ADNI1!$A379)</f>
        <v>0</v>
      </c>
      <c r="L379">
        <f>INT(OR(COUNTIF(IDS_genetics_UE_Ancestry!$B$2:$B$705,$A379)))</f>
        <v>1</v>
      </c>
      <c r="M379">
        <f>COUNTIF(ADNI3!$A$2:$A$1019,$A379)</f>
        <v>0</v>
      </c>
      <c r="N379">
        <f>INT(OR(COUNTIF(IDS_genetics_UE_Ancestry!$B$2:$B$705,$A379)))</f>
        <v>1</v>
      </c>
    </row>
    <row r="380" spans="1:14" x14ac:dyDescent="0.2">
      <c r="A380" t="s">
        <v>1563</v>
      </c>
      <c r="B380" t="s">
        <v>1186</v>
      </c>
      <c r="C380" t="s">
        <v>32</v>
      </c>
      <c r="D380" s="16" t="s">
        <v>33</v>
      </c>
      <c r="F380">
        <v>1</v>
      </c>
      <c r="G380">
        <v>1</v>
      </c>
      <c r="H380">
        <v>0</v>
      </c>
      <c r="I380">
        <v>0</v>
      </c>
      <c r="J380">
        <f>INT(OR(COUNTIF(IDS_with_genetics!$B$2:$B$758,$A380),COUNTIF(IDS_with_genetics!$D$2:$D$813,$A380)))</f>
        <v>1</v>
      </c>
      <c r="K380">
        <f>COUNTIF(IDS_with_PRS!$A$1:$A$1582,ADNI1!$A380)</f>
        <v>0</v>
      </c>
      <c r="L380">
        <f>INT(OR(COUNTIF(IDS_genetics_UE_Ancestry!$B$2:$B$705,$A380)))</f>
        <v>1</v>
      </c>
      <c r="M380">
        <f>COUNTIF(ADNI3!$A$2:$A$1019,$A380)</f>
        <v>0</v>
      </c>
      <c r="N380">
        <f>INT(OR(COUNTIF(IDS_genetics_UE_Ancestry!$B$2:$B$705,$A380)))</f>
        <v>1</v>
      </c>
    </row>
    <row r="381" spans="1:14" x14ac:dyDescent="0.2">
      <c r="A381" t="s">
        <v>1564</v>
      </c>
      <c r="B381" t="s">
        <v>1186</v>
      </c>
      <c r="C381" t="s">
        <v>32</v>
      </c>
      <c r="D381" s="16" t="s">
        <v>33</v>
      </c>
      <c r="F381">
        <v>1</v>
      </c>
      <c r="G381">
        <v>1</v>
      </c>
      <c r="H381">
        <v>0</v>
      </c>
      <c r="I381">
        <v>0</v>
      </c>
      <c r="J381">
        <f>INT(OR(COUNTIF(IDS_with_genetics!$B$2:$B$758,$A381),COUNTIF(IDS_with_genetics!$D$2:$D$813,$A381)))</f>
        <v>1</v>
      </c>
      <c r="K381">
        <f>COUNTIF(IDS_with_PRS!$A$1:$A$1582,ADNI1!$A381)</f>
        <v>1</v>
      </c>
      <c r="L381">
        <f>INT(OR(COUNTIF(IDS_genetics_UE_Ancestry!$B$2:$B$705,$A381)))</f>
        <v>1</v>
      </c>
      <c r="M381">
        <f>COUNTIF(ADNI3!$A$2:$A$1019,$A381)</f>
        <v>0</v>
      </c>
      <c r="N381">
        <f>INT(OR(COUNTIF(IDS_genetics_UE_Ancestry!$B$2:$B$705,$A381)))</f>
        <v>1</v>
      </c>
    </row>
    <row r="382" spans="1:14" x14ac:dyDescent="0.2">
      <c r="A382" t="s">
        <v>1565</v>
      </c>
      <c r="B382" t="s">
        <v>1186</v>
      </c>
      <c r="C382" t="s">
        <v>32</v>
      </c>
      <c r="D382" s="16" t="s">
        <v>33</v>
      </c>
      <c r="F382">
        <v>1</v>
      </c>
      <c r="G382">
        <v>1</v>
      </c>
      <c r="H382">
        <v>0</v>
      </c>
      <c r="I382">
        <v>0</v>
      </c>
      <c r="J382">
        <f>INT(OR(COUNTIF(IDS_with_genetics!$B$2:$B$758,$A382),COUNTIF(IDS_with_genetics!$D$2:$D$813,$A382)))</f>
        <v>1</v>
      </c>
      <c r="K382">
        <f>COUNTIF(IDS_with_PRS!$A$1:$A$1582,ADNI1!$A382)</f>
        <v>1</v>
      </c>
      <c r="L382">
        <f>INT(OR(COUNTIF(IDS_genetics_UE_Ancestry!$B$2:$B$705,$A382)))</f>
        <v>1</v>
      </c>
      <c r="M382">
        <f>COUNTIF(ADNI3!$A$2:$A$1019,$A382)</f>
        <v>0</v>
      </c>
      <c r="N382">
        <f>INT(OR(COUNTIF(IDS_genetics_UE_Ancestry!$B$2:$B$705,$A382)))</f>
        <v>1</v>
      </c>
    </row>
    <row r="383" spans="1:14" x14ac:dyDescent="0.2">
      <c r="A383" t="s">
        <v>1566</v>
      </c>
      <c r="B383" t="s">
        <v>1186</v>
      </c>
      <c r="C383" t="s">
        <v>32</v>
      </c>
      <c r="D383" s="16" t="s">
        <v>33</v>
      </c>
      <c r="F383">
        <v>1</v>
      </c>
      <c r="G383">
        <v>1</v>
      </c>
      <c r="H383">
        <v>0</v>
      </c>
      <c r="I383">
        <v>0</v>
      </c>
      <c r="J383">
        <f>INT(OR(COUNTIF(IDS_with_genetics!$B$2:$B$758,$A383),COUNTIF(IDS_with_genetics!$D$2:$D$813,$A383)))</f>
        <v>1</v>
      </c>
      <c r="K383">
        <f>COUNTIF(IDS_with_PRS!$A$1:$A$1582,ADNI1!$A383)</f>
        <v>1</v>
      </c>
      <c r="L383">
        <f>INT(OR(COUNTIF(IDS_genetics_UE_Ancestry!$B$2:$B$705,$A383)))</f>
        <v>1</v>
      </c>
      <c r="M383">
        <f>COUNTIF(ADNI3!$A$2:$A$1019,$A383)</f>
        <v>0</v>
      </c>
      <c r="N383">
        <f>INT(OR(COUNTIF(IDS_genetics_UE_Ancestry!$B$2:$B$705,$A383)))</f>
        <v>1</v>
      </c>
    </row>
    <row r="384" spans="1:14" x14ac:dyDescent="0.2">
      <c r="A384" t="s">
        <v>1567</v>
      </c>
      <c r="B384" t="s">
        <v>1186</v>
      </c>
      <c r="C384" t="s">
        <v>32</v>
      </c>
      <c r="D384" s="16" t="s">
        <v>33</v>
      </c>
      <c r="F384">
        <v>1</v>
      </c>
      <c r="G384">
        <v>1</v>
      </c>
      <c r="H384">
        <v>0</v>
      </c>
      <c r="I384">
        <v>0</v>
      </c>
      <c r="J384">
        <f>INT(OR(COUNTIF(IDS_with_genetics!$B$2:$B$758,$A384),COUNTIF(IDS_with_genetics!$D$2:$D$813,$A384)))</f>
        <v>1</v>
      </c>
      <c r="K384">
        <f>COUNTIF(IDS_with_PRS!$A$1:$A$1582,ADNI1!$A384)</f>
        <v>1</v>
      </c>
      <c r="L384">
        <f>INT(OR(COUNTIF(IDS_genetics_UE_Ancestry!$B$2:$B$705,$A384)))</f>
        <v>1</v>
      </c>
      <c r="M384">
        <f>COUNTIF(ADNI3!$A$2:$A$1019,$A384)</f>
        <v>0</v>
      </c>
      <c r="N384">
        <f>INT(OR(COUNTIF(IDS_genetics_UE_Ancestry!$B$2:$B$705,$A384)))</f>
        <v>1</v>
      </c>
    </row>
    <row r="385" spans="1:14" x14ac:dyDescent="0.2">
      <c r="A385" t="s">
        <v>1568</v>
      </c>
      <c r="B385" t="s">
        <v>1186</v>
      </c>
      <c r="C385" t="s">
        <v>32</v>
      </c>
      <c r="D385" s="16" t="s">
        <v>33</v>
      </c>
      <c r="F385">
        <v>1</v>
      </c>
      <c r="G385">
        <v>1</v>
      </c>
      <c r="H385">
        <v>0</v>
      </c>
      <c r="I385">
        <v>0</v>
      </c>
      <c r="J385">
        <f>INT(OR(COUNTIF(IDS_with_genetics!$B$2:$B$758,$A385),COUNTIF(IDS_with_genetics!$D$2:$D$813,$A385)))</f>
        <v>1</v>
      </c>
      <c r="K385">
        <f>COUNTIF(IDS_with_PRS!$A$1:$A$1582,ADNI1!$A385)</f>
        <v>0</v>
      </c>
      <c r="L385">
        <f>INT(OR(COUNTIF(IDS_genetics_UE_Ancestry!$B$2:$B$705,$A385)))</f>
        <v>1</v>
      </c>
      <c r="M385">
        <f>COUNTIF(ADNI3!$A$2:$A$1019,$A385)</f>
        <v>0</v>
      </c>
      <c r="N385">
        <f>INT(OR(COUNTIF(IDS_genetics_UE_Ancestry!$B$2:$B$705,$A385)))</f>
        <v>1</v>
      </c>
    </row>
    <row r="386" spans="1:14" x14ac:dyDescent="0.2">
      <c r="A386" t="s">
        <v>1569</v>
      </c>
      <c r="B386" t="s">
        <v>1186</v>
      </c>
      <c r="C386" t="s">
        <v>32</v>
      </c>
      <c r="D386" s="16" t="s">
        <v>33</v>
      </c>
      <c r="F386">
        <v>1</v>
      </c>
      <c r="G386">
        <v>1</v>
      </c>
      <c r="H386">
        <v>0</v>
      </c>
      <c r="I386">
        <v>0</v>
      </c>
      <c r="J386">
        <f>INT(OR(COUNTIF(IDS_with_genetics!$B$2:$B$758,$A386),COUNTIF(IDS_with_genetics!$D$2:$D$813,$A386)))</f>
        <v>1</v>
      </c>
      <c r="K386">
        <f>COUNTIF(IDS_with_PRS!$A$1:$A$1582,ADNI1!$A386)</f>
        <v>0</v>
      </c>
      <c r="L386">
        <f>INT(OR(COUNTIF(IDS_genetics_UE_Ancestry!$B$2:$B$705,$A386)))</f>
        <v>1</v>
      </c>
      <c r="M386">
        <f>COUNTIF(ADNI3!$A$2:$A$1019,$A386)</f>
        <v>0</v>
      </c>
      <c r="N386">
        <f>INT(OR(COUNTIF(IDS_genetics_UE_Ancestry!$B$2:$B$705,$A386)))</f>
        <v>1</v>
      </c>
    </row>
    <row r="387" spans="1:14" x14ac:dyDescent="0.2">
      <c r="A387" t="s">
        <v>1570</v>
      </c>
      <c r="B387" t="s">
        <v>1186</v>
      </c>
      <c r="C387" t="s">
        <v>32</v>
      </c>
      <c r="D387" s="16" t="s">
        <v>33</v>
      </c>
      <c r="F387">
        <v>1</v>
      </c>
      <c r="G387">
        <v>1</v>
      </c>
      <c r="H387">
        <v>0</v>
      </c>
      <c r="I387">
        <v>0</v>
      </c>
      <c r="J387">
        <f>INT(OR(COUNTIF(IDS_with_genetics!$B$2:$B$758,$A387),COUNTIF(IDS_with_genetics!$D$2:$D$813,$A387)))</f>
        <v>1</v>
      </c>
      <c r="K387">
        <f>COUNTIF(IDS_with_PRS!$A$1:$A$1582,ADNI1!$A387)</f>
        <v>1</v>
      </c>
      <c r="L387">
        <f>INT(OR(COUNTIF(IDS_genetics_UE_Ancestry!$B$2:$B$705,$A387)))</f>
        <v>1</v>
      </c>
      <c r="M387">
        <f>COUNTIF(ADNI3!$A$2:$A$1019,$A387)</f>
        <v>0</v>
      </c>
      <c r="N387">
        <f>INT(OR(COUNTIF(IDS_genetics_UE_Ancestry!$B$2:$B$705,$A387)))</f>
        <v>1</v>
      </c>
    </row>
    <row r="388" spans="1:14" x14ac:dyDescent="0.2">
      <c r="A388" t="s">
        <v>1571</v>
      </c>
      <c r="B388" t="s">
        <v>1186</v>
      </c>
      <c r="C388" t="s">
        <v>32</v>
      </c>
      <c r="D388" s="16" t="s">
        <v>33</v>
      </c>
      <c r="F388">
        <v>1</v>
      </c>
      <c r="G388">
        <v>1</v>
      </c>
      <c r="H388">
        <v>0</v>
      </c>
      <c r="I388">
        <v>0</v>
      </c>
      <c r="J388">
        <f>INT(OR(COUNTIF(IDS_with_genetics!$B$2:$B$758,$A388),COUNTIF(IDS_with_genetics!$D$2:$D$813,$A388)))</f>
        <v>1</v>
      </c>
      <c r="K388">
        <f>COUNTIF(IDS_with_PRS!$A$1:$A$1582,ADNI1!$A388)</f>
        <v>1</v>
      </c>
      <c r="L388">
        <f>INT(OR(COUNTIF(IDS_genetics_UE_Ancestry!$B$2:$B$705,$A388)))</f>
        <v>1</v>
      </c>
      <c r="M388">
        <f>COUNTIF(ADNI3!$A$2:$A$1019,$A388)</f>
        <v>0</v>
      </c>
      <c r="N388">
        <f>INT(OR(COUNTIF(IDS_genetics_UE_Ancestry!$B$2:$B$705,$A388)))</f>
        <v>1</v>
      </c>
    </row>
    <row r="389" spans="1:14" x14ac:dyDescent="0.2">
      <c r="A389" t="s">
        <v>1572</v>
      </c>
      <c r="B389" t="s">
        <v>1186</v>
      </c>
      <c r="C389" t="s">
        <v>32</v>
      </c>
      <c r="D389" s="16" t="s">
        <v>33</v>
      </c>
      <c r="F389">
        <v>1</v>
      </c>
      <c r="G389">
        <v>1</v>
      </c>
      <c r="H389">
        <v>0</v>
      </c>
      <c r="I389">
        <v>0</v>
      </c>
      <c r="J389">
        <f>INT(OR(COUNTIF(IDS_with_genetics!$B$2:$B$758,$A389),COUNTIF(IDS_with_genetics!$D$2:$D$813,$A389)))</f>
        <v>1</v>
      </c>
      <c r="K389">
        <f>COUNTIF(IDS_with_PRS!$A$1:$A$1582,ADNI1!$A389)</f>
        <v>0</v>
      </c>
      <c r="L389">
        <f>INT(OR(COUNTIF(IDS_genetics_UE_Ancestry!$B$2:$B$705,$A389)))</f>
        <v>1</v>
      </c>
      <c r="M389">
        <f>COUNTIF(ADNI3!$A$2:$A$1019,$A389)</f>
        <v>0</v>
      </c>
      <c r="N389">
        <f>INT(OR(COUNTIF(IDS_genetics_UE_Ancestry!$B$2:$B$705,$A389)))</f>
        <v>1</v>
      </c>
    </row>
    <row r="390" spans="1:14" x14ac:dyDescent="0.2">
      <c r="A390" t="s">
        <v>1573</v>
      </c>
      <c r="B390" t="s">
        <v>1186</v>
      </c>
      <c r="C390" t="s">
        <v>32</v>
      </c>
      <c r="D390" s="16" t="s">
        <v>33</v>
      </c>
      <c r="F390">
        <v>1</v>
      </c>
      <c r="G390">
        <v>1</v>
      </c>
      <c r="H390">
        <v>0</v>
      </c>
      <c r="I390">
        <v>0</v>
      </c>
      <c r="J390">
        <f>INT(OR(COUNTIF(IDS_with_genetics!$B$2:$B$758,$A390),COUNTIF(IDS_with_genetics!$D$2:$D$813,$A390)))</f>
        <v>1</v>
      </c>
      <c r="K390">
        <f>COUNTIF(IDS_with_PRS!$A$1:$A$1582,ADNI1!$A390)</f>
        <v>1</v>
      </c>
      <c r="L390">
        <f>INT(OR(COUNTIF(IDS_genetics_UE_Ancestry!$B$2:$B$705,$A390)))</f>
        <v>1</v>
      </c>
      <c r="M390">
        <f>COUNTIF(ADNI3!$A$2:$A$1019,$A390)</f>
        <v>0</v>
      </c>
      <c r="N390">
        <f>INT(OR(COUNTIF(IDS_genetics_UE_Ancestry!$B$2:$B$705,$A390)))</f>
        <v>1</v>
      </c>
    </row>
    <row r="391" spans="1:14" x14ac:dyDescent="0.2">
      <c r="A391" t="s">
        <v>1574</v>
      </c>
      <c r="B391" t="s">
        <v>1186</v>
      </c>
      <c r="C391" t="s">
        <v>32</v>
      </c>
      <c r="D391" s="16" t="s">
        <v>33</v>
      </c>
      <c r="F391">
        <v>1</v>
      </c>
      <c r="G391">
        <v>1</v>
      </c>
      <c r="H391">
        <v>0</v>
      </c>
      <c r="I391">
        <v>0</v>
      </c>
      <c r="J391">
        <f>INT(OR(COUNTIF(IDS_with_genetics!$B$2:$B$758,$A391),COUNTIF(IDS_with_genetics!$D$2:$D$813,$A391)))</f>
        <v>1</v>
      </c>
      <c r="K391">
        <f>COUNTIF(IDS_with_PRS!$A$1:$A$1582,ADNI1!$A391)</f>
        <v>1</v>
      </c>
      <c r="L391">
        <f>INT(OR(COUNTIF(IDS_genetics_UE_Ancestry!$B$2:$B$705,$A391)))</f>
        <v>1</v>
      </c>
      <c r="M391">
        <f>COUNTIF(ADNI3!$A$2:$A$1019,$A391)</f>
        <v>0</v>
      </c>
      <c r="N391">
        <f>INT(OR(COUNTIF(IDS_genetics_UE_Ancestry!$B$2:$B$705,$A391)))</f>
        <v>1</v>
      </c>
    </row>
    <row r="392" spans="1:14" x14ac:dyDescent="0.2">
      <c r="A392" t="s">
        <v>1575</v>
      </c>
      <c r="B392" t="s">
        <v>1186</v>
      </c>
      <c r="C392" t="s">
        <v>32</v>
      </c>
      <c r="D392" s="16" t="s">
        <v>33</v>
      </c>
      <c r="F392">
        <v>1</v>
      </c>
      <c r="G392">
        <v>1</v>
      </c>
      <c r="H392">
        <v>0</v>
      </c>
      <c r="I392">
        <v>0</v>
      </c>
      <c r="J392">
        <f>INT(OR(COUNTIF(IDS_with_genetics!$B$2:$B$758,$A392),COUNTIF(IDS_with_genetics!$D$2:$D$813,$A392)))</f>
        <v>1</v>
      </c>
      <c r="K392">
        <f>COUNTIF(IDS_with_PRS!$A$1:$A$1582,ADNI1!$A392)</f>
        <v>1</v>
      </c>
      <c r="L392">
        <f>INT(OR(COUNTIF(IDS_genetics_UE_Ancestry!$B$2:$B$705,$A392)))</f>
        <v>1</v>
      </c>
      <c r="M392">
        <f>COUNTIF(ADNI3!$A$2:$A$1019,$A392)</f>
        <v>0</v>
      </c>
      <c r="N392">
        <f>INT(OR(COUNTIF(IDS_genetics_UE_Ancestry!$B$2:$B$705,$A392)))</f>
        <v>1</v>
      </c>
    </row>
    <row r="393" spans="1:14" x14ac:dyDescent="0.2">
      <c r="A393" t="s">
        <v>1576</v>
      </c>
      <c r="B393" t="s">
        <v>1186</v>
      </c>
      <c r="C393" t="s">
        <v>32</v>
      </c>
      <c r="D393" s="16" t="s">
        <v>33</v>
      </c>
      <c r="F393">
        <v>1</v>
      </c>
      <c r="G393">
        <v>1</v>
      </c>
      <c r="H393">
        <v>0</v>
      </c>
      <c r="I393">
        <v>0</v>
      </c>
      <c r="J393">
        <f>INT(OR(COUNTIF(IDS_with_genetics!$B$2:$B$758,$A393),COUNTIF(IDS_with_genetics!$D$2:$D$813,$A393)))</f>
        <v>1</v>
      </c>
      <c r="K393">
        <f>COUNTIF(IDS_with_PRS!$A$1:$A$1582,ADNI1!$A393)</f>
        <v>0</v>
      </c>
      <c r="L393">
        <f>INT(OR(COUNTIF(IDS_genetics_UE_Ancestry!$B$2:$B$705,$A393)))</f>
        <v>1</v>
      </c>
      <c r="M393">
        <f>COUNTIF(ADNI3!$A$2:$A$1019,$A393)</f>
        <v>0</v>
      </c>
      <c r="N393">
        <f>INT(OR(COUNTIF(IDS_genetics_UE_Ancestry!$B$2:$B$705,$A393)))</f>
        <v>1</v>
      </c>
    </row>
    <row r="394" spans="1:14" x14ac:dyDescent="0.2">
      <c r="A394" t="s">
        <v>1577</v>
      </c>
      <c r="B394" t="s">
        <v>1186</v>
      </c>
      <c r="C394" t="s">
        <v>32</v>
      </c>
      <c r="D394" s="16" t="s">
        <v>33</v>
      </c>
      <c r="F394">
        <v>1</v>
      </c>
      <c r="G394">
        <v>1</v>
      </c>
      <c r="H394">
        <v>0</v>
      </c>
      <c r="I394">
        <v>0</v>
      </c>
      <c r="J394">
        <f>INT(OR(COUNTIF(IDS_with_genetics!$B$2:$B$758,$A394),COUNTIF(IDS_with_genetics!$D$2:$D$813,$A394)))</f>
        <v>1</v>
      </c>
      <c r="K394">
        <f>COUNTIF(IDS_with_PRS!$A$1:$A$1582,ADNI1!$A394)</f>
        <v>1</v>
      </c>
      <c r="L394">
        <f>INT(OR(COUNTIF(IDS_genetics_UE_Ancestry!$B$2:$B$705,$A394)))</f>
        <v>1</v>
      </c>
      <c r="M394">
        <f>COUNTIF(ADNI3!$A$2:$A$1019,$A394)</f>
        <v>0</v>
      </c>
      <c r="N394">
        <f>INT(OR(COUNTIF(IDS_genetics_UE_Ancestry!$B$2:$B$705,$A394)))</f>
        <v>1</v>
      </c>
    </row>
    <row r="395" spans="1:14" x14ac:dyDescent="0.2">
      <c r="A395" t="s">
        <v>1578</v>
      </c>
      <c r="B395" t="s">
        <v>1186</v>
      </c>
      <c r="C395" t="s">
        <v>32</v>
      </c>
      <c r="D395" s="16" t="s">
        <v>33</v>
      </c>
      <c r="F395">
        <v>1</v>
      </c>
      <c r="G395">
        <v>1</v>
      </c>
      <c r="H395">
        <v>0</v>
      </c>
      <c r="I395">
        <v>0</v>
      </c>
      <c r="J395">
        <f>INT(OR(COUNTIF(IDS_with_genetics!$B$2:$B$758,$A395),COUNTIF(IDS_with_genetics!$D$2:$D$813,$A395)))</f>
        <v>0</v>
      </c>
      <c r="K395">
        <f>COUNTIF(IDS_with_PRS!$A$1:$A$1582,ADNI1!$A395)</f>
        <v>0</v>
      </c>
      <c r="L395">
        <f>INT(OR(COUNTIF(IDS_genetics_UE_Ancestry!$B$2:$B$705,$A395)))</f>
        <v>0</v>
      </c>
      <c r="M395">
        <f>COUNTIF(ADNI3!$A$2:$A$1019,$A395)</f>
        <v>0</v>
      </c>
      <c r="N395">
        <f>INT(OR(COUNTIF(IDS_genetics_UE_Ancestry!$B$2:$B$705,$A395)))</f>
        <v>0</v>
      </c>
    </row>
    <row r="396" spans="1:14" x14ac:dyDescent="0.2">
      <c r="A396" t="s">
        <v>1579</v>
      </c>
      <c r="B396" t="s">
        <v>1186</v>
      </c>
      <c r="C396" t="s">
        <v>32</v>
      </c>
      <c r="D396" s="16" t="s">
        <v>33</v>
      </c>
      <c r="F396">
        <v>1</v>
      </c>
      <c r="G396">
        <v>1</v>
      </c>
      <c r="H396">
        <v>0</v>
      </c>
      <c r="I396">
        <v>0</v>
      </c>
      <c r="J396">
        <f>INT(OR(COUNTIF(IDS_with_genetics!$B$2:$B$758,$A396),COUNTIF(IDS_with_genetics!$D$2:$D$813,$A396)))</f>
        <v>1</v>
      </c>
      <c r="K396">
        <f>COUNTIF(IDS_with_PRS!$A$1:$A$1582,ADNI1!$A396)</f>
        <v>0</v>
      </c>
      <c r="L396">
        <f>INT(OR(COUNTIF(IDS_genetics_UE_Ancestry!$B$2:$B$705,$A396)))</f>
        <v>1</v>
      </c>
      <c r="M396">
        <f>COUNTIF(ADNI3!$A$2:$A$1019,$A396)</f>
        <v>0</v>
      </c>
      <c r="N396">
        <f>INT(OR(COUNTIF(IDS_genetics_UE_Ancestry!$B$2:$B$705,$A396)))</f>
        <v>1</v>
      </c>
    </row>
    <row r="397" spans="1:14" x14ac:dyDescent="0.2">
      <c r="A397" t="s">
        <v>1580</v>
      </c>
      <c r="B397" t="s">
        <v>1186</v>
      </c>
      <c r="C397" t="s">
        <v>32</v>
      </c>
      <c r="D397" s="16" t="s">
        <v>33</v>
      </c>
      <c r="F397">
        <v>1</v>
      </c>
      <c r="G397">
        <v>1</v>
      </c>
      <c r="H397">
        <v>0</v>
      </c>
      <c r="I397">
        <v>0</v>
      </c>
      <c r="J397">
        <f>INT(OR(COUNTIF(IDS_with_genetics!$B$2:$B$758,$A397),COUNTIF(IDS_with_genetics!$D$2:$D$813,$A397)))</f>
        <v>1</v>
      </c>
      <c r="K397">
        <f>COUNTIF(IDS_with_PRS!$A$1:$A$1582,ADNI1!$A397)</f>
        <v>1</v>
      </c>
      <c r="L397">
        <f>INT(OR(COUNTIF(IDS_genetics_UE_Ancestry!$B$2:$B$705,$A397)))</f>
        <v>1</v>
      </c>
      <c r="M397">
        <f>COUNTIF(ADNI3!$A$2:$A$1019,$A397)</f>
        <v>0</v>
      </c>
      <c r="N397">
        <f>INT(OR(COUNTIF(IDS_genetics_UE_Ancestry!$B$2:$B$705,$A397)))</f>
        <v>1</v>
      </c>
    </row>
    <row r="398" spans="1:14" x14ac:dyDescent="0.2">
      <c r="A398" t="s">
        <v>1581</v>
      </c>
      <c r="B398" t="s">
        <v>1186</v>
      </c>
      <c r="C398" t="s">
        <v>32</v>
      </c>
      <c r="D398" s="16" t="s">
        <v>33</v>
      </c>
      <c r="F398">
        <v>1</v>
      </c>
      <c r="G398">
        <v>1</v>
      </c>
      <c r="H398">
        <v>0</v>
      </c>
      <c r="I398">
        <v>0</v>
      </c>
      <c r="J398">
        <f>INT(OR(COUNTIF(IDS_with_genetics!$B$2:$B$758,$A398),COUNTIF(IDS_with_genetics!$D$2:$D$813,$A398)))</f>
        <v>1</v>
      </c>
      <c r="K398">
        <f>COUNTIF(IDS_with_PRS!$A$1:$A$1582,ADNI1!$A398)</f>
        <v>0</v>
      </c>
      <c r="L398">
        <f>INT(OR(COUNTIF(IDS_genetics_UE_Ancestry!$B$2:$B$705,$A398)))</f>
        <v>1</v>
      </c>
      <c r="M398">
        <f>COUNTIF(ADNI3!$A$2:$A$1019,$A398)</f>
        <v>0</v>
      </c>
      <c r="N398">
        <f>INT(OR(COUNTIF(IDS_genetics_UE_Ancestry!$B$2:$B$705,$A398)))</f>
        <v>1</v>
      </c>
    </row>
    <row r="399" spans="1:14" x14ac:dyDescent="0.2">
      <c r="A399" t="s">
        <v>1582</v>
      </c>
      <c r="B399" t="s">
        <v>1186</v>
      </c>
      <c r="C399" t="s">
        <v>32</v>
      </c>
      <c r="D399" s="16" t="s">
        <v>33</v>
      </c>
      <c r="F399">
        <v>1</v>
      </c>
      <c r="G399">
        <v>1</v>
      </c>
      <c r="H399">
        <v>0</v>
      </c>
      <c r="I399">
        <v>0</v>
      </c>
      <c r="J399">
        <f>INT(OR(COUNTIF(IDS_with_genetics!$B$2:$B$758,$A399),COUNTIF(IDS_with_genetics!$D$2:$D$813,$A399)))</f>
        <v>1</v>
      </c>
      <c r="K399">
        <f>COUNTIF(IDS_with_PRS!$A$1:$A$1582,ADNI1!$A399)</f>
        <v>1</v>
      </c>
      <c r="L399">
        <f>INT(OR(COUNTIF(IDS_genetics_UE_Ancestry!$B$2:$B$705,$A399)))</f>
        <v>1</v>
      </c>
      <c r="M399">
        <f>COUNTIF(ADNI3!$A$2:$A$1019,$A399)</f>
        <v>0</v>
      </c>
      <c r="N399">
        <f>INT(OR(COUNTIF(IDS_genetics_UE_Ancestry!$B$2:$B$705,$A399)))</f>
        <v>1</v>
      </c>
    </row>
    <row r="400" spans="1:14" x14ac:dyDescent="0.2">
      <c r="A400" s="15" t="s">
        <v>1583</v>
      </c>
      <c r="B400" t="s">
        <v>1186</v>
      </c>
      <c r="C400" t="s">
        <v>32</v>
      </c>
      <c r="D400" s="16" t="s">
        <v>33</v>
      </c>
      <c r="F400">
        <v>1</v>
      </c>
      <c r="G400">
        <v>1</v>
      </c>
      <c r="H400">
        <v>0</v>
      </c>
      <c r="I400">
        <v>0</v>
      </c>
      <c r="J400">
        <f>INT(OR(COUNTIF(IDS_with_genetics!$B$2:$B$758,$A400),COUNTIF(IDS_with_genetics!$D$2:$D$813,$A400)))</f>
        <v>0</v>
      </c>
      <c r="K400">
        <f>COUNTIF(IDS_with_PRS!$A$1:$A$1582,ADNI1!$A400)</f>
        <v>0</v>
      </c>
      <c r="L400">
        <f>INT(OR(COUNTIF(IDS_genetics_UE_Ancestry!$B$2:$B$705,$A400)))</f>
        <v>0</v>
      </c>
      <c r="M400">
        <f>COUNTIF(ADNI3!$A$2:$A$1019,$A400)</f>
        <v>0</v>
      </c>
      <c r="N400">
        <f>INT(OR(COUNTIF(IDS_genetics_UE_Ancestry!$B$2:$B$705,$A400)))</f>
        <v>0</v>
      </c>
    </row>
    <row r="401" spans="1:14" x14ac:dyDescent="0.2">
      <c r="A401" t="s">
        <v>1584</v>
      </c>
      <c r="B401" t="s">
        <v>1186</v>
      </c>
      <c r="C401" t="s">
        <v>32</v>
      </c>
      <c r="D401" s="16" t="s">
        <v>33</v>
      </c>
      <c r="F401">
        <v>1</v>
      </c>
      <c r="G401">
        <v>1</v>
      </c>
      <c r="H401">
        <v>0</v>
      </c>
      <c r="I401">
        <v>0</v>
      </c>
      <c r="J401">
        <f>INT(OR(COUNTIF(IDS_with_genetics!$B$2:$B$758,$A401),COUNTIF(IDS_with_genetics!$D$2:$D$813,$A401)))</f>
        <v>1</v>
      </c>
      <c r="K401">
        <f>COUNTIF(IDS_with_PRS!$A$1:$A$1582,ADNI1!$A401)</f>
        <v>1</v>
      </c>
      <c r="L401">
        <f>INT(OR(COUNTIF(IDS_genetics_UE_Ancestry!$B$2:$B$705,$A401)))</f>
        <v>0</v>
      </c>
      <c r="M401">
        <f>COUNTIF(ADNI3!$A$2:$A$1019,$A401)</f>
        <v>0</v>
      </c>
      <c r="N401">
        <f>INT(OR(COUNTIF(IDS_genetics_UE_Ancestry!$B$2:$B$705,$A401)))</f>
        <v>0</v>
      </c>
    </row>
    <row r="402" spans="1:14" x14ac:dyDescent="0.2">
      <c r="A402" t="s">
        <v>1585</v>
      </c>
      <c r="B402" t="s">
        <v>1186</v>
      </c>
      <c r="C402" t="s">
        <v>32</v>
      </c>
      <c r="D402" s="16" t="s">
        <v>33</v>
      </c>
      <c r="F402">
        <v>1</v>
      </c>
      <c r="G402">
        <v>1</v>
      </c>
      <c r="H402">
        <v>0</v>
      </c>
      <c r="I402">
        <v>0</v>
      </c>
      <c r="J402">
        <f>INT(OR(COUNTIF(IDS_with_genetics!$B$2:$B$758,$A402),COUNTIF(IDS_with_genetics!$D$2:$D$813,$A402)))</f>
        <v>1</v>
      </c>
      <c r="K402">
        <f>COUNTIF(IDS_with_PRS!$A$1:$A$1582,ADNI1!$A402)</f>
        <v>1</v>
      </c>
      <c r="L402">
        <f>INT(OR(COUNTIF(IDS_genetics_UE_Ancestry!$B$2:$B$705,$A402)))</f>
        <v>1</v>
      </c>
      <c r="M402">
        <f>COUNTIF(ADNI3!$A$2:$A$1019,$A402)</f>
        <v>0</v>
      </c>
      <c r="N402">
        <f>INT(OR(COUNTIF(IDS_genetics_UE_Ancestry!$B$2:$B$705,$A402)))</f>
        <v>1</v>
      </c>
    </row>
    <row r="403" spans="1:14" x14ac:dyDescent="0.2">
      <c r="A403" t="s">
        <v>1586</v>
      </c>
      <c r="B403" t="s">
        <v>1186</v>
      </c>
      <c r="C403" t="s">
        <v>32</v>
      </c>
      <c r="D403" s="16" t="s">
        <v>33</v>
      </c>
      <c r="F403">
        <v>1</v>
      </c>
      <c r="G403">
        <v>1</v>
      </c>
      <c r="H403">
        <v>0</v>
      </c>
      <c r="I403">
        <v>0</v>
      </c>
      <c r="J403">
        <f>INT(OR(COUNTIF(IDS_with_genetics!$B$2:$B$758,$A403),COUNTIF(IDS_with_genetics!$D$2:$D$813,$A403)))</f>
        <v>1</v>
      </c>
      <c r="K403">
        <f>COUNTIF(IDS_with_PRS!$A$1:$A$1582,ADNI1!$A403)</f>
        <v>1</v>
      </c>
      <c r="L403">
        <f>INT(OR(COUNTIF(IDS_genetics_UE_Ancestry!$B$2:$B$705,$A403)))</f>
        <v>1</v>
      </c>
      <c r="M403">
        <f>COUNTIF(ADNI3!$A$2:$A$1019,$A403)</f>
        <v>0</v>
      </c>
      <c r="N403">
        <f>INT(OR(COUNTIF(IDS_genetics_UE_Ancestry!$B$2:$B$705,$A403)))</f>
        <v>1</v>
      </c>
    </row>
    <row r="404" spans="1:14" x14ac:dyDescent="0.2">
      <c r="A404" t="s">
        <v>1587</v>
      </c>
      <c r="B404" t="s">
        <v>1186</v>
      </c>
      <c r="C404" t="s">
        <v>32</v>
      </c>
      <c r="D404" s="16" t="s">
        <v>33</v>
      </c>
      <c r="F404">
        <v>1</v>
      </c>
      <c r="G404">
        <v>1</v>
      </c>
      <c r="H404">
        <v>0</v>
      </c>
      <c r="I404">
        <v>0</v>
      </c>
      <c r="J404">
        <f>INT(OR(COUNTIF(IDS_with_genetics!$B$2:$B$758,$A404),COUNTIF(IDS_with_genetics!$D$2:$D$813,$A404)))</f>
        <v>1</v>
      </c>
      <c r="K404">
        <f>COUNTIF(IDS_with_PRS!$A$1:$A$1582,ADNI1!$A404)</f>
        <v>0</v>
      </c>
      <c r="L404">
        <f>INT(OR(COUNTIF(IDS_genetics_UE_Ancestry!$B$2:$B$705,$A404)))</f>
        <v>1</v>
      </c>
      <c r="M404">
        <f>COUNTIF(ADNI3!$A$2:$A$1019,$A404)</f>
        <v>0</v>
      </c>
      <c r="N404">
        <f>INT(OR(COUNTIF(IDS_genetics_UE_Ancestry!$B$2:$B$705,$A404)))</f>
        <v>1</v>
      </c>
    </row>
    <row r="405" spans="1:14" x14ac:dyDescent="0.2">
      <c r="A405" t="s">
        <v>1588</v>
      </c>
      <c r="B405" t="s">
        <v>1186</v>
      </c>
      <c r="C405" t="s">
        <v>32</v>
      </c>
      <c r="D405" s="16" t="s">
        <v>33</v>
      </c>
      <c r="F405">
        <v>1</v>
      </c>
      <c r="G405">
        <v>1</v>
      </c>
      <c r="H405">
        <v>0</v>
      </c>
      <c r="I405">
        <v>0</v>
      </c>
      <c r="J405">
        <f>INT(OR(COUNTIF(IDS_with_genetics!$B$2:$B$758,$A405),COUNTIF(IDS_with_genetics!$D$2:$D$813,$A405)))</f>
        <v>0</v>
      </c>
      <c r="K405">
        <f>COUNTIF(IDS_with_PRS!$A$1:$A$1582,ADNI1!$A405)</f>
        <v>0</v>
      </c>
      <c r="L405">
        <f>INT(OR(COUNTIF(IDS_genetics_UE_Ancestry!$B$2:$B$705,$A405)))</f>
        <v>0</v>
      </c>
      <c r="M405">
        <f>COUNTIF(ADNI3!$A$2:$A$1019,$A405)</f>
        <v>0</v>
      </c>
      <c r="N405">
        <f>INT(OR(COUNTIF(IDS_genetics_UE_Ancestry!$B$2:$B$705,$A405)))</f>
        <v>0</v>
      </c>
    </row>
    <row r="406" spans="1:14" x14ac:dyDescent="0.2">
      <c r="A406" t="s">
        <v>1589</v>
      </c>
      <c r="B406" t="s">
        <v>1186</v>
      </c>
      <c r="C406" t="s">
        <v>32</v>
      </c>
      <c r="D406" s="16" t="s">
        <v>33</v>
      </c>
      <c r="F406">
        <v>1</v>
      </c>
      <c r="G406">
        <v>1</v>
      </c>
      <c r="H406">
        <v>0</v>
      </c>
      <c r="I406">
        <v>0</v>
      </c>
      <c r="J406">
        <f>INT(OR(COUNTIF(IDS_with_genetics!$B$2:$B$758,$A406),COUNTIF(IDS_with_genetics!$D$2:$D$813,$A406)))</f>
        <v>0</v>
      </c>
      <c r="K406">
        <f>COUNTIF(IDS_with_PRS!$A$1:$A$1582,ADNI1!$A406)</f>
        <v>0</v>
      </c>
      <c r="L406">
        <f>INT(OR(COUNTIF(IDS_genetics_UE_Ancestry!$B$2:$B$705,$A406)))</f>
        <v>0</v>
      </c>
      <c r="M406">
        <f>COUNTIF(ADNI3!$A$2:$A$1019,$A406)</f>
        <v>0</v>
      </c>
      <c r="N406">
        <f>INT(OR(COUNTIF(IDS_genetics_UE_Ancestry!$B$2:$B$705,$A406)))</f>
        <v>0</v>
      </c>
    </row>
    <row r="407" spans="1:14" x14ac:dyDescent="0.2">
      <c r="A407" t="s">
        <v>1590</v>
      </c>
      <c r="B407" t="s">
        <v>1186</v>
      </c>
      <c r="C407" t="s">
        <v>32</v>
      </c>
      <c r="D407" s="16" t="s">
        <v>33</v>
      </c>
      <c r="F407">
        <v>1</v>
      </c>
      <c r="G407">
        <v>1</v>
      </c>
      <c r="H407">
        <v>0</v>
      </c>
      <c r="I407">
        <v>0</v>
      </c>
      <c r="J407">
        <f>INT(OR(COUNTIF(IDS_with_genetics!$B$2:$B$758,$A407),COUNTIF(IDS_with_genetics!$D$2:$D$813,$A407)))</f>
        <v>0</v>
      </c>
      <c r="K407">
        <f>COUNTIF(IDS_with_PRS!$A$1:$A$1582,ADNI1!$A407)</f>
        <v>0</v>
      </c>
      <c r="L407">
        <f>INT(OR(COUNTIF(IDS_genetics_UE_Ancestry!$B$2:$B$705,$A407)))</f>
        <v>0</v>
      </c>
      <c r="M407">
        <f>COUNTIF(ADNI3!$A$2:$A$1019,$A407)</f>
        <v>0</v>
      </c>
      <c r="N407">
        <f>INT(OR(COUNTIF(IDS_genetics_UE_Ancestry!$B$2:$B$705,$A407)))</f>
        <v>0</v>
      </c>
    </row>
    <row r="408" spans="1:14" x14ac:dyDescent="0.2">
      <c r="A408" t="s">
        <v>1591</v>
      </c>
      <c r="B408" t="s">
        <v>1186</v>
      </c>
      <c r="C408" t="s">
        <v>32</v>
      </c>
      <c r="D408" s="16" t="s">
        <v>33</v>
      </c>
      <c r="F408">
        <v>1</v>
      </c>
      <c r="G408">
        <v>1</v>
      </c>
      <c r="H408">
        <v>0</v>
      </c>
      <c r="I408">
        <v>0</v>
      </c>
      <c r="J408">
        <f>INT(OR(COUNTIF(IDS_with_genetics!$B$2:$B$758,$A408),COUNTIF(IDS_with_genetics!$D$2:$D$813,$A408)))</f>
        <v>1</v>
      </c>
      <c r="K408">
        <f>COUNTIF(IDS_with_PRS!$A$1:$A$1582,ADNI1!$A408)</f>
        <v>0</v>
      </c>
      <c r="L408">
        <f>INT(OR(COUNTIF(IDS_genetics_UE_Ancestry!$B$2:$B$705,$A408)))</f>
        <v>1</v>
      </c>
      <c r="M408">
        <f>COUNTIF(ADNI3!$A$2:$A$1019,$A408)</f>
        <v>0</v>
      </c>
      <c r="N408">
        <f>INT(OR(COUNTIF(IDS_genetics_UE_Ancestry!$B$2:$B$705,$A408)))</f>
        <v>1</v>
      </c>
    </row>
    <row r="409" spans="1:14" x14ac:dyDescent="0.2">
      <c r="A409" t="s">
        <v>1592</v>
      </c>
      <c r="B409" t="s">
        <v>1186</v>
      </c>
      <c r="C409" t="s">
        <v>32</v>
      </c>
      <c r="D409" s="16" t="s">
        <v>33</v>
      </c>
      <c r="F409">
        <v>1</v>
      </c>
      <c r="G409">
        <v>1</v>
      </c>
      <c r="H409">
        <v>0</v>
      </c>
      <c r="I409">
        <v>0</v>
      </c>
      <c r="J409">
        <f>INT(OR(COUNTIF(IDS_with_genetics!$B$2:$B$758,$A409),COUNTIF(IDS_with_genetics!$D$2:$D$813,$A409)))</f>
        <v>1</v>
      </c>
      <c r="K409">
        <f>COUNTIF(IDS_with_PRS!$A$1:$A$1582,ADNI1!$A409)</f>
        <v>0</v>
      </c>
      <c r="L409">
        <f>INT(OR(COUNTIF(IDS_genetics_UE_Ancestry!$B$2:$B$705,$A409)))</f>
        <v>1</v>
      </c>
      <c r="M409">
        <f>COUNTIF(ADNI3!$A$2:$A$1019,$A409)</f>
        <v>0</v>
      </c>
      <c r="N409">
        <f>INT(OR(COUNTIF(IDS_genetics_UE_Ancestry!$B$2:$B$705,$A409)))</f>
        <v>1</v>
      </c>
    </row>
    <row r="410" spans="1:14" x14ac:dyDescent="0.2">
      <c r="A410" t="s">
        <v>1593</v>
      </c>
      <c r="B410" t="s">
        <v>1186</v>
      </c>
      <c r="C410" t="s">
        <v>32</v>
      </c>
      <c r="D410" s="16" t="s">
        <v>33</v>
      </c>
      <c r="F410">
        <v>1</v>
      </c>
      <c r="G410">
        <v>1</v>
      </c>
      <c r="H410">
        <v>0</v>
      </c>
      <c r="I410">
        <v>0</v>
      </c>
      <c r="J410">
        <f>INT(OR(COUNTIF(IDS_with_genetics!$B$2:$B$758,$A410),COUNTIF(IDS_with_genetics!$D$2:$D$813,$A410)))</f>
        <v>1</v>
      </c>
      <c r="K410">
        <f>COUNTIF(IDS_with_PRS!$A$1:$A$1582,ADNI1!$A410)</f>
        <v>0</v>
      </c>
      <c r="L410">
        <f>INT(OR(COUNTIF(IDS_genetics_UE_Ancestry!$B$2:$B$705,$A410)))</f>
        <v>1</v>
      </c>
      <c r="M410">
        <f>COUNTIF(ADNI3!$A$2:$A$1019,$A410)</f>
        <v>0</v>
      </c>
      <c r="N410">
        <f>INT(OR(COUNTIF(IDS_genetics_UE_Ancestry!$B$2:$B$705,$A410)))</f>
        <v>1</v>
      </c>
    </row>
    <row r="411" spans="1:14" x14ac:dyDescent="0.2">
      <c r="A411" t="s">
        <v>1594</v>
      </c>
      <c r="B411" t="s">
        <v>1186</v>
      </c>
      <c r="C411" t="s">
        <v>32</v>
      </c>
      <c r="D411" s="16" t="s">
        <v>33</v>
      </c>
      <c r="F411">
        <v>1</v>
      </c>
      <c r="G411">
        <v>1</v>
      </c>
      <c r="H411">
        <v>0</v>
      </c>
      <c r="I411">
        <v>0</v>
      </c>
      <c r="J411">
        <f>INT(OR(COUNTIF(IDS_with_genetics!$B$2:$B$758,$A411),COUNTIF(IDS_with_genetics!$D$2:$D$813,$A411)))</f>
        <v>1</v>
      </c>
      <c r="K411">
        <f>COUNTIF(IDS_with_PRS!$A$1:$A$1582,ADNI1!$A411)</f>
        <v>0</v>
      </c>
      <c r="L411">
        <f>INT(OR(COUNTIF(IDS_genetics_UE_Ancestry!$B$2:$B$705,$A411)))</f>
        <v>1</v>
      </c>
      <c r="M411">
        <f>COUNTIF(ADNI3!$A$2:$A$1019,$A411)</f>
        <v>0</v>
      </c>
      <c r="N411">
        <f>INT(OR(COUNTIF(IDS_genetics_UE_Ancestry!$B$2:$B$705,$A411)))</f>
        <v>1</v>
      </c>
    </row>
    <row r="412" spans="1:14" x14ac:dyDescent="0.2">
      <c r="A412" t="s">
        <v>1595</v>
      </c>
      <c r="B412" t="s">
        <v>1186</v>
      </c>
      <c r="C412" t="s">
        <v>32</v>
      </c>
      <c r="D412" s="16" t="s">
        <v>33</v>
      </c>
      <c r="F412">
        <v>1</v>
      </c>
      <c r="G412">
        <v>1</v>
      </c>
      <c r="H412">
        <v>0</v>
      </c>
      <c r="I412">
        <v>0</v>
      </c>
      <c r="J412">
        <f>INT(OR(COUNTIF(IDS_with_genetics!$B$2:$B$758,$A412),COUNTIF(IDS_with_genetics!$D$2:$D$813,$A412)))</f>
        <v>1</v>
      </c>
      <c r="K412">
        <f>COUNTIF(IDS_with_PRS!$A$1:$A$1582,ADNI1!$A412)</f>
        <v>0</v>
      </c>
      <c r="L412">
        <f>INT(OR(COUNTIF(IDS_genetics_UE_Ancestry!$B$2:$B$705,$A412)))</f>
        <v>1</v>
      </c>
      <c r="M412">
        <f>COUNTIF(ADNI3!$A$2:$A$1019,$A412)</f>
        <v>0</v>
      </c>
      <c r="N412">
        <f>INT(OR(COUNTIF(IDS_genetics_UE_Ancestry!$B$2:$B$705,$A412)))</f>
        <v>1</v>
      </c>
    </row>
    <row r="413" spans="1:14" x14ac:dyDescent="0.2">
      <c r="A413" t="s">
        <v>1596</v>
      </c>
      <c r="B413" t="s">
        <v>1186</v>
      </c>
      <c r="C413" t="s">
        <v>32</v>
      </c>
      <c r="D413" s="16" t="s">
        <v>33</v>
      </c>
      <c r="F413">
        <v>1</v>
      </c>
      <c r="G413">
        <v>1</v>
      </c>
      <c r="H413">
        <v>0</v>
      </c>
      <c r="I413">
        <v>0</v>
      </c>
      <c r="J413">
        <f>INT(OR(COUNTIF(IDS_with_genetics!$B$2:$B$758,$A413),COUNTIF(IDS_with_genetics!$D$2:$D$813,$A413)))</f>
        <v>1</v>
      </c>
      <c r="K413">
        <f>COUNTIF(IDS_with_PRS!$A$1:$A$1582,ADNI1!$A413)</f>
        <v>1</v>
      </c>
      <c r="L413">
        <f>INT(OR(COUNTIF(IDS_genetics_UE_Ancestry!$B$2:$B$705,$A413)))</f>
        <v>1</v>
      </c>
      <c r="M413">
        <f>COUNTIF(ADNI3!$A$2:$A$1019,$A413)</f>
        <v>0</v>
      </c>
      <c r="N413">
        <f>INT(OR(COUNTIF(IDS_genetics_UE_Ancestry!$B$2:$B$705,$A413)))</f>
        <v>1</v>
      </c>
    </row>
    <row r="414" spans="1:14" x14ac:dyDescent="0.2">
      <c r="A414" t="s">
        <v>1597</v>
      </c>
      <c r="B414" t="s">
        <v>1186</v>
      </c>
      <c r="C414" t="s">
        <v>32</v>
      </c>
      <c r="D414" s="16" t="s">
        <v>33</v>
      </c>
      <c r="F414">
        <v>1</v>
      </c>
      <c r="G414">
        <v>1</v>
      </c>
      <c r="H414">
        <v>0</v>
      </c>
      <c r="I414">
        <v>0</v>
      </c>
      <c r="J414">
        <f>INT(OR(COUNTIF(IDS_with_genetics!$B$2:$B$758,$A414),COUNTIF(IDS_with_genetics!$D$2:$D$813,$A414)))</f>
        <v>1</v>
      </c>
      <c r="K414">
        <f>COUNTIF(IDS_with_PRS!$A$1:$A$1582,ADNI1!$A414)</f>
        <v>0</v>
      </c>
      <c r="L414">
        <f>INT(OR(COUNTIF(IDS_genetics_UE_Ancestry!$B$2:$B$705,$A414)))</f>
        <v>1</v>
      </c>
      <c r="M414">
        <f>COUNTIF(ADNI3!$A$2:$A$1019,$A414)</f>
        <v>0</v>
      </c>
      <c r="N414">
        <f>INT(OR(COUNTIF(IDS_genetics_UE_Ancestry!$B$2:$B$705,$A414)))</f>
        <v>1</v>
      </c>
    </row>
    <row r="415" spans="1:14" x14ac:dyDescent="0.2">
      <c r="A415" t="s">
        <v>1598</v>
      </c>
      <c r="B415" t="s">
        <v>1186</v>
      </c>
      <c r="C415" t="s">
        <v>32</v>
      </c>
      <c r="D415" s="16" t="s">
        <v>33</v>
      </c>
      <c r="F415">
        <v>1</v>
      </c>
      <c r="G415">
        <v>1</v>
      </c>
      <c r="H415">
        <v>0</v>
      </c>
      <c r="I415">
        <v>0</v>
      </c>
      <c r="J415">
        <f>INT(OR(COUNTIF(IDS_with_genetics!$B$2:$B$758,$A415),COUNTIF(IDS_with_genetics!$D$2:$D$813,$A415)))</f>
        <v>1</v>
      </c>
      <c r="K415">
        <f>COUNTIF(IDS_with_PRS!$A$1:$A$1582,ADNI1!$A415)</f>
        <v>1</v>
      </c>
      <c r="L415">
        <f>INT(OR(COUNTIF(IDS_genetics_UE_Ancestry!$B$2:$B$705,$A415)))</f>
        <v>1</v>
      </c>
      <c r="M415">
        <f>COUNTIF(ADNI3!$A$2:$A$1019,$A415)</f>
        <v>0</v>
      </c>
      <c r="N415">
        <f>INT(OR(COUNTIF(IDS_genetics_UE_Ancestry!$B$2:$B$705,$A415)))</f>
        <v>1</v>
      </c>
    </row>
    <row r="416" spans="1:14" x14ac:dyDescent="0.2">
      <c r="A416" t="s">
        <v>1599</v>
      </c>
      <c r="B416" t="s">
        <v>1186</v>
      </c>
      <c r="C416" t="s">
        <v>32</v>
      </c>
      <c r="D416" s="16" t="s">
        <v>33</v>
      </c>
      <c r="F416">
        <v>1</v>
      </c>
      <c r="G416">
        <v>1</v>
      </c>
      <c r="H416">
        <v>0</v>
      </c>
      <c r="I416">
        <v>0</v>
      </c>
      <c r="J416">
        <f>INT(OR(COUNTIF(IDS_with_genetics!$B$2:$B$758,$A416),COUNTIF(IDS_with_genetics!$D$2:$D$813,$A416)))</f>
        <v>1</v>
      </c>
      <c r="K416">
        <f>COUNTIF(IDS_with_PRS!$A$1:$A$1582,ADNI1!$A416)</f>
        <v>1</v>
      </c>
      <c r="L416">
        <f>INT(OR(COUNTIF(IDS_genetics_UE_Ancestry!$B$2:$B$705,$A416)))</f>
        <v>0</v>
      </c>
      <c r="M416">
        <f>COUNTIF(ADNI3!$A$2:$A$1019,$A416)</f>
        <v>0</v>
      </c>
      <c r="N416">
        <f>INT(OR(COUNTIF(IDS_genetics_UE_Ancestry!$B$2:$B$705,$A416)))</f>
        <v>0</v>
      </c>
    </row>
    <row r="417" spans="1:14" x14ac:dyDescent="0.2">
      <c r="A417" t="s">
        <v>1600</v>
      </c>
      <c r="B417" t="s">
        <v>1186</v>
      </c>
      <c r="C417" t="s">
        <v>32</v>
      </c>
      <c r="D417" s="16" t="s">
        <v>33</v>
      </c>
      <c r="F417">
        <v>1</v>
      </c>
      <c r="G417">
        <v>1</v>
      </c>
      <c r="H417">
        <v>0</v>
      </c>
      <c r="I417">
        <v>0</v>
      </c>
      <c r="J417">
        <f>INT(OR(COUNTIF(IDS_with_genetics!$B$2:$B$758,$A417),COUNTIF(IDS_with_genetics!$D$2:$D$813,$A417)))</f>
        <v>1</v>
      </c>
      <c r="K417">
        <f>COUNTIF(IDS_with_PRS!$A$1:$A$1582,ADNI1!$A417)</f>
        <v>1</v>
      </c>
      <c r="L417">
        <f>INT(OR(COUNTIF(IDS_genetics_UE_Ancestry!$B$2:$B$705,$A417)))</f>
        <v>0</v>
      </c>
      <c r="M417">
        <f>COUNTIF(ADNI3!$A$2:$A$1019,$A417)</f>
        <v>0</v>
      </c>
      <c r="N417">
        <f>INT(OR(COUNTIF(IDS_genetics_UE_Ancestry!$B$2:$B$705,$A417)))</f>
        <v>0</v>
      </c>
    </row>
    <row r="418" spans="1:14" x14ac:dyDescent="0.2">
      <c r="A418" t="s">
        <v>1601</v>
      </c>
      <c r="B418" t="s">
        <v>1186</v>
      </c>
      <c r="C418" t="s">
        <v>32</v>
      </c>
      <c r="D418" s="16" t="s">
        <v>33</v>
      </c>
      <c r="F418">
        <v>1</v>
      </c>
      <c r="G418">
        <v>1</v>
      </c>
      <c r="H418">
        <v>0</v>
      </c>
      <c r="I418">
        <v>0</v>
      </c>
      <c r="J418">
        <f>INT(OR(COUNTIF(IDS_with_genetics!$B$2:$B$758,$A418),COUNTIF(IDS_with_genetics!$D$2:$D$813,$A418)))</f>
        <v>1</v>
      </c>
      <c r="K418">
        <f>COUNTIF(IDS_with_PRS!$A$1:$A$1582,ADNI1!$A418)</f>
        <v>0</v>
      </c>
      <c r="L418">
        <f>INT(OR(COUNTIF(IDS_genetics_UE_Ancestry!$B$2:$B$705,$A418)))</f>
        <v>1</v>
      </c>
      <c r="M418">
        <f>COUNTIF(ADNI3!$A$2:$A$1019,$A418)</f>
        <v>0</v>
      </c>
      <c r="N418">
        <f>INT(OR(COUNTIF(IDS_genetics_UE_Ancestry!$B$2:$B$705,$A418)))</f>
        <v>1</v>
      </c>
    </row>
    <row r="419" spans="1:14" x14ac:dyDescent="0.2">
      <c r="A419" t="s">
        <v>1602</v>
      </c>
      <c r="B419" t="s">
        <v>1186</v>
      </c>
      <c r="C419" t="s">
        <v>32</v>
      </c>
      <c r="D419" s="16" t="s">
        <v>33</v>
      </c>
      <c r="F419">
        <v>1</v>
      </c>
      <c r="G419">
        <v>1</v>
      </c>
      <c r="H419">
        <v>0</v>
      </c>
      <c r="I419">
        <v>0</v>
      </c>
      <c r="J419">
        <f>INT(OR(COUNTIF(IDS_with_genetics!$B$2:$B$758,$A419),COUNTIF(IDS_with_genetics!$D$2:$D$813,$A419)))</f>
        <v>1</v>
      </c>
      <c r="K419">
        <f>COUNTIF(IDS_with_PRS!$A$1:$A$1582,ADNI1!$A419)</f>
        <v>0</v>
      </c>
      <c r="L419">
        <f>INT(OR(COUNTIF(IDS_genetics_UE_Ancestry!$B$2:$B$705,$A419)))</f>
        <v>1</v>
      </c>
      <c r="M419">
        <f>COUNTIF(ADNI3!$A$2:$A$1019,$A419)</f>
        <v>0</v>
      </c>
      <c r="N419">
        <f>INT(OR(COUNTIF(IDS_genetics_UE_Ancestry!$B$2:$B$705,$A419)))</f>
        <v>1</v>
      </c>
    </row>
    <row r="420" spans="1:14" x14ac:dyDescent="0.2">
      <c r="A420" t="s">
        <v>1603</v>
      </c>
      <c r="B420" t="s">
        <v>1186</v>
      </c>
      <c r="C420" t="s">
        <v>32</v>
      </c>
      <c r="D420" s="16" t="s">
        <v>33</v>
      </c>
      <c r="F420">
        <v>1</v>
      </c>
      <c r="G420">
        <v>1</v>
      </c>
      <c r="H420">
        <v>0</v>
      </c>
      <c r="I420">
        <v>0</v>
      </c>
      <c r="J420">
        <f>INT(OR(COUNTIF(IDS_with_genetics!$B$2:$B$758,$A420),COUNTIF(IDS_with_genetics!$D$2:$D$813,$A420)))</f>
        <v>1</v>
      </c>
      <c r="K420">
        <f>COUNTIF(IDS_with_PRS!$A$1:$A$1582,ADNI1!$A420)</f>
        <v>1</v>
      </c>
      <c r="L420">
        <f>INT(OR(COUNTIF(IDS_genetics_UE_Ancestry!$B$2:$B$705,$A420)))</f>
        <v>1</v>
      </c>
      <c r="M420">
        <f>COUNTIF(ADNI3!$A$2:$A$1019,$A420)</f>
        <v>0</v>
      </c>
      <c r="N420">
        <f>INT(OR(COUNTIF(IDS_genetics_UE_Ancestry!$B$2:$B$705,$A420)))</f>
        <v>1</v>
      </c>
    </row>
    <row r="421" spans="1:14" x14ac:dyDescent="0.2">
      <c r="A421" t="s">
        <v>1604</v>
      </c>
      <c r="B421" t="s">
        <v>1186</v>
      </c>
      <c r="C421" t="s">
        <v>32</v>
      </c>
      <c r="D421" s="16" t="s">
        <v>33</v>
      </c>
      <c r="F421">
        <v>1</v>
      </c>
      <c r="G421">
        <v>1</v>
      </c>
      <c r="H421">
        <v>0</v>
      </c>
      <c r="I421">
        <v>0</v>
      </c>
      <c r="J421">
        <f>INT(OR(COUNTIF(IDS_with_genetics!$B$2:$B$758,$A421),COUNTIF(IDS_with_genetics!$D$2:$D$813,$A421)))</f>
        <v>1</v>
      </c>
      <c r="K421">
        <f>COUNTIF(IDS_with_PRS!$A$1:$A$1582,ADNI1!$A421)</f>
        <v>1</v>
      </c>
      <c r="L421">
        <f>INT(OR(COUNTIF(IDS_genetics_UE_Ancestry!$B$2:$B$705,$A421)))</f>
        <v>0</v>
      </c>
      <c r="M421">
        <f>COUNTIF(ADNI3!$A$2:$A$1019,$A421)</f>
        <v>0</v>
      </c>
      <c r="N421">
        <f>INT(OR(COUNTIF(IDS_genetics_UE_Ancestry!$B$2:$B$705,$A421)))</f>
        <v>0</v>
      </c>
    </row>
    <row r="422" spans="1:14" x14ac:dyDescent="0.2">
      <c r="A422" t="s">
        <v>1605</v>
      </c>
      <c r="B422" t="s">
        <v>1186</v>
      </c>
      <c r="C422" t="s">
        <v>32</v>
      </c>
      <c r="D422" s="16" t="s">
        <v>33</v>
      </c>
      <c r="F422">
        <v>1</v>
      </c>
      <c r="G422">
        <v>1</v>
      </c>
      <c r="H422">
        <v>0</v>
      </c>
      <c r="I422">
        <v>0</v>
      </c>
      <c r="J422">
        <f>INT(OR(COUNTIF(IDS_with_genetics!$B$2:$B$758,$A422),COUNTIF(IDS_with_genetics!$D$2:$D$813,$A422)))</f>
        <v>1</v>
      </c>
      <c r="K422">
        <f>COUNTIF(IDS_with_PRS!$A$1:$A$1582,ADNI1!$A422)</f>
        <v>0</v>
      </c>
      <c r="L422">
        <f>INT(OR(COUNTIF(IDS_genetics_UE_Ancestry!$B$2:$B$705,$A422)))</f>
        <v>1</v>
      </c>
      <c r="M422">
        <f>COUNTIF(ADNI3!$A$2:$A$1019,$A422)</f>
        <v>0</v>
      </c>
      <c r="N422">
        <f>INT(OR(COUNTIF(IDS_genetics_UE_Ancestry!$B$2:$B$705,$A422)))</f>
        <v>1</v>
      </c>
    </row>
    <row r="423" spans="1:14" x14ac:dyDescent="0.2">
      <c r="A423" t="s">
        <v>1606</v>
      </c>
      <c r="B423" t="s">
        <v>1186</v>
      </c>
      <c r="C423" t="s">
        <v>32</v>
      </c>
      <c r="D423" s="16" t="s">
        <v>33</v>
      </c>
      <c r="F423">
        <v>1</v>
      </c>
      <c r="G423">
        <v>1</v>
      </c>
      <c r="H423">
        <v>0</v>
      </c>
      <c r="I423">
        <v>0</v>
      </c>
      <c r="J423">
        <f>INT(OR(COUNTIF(IDS_with_genetics!$B$2:$B$758,$A423),COUNTIF(IDS_with_genetics!$D$2:$D$813,$A423)))</f>
        <v>1</v>
      </c>
      <c r="K423">
        <f>COUNTIF(IDS_with_PRS!$A$1:$A$1582,ADNI1!$A423)</f>
        <v>1</v>
      </c>
      <c r="L423">
        <f>INT(OR(COUNTIF(IDS_genetics_UE_Ancestry!$B$2:$B$705,$A423)))</f>
        <v>1</v>
      </c>
      <c r="M423">
        <f>COUNTIF(ADNI3!$A$2:$A$1019,$A423)</f>
        <v>0</v>
      </c>
      <c r="N423">
        <f>INT(OR(COUNTIF(IDS_genetics_UE_Ancestry!$B$2:$B$705,$A423)))</f>
        <v>1</v>
      </c>
    </row>
    <row r="424" spans="1:14" x14ac:dyDescent="0.2">
      <c r="A424" t="s">
        <v>1607</v>
      </c>
      <c r="B424" t="s">
        <v>1186</v>
      </c>
      <c r="C424" t="s">
        <v>32</v>
      </c>
      <c r="D424" s="16" t="s">
        <v>33</v>
      </c>
      <c r="F424">
        <v>1</v>
      </c>
      <c r="G424">
        <v>1</v>
      </c>
      <c r="H424">
        <v>0</v>
      </c>
      <c r="I424">
        <v>0</v>
      </c>
      <c r="J424">
        <f>INT(OR(COUNTIF(IDS_with_genetics!$B$2:$B$758,$A424),COUNTIF(IDS_with_genetics!$D$2:$D$813,$A424)))</f>
        <v>1</v>
      </c>
      <c r="K424">
        <f>COUNTIF(IDS_with_PRS!$A$1:$A$1582,ADNI1!$A424)</f>
        <v>1</v>
      </c>
      <c r="L424">
        <f>INT(OR(COUNTIF(IDS_genetics_UE_Ancestry!$B$2:$B$705,$A424)))</f>
        <v>1</v>
      </c>
      <c r="M424">
        <f>COUNTIF(ADNI3!$A$2:$A$1019,$A424)</f>
        <v>0</v>
      </c>
      <c r="N424">
        <f>INT(OR(COUNTIF(IDS_genetics_UE_Ancestry!$B$2:$B$705,$A424)))</f>
        <v>1</v>
      </c>
    </row>
    <row r="425" spans="1:14" x14ac:dyDescent="0.2">
      <c r="A425" t="s">
        <v>1608</v>
      </c>
      <c r="B425" t="s">
        <v>1186</v>
      </c>
      <c r="C425" t="s">
        <v>32</v>
      </c>
      <c r="D425" s="16" t="s">
        <v>33</v>
      </c>
      <c r="F425">
        <v>1</v>
      </c>
      <c r="G425">
        <v>1</v>
      </c>
      <c r="H425">
        <v>0</v>
      </c>
      <c r="I425">
        <v>0</v>
      </c>
      <c r="J425">
        <f>INT(OR(COUNTIF(IDS_with_genetics!$B$2:$B$758,$A425),COUNTIF(IDS_with_genetics!$D$2:$D$813,$A425)))</f>
        <v>1</v>
      </c>
      <c r="K425">
        <f>COUNTIF(IDS_with_PRS!$A$1:$A$1582,ADNI1!$A425)</f>
        <v>1</v>
      </c>
      <c r="L425">
        <f>INT(OR(COUNTIF(IDS_genetics_UE_Ancestry!$B$2:$B$705,$A425)))</f>
        <v>0</v>
      </c>
      <c r="M425">
        <f>COUNTIF(ADNI3!$A$2:$A$1019,$A425)</f>
        <v>0</v>
      </c>
      <c r="N425">
        <f>INT(OR(COUNTIF(IDS_genetics_UE_Ancestry!$B$2:$B$705,$A425)))</f>
        <v>0</v>
      </c>
    </row>
    <row r="426" spans="1:14" x14ac:dyDescent="0.2">
      <c r="A426" t="s">
        <v>1609</v>
      </c>
      <c r="B426" t="s">
        <v>1186</v>
      </c>
      <c r="C426" t="s">
        <v>32</v>
      </c>
      <c r="D426" s="16" t="s">
        <v>33</v>
      </c>
      <c r="F426">
        <v>1</v>
      </c>
      <c r="G426">
        <v>1</v>
      </c>
      <c r="H426">
        <v>0</v>
      </c>
      <c r="I426">
        <v>0</v>
      </c>
      <c r="J426">
        <f>INT(OR(COUNTIF(IDS_with_genetics!$B$2:$B$758,$A426),COUNTIF(IDS_with_genetics!$D$2:$D$813,$A426)))</f>
        <v>0</v>
      </c>
      <c r="K426">
        <f>COUNTIF(IDS_with_PRS!$A$1:$A$1582,ADNI1!$A426)</f>
        <v>0</v>
      </c>
      <c r="L426">
        <f>INT(OR(COUNTIF(IDS_genetics_UE_Ancestry!$B$2:$B$705,$A426)))</f>
        <v>0</v>
      </c>
      <c r="M426">
        <f>COUNTIF(ADNI3!$A$2:$A$1019,$A426)</f>
        <v>0</v>
      </c>
      <c r="N426">
        <f>INT(OR(COUNTIF(IDS_genetics_UE_Ancestry!$B$2:$B$705,$A426)))</f>
        <v>0</v>
      </c>
    </row>
    <row r="427" spans="1:14" x14ac:dyDescent="0.2">
      <c r="A427" t="s">
        <v>1610</v>
      </c>
      <c r="B427" t="s">
        <v>1186</v>
      </c>
      <c r="C427" t="s">
        <v>32</v>
      </c>
      <c r="D427" s="16" t="s">
        <v>33</v>
      </c>
      <c r="F427">
        <v>1</v>
      </c>
      <c r="G427">
        <v>1</v>
      </c>
      <c r="H427">
        <v>0</v>
      </c>
      <c r="I427">
        <v>0</v>
      </c>
      <c r="J427">
        <f>INT(OR(COUNTIF(IDS_with_genetics!$B$2:$B$758,$A427),COUNTIF(IDS_with_genetics!$D$2:$D$813,$A427)))</f>
        <v>0</v>
      </c>
      <c r="K427">
        <f>COUNTIF(IDS_with_PRS!$A$1:$A$1582,ADNI1!$A427)</f>
        <v>0</v>
      </c>
      <c r="L427">
        <f>INT(OR(COUNTIF(IDS_genetics_UE_Ancestry!$B$2:$B$705,$A427)))</f>
        <v>0</v>
      </c>
      <c r="M427">
        <f>COUNTIF(ADNI3!$A$2:$A$1019,$A427)</f>
        <v>0</v>
      </c>
      <c r="N427">
        <f>INT(OR(COUNTIF(IDS_genetics_UE_Ancestry!$B$2:$B$705,$A427)))</f>
        <v>0</v>
      </c>
    </row>
    <row r="428" spans="1:14" x14ac:dyDescent="0.2">
      <c r="A428" t="s">
        <v>1611</v>
      </c>
      <c r="B428" t="s">
        <v>1186</v>
      </c>
      <c r="C428" t="s">
        <v>32</v>
      </c>
      <c r="D428" s="16" t="s">
        <v>33</v>
      </c>
      <c r="F428">
        <v>1</v>
      </c>
      <c r="G428">
        <v>1</v>
      </c>
      <c r="H428">
        <v>0</v>
      </c>
      <c r="I428">
        <v>0</v>
      </c>
      <c r="J428">
        <f>INT(OR(COUNTIF(IDS_with_genetics!$B$2:$B$758,$A428),COUNTIF(IDS_with_genetics!$D$2:$D$813,$A428)))</f>
        <v>0</v>
      </c>
      <c r="K428">
        <f>COUNTIF(IDS_with_PRS!$A$1:$A$1582,ADNI1!$A428)</f>
        <v>0</v>
      </c>
      <c r="L428">
        <f>INT(OR(COUNTIF(IDS_genetics_UE_Ancestry!$B$2:$B$705,$A428)))</f>
        <v>0</v>
      </c>
      <c r="M428">
        <f>COUNTIF(ADNI3!$A$2:$A$1019,$A428)</f>
        <v>0</v>
      </c>
      <c r="N428">
        <f>INT(OR(COUNTIF(IDS_genetics_UE_Ancestry!$B$2:$B$705,$A428)))</f>
        <v>0</v>
      </c>
    </row>
    <row r="429" spans="1:14" x14ac:dyDescent="0.2">
      <c r="A429" s="15" t="s">
        <v>1612</v>
      </c>
      <c r="B429" t="s">
        <v>1186</v>
      </c>
      <c r="C429" t="s">
        <v>32</v>
      </c>
      <c r="D429" s="16" t="s">
        <v>33</v>
      </c>
      <c r="F429">
        <v>1</v>
      </c>
      <c r="G429">
        <v>1</v>
      </c>
      <c r="H429">
        <v>0</v>
      </c>
      <c r="I429">
        <v>0</v>
      </c>
      <c r="J429">
        <f>INT(OR(COUNTIF(IDS_with_genetics!$B$2:$B$758,$A429),COUNTIF(IDS_with_genetics!$D$2:$D$813,$A429)))</f>
        <v>0</v>
      </c>
      <c r="K429">
        <f>COUNTIF(IDS_with_PRS!$A$1:$A$1582,ADNI1!$A429)</f>
        <v>0</v>
      </c>
      <c r="L429">
        <f>INT(OR(COUNTIF(IDS_genetics_UE_Ancestry!$B$2:$B$705,$A429)))</f>
        <v>0</v>
      </c>
      <c r="M429">
        <f>COUNTIF(ADNI3!$A$2:$A$1019,$A429)</f>
        <v>0</v>
      </c>
      <c r="N429">
        <f>INT(OR(COUNTIF(IDS_genetics_UE_Ancestry!$B$2:$B$705,$A429)))</f>
        <v>0</v>
      </c>
    </row>
    <row r="430" spans="1:14" x14ac:dyDescent="0.2">
      <c r="A430" t="s">
        <v>1613</v>
      </c>
      <c r="B430" t="s">
        <v>1186</v>
      </c>
      <c r="C430" t="s">
        <v>32</v>
      </c>
      <c r="D430" s="16" t="s">
        <v>33</v>
      </c>
      <c r="F430">
        <v>1</v>
      </c>
      <c r="G430">
        <v>1</v>
      </c>
      <c r="H430">
        <v>0</v>
      </c>
      <c r="I430">
        <v>0</v>
      </c>
      <c r="J430">
        <f>INT(OR(COUNTIF(IDS_with_genetics!$B$2:$B$758,$A430),COUNTIF(IDS_with_genetics!$D$2:$D$813,$A430)))</f>
        <v>0</v>
      </c>
      <c r="K430">
        <f>COUNTIF(IDS_with_PRS!$A$1:$A$1582,ADNI1!$A430)</f>
        <v>0</v>
      </c>
      <c r="L430">
        <f>INT(OR(COUNTIF(IDS_genetics_UE_Ancestry!$B$2:$B$705,$A430)))</f>
        <v>0</v>
      </c>
      <c r="M430">
        <f>COUNTIF(ADNI3!$A$2:$A$1019,$A430)</f>
        <v>0</v>
      </c>
      <c r="N430">
        <f>INT(OR(COUNTIF(IDS_genetics_UE_Ancestry!$B$2:$B$705,$A430)))</f>
        <v>0</v>
      </c>
    </row>
    <row r="431" spans="1:14" x14ac:dyDescent="0.2">
      <c r="A431" t="s">
        <v>1614</v>
      </c>
      <c r="B431" t="s">
        <v>1186</v>
      </c>
      <c r="C431" t="s">
        <v>32</v>
      </c>
      <c r="D431" s="16" t="s">
        <v>33</v>
      </c>
      <c r="F431">
        <v>1</v>
      </c>
      <c r="G431">
        <v>1</v>
      </c>
      <c r="H431">
        <v>0</v>
      </c>
      <c r="I431">
        <v>0</v>
      </c>
      <c r="J431">
        <f>INT(OR(COUNTIF(IDS_with_genetics!$B$2:$B$758,$A431),COUNTIF(IDS_with_genetics!$D$2:$D$813,$A431)))</f>
        <v>0</v>
      </c>
      <c r="K431">
        <f>COUNTIF(IDS_with_PRS!$A$1:$A$1582,ADNI1!$A431)</f>
        <v>0</v>
      </c>
      <c r="L431">
        <f>INT(OR(COUNTIF(IDS_genetics_UE_Ancestry!$B$2:$B$705,$A431)))</f>
        <v>0</v>
      </c>
      <c r="M431">
        <f>COUNTIF(ADNI3!$A$2:$A$1019,$A431)</f>
        <v>0</v>
      </c>
      <c r="N431">
        <f>INT(OR(COUNTIF(IDS_genetics_UE_Ancestry!$B$2:$B$705,$A431)))</f>
        <v>0</v>
      </c>
    </row>
    <row r="432" spans="1:14" x14ac:dyDescent="0.2">
      <c r="A432" s="15" t="s">
        <v>1615</v>
      </c>
      <c r="B432" t="s">
        <v>1186</v>
      </c>
      <c r="C432" t="s">
        <v>32</v>
      </c>
      <c r="D432" s="16" t="s">
        <v>33</v>
      </c>
      <c r="F432">
        <v>1</v>
      </c>
      <c r="G432">
        <v>1</v>
      </c>
      <c r="H432">
        <v>0</v>
      </c>
      <c r="I432">
        <v>0</v>
      </c>
      <c r="J432">
        <f>INT(OR(COUNTIF(IDS_with_genetics!$B$2:$B$758,$A432),COUNTIF(IDS_with_genetics!$D$2:$D$813,$A432)))</f>
        <v>1</v>
      </c>
      <c r="K432">
        <f>COUNTIF(IDS_with_PRS!$A$1:$A$1582,ADNI1!$A432)</f>
        <v>1</v>
      </c>
      <c r="L432">
        <f>INT(OR(COUNTIF(IDS_genetics_UE_Ancestry!$B$2:$B$705,$A432)))</f>
        <v>1</v>
      </c>
      <c r="M432">
        <f>COUNTIF(ADNI3!$A$2:$A$1019,$A432)</f>
        <v>0</v>
      </c>
      <c r="N432">
        <f>INT(OR(COUNTIF(IDS_genetics_UE_Ancestry!$B$2:$B$705,$A432)))</f>
        <v>1</v>
      </c>
    </row>
    <row r="433" spans="1:14" x14ac:dyDescent="0.2">
      <c r="A433" t="s">
        <v>1616</v>
      </c>
      <c r="B433" t="s">
        <v>1186</v>
      </c>
      <c r="C433" t="s">
        <v>32</v>
      </c>
      <c r="D433" s="16" t="s">
        <v>33</v>
      </c>
      <c r="F433">
        <v>1</v>
      </c>
      <c r="G433">
        <v>1</v>
      </c>
      <c r="H433">
        <v>0</v>
      </c>
      <c r="I433">
        <v>0</v>
      </c>
      <c r="J433">
        <f>INT(OR(COUNTIF(IDS_with_genetics!$B$2:$B$758,$A433),COUNTIF(IDS_with_genetics!$D$2:$D$813,$A433)))</f>
        <v>1</v>
      </c>
      <c r="K433">
        <f>COUNTIF(IDS_with_PRS!$A$1:$A$1582,ADNI1!$A433)</f>
        <v>1</v>
      </c>
      <c r="L433">
        <f>INT(OR(COUNTIF(IDS_genetics_UE_Ancestry!$B$2:$B$705,$A433)))</f>
        <v>1</v>
      </c>
      <c r="M433">
        <f>COUNTIF(ADNI3!$A$2:$A$1019,$A433)</f>
        <v>0</v>
      </c>
      <c r="N433">
        <f>INT(OR(COUNTIF(IDS_genetics_UE_Ancestry!$B$2:$B$705,$A433)))</f>
        <v>1</v>
      </c>
    </row>
    <row r="434" spans="1:14" x14ac:dyDescent="0.2">
      <c r="A434" t="s">
        <v>1617</v>
      </c>
      <c r="B434" t="s">
        <v>1186</v>
      </c>
      <c r="C434" t="s">
        <v>32</v>
      </c>
      <c r="D434" s="16" t="s">
        <v>33</v>
      </c>
      <c r="F434">
        <v>1</v>
      </c>
      <c r="G434">
        <v>1</v>
      </c>
      <c r="H434">
        <v>0</v>
      </c>
      <c r="I434">
        <v>0</v>
      </c>
      <c r="J434">
        <f>INT(OR(COUNTIF(IDS_with_genetics!$B$2:$B$758,$A434),COUNTIF(IDS_with_genetics!$D$2:$D$813,$A434)))</f>
        <v>1</v>
      </c>
      <c r="K434">
        <f>COUNTIF(IDS_with_PRS!$A$1:$A$1582,ADNI1!$A434)</f>
        <v>1</v>
      </c>
      <c r="L434">
        <f>INT(OR(COUNTIF(IDS_genetics_UE_Ancestry!$B$2:$B$705,$A434)))</f>
        <v>1</v>
      </c>
      <c r="M434">
        <f>COUNTIF(ADNI3!$A$2:$A$1019,$A434)</f>
        <v>0</v>
      </c>
      <c r="N434">
        <f>INT(OR(COUNTIF(IDS_genetics_UE_Ancestry!$B$2:$B$705,$A434)))</f>
        <v>1</v>
      </c>
    </row>
    <row r="435" spans="1:14" x14ac:dyDescent="0.2">
      <c r="A435" t="s">
        <v>1618</v>
      </c>
      <c r="B435" t="s">
        <v>1186</v>
      </c>
      <c r="C435" t="s">
        <v>32</v>
      </c>
      <c r="D435" s="16" t="s">
        <v>33</v>
      </c>
      <c r="F435">
        <v>1</v>
      </c>
      <c r="G435">
        <v>1</v>
      </c>
      <c r="H435">
        <v>0</v>
      </c>
      <c r="I435">
        <v>0</v>
      </c>
      <c r="J435">
        <f>INT(OR(COUNTIF(IDS_with_genetics!$B$2:$B$758,$A435),COUNTIF(IDS_with_genetics!$D$2:$D$813,$A435)))</f>
        <v>1</v>
      </c>
      <c r="K435">
        <f>COUNTIF(IDS_with_PRS!$A$1:$A$1582,ADNI1!$A435)</f>
        <v>1</v>
      </c>
      <c r="L435">
        <f>INT(OR(COUNTIF(IDS_genetics_UE_Ancestry!$B$2:$B$705,$A435)))</f>
        <v>1</v>
      </c>
      <c r="M435">
        <f>COUNTIF(ADNI3!$A$2:$A$1019,$A435)</f>
        <v>0</v>
      </c>
      <c r="N435">
        <f>INT(OR(COUNTIF(IDS_genetics_UE_Ancestry!$B$2:$B$705,$A435)))</f>
        <v>1</v>
      </c>
    </row>
    <row r="436" spans="1:14" x14ac:dyDescent="0.2">
      <c r="A436" t="s">
        <v>1619</v>
      </c>
      <c r="B436" t="s">
        <v>1186</v>
      </c>
      <c r="C436" t="s">
        <v>32</v>
      </c>
      <c r="D436" s="16" t="s">
        <v>33</v>
      </c>
      <c r="F436">
        <v>1</v>
      </c>
      <c r="G436">
        <v>1</v>
      </c>
      <c r="H436">
        <v>0</v>
      </c>
      <c r="I436">
        <v>0</v>
      </c>
      <c r="J436">
        <f>INT(OR(COUNTIF(IDS_with_genetics!$B$2:$B$758,$A436),COUNTIF(IDS_with_genetics!$D$2:$D$813,$A436)))</f>
        <v>1</v>
      </c>
      <c r="K436">
        <f>COUNTIF(IDS_with_PRS!$A$1:$A$1582,ADNI1!$A436)</f>
        <v>0</v>
      </c>
      <c r="L436">
        <f>INT(OR(COUNTIF(IDS_genetics_UE_Ancestry!$B$2:$B$705,$A436)))</f>
        <v>1</v>
      </c>
      <c r="M436">
        <f>COUNTIF(ADNI3!$A$2:$A$1019,$A436)</f>
        <v>0</v>
      </c>
      <c r="N436">
        <f>INT(OR(COUNTIF(IDS_genetics_UE_Ancestry!$B$2:$B$705,$A436)))</f>
        <v>1</v>
      </c>
    </row>
    <row r="437" spans="1:14" x14ac:dyDescent="0.2">
      <c r="A437" t="s">
        <v>1620</v>
      </c>
      <c r="B437" t="s">
        <v>1186</v>
      </c>
      <c r="C437" t="s">
        <v>32</v>
      </c>
      <c r="D437" s="16" t="s">
        <v>33</v>
      </c>
      <c r="F437">
        <v>1</v>
      </c>
      <c r="G437">
        <v>1</v>
      </c>
      <c r="H437">
        <v>0</v>
      </c>
      <c r="I437">
        <v>0</v>
      </c>
      <c r="J437">
        <f>INT(OR(COUNTIF(IDS_with_genetics!$B$2:$B$758,$A437),COUNTIF(IDS_with_genetics!$D$2:$D$813,$A437)))</f>
        <v>1</v>
      </c>
      <c r="K437">
        <f>COUNTIF(IDS_with_PRS!$A$1:$A$1582,ADNI1!$A437)</f>
        <v>1</v>
      </c>
      <c r="L437">
        <f>INT(OR(COUNTIF(IDS_genetics_UE_Ancestry!$B$2:$B$705,$A437)))</f>
        <v>1</v>
      </c>
      <c r="M437">
        <f>COUNTIF(ADNI3!$A$2:$A$1019,$A437)</f>
        <v>0</v>
      </c>
      <c r="N437">
        <f>INT(OR(COUNTIF(IDS_genetics_UE_Ancestry!$B$2:$B$705,$A437)))</f>
        <v>1</v>
      </c>
    </row>
    <row r="438" spans="1:14" x14ac:dyDescent="0.2">
      <c r="A438" t="s">
        <v>1621</v>
      </c>
      <c r="B438" t="s">
        <v>1186</v>
      </c>
      <c r="C438" t="s">
        <v>32</v>
      </c>
      <c r="D438" s="16" t="s">
        <v>33</v>
      </c>
      <c r="F438">
        <v>1</v>
      </c>
      <c r="G438">
        <v>1</v>
      </c>
      <c r="H438">
        <v>0</v>
      </c>
      <c r="I438">
        <v>0</v>
      </c>
      <c r="J438">
        <f>INT(OR(COUNTIF(IDS_with_genetics!$B$2:$B$758,$A438),COUNTIF(IDS_with_genetics!$D$2:$D$813,$A438)))</f>
        <v>1</v>
      </c>
      <c r="K438">
        <f>COUNTIF(IDS_with_PRS!$A$1:$A$1582,ADNI1!$A438)</f>
        <v>1</v>
      </c>
      <c r="L438">
        <f>INT(OR(COUNTIF(IDS_genetics_UE_Ancestry!$B$2:$B$705,$A438)))</f>
        <v>1</v>
      </c>
      <c r="M438">
        <f>COUNTIF(ADNI3!$A$2:$A$1019,$A438)</f>
        <v>0</v>
      </c>
      <c r="N438">
        <f>INT(OR(COUNTIF(IDS_genetics_UE_Ancestry!$B$2:$B$705,$A438)))</f>
        <v>1</v>
      </c>
    </row>
    <row r="439" spans="1:14" x14ac:dyDescent="0.2">
      <c r="A439" t="s">
        <v>1622</v>
      </c>
      <c r="B439" t="s">
        <v>1186</v>
      </c>
      <c r="C439" t="s">
        <v>32</v>
      </c>
      <c r="D439" s="16" t="s">
        <v>33</v>
      </c>
      <c r="F439">
        <v>1</v>
      </c>
      <c r="G439">
        <v>1</v>
      </c>
      <c r="H439">
        <v>0</v>
      </c>
      <c r="I439">
        <v>0</v>
      </c>
      <c r="J439">
        <f>INT(OR(COUNTIF(IDS_with_genetics!$B$2:$B$758,$A439),COUNTIF(IDS_with_genetics!$D$2:$D$813,$A439)))</f>
        <v>1</v>
      </c>
      <c r="K439">
        <f>COUNTIF(IDS_with_PRS!$A$1:$A$1582,ADNI1!$A439)</f>
        <v>1</v>
      </c>
      <c r="L439">
        <f>INT(OR(COUNTIF(IDS_genetics_UE_Ancestry!$B$2:$B$705,$A439)))</f>
        <v>1</v>
      </c>
      <c r="M439">
        <f>COUNTIF(ADNI3!$A$2:$A$1019,$A439)</f>
        <v>0</v>
      </c>
      <c r="N439">
        <f>INT(OR(COUNTIF(IDS_genetics_UE_Ancestry!$B$2:$B$705,$A439)))</f>
        <v>1</v>
      </c>
    </row>
    <row r="440" spans="1:14" x14ac:dyDescent="0.2">
      <c r="A440" t="s">
        <v>1623</v>
      </c>
      <c r="B440" t="s">
        <v>1186</v>
      </c>
      <c r="C440" t="s">
        <v>32</v>
      </c>
      <c r="D440" s="16" t="s">
        <v>33</v>
      </c>
      <c r="F440">
        <v>1</v>
      </c>
      <c r="G440">
        <v>1</v>
      </c>
      <c r="H440">
        <v>0</v>
      </c>
      <c r="I440">
        <v>0</v>
      </c>
      <c r="J440">
        <f>INT(OR(COUNTIF(IDS_with_genetics!$B$2:$B$758,$A440),COUNTIF(IDS_with_genetics!$D$2:$D$813,$A440)))</f>
        <v>1</v>
      </c>
      <c r="K440">
        <f>COUNTIF(IDS_with_PRS!$A$1:$A$1582,ADNI1!$A440)</f>
        <v>1</v>
      </c>
      <c r="L440">
        <f>INT(OR(COUNTIF(IDS_genetics_UE_Ancestry!$B$2:$B$705,$A440)))</f>
        <v>1</v>
      </c>
      <c r="M440">
        <f>COUNTIF(ADNI3!$A$2:$A$1019,$A440)</f>
        <v>0</v>
      </c>
      <c r="N440">
        <f>INT(OR(COUNTIF(IDS_genetics_UE_Ancestry!$B$2:$B$705,$A440)))</f>
        <v>1</v>
      </c>
    </row>
    <row r="441" spans="1:14" x14ac:dyDescent="0.2">
      <c r="A441" t="s">
        <v>1624</v>
      </c>
      <c r="B441" t="s">
        <v>1186</v>
      </c>
      <c r="C441" t="s">
        <v>32</v>
      </c>
      <c r="D441" s="16" t="s">
        <v>33</v>
      </c>
      <c r="F441">
        <v>1</v>
      </c>
      <c r="G441">
        <v>1</v>
      </c>
      <c r="H441">
        <v>0</v>
      </c>
      <c r="I441">
        <v>0</v>
      </c>
      <c r="J441">
        <f>INT(OR(COUNTIF(IDS_with_genetics!$B$2:$B$758,$A441),COUNTIF(IDS_with_genetics!$D$2:$D$813,$A441)))</f>
        <v>1</v>
      </c>
      <c r="K441">
        <f>COUNTIF(IDS_with_PRS!$A$1:$A$1582,ADNI1!$A441)</f>
        <v>0</v>
      </c>
      <c r="L441">
        <f>INT(OR(COUNTIF(IDS_genetics_UE_Ancestry!$B$2:$B$705,$A441)))</f>
        <v>1</v>
      </c>
      <c r="M441">
        <f>COUNTIF(ADNI3!$A$2:$A$1019,$A441)</f>
        <v>0</v>
      </c>
      <c r="N441">
        <f>INT(OR(COUNTIF(IDS_genetics_UE_Ancestry!$B$2:$B$705,$A441)))</f>
        <v>1</v>
      </c>
    </row>
    <row r="442" spans="1:14" x14ac:dyDescent="0.2">
      <c r="A442" t="s">
        <v>1625</v>
      </c>
      <c r="B442" t="s">
        <v>1186</v>
      </c>
      <c r="C442" t="s">
        <v>32</v>
      </c>
      <c r="D442" s="16" t="s">
        <v>33</v>
      </c>
      <c r="F442">
        <v>1</v>
      </c>
      <c r="G442">
        <v>1</v>
      </c>
      <c r="H442">
        <v>0</v>
      </c>
      <c r="I442">
        <v>0</v>
      </c>
      <c r="J442">
        <f>INT(OR(COUNTIF(IDS_with_genetics!$B$2:$B$758,$A442),COUNTIF(IDS_with_genetics!$D$2:$D$813,$A442)))</f>
        <v>1</v>
      </c>
      <c r="K442">
        <f>COUNTIF(IDS_with_PRS!$A$1:$A$1582,ADNI1!$A442)</f>
        <v>1</v>
      </c>
      <c r="L442">
        <f>INT(OR(COUNTIF(IDS_genetics_UE_Ancestry!$B$2:$B$705,$A442)))</f>
        <v>1</v>
      </c>
      <c r="M442">
        <f>COUNTIF(ADNI3!$A$2:$A$1019,$A442)</f>
        <v>0</v>
      </c>
      <c r="N442">
        <f>INT(OR(COUNTIF(IDS_genetics_UE_Ancestry!$B$2:$B$705,$A442)))</f>
        <v>1</v>
      </c>
    </row>
    <row r="443" spans="1:14" x14ac:dyDescent="0.2">
      <c r="A443" t="s">
        <v>1626</v>
      </c>
      <c r="B443" t="s">
        <v>1186</v>
      </c>
      <c r="C443" t="s">
        <v>32</v>
      </c>
      <c r="D443" s="16" t="s">
        <v>33</v>
      </c>
      <c r="F443">
        <v>1</v>
      </c>
      <c r="G443">
        <v>1</v>
      </c>
      <c r="H443">
        <v>0</v>
      </c>
      <c r="I443">
        <v>0</v>
      </c>
      <c r="J443">
        <f>INT(OR(COUNTIF(IDS_with_genetics!$B$2:$B$758,$A443),COUNTIF(IDS_with_genetics!$D$2:$D$813,$A443)))</f>
        <v>1</v>
      </c>
      <c r="K443">
        <f>COUNTIF(IDS_with_PRS!$A$1:$A$1582,ADNI1!$A443)</f>
        <v>0</v>
      </c>
      <c r="L443">
        <f>INT(OR(COUNTIF(IDS_genetics_UE_Ancestry!$B$2:$B$705,$A443)))</f>
        <v>1</v>
      </c>
      <c r="M443">
        <f>COUNTIF(ADNI3!$A$2:$A$1019,$A443)</f>
        <v>0</v>
      </c>
      <c r="N443">
        <f>INT(OR(COUNTIF(IDS_genetics_UE_Ancestry!$B$2:$B$705,$A443)))</f>
        <v>1</v>
      </c>
    </row>
    <row r="444" spans="1:14" x14ac:dyDescent="0.2">
      <c r="A444" s="15" t="s">
        <v>1627</v>
      </c>
      <c r="B444" t="s">
        <v>1186</v>
      </c>
      <c r="C444" t="s">
        <v>32</v>
      </c>
      <c r="D444" s="16" t="s">
        <v>33</v>
      </c>
      <c r="F444">
        <v>1</v>
      </c>
      <c r="G444">
        <v>1</v>
      </c>
      <c r="H444">
        <v>0</v>
      </c>
      <c r="I444">
        <v>0</v>
      </c>
      <c r="J444">
        <f>INT(OR(COUNTIF(IDS_with_genetics!$B$2:$B$758,$A444),COUNTIF(IDS_with_genetics!$D$2:$D$813,$A444)))</f>
        <v>0</v>
      </c>
      <c r="K444">
        <f>COUNTIF(IDS_with_PRS!$A$1:$A$1582,ADNI1!$A444)</f>
        <v>0</v>
      </c>
      <c r="L444">
        <f>INT(OR(COUNTIF(IDS_genetics_UE_Ancestry!$B$2:$B$705,$A444)))</f>
        <v>0</v>
      </c>
      <c r="M444">
        <f>COUNTIF(ADNI3!$A$2:$A$1019,$A444)</f>
        <v>0</v>
      </c>
      <c r="N444">
        <f>INT(OR(COUNTIF(IDS_genetics_UE_Ancestry!$B$2:$B$705,$A444)))</f>
        <v>0</v>
      </c>
    </row>
    <row r="445" spans="1:14" x14ac:dyDescent="0.2">
      <c r="A445" t="s">
        <v>1628</v>
      </c>
      <c r="B445" t="s">
        <v>1186</v>
      </c>
      <c r="C445" t="s">
        <v>32</v>
      </c>
      <c r="D445" s="16" t="s">
        <v>33</v>
      </c>
      <c r="F445">
        <v>1</v>
      </c>
      <c r="G445">
        <v>1</v>
      </c>
      <c r="H445">
        <v>0</v>
      </c>
      <c r="I445">
        <v>0</v>
      </c>
      <c r="J445">
        <f>INT(OR(COUNTIF(IDS_with_genetics!$B$2:$B$758,$A445),COUNTIF(IDS_with_genetics!$D$2:$D$813,$A445)))</f>
        <v>1</v>
      </c>
      <c r="K445">
        <f>COUNTIF(IDS_with_PRS!$A$1:$A$1582,ADNI1!$A445)</f>
        <v>1</v>
      </c>
      <c r="L445">
        <f>INT(OR(COUNTIF(IDS_genetics_UE_Ancestry!$B$2:$B$705,$A445)))</f>
        <v>0</v>
      </c>
      <c r="M445">
        <f>COUNTIF(ADNI3!$A$2:$A$1019,$A445)</f>
        <v>0</v>
      </c>
      <c r="N445">
        <f>INT(OR(COUNTIF(IDS_genetics_UE_Ancestry!$B$2:$B$705,$A445)))</f>
        <v>0</v>
      </c>
    </row>
    <row r="446" spans="1:14" x14ac:dyDescent="0.2">
      <c r="A446" t="s">
        <v>1629</v>
      </c>
      <c r="B446" t="s">
        <v>1186</v>
      </c>
      <c r="C446" t="s">
        <v>32</v>
      </c>
      <c r="D446" s="16" t="s">
        <v>33</v>
      </c>
      <c r="F446">
        <v>1</v>
      </c>
      <c r="G446">
        <v>1</v>
      </c>
      <c r="H446">
        <v>0</v>
      </c>
      <c r="I446">
        <v>0</v>
      </c>
      <c r="J446">
        <f>INT(OR(COUNTIF(IDS_with_genetics!$B$2:$B$758,$A446),COUNTIF(IDS_with_genetics!$D$2:$D$813,$A446)))</f>
        <v>1</v>
      </c>
      <c r="K446">
        <f>COUNTIF(IDS_with_PRS!$A$1:$A$1582,ADNI1!$A446)</f>
        <v>1</v>
      </c>
      <c r="L446">
        <f>INT(OR(COUNTIF(IDS_genetics_UE_Ancestry!$B$2:$B$705,$A446)))</f>
        <v>1</v>
      </c>
      <c r="M446">
        <f>COUNTIF(ADNI3!$A$2:$A$1019,$A446)</f>
        <v>0</v>
      </c>
      <c r="N446">
        <f>INT(OR(COUNTIF(IDS_genetics_UE_Ancestry!$B$2:$B$705,$A446)))</f>
        <v>1</v>
      </c>
    </row>
    <row r="447" spans="1:14" x14ac:dyDescent="0.2">
      <c r="A447" t="s">
        <v>1630</v>
      </c>
      <c r="B447" t="s">
        <v>1186</v>
      </c>
      <c r="C447" t="s">
        <v>32</v>
      </c>
      <c r="D447" s="16" t="s">
        <v>33</v>
      </c>
      <c r="F447">
        <v>1</v>
      </c>
      <c r="G447">
        <v>1</v>
      </c>
      <c r="H447">
        <v>0</v>
      </c>
      <c r="I447">
        <v>0</v>
      </c>
      <c r="J447">
        <f>INT(OR(COUNTIF(IDS_with_genetics!$B$2:$B$758,$A447),COUNTIF(IDS_with_genetics!$D$2:$D$813,$A447)))</f>
        <v>1</v>
      </c>
      <c r="K447">
        <f>COUNTIF(IDS_with_PRS!$A$1:$A$1582,ADNI1!$A447)</f>
        <v>1</v>
      </c>
      <c r="L447">
        <f>INT(OR(COUNTIF(IDS_genetics_UE_Ancestry!$B$2:$B$705,$A447)))</f>
        <v>1</v>
      </c>
      <c r="M447">
        <f>COUNTIF(ADNI3!$A$2:$A$1019,$A447)</f>
        <v>0</v>
      </c>
      <c r="N447">
        <f>INT(OR(COUNTIF(IDS_genetics_UE_Ancestry!$B$2:$B$705,$A447)))</f>
        <v>1</v>
      </c>
    </row>
    <row r="448" spans="1:14" x14ac:dyDescent="0.2">
      <c r="A448" t="s">
        <v>1631</v>
      </c>
      <c r="B448" t="s">
        <v>1186</v>
      </c>
      <c r="C448" t="s">
        <v>32</v>
      </c>
      <c r="D448" s="16" t="s">
        <v>33</v>
      </c>
      <c r="F448">
        <v>1</v>
      </c>
      <c r="G448">
        <v>1</v>
      </c>
      <c r="H448">
        <v>0</v>
      </c>
      <c r="I448">
        <v>0</v>
      </c>
      <c r="J448">
        <f>INT(OR(COUNTIF(IDS_with_genetics!$B$2:$B$758,$A448),COUNTIF(IDS_with_genetics!$D$2:$D$813,$A448)))</f>
        <v>1</v>
      </c>
      <c r="K448">
        <f>COUNTIF(IDS_with_PRS!$A$1:$A$1582,ADNI1!$A448)</f>
        <v>0</v>
      </c>
      <c r="L448">
        <f>INT(OR(COUNTIF(IDS_genetics_UE_Ancestry!$B$2:$B$705,$A448)))</f>
        <v>1</v>
      </c>
      <c r="M448">
        <f>COUNTIF(ADNI3!$A$2:$A$1019,$A448)</f>
        <v>0</v>
      </c>
      <c r="N448">
        <f>INT(OR(COUNTIF(IDS_genetics_UE_Ancestry!$B$2:$B$705,$A448)))</f>
        <v>1</v>
      </c>
    </row>
    <row r="449" spans="1:14" x14ac:dyDescent="0.2">
      <c r="A449" t="s">
        <v>1632</v>
      </c>
      <c r="B449" t="s">
        <v>1186</v>
      </c>
      <c r="C449" t="s">
        <v>32</v>
      </c>
      <c r="D449" s="16" t="s">
        <v>33</v>
      </c>
      <c r="F449">
        <v>1</v>
      </c>
      <c r="G449">
        <v>1</v>
      </c>
      <c r="H449">
        <v>0</v>
      </c>
      <c r="I449">
        <v>0</v>
      </c>
      <c r="J449">
        <f>INT(OR(COUNTIF(IDS_with_genetics!$B$2:$B$758,$A449),COUNTIF(IDS_with_genetics!$D$2:$D$813,$A449)))</f>
        <v>1</v>
      </c>
      <c r="K449">
        <f>COUNTIF(IDS_with_PRS!$A$1:$A$1582,ADNI1!$A449)</f>
        <v>1</v>
      </c>
      <c r="L449">
        <f>INT(OR(COUNTIF(IDS_genetics_UE_Ancestry!$B$2:$B$705,$A449)))</f>
        <v>1</v>
      </c>
      <c r="M449">
        <f>COUNTIF(ADNI3!$A$2:$A$1019,$A449)</f>
        <v>0</v>
      </c>
      <c r="N449">
        <f>INT(OR(COUNTIF(IDS_genetics_UE_Ancestry!$B$2:$B$705,$A449)))</f>
        <v>1</v>
      </c>
    </row>
    <row r="450" spans="1:14" x14ac:dyDescent="0.2">
      <c r="A450" t="s">
        <v>1633</v>
      </c>
      <c r="B450" t="s">
        <v>1186</v>
      </c>
      <c r="C450" t="s">
        <v>32</v>
      </c>
      <c r="D450" s="16" t="s">
        <v>33</v>
      </c>
      <c r="F450">
        <v>1</v>
      </c>
      <c r="G450">
        <v>1</v>
      </c>
      <c r="H450">
        <v>0</v>
      </c>
      <c r="I450">
        <v>0</v>
      </c>
      <c r="J450">
        <f>INT(OR(COUNTIF(IDS_with_genetics!$B$2:$B$758,$A450),COUNTIF(IDS_with_genetics!$D$2:$D$813,$A450)))</f>
        <v>1</v>
      </c>
      <c r="K450">
        <f>COUNTIF(IDS_with_PRS!$A$1:$A$1582,ADNI1!$A450)</f>
        <v>0</v>
      </c>
      <c r="L450">
        <f>INT(OR(COUNTIF(IDS_genetics_UE_Ancestry!$B$2:$B$705,$A450)))</f>
        <v>1</v>
      </c>
      <c r="M450">
        <f>COUNTIF(ADNI3!$A$2:$A$1019,$A450)</f>
        <v>0</v>
      </c>
      <c r="N450">
        <f>INT(OR(COUNTIF(IDS_genetics_UE_Ancestry!$B$2:$B$705,$A450)))</f>
        <v>1</v>
      </c>
    </row>
    <row r="451" spans="1:14" x14ac:dyDescent="0.2">
      <c r="A451" t="s">
        <v>1634</v>
      </c>
      <c r="B451" t="s">
        <v>1186</v>
      </c>
      <c r="C451" t="s">
        <v>32</v>
      </c>
      <c r="D451" s="16" t="s">
        <v>33</v>
      </c>
      <c r="F451">
        <v>1</v>
      </c>
      <c r="G451">
        <v>1</v>
      </c>
      <c r="H451">
        <v>0</v>
      </c>
      <c r="I451">
        <v>0</v>
      </c>
      <c r="J451">
        <f>INT(OR(COUNTIF(IDS_with_genetics!$B$2:$B$758,$A451),COUNTIF(IDS_with_genetics!$D$2:$D$813,$A451)))</f>
        <v>1</v>
      </c>
      <c r="K451">
        <f>COUNTIF(IDS_with_PRS!$A$1:$A$1582,ADNI1!$A451)</f>
        <v>0</v>
      </c>
      <c r="L451">
        <f>INT(OR(COUNTIF(IDS_genetics_UE_Ancestry!$B$2:$B$705,$A451)))</f>
        <v>1</v>
      </c>
      <c r="M451">
        <f>COUNTIF(ADNI3!$A$2:$A$1019,$A451)</f>
        <v>0</v>
      </c>
      <c r="N451">
        <f>INT(OR(COUNTIF(IDS_genetics_UE_Ancestry!$B$2:$B$705,$A451)))</f>
        <v>1</v>
      </c>
    </row>
    <row r="452" spans="1:14" x14ac:dyDescent="0.2">
      <c r="A452" t="s">
        <v>1635</v>
      </c>
      <c r="B452" t="s">
        <v>1186</v>
      </c>
      <c r="C452" t="s">
        <v>32</v>
      </c>
      <c r="D452" s="16" t="s">
        <v>33</v>
      </c>
      <c r="F452">
        <v>1</v>
      </c>
      <c r="G452">
        <v>1</v>
      </c>
      <c r="H452">
        <v>0</v>
      </c>
      <c r="I452">
        <v>0</v>
      </c>
      <c r="J452">
        <f>INT(OR(COUNTIF(IDS_with_genetics!$B$2:$B$758,$A452),COUNTIF(IDS_with_genetics!$D$2:$D$813,$A452)))</f>
        <v>1</v>
      </c>
      <c r="K452">
        <f>COUNTIF(IDS_with_PRS!$A$1:$A$1582,ADNI1!$A452)</f>
        <v>1</v>
      </c>
      <c r="L452">
        <f>INT(OR(COUNTIF(IDS_genetics_UE_Ancestry!$B$2:$B$705,$A452)))</f>
        <v>1</v>
      </c>
      <c r="M452">
        <f>COUNTIF(ADNI3!$A$2:$A$1019,$A452)</f>
        <v>0</v>
      </c>
      <c r="N452">
        <f>INT(OR(COUNTIF(IDS_genetics_UE_Ancestry!$B$2:$B$705,$A452)))</f>
        <v>1</v>
      </c>
    </row>
    <row r="453" spans="1:14" x14ac:dyDescent="0.2">
      <c r="A453" t="s">
        <v>1636</v>
      </c>
      <c r="B453" t="s">
        <v>1186</v>
      </c>
      <c r="C453" t="s">
        <v>32</v>
      </c>
      <c r="D453" s="16" t="s">
        <v>33</v>
      </c>
      <c r="F453">
        <v>1</v>
      </c>
      <c r="G453">
        <v>1</v>
      </c>
      <c r="H453">
        <v>0</v>
      </c>
      <c r="I453">
        <v>0</v>
      </c>
      <c r="J453">
        <f>INT(OR(COUNTIF(IDS_with_genetics!$B$2:$B$758,$A453),COUNTIF(IDS_with_genetics!$D$2:$D$813,$A453)))</f>
        <v>0</v>
      </c>
      <c r="K453">
        <f>COUNTIF(IDS_with_PRS!$A$1:$A$1582,ADNI1!$A453)</f>
        <v>0</v>
      </c>
      <c r="L453">
        <f>INT(OR(COUNTIF(IDS_genetics_UE_Ancestry!$B$2:$B$705,$A453)))</f>
        <v>0</v>
      </c>
      <c r="M453">
        <f>COUNTIF(ADNI3!$A$2:$A$1019,$A453)</f>
        <v>0</v>
      </c>
      <c r="N453">
        <f>INT(OR(COUNTIF(IDS_genetics_UE_Ancestry!$B$2:$B$705,$A453)))</f>
        <v>0</v>
      </c>
    </row>
    <row r="454" spans="1:14" x14ac:dyDescent="0.2">
      <c r="A454" t="s">
        <v>1637</v>
      </c>
      <c r="B454" t="s">
        <v>1186</v>
      </c>
      <c r="C454" t="s">
        <v>32</v>
      </c>
      <c r="D454" s="16" t="s">
        <v>33</v>
      </c>
      <c r="F454">
        <v>1</v>
      </c>
      <c r="G454">
        <v>1</v>
      </c>
      <c r="H454">
        <v>0</v>
      </c>
      <c r="I454">
        <v>0</v>
      </c>
      <c r="J454">
        <f>INT(OR(COUNTIF(IDS_with_genetics!$B$2:$B$758,$A454),COUNTIF(IDS_with_genetics!$D$2:$D$813,$A454)))</f>
        <v>1</v>
      </c>
      <c r="K454">
        <f>COUNTIF(IDS_with_PRS!$A$1:$A$1582,ADNI1!$A454)</f>
        <v>1</v>
      </c>
      <c r="L454">
        <f>INT(OR(COUNTIF(IDS_genetics_UE_Ancestry!$B$2:$B$705,$A454)))</f>
        <v>1</v>
      </c>
      <c r="M454">
        <f>COUNTIF(ADNI3!$A$2:$A$1019,$A454)</f>
        <v>0</v>
      </c>
      <c r="N454">
        <f>INT(OR(COUNTIF(IDS_genetics_UE_Ancestry!$B$2:$B$705,$A454)))</f>
        <v>1</v>
      </c>
    </row>
    <row r="455" spans="1:14" x14ac:dyDescent="0.2">
      <c r="A455" t="s">
        <v>1638</v>
      </c>
      <c r="B455" t="s">
        <v>1186</v>
      </c>
      <c r="C455" t="s">
        <v>32</v>
      </c>
      <c r="D455" s="16" t="s">
        <v>33</v>
      </c>
      <c r="F455">
        <v>1</v>
      </c>
      <c r="G455">
        <v>1</v>
      </c>
      <c r="H455">
        <v>0</v>
      </c>
      <c r="I455">
        <v>0</v>
      </c>
      <c r="J455">
        <f>INT(OR(COUNTIF(IDS_with_genetics!$B$2:$B$758,$A455),COUNTIF(IDS_with_genetics!$D$2:$D$813,$A455)))</f>
        <v>1</v>
      </c>
      <c r="K455">
        <f>COUNTIF(IDS_with_PRS!$A$1:$A$1582,ADNI1!$A455)</f>
        <v>1</v>
      </c>
      <c r="L455">
        <f>INT(OR(COUNTIF(IDS_genetics_UE_Ancestry!$B$2:$B$705,$A455)))</f>
        <v>1</v>
      </c>
      <c r="M455">
        <f>COUNTIF(ADNI3!$A$2:$A$1019,$A455)</f>
        <v>0</v>
      </c>
      <c r="N455">
        <f>INT(OR(COUNTIF(IDS_genetics_UE_Ancestry!$B$2:$B$705,$A455)))</f>
        <v>1</v>
      </c>
    </row>
    <row r="456" spans="1:14" x14ac:dyDescent="0.2">
      <c r="A456" t="s">
        <v>1639</v>
      </c>
      <c r="B456" t="s">
        <v>1186</v>
      </c>
      <c r="C456" t="s">
        <v>32</v>
      </c>
      <c r="D456" s="16" t="s">
        <v>33</v>
      </c>
      <c r="F456">
        <v>1</v>
      </c>
      <c r="G456">
        <v>1</v>
      </c>
      <c r="H456">
        <v>0</v>
      </c>
      <c r="I456">
        <v>0</v>
      </c>
      <c r="J456">
        <f>INT(OR(COUNTIF(IDS_with_genetics!$B$2:$B$758,$A456),COUNTIF(IDS_with_genetics!$D$2:$D$813,$A456)))</f>
        <v>1</v>
      </c>
      <c r="K456">
        <f>COUNTIF(IDS_with_PRS!$A$1:$A$1582,ADNI1!$A456)</f>
        <v>1</v>
      </c>
      <c r="L456">
        <f>INT(OR(COUNTIF(IDS_genetics_UE_Ancestry!$B$2:$B$705,$A456)))</f>
        <v>1</v>
      </c>
      <c r="M456">
        <f>COUNTIF(ADNI3!$A$2:$A$1019,$A456)</f>
        <v>0</v>
      </c>
      <c r="N456">
        <f>INT(OR(COUNTIF(IDS_genetics_UE_Ancestry!$B$2:$B$705,$A456)))</f>
        <v>1</v>
      </c>
    </row>
    <row r="457" spans="1:14" x14ac:dyDescent="0.2">
      <c r="A457" t="s">
        <v>1640</v>
      </c>
      <c r="B457" t="s">
        <v>1186</v>
      </c>
      <c r="C457" t="s">
        <v>32</v>
      </c>
      <c r="D457" s="16" t="s">
        <v>33</v>
      </c>
      <c r="F457">
        <v>1</v>
      </c>
      <c r="G457">
        <v>1</v>
      </c>
      <c r="H457">
        <v>0</v>
      </c>
      <c r="I457">
        <v>0</v>
      </c>
      <c r="J457">
        <f>INT(OR(COUNTIF(IDS_with_genetics!$B$2:$B$758,$A457),COUNTIF(IDS_with_genetics!$D$2:$D$813,$A457)))</f>
        <v>1</v>
      </c>
      <c r="K457">
        <f>COUNTIF(IDS_with_PRS!$A$1:$A$1582,ADNI1!$A457)</f>
        <v>1</v>
      </c>
      <c r="L457">
        <f>INT(OR(COUNTIF(IDS_genetics_UE_Ancestry!$B$2:$B$705,$A457)))</f>
        <v>1</v>
      </c>
      <c r="M457">
        <f>COUNTIF(ADNI3!$A$2:$A$1019,$A457)</f>
        <v>0</v>
      </c>
      <c r="N457">
        <f>INT(OR(COUNTIF(IDS_genetics_UE_Ancestry!$B$2:$B$705,$A457)))</f>
        <v>1</v>
      </c>
    </row>
    <row r="458" spans="1:14" x14ac:dyDescent="0.2">
      <c r="A458" t="s">
        <v>1641</v>
      </c>
      <c r="B458" t="s">
        <v>1186</v>
      </c>
      <c r="C458" t="s">
        <v>32</v>
      </c>
      <c r="D458" s="16" t="s">
        <v>33</v>
      </c>
      <c r="F458">
        <v>1</v>
      </c>
      <c r="G458">
        <v>1</v>
      </c>
      <c r="H458">
        <v>0</v>
      </c>
      <c r="I458">
        <v>0</v>
      </c>
      <c r="J458">
        <f>INT(OR(COUNTIF(IDS_with_genetics!$B$2:$B$758,$A458),COUNTIF(IDS_with_genetics!$D$2:$D$813,$A458)))</f>
        <v>1</v>
      </c>
      <c r="K458">
        <f>COUNTIF(IDS_with_PRS!$A$1:$A$1582,ADNI1!$A458)</f>
        <v>0</v>
      </c>
      <c r="L458">
        <f>INT(OR(COUNTIF(IDS_genetics_UE_Ancestry!$B$2:$B$705,$A458)))</f>
        <v>1</v>
      </c>
      <c r="M458">
        <f>COUNTIF(ADNI3!$A$2:$A$1019,$A458)</f>
        <v>0</v>
      </c>
      <c r="N458">
        <f>INT(OR(COUNTIF(IDS_genetics_UE_Ancestry!$B$2:$B$705,$A458)))</f>
        <v>1</v>
      </c>
    </row>
    <row r="459" spans="1:14" x14ac:dyDescent="0.2">
      <c r="A459" t="s">
        <v>692</v>
      </c>
      <c r="B459" t="s">
        <v>1186</v>
      </c>
      <c r="C459" t="s">
        <v>32</v>
      </c>
      <c r="D459" s="16" t="s">
        <v>33</v>
      </c>
      <c r="F459">
        <v>1</v>
      </c>
      <c r="G459">
        <v>1</v>
      </c>
      <c r="H459">
        <v>0</v>
      </c>
      <c r="I459">
        <v>0</v>
      </c>
      <c r="J459">
        <f>INT(OR(COUNTIF(IDS_with_genetics!$B$2:$B$758,$A459),COUNTIF(IDS_with_genetics!$D$2:$D$813,$A459)))</f>
        <v>1</v>
      </c>
      <c r="K459">
        <f>COUNTIF(IDS_with_PRS!$A$1:$A$1582,ADNI1!$A459)</f>
        <v>1</v>
      </c>
      <c r="L459">
        <f>INT(OR(COUNTIF(IDS_genetics_UE_Ancestry!$B$2:$B$705,$A459)))</f>
        <v>1</v>
      </c>
      <c r="M459" s="17">
        <f>COUNTIF(ADNI3!$A$2:$A$1019,$A459)</f>
        <v>1</v>
      </c>
      <c r="N459">
        <f>INT(OR(COUNTIF(IDS_genetics_UE_Ancestry!$B$2:$B$705,$A459)))</f>
        <v>1</v>
      </c>
    </row>
    <row r="460" spans="1:14" x14ac:dyDescent="0.2">
      <c r="A460" t="s">
        <v>1642</v>
      </c>
      <c r="B460" t="s">
        <v>1186</v>
      </c>
      <c r="C460" t="s">
        <v>32</v>
      </c>
      <c r="D460" s="16" t="s">
        <v>33</v>
      </c>
      <c r="F460">
        <v>1</v>
      </c>
      <c r="G460">
        <v>1</v>
      </c>
      <c r="H460">
        <v>0</v>
      </c>
      <c r="I460">
        <v>0</v>
      </c>
      <c r="J460">
        <f>INT(OR(COUNTIF(IDS_with_genetics!$B$2:$B$758,$A460),COUNTIF(IDS_with_genetics!$D$2:$D$813,$A460)))</f>
        <v>1</v>
      </c>
      <c r="K460">
        <f>COUNTIF(IDS_with_PRS!$A$1:$A$1582,ADNI1!$A460)</f>
        <v>0</v>
      </c>
      <c r="L460">
        <f>INT(OR(COUNTIF(IDS_genetics_UE_Ancestry!$B$2:$B$705,$A460)))</f>
        <v>1</v>
      </c>
      <c r="M460">
        <f>COUNTIF(ADNI3!$A$2:$A$1019,$A460)</f>
        <v>0</v>
      </c>
      <c r="N460">
        <f>INT(OR(COUNTIF(IDS_genetics_UE_Ancestry!$B$2:$B$705,$A460)))</f>
        <v>1</v>
      </c>
    </row>
    <row r="461" spans="1:14" x14ac:dyDescent="0.2">
      <c r="A461" t="s">
        <v>1643</v>
      </c>
      <c r="B461" t="s">
        <v>1186</v>
      </c>
      <c r="C461" t="s">
        <v>32</v>
      </c>
      <c r="D461" s="16" t="s">
        <v>33</v>
      </c>
      <c r="F461">
        <v>1</v>
      </c>
      <c r="G461">
        <v>1</v>
      </c>
      <c r="H461">
        <v>0</v>
      </c>
      <c r="I461">
        <v>0</v>
      </c>
      <c r="J461">
        <f>INT(OR(COUNTIF(IDS_with_genetics!$B$2:$B$758,$A461),COUNTIF(IDS_with_genetics!$D$2:$D$813,$A461)))</f>
        <v>1</v>
      </c>
      <c r="K461">
        <f>COUNTIF(IDS_with_PRS!$A$1:$A$1582,ADNI1!$A461)</f>
        <v>0</v>
      </c>
      <c r="L461">
        <f>INT(OR(COUNTIF(IDS_genetics_UE_Ancestry!$B$2:$B$705,$A461)))</f>
        <v>1</v>
      </c>
      <c r="M461">
        <f>COUNTIF(ADNI3!$A$2:$A$1019,$A461)</f>
        <v>0</v>
      </c>
      <c r="N461">
        <f>INT(OR(COUNTIF(IDS_genetics_UE_Ancestry!$B$2:$B$705,$A461)))</f>
        <v>1</v>
      </c>
    </row>
    <row r="462" spans="1:14" x14ac:dyDescent="0.2">
      <c r="A462" t="s">
        <v>1644</v>
      </c>
      <c r="B462" t="s">
        <v>1186</v>
      </c>
      <c r="C462" t="s">
        <v>32</v>
      </c>
      <c r="D462" s="16" t="s">
        <v>33</v>
      </c>
      <c r="F462">
        <v>1</v>
      </c>
      <c r="G462">
        <v>1</v>
      </c>
      <c r="H462">
        <v>0</v>
      </c>
      <c r="I462">
        <v>0</v>
      </c>
      <c r="J462">
        <f>INT(OR(COUNTIF(IDS_with_genetics!$B$2:$B$758,$A462),COUNTIF(IDS_with_genetics!$D$2:$D$813,$A462)))</f>
        <v>1</v>
      </c>
      <c r="K462">
        <f>COUNTIF(IDS_with_PRS!$A$1:$A$1582,ADNI1!$A462)</f>
        <v>1</v>
      </c>
      <c r="L462">
        <f>INT(OR(COUNTIF(IDS_genetics_UE_Ancestry!$B$2:$B$705,$A462)))</f>
        <v>1</v>
      </c>
      <c r="M462">
        <f>COUNTIF(ADNI3!$A$2:$A$1019,$A462)</f>
        <v>0</v>
      </c>
      <c r="N462">
        <f>INT(OR(COUNTIF(IDS_genetics_UE_Ancestry!$B$2:$B$705,$A462)))</f>
        <v>1</v>
      </c>
    </row>
    <row r="463" spans="1:14" x14ac:dyDescent="0.2">
      <c r="A463" t="s">
        <v>1645</v>
      </c>
      <c r="B463" t="s">
        <v>1186</v>
      </c>
      <c r="C463" t="s">
        <v>32</v>
      </c>
      <c r="D463" s="16" t="s">
        <v>33</v>
      </c>
      <c r="F463">
        <v>1</v>
      </c>
      <c r="G463">
        <v>1</v>
      </c>
      <c r="H463">
        <v>0</v>
      </c>
      <c r="I463">
        <v>0</v>
      </c>
      <c r="J463">
        <f>INT(OR(COUNTIF(IDS_with_genetics!$B$2:$B$758,$A463),COUNTIF(IDS_with_genetics!$D$2:$D$813,$A463)))</f>
        <v>1</v>
      </c>
      <c r="K463">
        <f>COUNTIF(IDS_with_PRS!$A$1:$A$1582,ADNI1!$A463)</f>
        <v>0</v>
      </c>
      <c r="L463">
        <f>INT(OR(COUNTIF(IDS_genetics_UE_Ancestry!$B$2:$B$705,$A463)))</f>
        <v>1</v>
      </c>
      <c r="M463">
        <f>COUNTIF(ADNI3!$A$2:$A$1019,$A463)</f>
        <v>0</v>
      </c>
      <c r="N463">
        <f>INT(OR(COUNTIF(IDS_genetics_UE_Ancestry!$B$2:$B$705,$A463)))</f>
        <v>1</v>
      </c>
    </row>
    <row r="464" spans="1:14" x14ac:dyDescent="0.2">
      <c r="A464" t="s">
        <v>1646</v>
      </c>
      <c r="B464" t="s">
        <v>1186</v>
      </c>
      <c r="C464" t="s">
        <v>32</v>
      </c>
      <c r="D464" s="16" t="s">
        <v>33</v>
      </c>
      <c r="F464">
        <v>1</v>
      </c>
      <c r="G464">
        <v>1</v>
      </c>
      <c r="H464">
        <v>0</v>
      </c>
      <c r="I464">
        <v>0</v>
      </c>
      <c r="J464">
        <f>INT(OR(COUNTIF(IDS_with_genetics!$B$2:$B$758,$A464),COUNTIF(IDS_with_genetics!$D$2:$D$813,$A464)))</f>
        <v>1</v>
      </c>
      <c r="K464">
        <f>COUNTIF(IDS_with_PRS!$A$1:$A$1582,ADNI1!$A464)</f>
        <v>0</v>
      </c>
      <c r="L464">
        <f>INT(OR(COUNTIF(IDS_genetics_UE_Ancestry!$B$2:$B$705,$A464)))</f>
        <v>1</v>
      </c>
      <c r="M464">
        <f>COUNTIF(ADNI3!$A$2:$A$1019,$A464)</f>
        <v>0</v>
      </c>
      <c r="N464">
        <f>INT(OR(COUNTIF(IDS_genetics_UE_Ancestry!$B$2:$B$705,$A464)))</f>
        <v>1</v>
      </c>
    </row>
    <row r="465" spans="1:14" x14ac:dyDescent="0.2">
      <c r="A465" t="s">
        <v>1647</v>
      </c>
      <c r="B465" t="s">
        <v>1186</v>
      </c>
      <c r="C465" t="s">
        <v>32</v>
      </c>
      <c r="D465" s="16" t="s">
        <v>33</v>
      </c>
      <c r="F465">
        <v>1</v>
      </c>
      <c r="G465">
        <v>1</v>
      </c>
      <c r="H465">
        <v>0</v>
      </c>
      <c r="I465">
        <v>0</v>
      </c>
      <c r="J465">
        <f>INT(OR(COUNTIF(IDS_with_genetics!$B$2:$B$758,$A465),COUNTIF(IDS_with_genetics!$D$2:$D$813,$A465)))</f>
        <v>1</v>
      </c>
      <c r="K465">
        <f>COUNTIF(IDS_with_PRS!$A$1:$A$1582,ADNI1!$A465)</f>
        <v>0</v>
      </c>
      <c r="L465">
        <f>INT(OR(COUNTIF(IDS_genetics_UE_Ancestry!$B$2:$B$705,$A465)))</f>
        <v>1</v>
      </c>
      <c r="M465">
        <f>COUNTIF(ADNI3!$A$2:$A$1019,$A465)</f>
        <v>0</v>
      </c>
      <c r="N465">
        <f>INT(OR(COUNTIF(IDS_genetics_UE_Ancestry!$B$2:$B$705,$A465)))</f>
        <v>1</v>
      </c>
    </row>
    <row r="466" spans="1:14" x14ac:dyDescent="0.2">
      <c r="A466" t="s">
        <v>1648</v>
      </c>
      <c r="B466" t="s">
        <v>1186</v>
      </c>
      <c r="C466" t="s">
        <v>32</v>
      </c>
      <c r="D466" s="16" t="s">
        <v>33</v>
      </c>
      <c r="F466">
        <v>1</v>
      </c>
      <c r="G466">
        <v>1</v>
      </c>
      <c r="H466">
        <v>0</v>
      </c>
      <c r="I466">
        <v>0</v>
      </c>
      <c r="J466">
        <f>INT(OR(COUNTIF(IDS_with_genetics!$B$2:$B$758,$A466),COUNTIF(IDS_with_genetics!$D$2:$D$813,$A466)))</f>
        <v>1</v>
      </c>
      <c r="K466">
        <f>COUNTIF(IDS_with_PRS!$A$1:$A$1582,ADNI1!$A466)</f>
        <v>0</v>
      </c>
      <c r="L466">
        <f>INT(OR(COUNTIF(IDS_genetics_UE_Ancestry!$B$2:$B$705,$A466)))</f>
        <v>1</v>
      </c>
      <c r="M466">
        <f>COUNTIF(ADNI3!$A$2:$A$1019,$A466)</f>
        <v>0</v>
      </c>
      <c r="N466">
        <f>INT(OR(COUNTIF(IDS_genetics_UE_Ancestry!$B$2:$B$705,$A466)))</f>
        <v>1</v>
      </c>
    </row>
    <row r="467" spans="1:14" x14ac:dyDescent="0.2">
      <c r="A467" t="s">
        <v>1649</v>
      </c>
      <c r="B467" t="s">
        <v>1186</v>
      </c>
      <c r="C467" t="s">
        <v>32</v>
      </c>
      <c r="D467" s="16" t="s">
        <v>33</v>
      </c>
      <c r="F467">
        <v>1</v>
      </c>
      <c r="G467">
        <v>1</v>
      </c>
      <c r="H467">
        <v>0</v>
      </c>
      <c r="I467">
        <v>0</v>
      </c>
      <c r="J467">
        <f>INT(OR(COUNTIF(IDS_with_genetics!$B$2:$B$758,$A467),COUNTIF(IDS_with_genetics!$D$2:$D$813,$A467)))</f>
        <v>1</v>
      </c>
      <c r="K467">
        <f>COUNTIF(IDS_with_PRS!$A$1:$A$1582,ADNI1!$A467)</f>
        <v>0</v>
      </c>
      <c r="L467">
        <f>INT(OR(COUNTIF(IDS_genetics_UE_Ancestry!$B$2:$B$705,$A467)))</f>
        <v>1</v>
      </c>
      <c r="M467">
        <f>COUNTIF(ADNI3!$A$2:$A$1019,$A467)</f>
        <v>0</v>
      </c>
      <c r="N467">
        <f>INT(OR(COUNTIF(IDS_genetics_UE_Ancestry!$B$2:$B$705,$A467)))</f>
        <v>1</v>
      </c>
    </row>
    <row r="468" spans="1:14" x14ac:dyDescent="0.2">
      <c r="A468" t="s">
        <v>1650</v>
      </c>
      <c r="B468" t="s">
        <v>1186</v>
      </c>
      <c r="C468" t="s">
        <v>32</v>
      </c>
      <c r="D468" s="16" t="s">
        <v>33</v>
      </c>
      <c r="F468">
        <v>1</v>
      </c>
      <c r="G468">
        <v>1</v>
      </c>
      <c r="H468">
        <v>0</v>
      </c>
      <c r="I468">
        <v>0</v>
      </c>
      <c r="J468">
        <f>INT(OR(COUNTIF(IDS_with_genetics!$B$2:$B$758,$A468),COUNTIF(IDS_with_genetics!$D$2:$D$813,$A468)))</f>
        <v>1</v>
      </c>
      <c r="K468">
        <f>COUNTIF(IDS_with_PRS!$A$1:$A$1582,ADNI1!$A468)</f>
        <v>1</v>
      </c>
      <c r="L468">
        <f>INT(OR(COUNTIF(IDS_genetics_UE_Ancestry!$B$2:$B$705,$A468)))</f>
        <v>0</v>
      </c>
      <c r="M468">
        <f>COUNTIF(ADNI3!$A$2:$A$1019,$A468)</f>
        <v>0</v>
      </c>
      <c r="N468">
        <f>INT(OR(COUNTIF(IDS_genetics_UE_Ancestry!$B$2:$B$705,$A468)))</f>
        <v>0</v>
      </c>
    </row>
    <row r="469" spans="1:14" x14ac:dyDescent="0.2">
      <c r="A469" t="s">
        <v>1651</v>
      </c>
      <c r="B469" t="s">
        <v>1186</v>
      </c>
      <c r="C469" t="s">
        <v>32</v>
      </c>
      <c r="D469" s="16" t="s">
        <v>33</v>
      </c>
      <c r="F469">
        <v>1</v>
      </c>
      <c r="G469">
        <v>1</v>
      </c>
      <c r="H469">
        <v>0</v>
      </c>
      <c r="I469">
        <v>0</v>
      </c>
      <c r="J469">
        <f>INT(OR(COUNTIF(IDS_with_genetics!$B$2:$B$758,$A469),COUNTIF(IDS_with_genetics!$D$2:$D$813,$A469)))</f>
        <v>1</v>
      </c>
      <c r="K469">
        <f>COUNTIF(IDS_with_PRS!$A$1:$A$1582,ADNI1!$A469)</f>
        <v>0</v>
      </c>
      <c r="L469">
        <f>INT(OR(COUNTIF(IDS_genetics_UE_Ancestry!$B$2:$B$705,$A469)))</f>
        <v>1</v>
      </c>
      <c r="M469">
        <f>COUNTIF(ADNI3!$A$2:$A$1019,$A469)</f>
        <v>0</v>
      </c>
      <c r="N469">
        <f>INT(OR(COUNTIF(IDS_genetics_UE_Ancestry!$B$2:$B$705,$A469)))</f>
        <v>1</v>
      </c>
    </row>
    <row r="470" spans="1:14" x14ac:dyDescent="0.2">
      <c r="A470" s="15" t="s">
        <v>1652</v>
      </c>
      <c r="B470" t="s">
        <v>1186</v>
      </c>
      <c r="C470" t="s">
        <v>32</v>
      </c>
      <c r="D470" s="16" t="s">
        <v>33</v>
      </c>
      <c r="F470">
        <v>1</v>
      </c>
      <c r="G470">
        <v>1</v>
      </c>
      <c r="H470">
        <v>0</v>
      </c>
      <c r="I470">
        <v>0</v>
      </c>
      <c r="J470">
        <v>1</v>
      </c>
      <c r="K470">
        <f>COUNTIF(IDS_with_PRS!$A$1:$A$1582,ADNI1!$A470)</f>
        <v>0</v>
      </c>
      <c r="L470">
        <f>INT(OR(COUNTIF(IDS_genetics_UE_Ancestry!$B$2:$B$705,$A470)))</f>
        <v>0</v>
      </c>
      <c r="M470">
        <f>COUNTIF(ADNI3!$A$2:$A$1019,$A470)</f>
        <v>0</v>
      </c>
      <c r="N470">
        <f>INT(OR(COUNTIF(IDS_genetics_UE_Ancestry!$B$2:$B$705,$A470)))</f>
        <v>0</v>
      </c>
    </row>
    <row r="472" spans="1:14" x14ac:dyDescent="0.2">
      <c r="A472" s="15" t="s">
        <v>1653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Normal="100" workbookViewId="0"/>
  </sheetViews>
  <sheetFormatPr defaultColWidth="8.625" defaultRowHeight="14.25" x14ac:dyDescent="0.2"/>
  <cols>
    <col min="1" max="1" width="10.625" customWidth="1"/>
  </cols>
  <sheetData/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N950"/>
  <sheetViews>
    <sheetView zoomScale="150" zoomScaleNormal="150" workbookViewId="0">
      <selection activeCell="F20" sqref="F20"/>
    </sheetView>
  </sheetViews>
  <sheetFormatPr defaultColWidth="10.5" defaultRowHeight="14.25" x14ac:dyDescent="0.2"/>
  <cols>
    <col min="1" max="1" width="10.375" customWidth="1"/>
    <col min="2" max="2" width="5.875" customWidth="1"/>
    <col min="11" max="11" width="12.375" bestFit="1" customWidth="1"/>
    <col min="12" max="12" width="28.375" bestFit="1" customWidth="1"/>
    <col min="13" max="13" width="13.625" bestFit="1" customWidth="1"/>
  </cols>
  <sheetData>
    <row r="2" spans="1:14" ht="16.5" x14ac:dyDescent="0.3">
      <c r="C2" s="13" t="s">
        <v>1176</v>
      </c>
      <c r="D2" s="13" t="s">
        <v>1177</v>
      </c>
      <c r="E2" s="2" t="s">
        <v>8</v>
      </c>
      <c r="F2" s="2" t="s">
        <v>9</v>
      </c>
      <c r="G2" s="2" t="s">
        <v>10</v>
      </c>
      <c r="H2" s="2" t="s">
        <v>11</v>
      </c>
      <c r="I2" s="4" t="s">
        <v>19</v>
      </c>
      <c r="J2" s="4" t="s">
        <v>20</v>
      </c>
      <c r="K2" s="4" t="s">
        <v>1183</v>
      </c>
      <c r="L2" s="4" t="s">
        <v>1184</v>
      </c>
      <c r="M2" s="4" t="s">
        <v>25</v>
      </c>
      <c r="N2" s="4"/>
    </row>
    <row r="3" spans="1:14" ht="14.1" customHeight="1" x14ac:dyDescent="0.2">
      <c r="A3" s="131">
        <f>SUM(D3:D8)</f>
        <v>469</v>
      </c>
      <c r="B3" s="132" t="s">
        <v>1179</v>
      </c>
      <c r="C3" t="s">
        <v>68</v>
      </c>
      <c r="D3">
        <f>COUNTIFS(ADNI1!$C$2:$C$470,"=AD")</f>
        <v>174</v>
      </c>
      <c r="E3">
        <f>COUNTIFS(ADNI1!$C$2:$C$470,"=AD",ADNI1!$F$2:$F$470,"=1")</f>
        <v>174</v>
      </c>
      <c r="F3">
        <f>COUNTIFS(ADNI1!$C$2:$C$470,"=AD",ADNI1!$G$2:$G$470,"=1")</f>
        <v>174</v>
      </c>
      <c r="G3">
        <f>COUNTIFS(ADNI1!$C$2:$C$470,"=AD",ADNI1!$H$2:$H$470,"=1")</f>
        <v>0</v>
      </c>
      <c r="H3">
        <f>COUNTIFS(ADNI1!$C$2:$C$470,"=AD",ADNI1!$I$2:$I$470,"=1")</f>
        <v>0</v>
      </c>
      <c r="I3">
        <f>COUNTIFS(ADNI1!$C$2:$C$470,"=AD",ADNI1!$J$2:$J$470,"=1")</f>
        <v>152</v>
      </c>
      <c r="J3">
        <f>COUNTIFS(ADNI1!$C$2:$C$470,"=AD",ADNI1!$K$2:$K$470,"=1")</f>
        <v>41</v>
      </c>
      <c r="K3">
        <f>COUNTIFS(ADNI1!$C$2:$C$470,"=AD",ADNI1!$L$2:$L$470,"=1")</f>
        <v>141</v>
      </c>
      <c r="L3">
        <f>COUNTIFS(ADNI1!$C$2:$C$470,"=AD",ADNI1!$M$2:$M$470,"=1")</f>
        <v>0</v>
      </c>
      <c r="M3">
        <f>COUNTIFS(ADNI1!$C$2:$C$470,"=AD",ADNI1!$N$2:$N$470,"=1")</f>
        <v>141</v>
      </c>
    </row>
    <row r="4" spans="1:14" x14ac:dyDescent="0.2">
      <c r="A4" s="131"/>
      <c r="B4" s="132"/>
      <c r="C4" t="s">
        <v>40</v>
      </c>
      <c r="D4">
        <f>COUNTIFS(ADNI1!$C$2:$C$470,"=EMCI")</f>
        <v>0</v>
      </c>
      <c r="E4">
        <f>COUNTIFS(ADNI1!$C$2:$C$470,"=EMCI",ADNI1!$F$2:$F$470,"=1")</f>
        <v>0</v>
      </c>
      <c r="F4">
        <f>COUNTIFS(ADNI1!$C$2:$C$470,"=EMCI",ADNI1!$G$2:$G$470,"=1")</f>
        <v>0</v>
      </c>
      <c r="G4">
        <f>COUNTIFS(ADNI1!$C$2:$C$470,"=EMCI",ADNI1!$H$2:$H$470,"=1")</f>
        <v>0</v>
      </c>
      <c r="H4">
        <f>COUNTIFS(ADNI1!$C$2:$C$470,"=EMCI",ADNI1!$I$2:$I$470,"=1")</f>
        <v>0</v>
      </c>
      <c r="I4">
        <f>COUNTIFS(ADNI1!$C$2:$C$470,"=EMCI",ADNI1!$J$2:$J$470,"=1")</f>
        <v>0</v>
      </c>
      <c r="J4">
        <f>COUNTIFS(ADNI1!$C$2:$C$470,"=EMCI",ADNI1!$K$2:$K$470,"=1")</f>
        <v>0</v>
      </c>
      <c r="K4">
        <f>COUNTIFS(ADNI1!$C$2:$C$470,"=EMCI",ADNI1!$L$2:$L$470,"=1")</f>
        <v>0</v>
      </c>
      <c r="L4">
        <f>COUNTIFS(ADNI1!$C$2:$C$470,"=EMCI",ADNI1!$M$2:$M$470,"=1")</f>
        <v>0</v>
      </c>
      <c r="M4">
        <f>COUNTIFS(ADNI1!$C$2:$C$470,"=EMCI",ADNI1!$N$2:$N$470,"=1")</f>
        <v>0</v>
      </c>
    </row>
    <row r="5" spans="1:14" x14ac:dyDescent="0.2">
      <c r="A5" s="131"/>
      <c r="B5" s="132"/>
      <c r="C5" t="s">
        <v>33</v>
      </c>
      <c r="D5">
        <f>COUNTIFS(ADNI1!$C$2:$C$470,"=LMCI")</f>
        <v>0</v>
      </c>
      <c r="E5">
        <f>COUNTIFS(ADNI1!$C$2:$C$470,"=LMCI",ADNI1!$F$2:$F$470,"=1")</f>
        <v>0</v>
      </c>
      <c r="F5">
        <f>COUNTIFS(ADNI1!$C$2:$C$470,"=LMCI",ADNI1!$G$2:$G$470,"=1")</f>
        <v>0</v>
      </c>
      <c r="G5">
        <f>COUNTIFS(ADNI1!$C$2:$C$470,"=LMCI",ADNI1!$H$2:$H$470,"=1")</f>
        <v>0</v>
      </c>
      <c r="H5">
        <f>COUNTIFS(ADNI1!$C$2:$C$470,"=LMCI",ADNI1!$I$2:$I$470,"=1")</f>
        <v>0</v>
      </c>
      <c r="I5">
        <f>COUNTIFS(ADNI1!$C$2:$C$470,"=LMCI",ADNI1!$J$2:$J$470,"=1")</f>
        <v>0</v>
      </c>
      <c r="J5">
        <f>COUNTIFS(ADNI1!$C$2:$C$470,"=LMCI",ADNI1!$K$2:$K$470,"=1")</f>
        <v>0</v>
      </c>
      <c r="K5">
        <f>COUNTIFS(ADNI1!$C$2:$C$470,"=LMCI",ADNI1!$L$2:$L$470,"=1")</f>
        <v>0</v>
      </c>
      <c r="L5">
        <f>COUNTIFS(ADNI1!$C$2:$C$470,"=LMCI",ADNI1!$M$2:$M$470,"=1")</f>
        <v>0</v>
      </c>
      <c r="M5">
        <f>COUNTIFS(ADNI1!$C$2:$C$470,"=LMCI",ADNI1!$N$2:$N$470,"=1")</f>
        <v>0</v>
      </c>
    </row>
    <row r="6" spans="1:14" x14ac:dyDescent="0.2">
      <c r="A6" s="131"/>
      <c r="B6" s="132"/>
      <c r="C6" t="s">
        <v>32</v>
      </c>
      <c r="D6">
        <f>COUNTIFS(ADNI1!$C$2:$C$470,"=MCI")</f>
        <v>175</v>
      </c>
      <c r="E6">
        <f>COUNTIFS(ADNI1!$C$2:$C$470,"=MCI",ADNI1!$F$2:$F$470,"=1")</f>
        <v>175</v>
      </c>
      <c r="F6">
        <f>COUNTIFS(ADNI1!$C$2:$C$470,"=MCI",ADNI1!$G$2:$G$470,"=1")</f>
        <v>175</v>
      </c>
      <c r="G6">
        <f>COUNTIFS(ADNI1!$C$2:$C$470,"=MCI",ADNI1!$H$2:$H$470,"=1")</f>
        <v>0</v>
      </c>
      <c r="H6">
        <f>COUNTIFS(ADNI1!$C$2:$C$470,"=MCI",ADNI1!$I$2:$I$470,"=1")</f>
        <v>0</v>
      </c>
      <c r="I6">
        <f>COUNTIFS(ADNI1!$C$2:$C$470,"=MCI",ADNI1!$J$2:$J$470,"=1")</f>
        <v>149</v>
      </c>
      <c r="J6">
        <f>COUNTIFS(ADNI1!$C$2:$C$470,"=MCI",ADNI1!$K$2:$K$470,"=1")</f>
        <v>90</v>
      </c>
      <c r="K6">
        <f>COUNTIFS(ADNI1!$C$2:$C$470,"=MCI",ADNI1!$L$2:$L$470,"=1")</f>
        <v>136</v>
      </c>
      <c r="L6">
        <f>COUNTIFS(ADNI1!$C$2:$C$470,"=MCI",ADNI1!$M$2:$M$470,"=1")</f>
        <v>2</v>
      </c>
      <c r="M6">
        <f>COUNTIFS(ADNI1!$C$2:$C$470,"=MCI",ADNI1!$N$2:$N$470,"=1")</f>
        <v>136</v>
      </c>
    </row>
    <row r="7" spans="1:14" x14ac:dyDescent="0.2">
      <c r="A7" s="131"/>
      <c r="B7" s="132"/>
      <c r="C7" t="s">
        <v>44</v>
      </c>
      <c r="D7">
        <f>COUNTIFS(ADNI1!$C$2:$C$470,"=SMC")</f>
        <v>0</v>
      </c>
      <c r="E7">
        <f>COUNTIFS(ADNI1!$C$2:$C$470,"=SMC",ADNI1!$F$2:$F$470,"=1")</f>
        <v>0</v>
      </c>
      <c r="F7">
        <f>COUNTIFS(ADNI1!$C$2:$C$470,"=SMC",ADNI1!$G$2:$G$470,"=1")</f>
        <v>0</v>
      </c>
      <c r="G7">
        <f>COUNTIFS(ADNI1!$C$2:$C$470,"=SMC",ADNI1!$H$2:$H$470,"=1")</f>
        <v>0</v>
      </c>
      <c r="H7">
        <f>COUNTIFS(ADNI1!$C$2:$C$470,"=SMC",ADNI1!$I$2:$I$470,"=1")</f>
        <v>0</v>
      </c>
      <c r="I7">
        <f>COUNTIFS(ADNI1!$C$2:$C$470,"=SMC",ADNI1!$J$2:$J$470,"=1")</f>
        <v>0</v>
      </c>
      <c r="J7">
        <f>COUNTIFS(ADNI1!$C$2:$C$470,"=SMC",ADNI1!$K$2:$K$470,"=1")</f>
        <v>0</v>
      </c>
      <c r="K7">
        <f>COUNTIFS(ADNI1!$C$2:$C$470,"=SMC",ADNI1!$L$2:$L$470,"=1")</f>
        <v>0</v>
      </c>
      <c r="L7">
        <f>COUNTIFS(ADNI1!$C$2:$C$470,"=SMC",ADNI1!$M$2:$M$470,"=1")</f>
        <v>0</v>
      </c>
      <c r="M7">
        <f>COUNTIFS(ADNI1!$C$2:$C$470,"=SMC",ADNI1!$N$2:$N$470,"=1")</f>
        <v>0</v>
      </c>
    </row>
    <row r="8" spans="1:14" x14ac:dyDescent="0.2">
      <c r="A8" s="131"/>
      <c r="B8" s="132"/>
      <c r="C8" t="s">
        <v>35</v>
      </c>
      <c r="D8">
        <f>COUNTIFS(ADNI1!$C$2:$C$470,"=CN")</f>
        <v>120</v>
      </c>
      <c r="E8">
        <f>COUNTIFS(ADNI1!$C$2:$C$470,"=CN",ADNI1!$F$2:$F$470,"=1")</f>
        <v>120</v>
      </c>
      <c r="F8">
        <f>COUNTIFS(ADNI1!$C$2:$C$470,"=CN",ADNI1!$G$2:$G$470,"=1")</f>
        <v>120</v>
      </c>
      <c r="G8">
        <f>COUNTIFS(ADNI1!$C$2:$C$470,"=CN",ADNI1!$H$2:$H$470,"=1")</f>
        <v>0</v>
      </c>
      <c r="H8">
        <f>COUNTIFS(ADNI1!$C$2:$C$470,"=CN",ADNI1!$I$2:$I$470,"=1")</f>
        <v>0</v>
      </c>
      <c r="I8">
        <f>COUNTIFS(ADNI1!$C$2:$C$470,"=CN",ADNI1!$J$2:$J$470,"=1")</f>
        <v>110</v>
      </c>
      <c r="J8">
        <f>COUNTIFS(ADNI1!$C$2:$C$470,"=CN",ADNI1!$K$2:$K$470,"=1")</f>
        <v>34</v>
      </c>
      <c r="K8">
        <f>COUNTIFS(ADNI1!$C$2:$C$470,"=CN",ADNI1!$L$2:$L$470,"=1")</f>
        <v>99</v>
      </c>
      <c r="L8">
        <f>COUNTIFS(ADNI1!$C$2:$C$470,"=CN",ADNI1!$M$2:$M$470,"=1")</f>
        <v>0</v>
      </c>
      <c r="M8">
        <f>COUNTIFS(ADNI1!$C$2:$C$470,"=CN",ADNI1!$N$2:$N$470,"=1")</f>
        <v>99</v>
      </c>
    </row>
    <row r="9" spans="1:14" ht="14.1" customHeight="1" x14ac:dyDescent="0.2">
      <c r="A9" s="129">
        <f>SUM(D9:D14)</f>
        <v>469</v>
      </c>
      <c r="B9" s="130" t="s">
        <v>1180</v>
      </c>
      <c r="C9" s="14" t="s">
        <v>68</v>
      </c>
      <c r="D9" s="18">
        <f>COUNTIFS(ADNI1!$D$2:$D$470,"=AD")</f>
        <v>174</v>
      </c>
      <c r="E9" s="18">
        <f>COUNTIFS(ADNI1!$D$2:$D$470,"=AD",ADNI1!$F$2:$F$470,"=1")</f>
        <v>174</v>
      </c>
      <c r="F9" s="18">
        <f>COUNTIFS(ADNI1!$D$2:$D$470,"=AD",ADNI1!$G$2:$G$470,"=1")</f>
        <v>174</v>
      </c>
      <c r="G9" s="18">
        <f>COUNTIFS(ADNI1!$D$2:$D$470,"=AD",ADNI1!$H$2:$H$470,"=1")</f>
        <v>0</v>
      </c>
      <c r="H9" s="18">
        <f>COUNTIFS(ADNI1!$D$2:$D$470,"=AD",ADNI1!$I$2:$I$470,"=1")</f>
        <v>0</v>
      </c>
      <c r="I9" s="18">
        <f>COUNTIFS(ADNI1!$D$2:$D$470,"=AD",ADNI1!$J$2:$J$470,"=1")</f>
        <v>152</v>
      </c>
      <c r="J9" s="18">
        <f>COUNTIFS(ADNI1!$D$2:$D$470,"=AD",ADNI1!$K$2:$K$470,"=1")</f>
        <v>41</v>
      </c>
      <c r="K9" s="18">
        <f>COUNTIFS(ADNI1!$D$2:$D$470,"=AD",ADNI1!$L$2:$L$470,"=1")</f>
        <v>141</v>
      </c>
      <c r="L9" s="18">
        <f>COUNTIFS(ADNI1!$D$2:$D$470,"=AD",ADNI1!$M$2:$M$470,"=1")</f>
        <v>0</v>
      </c>
      <c r="M9" s="18">
        <f>COUNTIFS(ADNI1!$D$2:$D$470,"=AD",ADNI1!$N$2:$N$470,"=1")</f>
        <v>141</v>
      </c>
    </row>
    <row r="10" spans="1:14" x14ac:dyDescent="0.2">
      <c r="A10" s="129"/>
      <c r="B10" s="130"/>
      <c r="C10" t="s">
        <v>40</v>
      </c>
      <c r="D10">
        <f>COUNTIFS(ADNI1!$D$2:$D$470,"=EMCI")</f>
        <v>0</v>
      </c>
      <c r="E10">
        <f>COUNTIFS(ADNI1!$D$2:$D$470,"=EMCI",ADNI1!$F$2:$F$470,"=1")</f>
        <v>0</v>
      </c>
      <c r="F10">
        <f>COUNTIFS(ADNI1!$D$2:$D$470,"=EMCI",ADNI1!$G$2:$G$470,"=1")</f>
        <v>0</v>
      </c>
      <c r="G10">
        <f>COUNTIFS(ADNI1!$D$2:$D$470,"=EMCI",ADNI1!$H$2:$H$470,"=1")</f>
        <v>0</v>
      </c>
      <c r="H10">
        <f>COUNTIFS(ADNI1!$D$2:$D$470,"=EMCI",ADNI1!$I$2:$I$470,"=1")</f>
        <v>0</v>
      </c>
      <c r="I10">
        <f>COUNTIFS(ADNI1!$D$2:$D$470,"=EMCI",ADNI1!$J$2:$J$470,"=1")</f>
        <v>0</v>
      </c>
      <c r="J10">
        <f>COUNTIFS(ADNI1!$D$2:$D$470,"=EMCI",ADNI1!$K$2:$K$470,"=1")</f>
        <v>0</v>
      </c>
      <c r="K10">
        <f>COUNTIFS(ADNI1!$D$2:$D$470,"=EMCI",ADNI1!$L$2:$L$470,"=1")</f>
        <v>0</v>
      </c>
      <c r="L10">
        <f>COUNTIFS(ADNI1!$D$2:$D$470,"=EMCI",ADNI1!$M$2:$M$470,"=1")</f>
        <v>0</v>
      </c>
      <c r="M10">
        <f>COUNTIFS(ADNI1!$D$2:$D$470,"=EMCI",ADNI1!$N$2:$N$470,"=1")</f>
        <v>0</v>
      </c>
    </row>
    <row r="11" spans="1:14" x14ac:dyDescent="0.2">
      <c r="A11" s="129"/>
      <c r="B11" s="130"/>
      <c r="C11" t="s">
        <v>33</v>
      </c>
      <c r="D11">
        <f>COUNTIFS(ADNI1!$D$2:$D$470,"=LMCI")</f>
        <v>175</v>
      </c>
      <c r="E11">
        <f>COUNTIFS(ADNI1!$D$2:$D$470,"=LMCI",ADNI1!$F$2:$F$470,"=1")</f>
        <v>175</v>
      </c>
      <c r="F11">
        <f>COUNTIFS(ADNI1!$D$2:$D$470,"=LMCI",ADNI1!$G$2:$G$470,"=1")</f>
        <v>175</v>
      </c>
      <c r="G11">
        <f>COUNTIFS(ADNI1!$D$2:$D$470,"=LMCI",ADNI1!$H$2:$H$470,"=1")</f>
        <v>0</v>
      </c>
      <c r="H11">
        <f>COUNTIFS(ADNI1!$D$2:$D$470,"=LMCI",ADNI1!$I$2:$I$470,"=1")</f>
        <v>0</v>
      </c>
      <c r="I11">
        <f>COUNTIFS(ADNI1!$D$2:$D$470,"=LMCI",ADNI1!$J$2:$J$470,"=1")</f>
        <v>149</v>
      </c>
      <c r="J11">
        <f>COUNTIFS(ADNI1!$D$2:$D$470,"=LMCI",ADNI1!$K$2:$K$470,"=1")</f>
        <v>90</v>
      </c>
      <c r="K11">
        <f>COUNTIFS(ADNI1!$D$2:$D$470,"=LMCI",ADNI1!$L$2:$L$470,"=1")</f>
        <v>136</v>
      </c>
      <c r="L11">
        <f>COUNTIFS(ADNI1!$D$2:$D$470,"=LMCI",ADNI1!$M$2:$M$470,"=1")</f>
        <v>2</v>
      </c>
      <c r="M11">
        <f>COUNTIFS(ADNI1!$D$2:$D$470,"=LMCI",ADNI1!$N$2:$N$470,"=1")</f>
        <v>136</v>
      </c>
    </row>
    <row r="12" spans="1:14" x14ac:dyDescent="0.2">
      <c r="A12" s="129"/>
      <c r="B12" s="130"/>
      <c r="C12" t="s">
        <v>32</v>
      </c>
      <c r="D12">
        <f>COUNTIFS(ADNI1!$D$2:$D$470,"=MCI")</f>
        <v>0</v>
      </c>
      <c r="E12">
        <f>COUNTIFS(ADNI1!$D$2:$D$470,"=MCI",ADNI1!$F$2:$F$470,"=1")</f>
        <v>0</v>
      </c>
      <c r="F12">
        <f>COUNTIFS(ADNI1!$D$2:$D$470,"=MCI",ADNI1!$G$2:$G$470,"=1")</f>
        <v>0</v>
      </c>
      <c r="G12">
        <f>COUNTIFS(ADNI1!$D$2:$D$470,"=MCI",ADNI1!$H$2:$H$470,"=1")</f>
        <v>0</v>
      </c>
      <c r="H12">
        <f>COUNTIFS(ADNI1!$D$2:$D$470,"=MCI",ADNI1!$I$2:$I$470,"=1")</f>
        <v>0</v>
      </c>
      <c r="I12">
        <f>COUNTIFS(ADNI1!$D$2:$D$470,"=MCI",ADNI1!$J$2:$J$470,"=1")</f>
        <v>0</v>
      </c>
      <c r="J12">
        <f>COUNTIFS(ADNI1!$D$2:$D$470,"=MCI",ADNI1!$K$2:$K$470,"=1")</f>
        <v>0</v>
      </c>
      <c r="K12">
        <f>COUNTIFS(ADNI1!$D$2:$D$470,"=MCI",ADNI1!$L$2:$L$470,"=1")</f>
        <v>0</v>
      </c>
      <c r="L12">
        <f>COUNTIFS(ADNI1!$D$2:$D$470,"=MCI",ADNI1!$M$2:$M$470,"=1")</f>
        <v>0</v>
      </c>
      <c r="M12">
        <f>COUNTIFS(ADNI1!$D$2:$D$470,"=MCI",ADNI1!$N$2:$N$470,"=1")</f>
        <v>0</v>
      </c>
    </row>
    <row r="13" spans="1:14" x14ac:dyDescent="0.2">
      <c r="A13" s="129"/>
      <c r="B13" s="130"/>
      <c r="C13" t="s">
        <v>44</v>
      </c>
      <c r="D13">
        <f>COUNTIFS(ADNI1!$D$2:$D$470,"=SMC")</f>
        <v>0</v>
      </c>
      <c r="E13">
        <f>COUNTIFS(ADNI1!$D$2:$D$470,"=SMC",ADNI1!$F$2:$F$470,"=1")</f>
        <v>0</v>
      </c>
      <c r="F13">
        <f>COUNTIFS(ADNI1!$D$2:$D$470,"=SMC",ADNI1!$G$2:$G$470,"=1")</f>
        <v>0</v>
      </c>
      <c r="G13">
        <f>COUNTIFS(ADNI1!$D$2:$D$470,"=SMC",ADNI1!$H$2:$H$470,"=1")</f>
        <v>0</v>
      </c>
      <c r="H13">
        <f>COUNTIFS(ADNI1!$D$2:$D$470,"=SMC",ADNI1!$I$2:$I$470,"=1")</f>
        <v>0</v>
      </c>
      <c r="I13">
        <f>COUNTIFS(ADNI1!$D$2:$D$470,"=SMC",ADNI1!$J$2:$J$470,"=1")</f>
        <v>0</v>
      </c>
      <c r="J13">
        <f>COUNTIFS(ADNI1!$D$2:$D$470,"=SMC",ADNI1!$K$2:$K$470,"=1")</f>
        <v>0</v>
      </c>
      <c r="K13">
        <f>COUNTIFS(ADNI1!$D$2:$D$470,"=SMC",ADNI1!$L$2:$L$470,"=1")</f>
        <v>0</v>
      </c>
      <c r="L13">
        <f>COUNTIFS(ADNI1!$D$2:$D$470,"=SMC",ADNI1!$M$2:$M$470,"=1")</f>
        <v>0</v>
      </c>
      <c r="M13">
        <f>COUNTIFS(ADNI1!$D$2:$D$470,"=SMC",ADNI1!$N$2:$N$470,"=1")</f>
        <v>0</v>
      </c>
    </row>
    <row r="14" spans="1:14" x14ac:dyDescent="0.2">
      <c r="A14" s="129"/>
      <c r="B14" s="130"/>
      <c r="C14" t="s">
        <v>35</v>
      </c>
      <c r="D14">
        <f>COUNTIFS(ADNI1!$D$2:$D$470,"=CN")</f>
        <v>120</v>
      </c>
      <c r="E14">
        <f>COUNTIFS(ADNI1!$D$2:$D$470,"=CN",ADNI1!$F$2:$F$470,"=1")</f>
        <v>120</v>
      </c>
      <c r="F14">
        <f>COUNTIFS(ADNI1!$D$2:$D$470,"=CN",ADNI1!$G$2:$G$470,"=1")</f>
        <v>120</v>
      </c>
      <c r="G14">
        <f>COUNTIFS(ADNI1!$D$2:$D$470,"=CN",ADNI1!$H$2:$H$470,"=1")</f>
        <v>0</v>
      </c>
      <c r="H14">
        <f>COUNTIFS(ADNI1!$D$2:$D$470,"=CN",ADNI1!$I$2:$I$470,"=1")</f>
        <v>0</v>
      </c>
      <c r="I14">
        <f>COUNTIFS(ADNI1!$D$2:$D$470,"=CN",ADNI1!$J$2:$J$470,"=1")</f>
        <v>110</v>
      </c>
      <c r="J14">
        <f>COUNTIFS(ADNI1!$D$2:$D$470,"=CN",ADNI1!$K$2:$K$470,"=1")</f>
        <v>34</v>
      </c>
      <c r="K14">
        <f>COUNTIFS(ADNI1!$D$2:$D$470,"=CN",ADNI1!$L$2:$L$470,"=1")</f>
        <v>99</v>
      </c>
      <c r="L14">
        <f>COUNTIFS(ADNI1!$D$2:$D$470,"=CN",ADNI1!$M$2:$M$470,"=1")</f>
        <v>0</v>
      </c>
      <c r="M14">
        <f>COUNTIFS(ADNI1!$D$2:$D$470,"=CN",ADNI1!$N$2:$N$470,"=1")</f>
        <v>99</v>
      </c>
    </row>
    <row r="119" spans="1:1" x14ac:dyDescent="0.2">
      <c r="A119" s="19"/>
    </row>
    <row r="120" spans="1:1" x14ac:dyDescent="0.2">
      <c r="A120" s="19"/>
    </row>
    <row r="121" spans="1:1" x14ac:dyDescent="0.2">
      <c r="A121" s="19"/>
    </row>
    <row r="122" spans="1:1" x14ac:dyDescent="0.2">
      <c r="A122" s="19"/>
    </row>
    <row r="123" spans="1:1" x14ac:dyDescent="0.2">
      <c r="A123" s="19"/>
    </row>
    <row r="124" spans="1:1" x14ac:dyDescent="0.2">
      <c r="A124" s="19"/>
    </row>
    <row r="125" spans="1:1" x14ac:dyDescent="0.2">
      <c r="A125" s="19"/>
    </row>
    <row r="126" spans="1:1" x14ac:dyDescent="0.2">
      <c r="A126" s="19"/>
    </row>
    <row r="127" spans="1:1" x14ac:dyDescent="0.2">
      <c r="A127" s="19"/>
    </row>
    <row r="128" spans="1:1" x14ac:dyDescent="0.2">
      <c r="A128" s="19"/>
    </row>
    <row r="129" spans="1:1" x14ac:dyDescent="0.2">
      <c r="A129" s="19"/>
    </row>
    <row r="130" spans="1:1" x14ac:dyDescent="0.2">
      <c r="A130" s="19"/>
    </row>
    <row r="131" spans="1:1" x14ac:dyDescent="0.2">
      <c r="A131" s="19"/>
    </row>
    <row r="132" spans="1:1" x14ac:dyDescent="0.2">
      <c r="A132" s="19"/>
    </row>
    <row r="133" spans="1:1" x14ac:dyDescent="0.2">
      <c r="A133" s="19"/>
    </row>
    <row r="134" spans="1:1" x14ac:dyDescent="0.2">
      <c r="A134" s="19"/>
    </row>
    <row r="135" spans="1:1" x14ac:dyDescent="0.2">
      <c r="A135" s="19"/>
    </row>
    <row r="136" spans="1:1" x14ac:dyDescent="0.2">
      <c r="A136" s="19"/>
    </row>
    <row r="137" spans="1:1" x14ac:dyDescent="0.2">
      <c r="A137" s="19"/>
    </row>
    <row r="138" spans="1:1" x14ac:dyDescent="0.2">
      <c r="A138" s="19"/>
    </row>
    <row r="169" spans="1:1" x14ac:dyDescent="0.2">
      <c r="A169" s="19"/>
    </row>
    <row r="170" spans="1:1" x14ac:dyDescent="0.2">
      <c r="A170" s="19"/>
    </row>
    <row r="171" spans="1:1" x14ac:dyDescent="0.2">
      <c r="A171" s="19"/>
    </row>
    <row r="172" spans="1:1" x14ac:dyDescent="0.2">
      <c r="A172" s="19"/>
    </row>
    <row r="173" spans="1:1" x14ac:dyDescent="0.2">
      <c r="A173" s="19"/>
    </row>
    <row r="174" spans="1:1" x14ac:dyDescent="0.2">
      <c r="A174" s="19"/>
    </row>
    <row r="175" spans="1:1" x14ac:dyDescent="0.2">
      <c r="A175" s="19"/>
    </row>
    <row r="176" spans="1:1" x14ac:dyDescent="0.2">
      <c r="A176" s="19"/>
    </row>
    <row r="177" spans="1:1" x14ac:dyDescent="0.2">
      <c r="A177" s="19"/>
    </row>
    <row r="178" spans="1:1" x14ac:dyDescent="0.2">
      <c r="A178" s="19"/>
    </row>
    <row r="179" spans="1:1" x14ac:dyDescent="0.2">
      <c r="A179" s="19"/>
    </row>
    <row r="180" spans="1:1" x14ac:dyDescent="0.2">
      <c r="A180" s="19"/>
    </row>
    <row r="181" spans="1:1" x14ac:dyDescent="0.2">
      <c r="A181" s="19"/>
    </row>
    <row r="182" spans="1:1" x14ac:dyDescent="0.2">
      <c r="A182" s="19"/>
    </row>
    <row r="183" spans="1:1" x14ac:dyDescent="0.2">
      <c r="A183" s="19"/>
    </row>
    <row r="184" spans="1:1" x14ac:dyDescent="0.2">
      <c r="A184" s="19"/>
    </row>
    <row r="185" spans="1:1" x14ac:dyDescent="0.2">
      <c r="A185" s="19"/>
    </row>
    <row r="186" spans="1:1" x14ac:dyDescent="0.2">
      <c r="A186" s="19"/>
    </row>
    <row r="187" spans="1:1" x14ac:dyDescent="0.2">
      <c r="A187" s="19"/>
    </row>
    <row r="224" spans="1:1" x14ac:dyDescent="0.2">
      <c r="A224" s="19"/>
    </row>
    <row r="225" spans="1:1" x14ac:dyDescent="0.2">
      <c r="A225" s="19"/>
    </row>
    <row r="226" spans="1:1" x14ac:dyDescent="0.2">
      <c r="A226" s="19"/>
    </row>
    <row r="227" spans="1:1" x14ac:dyDescent="0.2">
      <c r="A227" s="19"/>
    </row>
    <row r="228" spans="1:1" x14ac:dyDescent="0.2">
      <c r="A228" s="19"/>
    </row>
    <row r="229" spans="1:1" x14ac:dyDescent="0.2">
      <c r="A229" s="19"/>
    </row>
    <row r="230" spans="1:1" x14ac:dyDescent="0.2">
      <c r="A230" s="19"/>
    </row>
    <row r="231" spans="1:1" x14ac:dyDescent="0.2">
      <c r="A231" s="19"/>
    </row>
    <row r="232" spans="1:1" x14ac:dyDescent="0.2">
      <c r="A232" s="19"/>
    </row>
    <row r="233" spans="1:1" x14ac:dyDescent="0.2">
      <c r="A233" s="19"/>
    </row>
    <row r="234" spans="1:1" x14ac:dyDescent="0.2">
      <c r="A234" s="19"/>
    </row>
    <row r="240" spans="1:1" x14ac:dyDescent="0.2">
      <c r="A240" s="19"/>
    </row>
    <row r="241" spans="1:1" x14ac:dyDescent="0.2">
      <c r="A241" s="19"/>
    </row>
    <row r="242" spans="1:1" x14ac:dyDescent="0.2">
      <c r="A242" s="19"/>
    </row>
    <row r="243" spans="1:1" x14ac:dyDescent="0.2">
      <c r="A243" s="19"/>
    </row>
    <row r="244" spans="1:1" x14ac:dyDescent="0.2">
      <c r="A244" s="19"/>
    </row>
    <row r="245" spans="1:1" x14ac:dyDescent="0.2">
      <c r="A245" s="19"/>
    </row>
    <row r="246" spans="1:1" x14ac:dyDescent="0.2">
      <c r="A246" s="19"/>
    </row>
    <row r="247" spans="1:1" x14ac:dyDescent="0.2">
      <c r="A247" s="19"/>
    </row>
    <row r="248" spans="1:1" x14ac:dyDescent="0.2">
      <c r="A248" s="19"/>
    </row>
    <row r="249" spans="1:1" x14ac:dyDescent="0.2">
      <c r="A249" s="19"/>
    </row>
    <row r="250" spans="1:1" x14ac:dyDescent="0.2">
      <c r="A250" s="19"/>
    </row>
    <row r="251" spans="1:1" x14ac:dyDescent="0.2">
      <c r="A251" s="19"/>
    </row>
    <row r="252" spans="1:1" x14ac:dyDescent="0.2">
      <c r="A252" s="19"/>
    </row>
    <row r="253" spans="1:1" x14ac:dyDescent="0.2">
      <c r="A253" s="19"/>
    </row>
    <row r="254" spans="1:1" x14ac:dyDescent="0.2">
      <c r="A254" s="19"/>
    </row>
    <row r="255" spans="1:1" x14ac:dyDescent="0.2">
      <c r="A255" s="19"/>
    </row>
    <row r="256" spans="1:1" x14ac:dyDescent="0.2">
      <c r="A256" s="19"/>
    </row>
    <row r="257" spans="1:1" x14ac:dyDescent="0.2">
      <c r="A257" s="19"/>
    </row>
    <row r="258" spans="1:1" x14ac:dyDescent="0.2">
      <c r="A258" s="19"/>
    </row>
    <row r="259" spans="1:1" x14ac:dyDescent="0.2">
      <c r="A259" s="19"/>
    </row>
    <row r="260" spans="1:1" x14ac:dyDescent="0.2">
      <c r="A260" s="19"/>
    </row>
    <row r="261" spans="1:1" x14ac:dyDescent="0.2">
      <c r="A261" s="19"/>
    </row>
    <row r="262" spans="1:1" x14ac:dyDescent="0.2">
      <c r="A262" s="19"/>
    </row>
    <row r="297" spans="1:1" x14ac:dyDescent="0.2">
      <c r="A297" s="19"/>
    </row>
    <row r="298" spans="1:1" x14ac:dyDescent="0.2">
      <c r="A298" s="19"/>
    </row>
    <row r="299" spans="1:1" x14ac:dyDescent="0.2">
      <c r="A299" s="19"/>
    </row>
    <row r="300" spans="1:1" x14ac:dyDescent="0.2">
      <c r="A300" s="19"/>
    </row>
    <row r="301" spans="1:1" x14ac:dyDescent="0.2">
      <c r="A301" s="19"/>
    </row>
    <row r="302" spans="1:1" x14ac:dyDescent="0.2">
      <c r="A302" s="19"/>
    </row>
    <row r="303" spans="1:1" x14ac:dyDescent="0.2">
      <c r="A303" s="19"/>
    </row>
    <row r="304" spans="1:1" x14ac:dyDescent="0.2">
      <c r="A304" s="19"/>
    </row>
    <row r="305" spans="1:1" x14ac:dyDescent="0.2">
      <c r="A305" s="19"/>
    </row>
    <row r="314" spans="1:1" x14ac:dyDescent="0.2">
      <c r="A314" s="19"/>
    </row>
    <row r="315" spans="1:1" x14ac:dyDescent="0.2">
      <c r="A315" s="19"/>
    </row>
    <row r="316" spans="1:1" x14ac:dyDescent="0.2">
      <c r="A316" s="19"/>
    </row>
    <row r="317" spans="1:1" x14ac:dyDescent="0.2">
      <c r="A317" s="19"/>
    </row>
    <row r="318" spans="1:1" x14ac:dyDescent="0.2">
      <c r="A318" s="19"/>
    </row>
    <row r="319" spans="1:1" x14ac:dyDescent="0.2">
      <c r="A319" s="19"/>
    </row>
    <row r="320" spans="1:1" x14ac:dyDescent="0.2">
      <c r="A320" s="19"/>
    </row>
    <row r="321" spans="1:1" x14ac:dyDescent="0.2">
      <c r="A321" s="19"/>
    </row>
    <row r="322" spans="1:1" x14ac:dyDescent="0.2">
      <c r="A322" s="19"/>
    </row>
    <row r="323" spans="1:1" x14ac:dyDescent="0.2">
      <c r="A323" s="19"/>
    </row>
    <row r="324" spans="1:1" x14ac:dyDescent="0.2">
      <c r="A324" s="19"/>
    </row>
    <row r="333" spans="1:1" x14ac:dyDescent="0.2">
      <c r="A333" s="19"/>
    </row>
    <row r="334" spans="1:1" x14ac:dyDescent="0.2">
      <c r="A334" s="19"/>
    </row>
    <row r="335" spans="1:1" x14ac:dyDescent="0.2">
      <c r="A335" s="19"/>
    </row>
    <row r="336" spans="1:1" x14ac:dyDescent="0.2">
      <c r="A336" s="19"/>
    </row>
    <row r="337" spans="1:1" x14ac:dyDescent="0.2">
      <c r="A337" s="19"/>
    </row>
    <row r="338" spans="1:1" x14ac:dyDescent="0.2">
      <c r="A338" s="19"/>
    </row>
    <row r="339" spans="1:1" x14ac:dyDescent="0.2">
      <c r="A339" s="19"/>
    </row>
    <row r="340" spans="1:1" x14ac:dyDescent="0.2">
      <c r="A340" s="19"/>
    </row>
    <row r="341" spans="1:1" x14ac:dyDescent="0.2">
      <c r="A341" s="19"/>
    </row>
    <row r="342" spans="1:1" x14ac:dyDescent="0.2">
      <c r="A342" s="19"/>
    </row>
    <row r="343" spans="1:1" x14ac:dyDescent="0.2">
      <c r="A343" s="19"/>
    </row>
    <row r="348" spans="1:1" x14ac:dyDescent="0.2">
      <c r="A348" s="19"/>
    </row>
    <row r="349" spans="1:1" x14ac:dyDescent="0.2">
      <c r="A349" s="19"/>
    </row>
    <row r="350" spans="1:1" x14ac:dyDescent="0.2">
      <c r="A350" s="19"/>
    </row>
    <row r="351" spans="1:1" x14ac:dyDescent="0.2">
      <c r="A351" s="19"/>
    </row>
    <row r="352" spans="1:1" x14ac:dyDescent="0.2">
      <c r="A352" s="19"/>
    </row>
    <row r="353" spans="1:1" x14ac:dyDescent="0.2">
      <c r="A353" s="19"/>
    </row>
    <row r="354" spans="1:1" x14ac:dyDescent="0.2">
      <c r="A354" s="19"/>
    </row>
    <row r="365" spans="1:1" x14ac:dyDescent="0.2">
      <c r="A365" s="19"/>
    </row>
    <row r="366" spans="1:1" x14ac:dyDescent="0.2">
      <c r="A366" s="19"/>
    </row>
    <row r="367" spans="1:1" x14ac:dyDescent="0.2">
      <c r="A367" s="19"/>
    </row>
    <row r="368" spans="1:1" x14ac:dyDescent="0.2">
      <c r="A368" s="19"/>
    </row>
    <row r="369" spans="1:1" x14ac:dyDescent="0.2">
      <c r="A369" s="19"/>
    </row>
    <row r="370" spans="1:1" x14ac:dyDescent="0.2">
      <c r="A370" s="19"/>
    </row>
    <row r="371" spans="1:1" x14ac:dyDescent="0.2">
      <c r="A371" s="19"/>
    </row>
    <row r="372" spans="1:1" x14ac:dyDescent="0.2">
      <c r="A372" s="19"/>
    </row>
    <row r="373" spans="1:1" x14ac:dyDescent="0.2">
      <c r="A373" s="19"/>
    </row>
    <row r="374" spans="1:1" x14ac:dyDescent="0.2">
      <c r="A374" s="19"/>
    </row>
    <row r="375" spans="1:1" x14ac:dyDescent="0.2">
      <c r="A375" s="19"/>
    </row>
    <row r="376" spans="1:1" x14ac:dyDescent="0.2">
      <c r="A376" s="19"/>
    </row>
    <row r="377" spans="1:1" x14ac:dyDescent="0.2">
      <c r="A377" s="19"/>
    </row>
    <row r="378" spans="1:1" x14ac:dyDescent="0.2">
      <c r="A378" s="19"/>
    </row>
    <row r="379" spans="1:1" x14ac:dyDescent="0.2">
      <c r="A379" s="19"/>
    </row>
    <row r="380" spans="1:1" x14ac:dyDescent="0.2">
      <c r="A380" s="19"/>
    </row>
    <row r="381" spans="1:1" x14ac:dyDescent="0.2">
      <c r="A381" s="19"/>
    </row>
    <row r="382" spans="1:1" x14ac:dyDescent="0.2">
      <c r="A382" s="19"/>
    </row>
    <row r="383" spans="1:1" x14ac:dyDescent="0.2">
      <c r="A383" s="19"/>
    </row>
    <row r="386" spans="1:1" x14ac:dyDescent="0.2">
      <c r="A386" s="19"/>
    </row>
    <row r="387" spans="1:1" x14ac:dyDescent="0.2">
      <c r="A387" s="19"/>
    </row>
    <row r="388" spans="1:1" x14ac:dyDescent="0.2">
      <c r="A388" s="20"/>
    </row>
    <row r="389" spans="1:1" x14ac:dyDescent="0.2">
      <c r="A389" s="20"/>
    </row>
    <row r="390" spans="1:1" x14ac:dyDescent="0.2">
      <c r="A390" s="20"/>
    </row>
    <row r="407" spans="1:1" x14ac:dyDescent="0.2">
      <c r="A407" s="20"/>
    </row>
    <row r="408" spans="1:1" x14ac:dyDescent="0.2">
      <c r="A408" s="20"/>
    </row>
    <row r="409" spans="1:1" x14ac:dyDescent="0.2">
      <c r="A409" s="20"/>
    </row>
    <row r="410" spans="1:1" x14ac:dyDescent="0.2">
      <c r="A410" s="20"/>
    </row>
    <row r="411" spans="1:1" x14ac:dyDescent="0.2">
      <c r="A411" s="20"/>
    </row>
    <row r="412" spans="1:1" x14ac:dyDescent="0.2">
      <c r="A412" s="20"/>
    </row>
    <row r="413" spans="1:1" x14ac:dyDescent="0.2">
      <c r="A413" s="20"/>
    </row>
    <row r="414" spans="1:1" x14ac:dyDescent="0.2">
      <c r="A414" s="20"/>
    </row>
    <row r="415" spans="1:1" x14ac:dyDescent="0.2">
      <c r="A415" s="20"/>
    </row>
    <row r="416" spans="1:1" x14ac:dyDescent="0.2">
      <c r="A416" s="20"/>
    </row>
    <row r="417" spans="1:1" x14ac:dyDescent="0.2">
      <c r="A417" s="20"/>
    </row>
    <row r="418" spans="1:1" x14ac:dyDescent="0.2">
      <c r="A418" s="20"/>
    </row>
    <row r="419" spans="1:1" x14ac:dyDescent="0.2">
      <c r="A419" s="20"/>
    </row>
    <row r="420" spans="1:1" x14ac:dyDescent="0.2">
      <c r="A420" s="20"/>
    </row>
    <row r="421" spans="1:1" x14ac:dyDescent="0.2">
      <c r="A421" s="20"/>
    </row>
    <row r="422" spans="1:1" x14ac:dyDescent="0.2">
      <c r="A422" s="20"/>
    </row>
    <row r="423" spans="1:1" x14ac:dyDescent="0.2">
      <c r="A423" s="20"/>
    </row>
    <row r="424" spans="1:1" x14ac:dyDescent="0.2">
      <c r="A424" s="20"/>
    </row>
    <row r="425" spans="1:1" x14ac:dyDescent="0.2">
      <c r="A425" s="20"/>
    </row>
    <row r="426" spans="1:1" x14ac:dyDescent="0.2">
      <c r="A426" s="20"/>
    </row>
    <row r="427" spans="1:1" x14ac:dyDescent="0.2">
      <c r="A427" s="20"/>
    </row>
    <row r="428" spans="1:1" x14ac:dyDescent="0.2">
      <c r="A428" s="20"/>
    </row>
    <row r="472" spans="1:1" x14ac:dyDescent="0.2">
      <c r="A472" s="19"/>
    </row>
    <row r="473" spans="1:1" x14ac:dyDescent="0.2">
      <c r="A473" s="19"/>
    </row>
    <row r="474" spans="1:1" x14ac:dyDescent="0.2">
      <c r="A474" s="19"/>
    </row>
    <row r="475" spans="1:1" x14ac:dyDescent="0.2">
      <c r="A475" s="19"/>
    </row>
    <row r="476" spans="1:1" x14ac:dyDescent="0.2">
      <c r="A476" s="19"/>
    </row>
    <row r="477" spans="1:1" x14ac:dyDescent="0.2">
      <c r="A477" s="19"/>
    </row>
    <row r="478" spans="1:1" x14ac:dyDescent="0.2">
      <c r="A478" s="19"/>
    </row>
    <row r="479" spans="1:1" x14ac:dyDescent="0.2">
      <c r="A479" s="19"/>
    </row>
    <row r="480" spans="1:1" x14ac:dyDescent="0.2">
      <c r="A480" s="19"/>
    </row>
    <row r="481" spans="1:1" x14ac:dyDescent="0.2">
      <c r="A481" s="19"/>
    </row>
    <row r="482" spans="1:1" x14ac:dyDescent="0.2">
      <c r="A482" s="19"/>
    </row>
    <row r="483" spans="1:1" x14ac:dyDescent="0.2">
      <c r="A483" s="19"/>
    </row>
    <row r="484" spans="1:1" x14ac:dyDescent="0.2">
      <c r="A484" s="19"/>
    </row>
    <row r="485" spans="1:1" x14ac:dyDescent="0.2">
      <c r="A485" s="19"/>
    </row>
    <row r="486" spans="1:1" x14ac:dyDescent="0.2">
      <c r="A486" s="19"/>
    </row>
    <row r="487" spans="1:1" x14ac:dyDescent="0.2">
      <c r="A487" s="19"/>
    </row>
    <row r="488" spans="1:1" x14ac:dyDescent="0.2">
      <c r="A488" s="19"/>
    </row>
    <row r="489" spans="1:1" x14ac:dyDescent="0.2">
      <c r="A489" s="19"/>
    </row>
    <row r="490" spans="1:1" x14ac:dyDescent="0.2">
      <c r="A490" s="19"/>
    </row>
    <row r="491" spans="1:1" x14ac:dyDescent="0.2">
      <c r="A491" s="19"/>
    </row>
    <row r="492" spans="1:1" x14ac:dyDescent="0.2">
      <c r="A492" s="19"/>
    </row>
    <row r="493" spans="1:1" x14ac:dyDescent="0.2">
      <c r="A493" s="19"/>
    </row>
    <row r="494" spans="1:1" x14ac:dyDescent="0.2">
      <c r="A494" s="19"/>
    </row>
    <row r="495" spans="1:1" x14ac:dyDescent="0.2">
      <c r="A495" s="19"/>
    </row>
    <row r="496" spans="1:1" x14ac:dyDescent="0.2">
      <c r="A496" s="19"/>
    </row>
    <row r="497" spans="1:1" x14ac:dyDescent="0.2">
      <c r="A497" s="19"/>
    </row>
    <row r="498" spans="1:1" x14ac:dyDescent="0.2">
      <c r="A498" s="19"/>
    </row>
    <row r="499" spans="1:1" x14ac:dyDescent="0.2">
      <c r="A499" s="19"/>
    </row>
    <row r="500" spans="1:1" x14ac:dyDescent="0.2">
      <c r="A500" s="19"/>
    </row>
    <row r="501" spans="1:1" x14ac:dyDescent="0.2">
      <c r="A501" s="19"/>
    </row>
    <row r="502" spans="1:1" x14ac:dyDescent="0.2">
      <c r="A502" s="19"/>
    </row>
    <row r="503" spans="1:1" x14ac:dyDescent="0.2">
      <c r="A503" s="19"/>
    </row>
    <row r="504" spans="1:1" x14ac:dyDescent="0.2">
      <c r="A504" s="19"/>
    </row>
    <row r="505" spans="1:1" x14ac:dyDescent="0.2">
      <c r="A505" s="19"/>
    </row>
    <row r="506" spans="1:1" x14ac:dyDescent="0.2">
      <c r="A506" s="19"/>
    </row>
    <row r="507" spans="1:1" x14ac:dyDescent="0.2">
      <c r="A507" s="19"/>
    </row>
    <row r="508" spans="1:1" x14ac:dyDescent="0.2">
      <c r="A508" s="19"/>
    </row>
    <row r="509" spans="1:1" x14ac:dyDescent="0.2">
      <c r="A509" s="19"/>
    </row>
    <row r="510" spans="1:1" x14ac:dyDescent="0.2">
      <c r="A510" s="19"/>
    </row>
    <row r="511" spans="1:1" x14ac:dyDescent="0.2">
      <c r="A511" s="19"/>
    </row>
    <row r="515" spans="1:1" x14ac:dyDescent="0.2">
      <c r="A515" s="19"/>
    </row>
    <row r="516" spans="1:1" x14ac:dyDescent="0.2">
      <c r="A516" s="19"/>
    </row>
    <row r="517" spans="1:1" x14ac:dyDescent="0.2">
      <c r="A517" s="19"/>
    </row>
    <row r="518" spans="1:1" x14ac:dyDescent="0.2">
      <c r="A518" s="19"/>
    </row>
    <row r="519" spans="1:1" x14ac:dyDescent="0.2">
      <c r="A519" s="19"/>
    </row>
    <row r="520" spans="1:1" x14ac:dyDescent="0.2">
      <c r="A520" s="19"/>
    </row>
    <row r="521" spans="1:1" x14ac:dyDescent="0.2">
      <c r="A521" s="19"/>
    </row>
    <row r="522" spans="1:1" x14ac:dyDescent="0.2">
      <c r="A522" s="19"/>
    </row>
    <row r="523" spans="1:1" x14ac:dyDescent="0.2">
      <c r="A523" s="19"/>
    </row>
    <row r="524" spans="1:1" x14ac:dyDescent="0.2">
      <c r="A524" s="19"/>
    </row>
    <row r="533" spans="1:1" x14ac:dyDescent="0.2">
      <c r="A533" s="19"/>
    </row>
    <row r="534" spans="1:1" x14ac:dyDescent="0.2">
      <c r="A534" s="19"/>
    </row>
    <row r="535" spans="1:1" x14ac:dyDescent="0.2">
      <c r="A535" s="19"/>
    </row>
    <row r="536" spans="1:1" x14ac:dyDescent="0.2">
      <c r="A536" s="19"/>
    </row>
    <row r="537" spans="1:1" x14ac:dyDescent="0.2">
      <c r="A537" s="19"/>
    </row>
    <row r="538" spans="1:1" x14ac:dyDescent="0.2">
      <c r="A538" s="19"/>
    </row>
    <row r="539" spans="1:1" x14ac:dyDescent="0.2">
      <c r="A539" s="19"/>
    </row>
    <row r="540" spans="1:1" x14ac:dyDescent="0.2">
      <c r="A540" s="19"/>
    </row>
    <row r="541" spans="1:1" x14ac:dyDescent="0.2">
      <c r="A541" s="19"/>
    </row>
    <row r="542" spans="1:1" x14ac:dyDescent="0.2">
      <c r="A542" s="19"/>
    </row>
    <row r="543" spans="1:1" x14ac:dyDescent="0.2">
      <c r="A543" s="19"/>
    </row>
    <row r="544" spans="1:1" x14ac:dyDescent="0.2">
      <c r="A544" s="19"/>
    </row>
    <row r="545" spans="1:1" x14ac:dyDescent="0.2">
      <c r="A545" s="19"/>
    </row>
    <row r="560" spans="1:1" x14ac:dyDescent="0.2">
      <c r="A560" s="19"/>
    </row>
    <row r="561" spans="1:1" x14ac:dyDescent="0.2">
      <c r="A561" s="19"/>
    </row>
    <row r="562" spans="1:1" x14ac:dyDescent="0.2">
      <c r="A562" s="19"/>
    </row>
    <row r="563" spans="1:1" x14ac:dyDescent="0.2">
      <c r="A563" s="19"/>
    </row>
    <row r="564" spans="1:1" x14ac:dyDescent="0.2">
      <c r="A564" s="19"/>
    </row>
    <row r="565" spans="1:1" x14ac:dyDescent="0.2">
      <c r="A565" s="19"/>
    </row>
    <row r="566" spans="1:1" x14ac:dyDescent="0.2">
      <c r="A566" s="19"/>
    </row>
    <row r="567" spans="1:1" x14ac:dyDescent="0.2">
      <c r="A567" s="19"/>
    </row>
    <row r="568" spans="1:1" x14ac:dyDescent="0.2">
      <c r="A568" s="19"/>
    </row>
    <row r="569" spans="1:1" x14ac:dyDescent="0.2">
      <c r="A569" s="19"/>
    </row>
    <row r="570" spans="1:1" x14ac:dyDescent="0.2">
      <c r="A570" s="19"/>
    </row>
    <row r="571" spans="1:1" x14ac:dyDescent="0.2">
      <c r="A571" s="19"/>
    </row>
    <row r="572" spans="1:1" x14ac:dyDescent="0.2">
      <c r="A572" s="19"/>
    </row>
    <row r="573" spans="1:1" x14ac:dyDescent="0.2">
      <c r="A573" s="19"/>
    </row>
    <row r="574" spans="1:1" x14ac:dyDescent="0.2">
      <c r="A574" s="19"/>
    </row>
    <row r="575" spans="1:1" x14ac:dyDescent="0.2">
      <c r="A575" s="19"/>
    </row>
    <row r="576" spans="1:1" x14ac:dyDescent="0.2">
      <c r="A576" s="19"/>
    </row>
    <row r="577" spans="1:1" x14ac:dyDescent="0.2">
      <c r="A577" s="19"/>
    </row>
    <row r="578" spans="1:1" x14ac:dyDescent="0.2">
      <c r="A578" s="19"/>
    </row>
    <row r="579" spans="1:1" x14ac:dyDescent="0.2">
      <c r="A579" s="19"/>
    </row>
    <row r="580" spans="1:1" x14ac:dyDescent="0.2">
      <c r="A580" s="19"/>
    </row>
    <row r="581" spans="1:1" x14ac:dyDescent="0.2">
      <c r="A581" s="19"/>
    </row>
    <row r="582" spans="1:1" x14ac:dyDescent="0.2">
      <c r="A582" s="19"/>
    </row>
    <row r="583" spans="1:1" x14ac:dyDescent="0.2">
      <c r="A583" s="19"/>
    </row>
    <row r="584" spans="1:1" x14ac:dyDescent="0.2">
      <c r="A584" s="19"/>
    </row>
    <row r="585" spans="1:1" x14ac:dyDescent="0.2">
      <c r="A585" s="19"/>
    </row>
    <row r="586" spans="1:1" x14ac:dyDescent="0.2">
      <c r="A586" s="19"/>
    </row>
    <row r="587" spans="1:1" x14ac:dyDescent="0.2">
      <c r="A587" s="19"/>
    </row>
    <row r="588" spans="1:1" x14ac:dyDescent="0.2">
      <c r="A588" s="19"/>
    </row>
    <row r="589" spans="1:1" x14ac:dyDescent="0.2">
      <c r="A589" s="19"/>
    </row>
    <row r="590" spans="1:1" x14ac:dyDescent="0.2">
      <c r="A590" s="19"/>
    </row>
    <row r="591" spans="1:1" x14ac:dyDescent="0.2">
      <c r="A591" s="19"/>
    </row>
    <row r="592" spans="1:1" x14ac:dyDescent="0.2">
      <c r="A592" s="19"/>
    </row>
    <row r="593" spans="1:1" x14ac:dyDescent="0.2">
      <c r="A593" s="19"/>
    </row>
    <row r="594" spans="1:1" x14ac:dyDescent="0.2">
      <c r="A594" s="19"/>
    </row>
    <row r="595" spans="1:1" x14ac:dyDescent="0.2">
      <c r="A595" s="19"/>
    </row>
    <row r="596" spans="1:1" x14ac:dyDescent="0.2">
      <c r="A596" s="19"/>
    </row>
    <row r="621" spans="1:1" x14ac:dyDescent="0.2">
      <c r="A621" s="19"/>
    </row>
    <row r="622" spans="1:1" x14ac:dyDescent="0.2">
      <c r="A622" s="19"/>
    </row>
    <row r="623" spans="1:1" x14ac:dyDescent="0.2">
      <c r="A623" s="19"/>
    </row>
    <row r="624" spans="1:1" x14ac:dyDescent="0.2">
      <c r="A624" s="19"/>
    </row>
    <row r="625" spans="1:1" x14ac:dyDescent="0.2">
      <c r="A625" s="19"/>
    </row>
    <row r="626" spans="1:1" x14ac:dyDescent="0.2">
      <c r="A626" s="19"/>
    </row>
    <row r="627" spans="1:1" x14ac:dyDescent="0.2">
      <c r="A627" s="19"/>
    </row>
    <row r="628" spans="1:1" x14ac:dyDescent="0.2">
      <c r="A628" s="19"/>
    </row>
    <row r="629" spans="1:1" x14ac:dyDescent="0.2">
      <c r="A629" s="19"/>
    </row>
    <row r="644" spans="1:1" x14ac:dyDescent="0.2">
      <c r="A644" s="19"/>
    </row>
    <row r="645" spans="1:1" x14ac:dyDescent="0.2">
      <c r="A645" s="19"/>
    </row>
    <row r="646" spans="1:1" x14ac:dyDescent="0.2">
      <c r="A646" s="19"/>
    </row>
    <row r="647" spans="1:1" x14ac:dyDescent="0.2">
      <c r="A647" s="19"/>
    </row>
    <row r="648" spans="1:1" x14ac:dyDescent="0.2">
      <c r="A648" s="19"/>
    </row>
    <row r="649" spans="1:1" x14ac:dyDescent="0.2">
      <c r="A649" s="19"/>
    </row>
    <row r="650" spans="1:1" x14ac:dyDescent="0.2">
      <c r="A650" s="19"/>
    </row>
    <row r="651" spans="1:1" x14ac:dyDescent="0.2">
      <c r="A651" s="19"/>
    </row>
    <row r="652" spans="1:1" x14ac:dyDescent="0.2">
      <c r="A652" s="19"/>
    </row>
    <row r="653" spans="1:1" x14ac:dyDescent="0.2">
      <c r="A653" s="19"/>
    </row>
    <row r="654" spans="1:1" x14ac:dyDescent="0.2">
      <c r="A654" s="19"/>
    </row>
    <row r="685" spans="1:1" x14ac:dyDescent="0.2">
      <c r="A685" s="19"/>
    </row>
    <row r="686" spans="1:1" x14ac:dyDescent="0.2">
      <c r="A686" s="19"/>
    </row>
    <row r="687" spans="1:1" x14ac:dyDescent="0.2">
      <c r="A687" s="19"/>
    </row>
    <row r="688" spans="1:1" x14ac:dyDescent="0.2">
      <c r="A688" s="19"/>
    </row>
    <row r="689" spans="1:1" x14ac:dyDescent="0.2">
      <c r="A689" s="19"/>
    </row>
    <row r="690" spans="1:1" x14ac:dyDescent="0.2">
      <c r="A690" s="19"/>
    </row>
    <row r="691" spans="1:1" x14ac:dyDescent="0.2">
      <c r="A691" s="19"/>
    </row>
    <row r="692" spans="1:1" x14ac:dyDescent="0.2">
      <c r="A692" s="19"/>
    </row>
    <row r="693" spans="1:1" x14ac:dyDescent="0.2">
      <c r="A693" s="19"/>
    </row>
    <row r="696" spans="1:1" x14ac:dyDescent="0.2">
      <c r="A696" s="19"/>
    </row>
    <row r="697" spans="1:1" x14ac:dyDescent="0.2">
      <c r="A697" s="19"/>
    </row>
    <row r="698" spans="1:1" x14ac:dyDescent="0.2">
      <c r="A698" s="19"/>
    </row>
    <row r="699" spans="1:1" x14ac:dyDescent="0.2">
      <c r="A699" s="19"/>
    </row>
    <row r="703" spans="1:1" x14ac:dyDescent="0.2">
      <c r="A703" s="19"/>
    </row>
    <row r="704" spans="1:1" x14ac:dyDescent="0.2">
      <c r="A704" s="19"/>
    </row>
    <row r="705" spans="1:1" x14ac:dyDescent="0.2">
      <c r="A705" s="19"/>
    </row>
    <row r="706" spans="1:1" x14ac:dyDescent="0.2">
      <c r="A706" s="19"/>
    </row>
    <row r="707" spans="1:1" x14ac:dyDescent="0.2">
      <c r="A707" s="19"/>
    </row>
    <row r="708" spans="1:1" x14ac:dyDescent="0.2">
      <c r="A708" s="19"/>
    </row>
    <row r="709" spans="1:1" x14ac:dyDescent="0.2">
      <c r="A709" s="19"/>
    </row>
    <row r="710" spans="1:1" x14ac:dyDescent="0.2">
      <c r="A710" s="19"/>
    </row>
    <row r="711" spans="1:1" x14ac:dyDescent="0.2">
      <c r="A711" s="19"/>
    </row>
    <row r="712" spans="1:1" x14ac:dyDescent="0.2">
      <c r="A712" s="19"/>
    </row>
    <row r="713" spans="1:1" x14ac:dyDescent="0.2">
      <c r="A713" s="19"/>
    </row>
    <row r="714" spans="1:1" x14ac:dyDescent="0.2">
      <c r="A714" s="19"/>
    </row>
    <row r="715" spans="1:1" x14ac:dyDescent="0.2">
      <c r="A715" s="19"/>
    </row>
    <row r="716" spans="1:1" x14ac:dyDescent="0.2">
      <c r="A716" s="19"/>
    </row>
    <row r="717" spans="1:1" x14ac:dyDescent="0.2">
      <c r="A717" s="19"/>
    </row>
    <row r="718" spans="1:1" x14ac:dyDescent="0.2">
      <c r="A718" s="19"/>
    </row>
    <row r="719" spans="1:1" x14ac:dyDescent="0.2">
      <c r="A719" s="19"/>
    </row>
    <row r="720" spans="1:1" x14ac:dyDescent="0.2">
      <c r="A720" s="19"/>
    </row>
    <row r="721" spans="1:1" x14ac:dyDescent="0.2">
      <c r="A721" s="19"/>
    </row>
    <row r="722" spans="1:1" x14ac:dyDescent="0.2">
      <c r="A722" s="19"/>
    </row>
    <row r="723" spans="1:1" x14ac:dyDescent="0.2">
      <c r="A723" s="19"/>
    </row>
    <row r="724" spans="1:1" x14ac:dyDescent="0.2">
      <c r="A724" s="19"/>
    </row>
    <row r="725" spans="1:1" x14ac:dyDescent="0.2">
      <c r="A725" s="20"/>
    </row>
    <row r="726" spans="1:1" x14ac:dyDescent="0.2">
      <c r="A726" s="20"/>
    </row>
    <row r="727" spans="1:1" x14ac:dyDescent="0.2">
      <c r="A727" s="19"/>
    </row>
    <row r="728" spans="1:1" x14ac:dyDescent="0.2">
      <c r="A728" s="19"/>
    </row>
    <row r="729" spans="1:1" x14ac:dyDescent="0.2">
      <c r="A729" s="20"/>
    </row>
    <row r="730" spans="1:1" x14ac:dyDescent="0.2">
      <c r="A730" s="20"/>
    </row>
    <row r="734" spans="1:1" x14ac:dyDescent="0.2">
      <c r="A734" s="20"/>
    </row>
    <row r="737" spans="1:1" x14ac:dyDescent="0.2">
      <c r="A737" s="20"/>
    </row>
    <row r="909" spans="1:1" x14ac:dyDescent="0.2">
      <c r="A909" s="19"/>
    </row>
    <row r="910" spans="1:1" x14ac:dyDescent="0.2">
      <c r="A910" s="19"/>
    </row>
    <row r="911" spans="1:1" x14ac:dyDescent="0.2">
      <c r="A911" s="19"/>
    </row>
    <row r="912" spans="1:1" x14ac:dyDescent="0.2">
      <c r="A912" s="19"/>
    </row>
    <row r="913" spans="1:1" x14ac:dyDescent="0.2">
      <c r="A913" s="19"/>
    </row>
    <row r="914" spans="1:1" x14ac:dyDescent="0.2">
      <c r="A914" s="19"/>
    </row>
    <row r="915" spans="1:1" x14ac:dyDescent="0.2">
      <c r="A915" s="19"/>
    </row>
    <row r="916" spans="1:1" x14ac:dyDescent="0.2">
      <c r="A916" s="19"/>
    </row>
    <row r="917" spans="1:1" x14ac:dyDescent="0.2">
      <c r="A917" s="19"/>
    </row>
    <row r="918" spans="1:1" x14ac:dyDescent="0.2">
      <c r="A918" s="19"/>
    </row>
    <row r="919" spans="1:1" x14ac:dyDescent="0.2">
      <c r="A919" s="19"/>
    </row>
    <row r="920" spans="1:1" x14ac:dyDescent="0.2">
      <c r="A920" s="19"/>
    </row>
    <row r="947" spans="1:1" x14ac:dyDescent="0.2">
      <c r="A947" s="19"/>
    </row>
    <row r="948" spans="1:1" x14ac:dyDescent="0.2">
      <c r="A948" s="19"/>
    </row>
    <row r="950" spans="1:1" x14ac:dyDescent="0.2">
      <c r="A950" s="19"/>
    </row>
  </sheetData>
  <mergeCells count="4">
    <mergeCell ref="A3:A8"/>
    <mergeCell ref="B3:B8"/>
    <mergeCell ref="A9:A14"/>
    <mergeCell ref="B9:B14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13"/>
  <sheetViews>
    <sheetView zoomScale="83" zoomScaleNormal="83" workbookViewId="0">
      <selection activeCell="C2" sqref="C2"/>
    </sheetView>
  </sheetViews>
  <sheetFormatPr defaultColWidth="10.5" defaultRowHeight="14.25" x14ac:dyDescent="0.2"/>
  <cols>
    <col min="3" max="3" width="11.125" customWidth="1"/>
  </cols>
  <sheetData>
    <row r="1" spans="1:6" x14ac:dyDescent="0.2">
      <c r="A1" t="s">
        <v>31</v>
      </c>
      <c r="B1" t="s">
        <v>1186</v>
      </c>
      <c r="C1" t="s">
        <v>1654</v>
      </c>
      <c r="D1" t="s">
        <v>1655</v>
      </c>
      <c r="F1" s="22" t="s">
        <v>1656</v>
      </c>
    </row>
    <row r="2" spans="1:6" x14ac:dyDescent="0.2">
      <c r="A2" t="s">
        <v>275</v>
      </c>
      <c r="B2" t="s">
        <v>1657</v>
      </c>
      <c r="C2" t="s">
        <v>1658</v>
      </c>
      <c r="D2" t="s">
        <v>949</v>
      </c>
      <c r="F2" t="s">
        <v>1658</v>
      </c>
    </row>
    <row r="3" spans="1:6" x14ac:dyDescent="0.2">
      <c r="A3" t="s">
        <v>83</v>
      </c>
      <c r="B3" t="s">
        <v>1249</v>
      </c>
      <c r="C3" t="s">
        <v>1659</v>
      </c>
      <c r="D3" t="s">
        <v>1660</v>
      </c>
      <c r="F3" t="s">
        <v>1661</v>
      </c>
    </row>
    <row r="4" spans="1:6" x14ac:dyDescent="0.2">
      <c r="A4" t="s">
        <v>466</v>
      </c>
      <c r="B4" t="s">
        <v>1662</v>
      </c>
      <c r="C4" t="s">
        <v>42</v>
      </c>
      <c r="D4" t="s">
        <v>950</v>
      </c>
      <c r="F4" t="s">
        <v>1663</v>
      </c>
    </row>
    <row r="5" spans="1:6" x14ac:dyDescent="0.2">
      <c r="A5" t="s">
        <v>254</v>
      </c>
      <c r="B5" t="s">
        <v>1664</v>
      </c>
      <c r="C5" t="s">
        <v>1665</v>
      </c>
      <c r="D5" t="s">
        <v>1666</v>
      </c>
      <c r="F5" t="s">
        <v>1667</v>
      </c>
    </row>
    <row r="6" spans="1:6" x14ac:dyDescent="0.2">
      <c r="A6" t="s">
        <v>220</v>
      </c>
      <c r="B6" t="s">
        <v>1668</v>
      </c>
      <c r="C6" t="s">
        <v>43</v>
      </c>
      <c r="D6" t="s">
        <v>1669</v>
      </c>
      <c r="F6" t="s">
        <v>1670</v>
      </c>
    </row>
    <row r="7" spans="1:6" x14ac:dyDescent="0.2">
      <c r="A7" t="s">
        <v>74</v>
      </c>
      <c r="B7" t="s">
        <v>1458</v>
      </c>
      <c r="C7" t="s">
        <v>1671</v>
      </c>
      <c r="D7" t="s">
        <v>1672</v>
      </c>
      <c r="F7" t="s">
        <v>1673</v>
      </c>
    </row>
    <row r="8" spans="1:6" x14ac:dyDescent="0.2">
      <c r="A8" t="s">
        <v>444</v>
      </c>
      <c r="B8" t="s">
        <v>1457</v>
      </c>
      <c r="C8" t="s">
        <v>1674</v>
      </c>
      <c r="D8" t="s">
        <v>1675</v>
      </c>
      <c r="F8" t="s">
        <v>1676</v>
      </c>
    </row>
    <row r="9" spans="1:6" x14ac:dyDescent="0.2">
      <c r="A9" t="s">
        <v>404</v>
      </c>
      <c r="B9" t="s">
        <v>1542</v>
      </c>
      <c r="C9" t="s">
        <v>59</v>
      </c>
      <c r="D9" t="s">
        <v>1677</v>
      </c>
      <c r="F9" t="s">
        <v>1678</v>
      </c>
    </row>
    <row r="10" spans="1:6" x14ac:dyDescent="0.2">
      <c r="A10" t="s">
        <v>467</v>
      </c>
      <c r="B10" t="s">
        <v>1446</v>
      </c>
      <c r="C10" t="s">
        <v>1679</v>
      </c>
      <c r="D10" t="s">
        <v>1680</v>
      </c>
      <c r="F10" t="s">
        <v>1681</v>
      </c>
    </row>
    <row r="11" spans="1:6" x14ac:dyDescent="0.2">
      <c r="A11" t="s">
        <v>405</v>
      </c>
      <c r="B11" t="s">
        <v>1682</v>
      </c>
      <c r="C11" t="s">
        <v>1683</v>
      </c>
      <c r="D11" t="s">
        <v>1684</v>
      </c>
      <c r="F11" t="s">
        <v>345</v>
      </c>
    </row>
    <row r="12" spans="1:6" x14ac:dyDescent="0.2">
      <c r="A12" t="s">
        <v>507</v>
      </c>
      <c r="B12" t="s">
        <v>1475</v>
      </c>
      <c r="C12" t="s">
        <v>60</v>
      </c>
      <c r="D12" t="s">
        <v>1685</v>
      </c>
      <c r="F12" t="s">
        <v>1686</v>
      </c>
    </row>
    <row r="13" spans="1:6" x14ac:dyDescent="0.2">
      <c r="A13" t="s">
        <v>162</v>
      </c>
      <c r="B13" t="s">
        <v>1451</v>
      </c>
      <c r="C13" t="s">
        <v>1687</v>
      </c>
      <c r="D13" t="s">
        <v>890</v>
      </c>
      <c r="F13" t="s">
        <v>1688</v>
      </c>
    </row>
    <row r="14" spans="1:6" x14ac:dyDescent="0.2">
      <c r="A14" t="s">
        <v>200</v>
      </c>
      <c r="B14" t="s">
        <v>1689</v>
      </c>
      <c r="C14" t="s">
        <v>1690</v>
      </c>
      <c r="D14" t="s">
        <v>1691</v>
      </c>
      <c r="F14" t="s">
        <v>1692</v>
      </c>
    </row>
    <row r="15" spans="1:6" x14ac:dyDescent="0.2">
      <c r="A15" t="s">
        <v>512</v>
      </c>
      <c r="B15" t="s">
        <v>1266</v>
      </c>
      <c r="C15" t="s">
        <v>1693</v>
      </c>
      <c r="D15" t="s">
        <v>1694</v>
      </c>
      <c r="F15" t="s">
        <v>1695</v>
      </c>
    </row>
    <row r="16" spans="1:6" x14ac:dyDescent="0.2">
      <c r="A16" t="s">
        <v>201</v>
      </c>
      <c r="B16" t="s">
        <v>1369</v>
      </c>
      <c r="C16" t="s">
        <v>1696</v>
      </c>
      <c r="D16" t="s">
        <v>1697</v>
      </c>
      <c r="F16" t="s">
        <v>1698</v>
      </c>
    </row>
    <row r="17" spans="1:6" x14ac:dyDescent="0.2">
      <c r="A17" t="s">
        <v>149</v>
      </c>
      <c r="B17" t="s">
        <v>1567</v>
      </c>
      <c r="C17" t="s">
        <v>1699</v>
      </c>
      <c r="D17" t="s">
        <v>1700</v>
      </c>
      <c r="F17" t="s">
        <v>1701</v>
      </c>
    </row>
    <row r="18" spans="1:6" x14ac:dyDescent="0.2">
      <c r="A18" t="s">
        <v>50</v>
      </c>
      <c r="B18" t="s">
        <v>1287</v>
      </c>
      <c r="C18" t="s">
        <v>1702</v>
      </c>
      <c r="D18" t="s">
        <v>1474</v>
      </c>
      <c r="F18" t="s">
        <v>1703</v>
      </c>
    </row>
    <row r="19" spans="1:6" x14ac:dyDescent="0.2">
      <c r="A19" t="s">
        <v>563</v>
      </c>
      <c r="B19" t="s">
        <v>1535</v>
      </c>
      <c r="C19" t="s">
        <v>1704</v>
      </c>
      <c r="D19" t="s">
        <v>1705</v>
      </c>
      <c r="F19" t="s">
        <v>284</v>
      </c>
    </row>
    <row r="20" spans="1:6" x14ac:dyDescent="0.2">
      <c r="A20" t="s">
        <v>130</v>
      </c>
      <c r="B20" t="s">
        <v>1643</v>
      </c>
      <c r="C20" t="s">
        <v>1706</v>
      </c>
      <c r="D20" t="s">
        <v>1707</v>
      </c>
      <c r="F20" t="s">
        <v>1708</v>
      </c>
    </row>
    <row r="21" spans="1:6" x14ac:dyDescent="0.2">
      <c r="A21" t="s">
        <v>277</v>
      </c>
      <c r="B21" t="s">
        <v>1709</v>
      </c>
      <c r="C21" t="s">
        <v>1710</v>
      </c>
      <c r="D21" t="s">
        <v>1038</v>
      </c>
      <c r="F21" t="s">
        <v>324</v>
      </c>
    </row>
    <row r="22" spans="1:6" x14ac:dyDescent="0.2">
      <c r="A22" t="s">
        <v>272</v>
      </c>
      <c r="B22" t="s">
        <v>1711</v>
      </c>
      <c r="C22" t="s">
        <v>77</v>
      </c>
      <c r="D22" t="s">
        <v>1712</v>
      </c>
      <c r="F22" t="s">
        <v>1713</v>
      </c>
    </row>
    <row r="23" spans="1:6" x14ac:dyDescent="0.2">
      <c r="A23" t="s">
        <v>100</v>
      </c>
      <c r="B23" t="s">
        <v>1477</v>
      </c>
      <c r="C23" t="s">
        <v>1714</v>
      </c>
      <c r="D23" t="s">
        <v>1715</v>
      </c>
      <c r="F23" t="s">
        <v>1716</v>
      </c>
    </row>
    <row r="24" spans="1:6" x14ac:dyDescent="0.2">
      <c r="A24" t="s">
        <v>291</v>
      </c>
      <c r="B24" t="s">
        <v>1279</v>
      </c>
      <c r="C24" t="s">
        <v>78</v>
      </c>
      <c r="D24" t="s">
        <v>1717</v>
      </c>
      <c r="F24" t="s">
        <v>1718</v>
      </c>
    </row>
    <row r="25" spans="1:6" x14ac:dyDescent="0.2">
      <c r="A25" t="s">
        <v>298</v>
      </c>
      <c r="B25" t="s">
        <v>1719</v>
      </c>
      <c r="C25" t="s">
        <v>1720</v>
      </c>
      <c r="D25" t="s">
        <v>1721</v>
      </c>
      <c r="F25" t="s">
        <v>1722</v>
      </c>
    </row>
    <row r="26" spans="1:6" x14ac:dyDescent="0.2">
      <c r="A26" t="s">
        <v>412</v>
      </c>
      <c r="B26" t="s">
        <v>1481</v>
      </c>
      <c r="C26" t="s">
        <v>1723</v>
      </c>
      <c r="D26" t="s">
        <v>1724</v>
      </c>
      <c r="F26" t="s">
        <v>1717</v>
      </c>
    </row>
    <row r="27" spans="1:6" x14ac:dyDescent="0.2">
      <c r="A27" t="s">
        <v>222</v>
      </c>
      <c r="B27" t="s">
        <v>1725</v>
      </c>
      <c r="C27" t="s">
        <v>1726</v>
      </c>
      <c r="D27" t="s">
        <v>1727</v>
      </c>
      <c r="F27" t="s">
        <v>1728</v>
      </c>
    </row>
    <row r="28" spans="1:6" x14ac:dyDescent="0.2">
      <c r="A28" t="s">
        <v>385</v>
      </c>
      <c r="B28" t="s">
        <v>1247</v>
      </c>
      <c r="C28" t="s">
        <v>93</v>
      </c>
      <c r="D28" t="s">
        <v>1729</v>
      </c>
      <c r="F28" t="s">
        <v>1730</v>
      </c>
    </row>
    <row r="29" spans="1:6" x14ac:dyDescent="0.2">
      <c r="A29" t="s">
        <v>448</v>
      </c>
      <c r="B29" t="s">
        <v>1407</v>
      </c>
      <c r="C29" t="s">
        <v>1731</v>
      </c>
      <c r="D29" t="s">
        <v>279</v>
      </c>
      <c r="F29" t="s">
        <v>500</v>
      </c>
    </row>
    <row r="30" spans="1:6" x14ac:dyDescent="0.2">
      <c r="A30" t="s">
        <v>445</v>
      </c>
      <c r="B30" t="s">
        <v>1354</v>
      </c>
      <c r="C30" t="s">
        <v>1732</v>
      </c>
      <c r="D30" t="s">
        <v>1733</v>
      </c>
      <c r="F30" t="s">
        <v>1734</v>
      </c>
    </row>
    <row r="31" spans="1:6" x14ac:dyDescent="0.2">
      <c r="A31" t="s">
        <v>148</v>
      </c>
      <c r="B31" t="s">
        <v>874</v>
      </c>
      <c r="C31" t="s">
        <v>1735</v>
      </c>
      <c r="D31" t="s">
        <v>1736</v>
      </c>
      <c r="F31" t="s">
        <v>1737</v>
      </c>
    </row>
    <row r="32" spans="1:6" x14ac:dyDescent="0.2">
      <c r="A32" t="s">
        <v>107</v>
      </c>
      <c r="B32" t="s">
        <v>1594</v>
      </c>
      <c r="C32" t="s">
        <v>1738</v>
      </c>
      <c r="D32" t="s">
        <v>1739</v>
      </c>
      <c r="F32" t="s">
        <v>1740</v>
      </c>
    </row>
    <row r="33" spans="1:6" x14ac:dyDescent="0.2">
      <c r="A33" t="s">
        <v>552</v>
      </c>
      <c r="B33" t="s">
        <v>1741</v>
      </c>
      <c r="C33" t="s">
        <v>1742</v>
      </c>
      <c r="D33" t="s">
        <v>1743</v>
      </c>
      <c r="F33" t="s">
        <v>581</v>
      </c>
    </row>
    <row r="34" spans="1:6" x14ac:dyDescent="0.2">
      <c r="A34" t="s">
        <v>413</v>
      </c>
      <c r="B34" t="s">
        <v>1649</v>
      </c>
      <c r="C34" t="s">
        <v>1744</v>
      </c>
      <c r="D34" t="s">
        <v>1745</v>
      </c>
      <c r="F34" t="s">
        <v>1746</v>
      </c>
    </row>
    <row r="35" spans="1:6" x14ac:dyDescent="0.2">
      <c r="A35" t="s">
        <v>186</v>
      </c>
      <c r="B35" t="s">
        <v>1476</v>
      </c>
      <c r="C35" t="s">
        <v>1747</v>
      </c>
      <c r="D35" t="s">
        <v>1748</v>
      </c>
      <c r="F35" t="s">
        <v>1749</v>
      </c>
    </row>
    <row r="36" spans="1:6" x14ac:dyDescent="0.2">
      <c r="A36" t="s">
        <v>547</v>
      </c>
      <c r="B36" t="s">
        <v>1750</v>
      </c>
      <c r="C36" t="s">
        <v>1751</v>
      </c>
      <c r="D36" t="s">
        <v>1752</v>
      </c>
      <c r="F36" t="s">
        <v>1753</v>
      </c>
    </row>
    <row r="37" spans="1:6" x14ac:dyDescent="0.2">
      <c r="A37" t="s">
        <v>1754</v>
      </c>
      <c r="B37" t="s">
        <v>1715</v>
      </c>
      <c r="C37" t="s">
        <v>105</v>
      </c>
      <c r="D37" t="s">
        <v>1755</v>
      </c>
      <c r="F37" t="s">
        <v>1756</v>
      </c>
    </row>
    <row r="38" spans="1:6" x14ac:dyDescent="0.2">
      <c r="A38" t="s">
        <v>261</v>
      </c>
      <c r="B38" t="s">
        <v>1757</v>
      </c>
      <c r="C38" t="s">
        <v>1758</v>
      </c>
      <c r="D38" t="s">
        <v>782</v>
      </c>
      <c r="F38" t="s">
        <v>1759</v>
      </c>
    </row>
    <row r="39" spans="1:6" x14ac:dyDescent="0.2">
      <c r="A39" t="s">
        <v>190</v>
      </c>
      <c r="B39" t="s">
        <v>1675</v>
      </c>
      <c r="C39" t="s">
        <v>1760</v>
      </c>
      <c r="D39" t="s">
        <v>1761</v>
      </c>
      <c r="F39" t="s">
        <v>1762</v>
      </c>
    </row>
    <row r="40" spans="1:6" x14ac:dyDescent="0.2">
      <c r="A40" t="s">
        <v>292</v>
      </c>
      <c r="B40" t="s">
        <v>1300</v>
      </c>
      <c r="C40" t="s">
        <v>112</v>
      </c>
      <c r="D40" t="s">
        <v>1763</v>
      </c>
      <c r="F40" t="s">
        <v>1764</v>
      </c>
    </row>
    <row r="41" spans="1:6" x14ac:dyDescent="0.2">
      <c r="A41" t="s">
        <v>415</v>
      </c>
      <c r="B41" t="s">
        <v>785</v>
      </c>
      <c r="C41" t="s">
        <v>1765</v>
      </c>
      <c r="D41" t="s">
        <v>1766</v>
      </c>
      <c r="F41" t="s">
        <v>304</v>
      </c>
    </row>
    <row r="42" spans="1:6" x14ac:dyDescent="0.2">
      <c r="A42" t="s">
        <v>317</v>
      </c>
      <c r="B42" t="s">
        <v>528</v>
      </c>
      <c r="C42" t="s">
        <v>113</v>
      </c>
      <c r="D42" t="s">
        <v>1767</v>
      </c>
      <c r="F42" t="s">
        <v>909</v>
      </c>
    </row>
    <row r="43" spans="1:6" x14ac:dyDescent="0.2">
      <c r="A43" t="s">
        <v>592</v>
      </c>
      <c r="B43" t="s">
        <v>1489</v>
      </c>
      <c r="C43" t="s">
        <v>1768</v>
      </c>
      <c r="D43" t="s">
        <v>1596</v>
      </c>
      <c r="F43" t="s">
        <v>1769</v>
      </c>
    </row>
    <row r="44" spans="1:6" x14ac:dyDescent="0.2">
      <c r="A44" t="s">
        <v>79</v>
      </c>
      <c r="B44" t="s">
        <v>1770</v>
      </c>
      <c r="C44" t="s">
        <v>1771</v>
      </c>
      <c r="D44" t="s">
        <v>1772</v>
      </c>
      <c r="F44" t="s">
        <v>169</v>
      </c>
    </row>
    <row r="45" spans="1:6" x14ac:dyDescent="0.2">
      <c r="A45" t="s">
        <v>255</v>
      </c>
      <c r="B45" t="s">
        <v>1773</v>
      </c>
      <c r="C45" t="s">
        <v>1774</v>
      </c>
      <c r="D45" t="s">
        <v>1775</v>
      </c>
      <c r="F45" t="s">
        <v>1776</v>
      </c>
    </row>
    <row r="46" spans="1:6" x14ac:dyDescent="0.2">
      <c r="A46" t="s">
        <v>980</v>
      </c>
      <c r="B46" t="s">
        <v>1777</v>
      </c>
      <c r="C46" t="s">
        <v>1778</v>
      </c>
      <c r="D46" t="s">
        <v>1779</v>
      </c>
      <c r="F46" t="s">
        <v>1780</v>
      </c>
    </row>
    <row r="47" spans="1:6" x14ac:dyDescent="0.2">
      <c r="A47" t="s">
        <v>452</v>
      </c>
      <c r="B47" t="s">
        <v>1506</v>
      </c>
      <c r="C47" t="s">
        <v>1781</v>
      </c>
      <c r="D47" t="s">
        <v>1782</v>
      </c>
      <c r="F47" t="s">
        <v>1783</v>
      </c>
    </row>
    <row r="48" spans="1:6" x14ac:dyDescent="0.2">
      <c r="A48" t="s">
        <v>537</v>
      </c>
      <c r="B48" t="s">
        <v>1399</v>
      </c>
      <c r="C48" t="s">
        <v>121</v>
      </c>
      <c r="D48" t="s">
        <v>1784</v>
      </c>
      <c r="F48" t="s">
        <v>1785</v>
      </c>
    </row>
    <row r="49" spans="1:6" x14ac:dyDescent="0.2">
      <c r="A49" t="s">
        <v>51</v>
      </c>
      <c r="B49" t="s">
        <v>1786</v>
      </c>
      <c r="C49" t="s">
        <v>122</v>
      </c>
      <c r="D49" t="s">
        <v>785</v>
      </c>
      <c r="F49" t="s">
        <v>1787</v>
      </c>
    </row>
    <row r="50" spans="1:6" x14ac:dyDescent="0.2">
      <c r="A50" t="s">
        <v>546</v>
      </c>
      <c r="B50" t="s">
        <v>1638</v>
      </c>
      <c r="C50" t="s">
        <v>1788</v>
      </c>
      <c r="D50" t="s">
        <v>693</v>
      </c>
      <c r="F50" t="s">
        <v>235</v>
      </c>
    </row>
    <row r="51" spans="1:6" x14ac:dyDescent="0.2">
      <c r="A51" t="s">
        <v>253</v>
      </c>
      <c r="B51" t="s">
        <v>1789</v>
      </c>
      <c r="C51" t="s">
        <v>1790</v>
      </c>
      <c r="D51" t="s">
        <v>1791</v>
      </c>
      <c r="F51" t="s">
        <v>1792</v>
      </c>
    </row>
    <row r="52" spans="1:6" x14ac:dyDescent="0.2">
      <c r="A52" t="s">
        <v>48</v>
      </c>
      <c r="B52" t="s">
        <v>1393</v>
      </c>
      <c r="C52" t="s">
        <v>1793</v>
      </c>
      <c r="D52" t="s">
        <v>1572</v>
      </c>
      <c r="F52" t="s">
        <v>1794</v>
      </c>
    </row>
    <row r="53" spans="1:6" x14ac:dyDescent="0.2">
      <c r="A53" t="s">
        <v>509</v>
      </c>
      <c r="B53" t="s">
        <v>1795</v>
      </c>
      <c r="C53" t="s">
        <v>1796</v>
      </c>
      <c r="D53" t="s">
        <v>1797</v>
      </c>
      <c r="F53" t="s">
        <v>109</v>
      </c>
    </row>
    <row r="54" spans="1:6" x14ac:dyDescent="0.2">
      <c r="A54" t="s">
        <v>532</v>
      </c>
      <c r="B54" t="s">
        <v>1798</v>
      </c>
      <c r="C54" t="s">
        <v>1799</v>
      </c>
      <c r="D54" t="s">
        <v>1467</v>
      </c>
      <c r="F54" t="s">
        <v>1800</v>
      </c>
    </row>
    <row r="55" spans="1:6" x14ac:dyDescent="0.2">
      <c r="A55" t="s">
        <v>221</v>
      </c>
      <c r="B55" t="s">
        <v>1316</v>
      </c>
      <c r="C55" t="s">
        <v>1801</v>
      </c>
      <c r="D55" t="s">
        <v>1489</v>
      </c>
      <c r="F55" t="s">
        <v>1802</v>
      </c>
    </row>
    <row r="56" spans="1:6" x14ac:dyDescent="0.2">
      <c r="A56" t="s">
        <v>46</v>
      </c>
      <c r="B56" t="s">
        <v>1641</v>
      </c>
      <c r="C56" t="s">
        <v>1803</v>
      </c>
      <c r="D56" t="s">
        <v>1804</v>
      </c>
      <c r="F56" t="s">
        <v>1805</v>
      </c>
    </row>
    <row r="57" spans="1:6" x14ac:dyDescent="0.2">
      <c r="A57" t="s">
        <v>377</v>
      </c>
      <c r="B57" t="s">
        <v>1402</v>
      </c>
      <c r="C57" t="s">
        <v>1806</v>
      </c>
      <c r="D57" t="s">
        <v>1807</v>
      </c>
      <c r="F57" t="s">
        <v>1808</v>
      </c>
    </row>
    <row r="58" spans="1:6" x14ac:dyDescent="0.2">
      <c r="A58" t="s">
        <v>930</v>
      </c>
      <c r="B58" t="s">
        <v>1809</v>
      </c>
      <c r="C58" t="s">
        <v>1810</v>
      </c>
      <c r="D58" t="s">
        <v>800</v>
      </c>
      <c r="F58" t="s">
        <v>1811</v>
      </c>
    </row>
    <row r="59" spans="1:6" x14ac:dyDescent="0.2">
      <c r="A59" t="s">
        <v>657</v>
      </c>
      <c r="B59" t="s">
        <v>1812</v>
      </c>
      <c r="C59" t="s">
        <v>1813</v>
      </c>
      <c r="D59" t="s">
        <v>431</v>
      </c>
      <c r="F59" t="s">
        <v>1814</v>
      </c>
    </row>
    <row r="60" spans="1:6" x14ac:dyDescent="0.2">
      <c r="A60" t="s">
        <v>199</v>
      </c>
      <c r="B60" t="s">
        <v>1468</v>
      </c>
      <c r="C60" t="s">
        <v>1815</v>
      </c>
      <c r="D60" t="s">
        <v>1816</v>
      </c>
      <c r="F60" t="s">
        <v>1817</v>
      </c>
    </row>
    <row r="61" spans="1:6" x14ac:dyDescent="0.2">
      <c r="A61" t="s">
        <v>594</v>
      </c>
      <c r="B61" t="s">
        <v>1818</v>
      </c>
      <c r="C61" t="s">
        <v>136</v>
      </c>
      <c r="D61" t="s">
        <v>1819</v>
      </c>
      <c r="F61" t="s">
        <v>1820</v>
      </c>
    </row>
    <row r="62" spans="1:6" x14ac:dyDescent="0.2">
      <c r="A62" t="s">
        <v>531</v>
      </c>
      <c r="B62" t="s">
        <v>1821</v>
      </c>
      <c r="C62" t="s">
        <v>137</v>
      </c>
      <c r="D62" t="s">
        <v>1455</v>
      </c>
      <c r="F62" t="s">
        <v>332</v>
      </c>
    </row>
    <row r="63" spans="1:6" x14ac:dyDescent="0.2">
      <c r="A63" t="s">
        <v>191</v>
      </c>
      <c r="B63" t="s">
        <v>300</v>
      </c>
      <c r="C63" t="s">
        <v>138</v>
      </c>
      <c r="D63" t="s">
        <v>1412</v>
      </c>
      <c r="F63" t="s">
        <v>1822</v>
      </c>
    </row>
    <row r="64" spans="1:6" x14ac:dyDescent="0.2">
      <c r="A64" t="s">
        <v>219</v>
      </c>
      <c r="B64" t="s">
        <v>1691</v>
      </c>
      <c r="C64" t="s">
        <v>1823</v>
      </c>
      <c r="D64" t="s">
        <v>204</v>
      </c>
      <c r="F64" t="s">
        <v>1824</v>
      </c>
    </row>
    <row r="65" spans="1:6" x14ac:dyDescent="0.2">
      <c r="A65" t="s">
        <v>855</v>
      </c>
      <c r="B65" t="s">
        <v>1251</v>
      </c>
      <c r="C65" t="s">
        <v>1825</v>
      </c>
      <c r="D65" t="s">
        <v>1740</v>
      </c>
      <c r="F65" t="s">
        <v>194</v>
      </c>
    </row>
    <row r="66" spans="1:6" x14ac:dyDescent="0.2">
      <c r="A66" t="s">
        <v>288</v>
      </c>
      <c r="B66" t="s">
        <v>1538</v>
      </c>
      <c r="C66" t="s">
        <v>635</v>
      </c>
      <c r="D66" t="s">
        <v>194</v>
      </c>
      <c r="F66" t="s">
        <v>1826</v>
      </c>
    </row>
    <row r="67" spans="1:6" x14ac:dyDescent="0.2">
      <c r="A67" t="s">
        <v>549</v>
      </c>
      <c r="B67" t="s">
        <v>1591</v>
      </c>
      <c r="C67" t="s">
        <v>1827</v>
      </c>
      <c r="D67" t="s">
        <v>1828</v>
      </c>
      <c r="F67" t="s">
        <v>1829</v>
      </c>
    </row>
    <row r="68" spans="1:6" x14ac:dyDescent="0.2">
      <c r="A68" t="s">
        <v>584</v>
      </c>
      <c r="B68" t="s">
        <v>1410</v>
      </c>
      <c r="C68" t="s">
        <v>1830</v>
      </c>
      <c r="D68" t="s">
        <v>1831</v>
      </c>
      <c r="F68" t="s">
        <v>1832</v>
      </c>
    </row>
    <row r="69" spans="1:6" x14ac:dyDescent="0.2">
      <c r="A69" t="s">
        <v>494</v>
      </c>
      <c r="B69" t="s">
        <v>1833</v>
      </c>
      <c r="C69" t="s">
        <v>1834</v>
      </c>
      <c r="D69" t="s">
        <v>1835</v>
      </c>
      <c r="F69" t="s">
        <v>36</v>
      </c>
    </row>
    <row r="70" spans="1:6" x14ac:dyDescent="0.2">
      <c r="A70" t="s">
        <v>585</v>
      </c>
      <c r="B70" t="s">
        <v>1264</v>
      </c>
      <c r="C70" t="s">
        <v>146</v>
      </c>
      <c r="D70" t="s">
        <v>1836</v>
      </c>
      <c r="F70" t="s">
        <v>89</v>
      </c>
    </row>
    <row r="71" spans="1:6" x14ac:dyDescent="0.2">
      <c r="A71" t="s">
        <v>164</v>
      </c>
      <c r="B71" t="s">
        <v>1837</v>
      </c>
      <c r="C71" t="s">
        <v>1838</v>
      </c>
      <c r="D71" t="s">
        <v>1839</v>
      </c>
      <c r="F71" t="s">
        <v>1840</v>
      </c>
    </row>
    <row r="72" spans="1:6" x14ac:dyDescent="0.2">
      <c r="A72" t="s">
        <v>586</v>
      </c>
      <c r="B72" t="s">
        <v>1337</v>
      </c>
      <c r="C72" t="s">
        <v>1841</v>
      </c>
      <c r="D72" t="s">
        <v>1616</v>
      </c>
      <c r="F72" t="s">
        <v>1842</v>
      </c>
    </row>
    <row r="73" spans="1:6" x14ac:dyDescent="0.2">
      <c r="A73" t="s">
        <v>361</v>
      </c>
      <c r="B73" t="s">
        <v>1062</v>
      </c>
      <c r="C73" t="s">
        <v>1843</v>
      </c>
      <c r="D73" t="s">
        <v>118</v>
      </c>
      <c r="F73" t="s">
        <v>1844</v>
      </c>
    </row>
    <row r="74" spans="1:6" x14ac:dyDescent="0.2">
      <c r="A74" t="s">
        <v>484</v>
      </c>
      <c r="B74" t="s">
        <v>1804</v>
      </c>
      <c r="C74" t="s">
        <v>1845</v>
      </c>
      <c r="D74" t="s">
        <v>1846</v>
      </c>
      <c r="F74" t="s">
        <v>56</v>
      </c>
    </row>
    <row r="75" spans="1:6" x14ac:dyDescent="0.2">
      <c r="A75" t="s">
        <v>187</v>
      </c>
      <c r="B75" t="s">
        <v>1194</v>
      </c>
      <c r="C75" t="s">
        <v>152</v>
      </c>
      <c r="D75" t="s">
        <v>1847</v>
      </c>
      <c r="F75" t="s">
        <v>579</v>
      </c>
    </row>
    <row r="76" spans="1:6" x14ac:dyDescent="0.2">
      <c r="A76" t="s">
        <v>47</v>
      </c>
      <c r="B76" t="s">
        <v>1554</v>
      </c>
      <c r="C76" t="s">
        <v>1848</v>
      </c>
      <c r="D76" t="s">
        <v>1849</v>
      </c>
      <c r="F76" t="s">
        <v>1850</v>
      </c>
    </row>
    <row r="77" spans="1:6" x14ac:dyDescent="0.2">
      <c r="A77" t="s">
        <v>371</v>
      </c>
      <c r="B77" t="s">
        <v>1212</v>
      </c>
      <c r="C77" t="s">
        <v>1851</v>
      </c>
      <c r="D77" t="s">
        <v>1852</v>
      </c>
      <c r="F77" t="s">
        <v>431</v>
      </c>
    </row>
    <row r="78" spans="1:6" x14ac:dyDescent="0.2">
      <c r="A78" t="s">
        <v>486</v>
      </c>
      <c r="B78" t="s">
        <v>1853</v>
      </c>
      <c r="C78" t="s">
        <v>1854</v>
      </c>
      <c r="D78" t="s">
        <v>1855</v>
      </c>
      <c r="F78" t="s">
        <v>1856</v>
      </c>
    </row>
    <row r="79" spans="1:6" x14ac:dyDescent="0.2">
      <c r="A79" t="s">
        <v>96</v>
      </c>
      <c r="B79" t="s">
        <v>1510</v>
      </c>
      <c r="C79" t="s">
        <v>1857</v>
      </c>
      <c r="D79" t="s">
        <v>237</v>
      </c>
      <c r="F79" t="s">
        <v>1858</v>
      </c>
    </row>
    <row r="80" spans="1:6" x14ac:dyDescent="0.2">
      <c r="A80" t="s">
        <v>587</v>
      </c>
      <c r="B80" t="s">
        <v>1234</v>
      </c>
      <c r="C80" t="s">
        <v>158</v>
      </c>
      <c r="D80" t="s">
        <v>1859</v>
      </c>
      <c r="F80" t="s">
        <v>1860</v>
      </c>
    </row>
    <row r="81" spans="1:6" x14ac:dyDescent="0.2">
      <c r="A81" t="s">
        <v>321</v>
      </c>
      <c r="B81" t="s">
        <v>1473</v>
      </c>
      <c r="C81" t="s">
        <v>1861</v>
      </c>
      <c r="D81" t="s">
        <v>1862</v>
      </c>
      <c r="F81" t="s">
        <v>1863</v>
      </c>
    </row>
    <row r="82" spans="1:6" x14ac:dyDescent="0.2">
      <c r="A82" t="s">
        <v>533</v>
      </c>
      <c r="B82" t="s">
        <v>1864</v>
      </c>
      <c r="C82" t="s">
        <v>172</v>
      </c>
      <c r="D82" t="s">
        <v>1865</v>
      </c>
      <c r="F82" t="s">
        <v>195</v>
      </c>
    </row>
    <row r="83" spans="1:6" x14ac:dyDescent="0.2">
      <c r="A83" t="s">
        <v>510</v>
      </c>
      <c r="B83" t="s">
        <v>1866</v>
      </c>
      <c r="C83" t="s">
        <v>1867</v>
      </c>
      <c r="D83" t="s">
        <v>1559</v>
      </c>
      <c r="F83" t="s">
        <v>1868</v>
      </c>
    </row>
    <row r="84" spans="1:6" x14ac:dyDescent="0.2">
      <c r="A84" t="s">
        <v>336</v>
      </c>
      <c r="B84" t="s">
        <v>1634</v>
      </c>
      <c r="C84" t="s">
        <v>1869</v>
      </c>
      <c r="D84" t="s">
        <v>1870</v>
      </c>
      <c r="F84" t="s">
        <v>857</v>
      </c>
    </row>
    <row r="85" spans="1:6" x14ac:dyDescent="0.2">
      <c r="A85" t="s">
        <v>115</v>
      </c>
      <c r="B85" t="s">
        <v>1359</v>
      </c>
      <c r="C85" t="s">
        <v>1871</v>
      </c>
      <c r="D85" t="s">
        <v>998</v>
      </c>
      <c r="F85" t="s">
        <v>520</v>
      </c>
    </row>
    <row r="86" spans="1:6" x14ac:dyDescent="0.2">
      <c r="A86" t="s">
        <v>382</v>
      </c>
      <c r="B86" t="s">
        <v>1872</v>
      </c>
      <c r="C86" t="s">
        <v>1873</v>
      </c>
      <c r="D86" t="s">
        <v>1741</v>
      </c>
      <c r="F86" t="s">
        <v>411</v>
      </c>
    </row>
    <row r="87" spans="1:6" x14ac:dyDescent="0.2">
      <c r="A87" t="s">
        <v>262</v>
      </c>
      <c r="B87" t="s">
        <v>1874</v>
      </c>
      <c r="C87" t="s">
        <v>173</v>
      </c>
      <c r="D87" t="s">
        <v>1875</v>
      </c>
      <c r="F87" t="s">
        <v>1876</v>
      </c>
    </row>
    <row r="88" spans="1:6" x14ac:dyDescent="0.2">
      <c r="A88" t="s">
        <v>198</v>
      </c>
      <c r="B88" t="s">
        <v>1596</v>
      </c>
      <c r="C88" t="s">
        <v>174</v>
      </c>
      <c r="D88" t="s">
        <v>302</v>
      </c>
      <c r="F88" t="s">
        <v>1877</v>
      </c>
    </row>
    <row r="89" spans="1:6" x14ac:dyDescent="0.2">
      <c r="A89" t="s">
        <v>554</v>
      </c>
      <c r="B89" t="s">
        <v>1239</v>
      </c>
      <c r="C89" t="s">
        <v>175</v>
      </c>
      <c r="D89" t="s">
        <v>1878</v>
      </c>
      <c r="F89" t="s">
        <v>1878</v>
      </c>
    </row>
    <row r="90" spans="1:6" x14ac:dyDescent="0.2">
      <c r="A90" t="s">
        <v>488</v>
      </c>
      <c r="B90" t="s">
        <v>987</v>
      </c>
      <c r="C90" t="s">
        <v>176</v>
      </c>
      <c r="D90" t="s">
        <v>1879</v>
      </c>
      <c r="F90" t="s">
        <v>474</v>
      </c>
    </row>
    <row r="91" spans="1:6" x14ac:dyDescent="0.2">
      <c r="A91" t="s">
        <v>363</v>
      </c>
      <c r="B91" t="s">
        <v>1202</v>
      </c>
      <c r="C91" t="s">
        <v>1880</v>
      </c>
      <c r="D91" t="s">
        <v>1881</v>
      </c>
      <c r="F91" t="s">
        <v>205</v>
      </c>
    </row>
    <row r="92" spans="1:6" x14ac:dyDescent="0.2">
      <c r="A92" t="s">
        <v>589</v>
      </c>
      <c r="B92" t="s">
        <v>1882</v>
      </c>
      <c r="C92" t="s">
        <v>1883</v>
      </c>
      <c r="D92" t="s">
        <v>576</v>
      </c>
      <c r="F92" t="s">
        <v>1884</v>
      </c>
    </row>
    <row r="93" spans="1:6" x14ac:dyDescent="0.2">
      <c r="A93" t="s">
        <v>297</v>
      </c>
      <c r="B93" t="s">
        <v>1463</v>
      </c>
      <c r="C93" t="s">
        <v>179</v>
      </c>
      <c r="D93" t="s">
        <v>1885</v>
      </c>
      <c r="F93" t="s">
        <v>1886</v>
      </c>
    </row>
    <row r="94" spans="1:6" x14ac:dyDescent="0.2">
      <c r="A94" t="s">
        <v>180</v>
      </c>
      <c r="B94" t="s">
        <v>1887</v>
      </c>
      <c r="C94" t="s">
        <v>1888</v>
      </c>
      <c r="D94" t="s">
        <v>55</v>
      </c>
      <c r="F94" t="s">
        <v>1889</v>
      </c>
    </row>
    <row r="95" spans="1:6" x14ac:dyDescent="0.2">
      <c r="A95" t="s">
        <v>595</v>
      </c>
      <c r="B95" t="s">
        <v>1431</v>
      </c>
      <c r="C95" t="s">
        <v>1890</v>
      </c>
      <c r="D95" t="s">
        <v>530</v>
      </c>
      <c r="F95" t="s">
        <v>303</v>
      </c>
    </row>
    <row r="96" spans="1:6" x14ac:dyDescent="0.2">
      <c r="A96" t="s">
        <v>402</v>
      </c>
      <c r="B96" t="s">
        <v>1341</v>
      </c>
      <c r="C96" t="s">
        <v>1891</v>
      </c>
      <c r="D96" t="s">
        <v>300</v>
      </c>
      <c r="F96" t="s">
        <v>58</v>
      </c>
    </row>
    <row r="97" spans="1:6" x14ac:dyDescent="0.2">
      <c r="A97" t="s">
        <v>84</v>
      </c>
      <c r="B97" t="s">
        <v>1892</v>
      </c>
      <c r="C97" t="s">
        <v>196</v>
      </c>
      <c r="D97" t="s">
        <v>247</v>
      </c>
      <c r="F97" t="s">
        <v>1893</v>
      </c>
    </row>
    <row r="98" spans="1:6" x14ac:dyDescent="0.2">
      <c r="A98" t="s">
        <v>49</v>
      </c>
      <c r="B98" t="s">
        <v>1894</v>
      </c>
      <c r="C98" t="s">
        <v>1895</v>
      </c>
      <c r="D98" t="s">
        <v>577</v>
      </c>
      <c r="F98" t="s">
        <v>343</v>
      </c>
    </row>
    <row r="99" spans="1:6" x14ac:dyDescent="0.2">
      <c r="A99" t="s">
        <v>367</v>
      </c>
      <c r="B99" t="s">
        <v>1896</v>
      </c>
      <c r="C99" t="s">
        <v>1897</v>
      </c>
      <c r="D99" t="s">
        <v>1688</v>
      </c>
      <c r="F99" t="s">
        <v>1898</v>
      </c>
    </row>
    <row r="100" spans="1:6" x14ac:dyDescent="0.2">
      <c r="A100" t="s">
        <v>571</v>
      </c>
      <c r="B100" t="s">
        <v>1478</v>
      </c>
      <c r="C100" t="s">
        <v>197</v>
      </c>
      <c r="D100" t="s">
        <v>852</v>
      </c>
      <c r="F100" t="s">
        <v>1899</v>
      </c>
    </row>
    <row r="101" spans="1:6" x14ac:dyDescent="0.2">
      <c r="A101" t="s">
        <v>597</v>
      </c>
      <c r="B101" t="s">
        <v>1577</v>
      </c>
      <c r="C101" t="s">
        <v>1900</v>
      </c>
      <c r="D101" t="s">
        <v>1811</v>
      </c>
      <c r="F101" t="s">
        <v>1901</v>
      </c>
    </row>
    <row r="102" spans="1:6" x14ac:dyDescent="0.2">
      <c r="A102" t="s">
        <v>981</v>
      </c>
      <c r="B102" t="s">
        <v>1902</v>
      </c>
      <c r="C102" t="s">
        <v>1903</v>
      </c>
      <c r="D102" t="s">
        <v>1904</v>
      </c>
      <c r="F102" t="s">
        <v>1905</v>
      </c>
    </row>
    <row r="103" spans="1:6" x14ac:dyDescent="0.2">
      <c r="A103" t="s">
        <v>64</v>
      </c>
      <c r="B103" t="s">
        <v>1437</v>
      </c>
      <c r="C103" t="s">
        <v>1906</v>
      </c>
      <c r="D103" t="s">
        <v>1907</v>
      </c>
      <c r="F103" t="s">
        <v>428</v>
      </c>
    </row>
    <row r="104" spans="1:6" x14ac:dyDescent="0.2">
      <c r="A104" t="s">
        <v>316</v>
      </c>
      <c r="B104" t="s">
        <v>1624</v>
      </c>
      <c r="C104" t="s">
        <v>1908</v>
      </c>
      <c r="D104" t="s">
        <v>1886</v>
      </c>
      <c r="F104" t="s">
        <v>184</v>
      </c>
    </row>
    <row r="105" spans="1:6" x14ac:dyDescent="0.2">
      <c r="A105" t="s">
        <v>395</v>
      </c>
      <c r="B105" t="s">
        <v>1604</v>
      </c>
      <c r="C105" t="s">
        <v>1909</v>
      </c>
      <c r="D105" t="s">
        <v>329</v>
      </c>
      <c r="F105" t="s">
        <v>1910</v>
      </c>
    </row>
    <row r="106" spans="1:6" x14ac:dyDescent="0.2">
      <c r="A106" t="s">
        <v>538</v>
      </c>
      <c r="B106" t="s">
        <v>1911</v>
      </c>
      <c r="C106" t="s">
        <v>206</v>
      </c>
      <c r="D106" t="s">
        <v>346</v>
      </c>
      <c r="F106" t="s">
        <v>1912</v>
      </c>
    </row>
    <row r="107" spans="1:6" x14ac:dyDescent="0.2">
      <c r="A107" t="s">
        <v>497</v>
      </c>
      <c r="B107" t="s">
        <v>1307</v>
      </c>
      <c r="C107" t="s">
        <v>1913</v>
      </c>
      <c r="D107" t="s">
        <v>1802</v>
      </c>
      <c r="F107" t="s">
        <v>1914</v>
      </c>
    </row>
    <row r="108" spans="1:6" x14ac:dyDescent="0.2">
      <c r="A108" t="s">
        <v>147</v>
      </c>
      <c r="B108" t="s">
        <v>1281</v>
      </c>
      <c r="C108" t="s">
        <v>207</v>
      </c>
      <c r="D108" t="s">
        <v>908</v>
      </c>
      <c r="F108" t="s">
        <v>1915</v>
      </c>
    </row>
    <row r="109" spans="1:6" x14ac:dyDescent="0.2">
      <c r="A109" t="s">
        <v>63</v>
      </c>
      <c r="B109" t="s">
        <v>1916</v>
      </c>
      <c r="C109" t="s">
        <v>1917</v>
      </c>
      <c r="D109" t="s">
        <v>1918</v>
      </c>
      <c r="F109" t="s">
        <v>400</v>
      </c>
    </row>
    <row r="110" spans="1:6" x14ac:dyDescent="0.2">
      <c r="A110" t="s">
        <v>567</v>
      </c>
      <c r="B110" t="s">
        <v>1499</v>
      </c>
      <c r="C110" t="s">
        <v>1919</v>
      </c>
      <c r="D110" t="s">
        <v>1920</v>
      </c>
      <c r="F110" t="s">
        <v>1921</v>
      </c>
    </row>
    <row r="111" spans="1:6" x14ac:dyDescent="0.2">
      <c r="A111" t="s">
        <v>185</v>
      </c>
      <c r="B111" t="s">
        <v>1453</v>
      </c>
      <c r="C111" t="s">
        <v>1922</v>
      </c>
      <c r="D111" t="s">
        <v>150</v>
      </c>
      <c r="F111" t="s">
        <v>380</v>
      </c>
    </row>
    <row r="112" spans="1:6" x14ac:dyDescent="0.2">
      <c r="A112" t="s">
        <v>95</v>
      </c>
      <c r="B112" t="s">
        <v>976</v>
      </c>
      <c r="C112" t="s">
        <v>1923</v>
      </c>
      <c r="D112" t="s">
        <v>1924</v>
      </c>
      <c r="F112" t="s">
        <v>257</v>
      </c>
    </row>
    <row r="113" spans="1:6" x14ac:dyDescent="0.2">
      <c r="A113" t="s">
        <v>66</v>
      </c>
      <c r="B113" t="s">
        <v>1925</v>
      </c>
      <c r="C113" t="s">
        <v>1926</v>
      </c>
      <c r="D113" t="s">
        <v>964</v>
      </c>
      <c r="F113" t="s">
        <v>457</v>
      </c>
    </row>
    <row r="114" spans="1:6" x14ac:dyDescent="0.2">
      <c r="A114" t="s">
        <v>392</v>
      </c>
      <c r="B114" t="s">
        <v>1277</v>
      </c>
      <c r="C114" t="s">
        <v>1927</v>
      </c>
      <c r="D114" t="s">
        <v>151</v>
      </c>
      <c r="F114" t="s">
        <v>473</v>
      </c>
    </row>
    <row r="115" spans="1:6" x14ac:dyDescent="0.2">
      <c r="A115" t="s">
        <v>354</v>
      </c>
      <c r="B115" t="s">
        <v>1397</v>
      </c>
      <c r="C115" t="s">
        <v>1928</v>
      </c>
      <c r="D115" t="s">
        <v>786</v>
      </c>
      <c r="F115" t="s">
        <v>1929</v>
      </c>
    </row>
    <row r="116" spans="1:6" x14ac:dyDescent="0.2">
      <c r="A116" t="s">
        <v>129</v>
      </c>
      <c r="B116" t="s">
        <v>1642</v>
      </c>
      <c r="C116" t="s">
        <v>1930</v>
      </c>
      <c r="D116" t="s">
        <v>458</v>
      </c>
      <c r="F116" t="s">
        <v>479</v>
      </c>
    </row>
    <row r="117" spans="1:6" x14ac:dyDescent="0.2">
      <c r="A117" t="s">
        <v>387</v>
      </c>
      <c r="B117" t="s">
        <v>1630</v>
      </c>
      <c r="C117" t="s">
        <v>208</v>
      </c>
      <c r="D117" t="s">
        <v>1746</v>
      </c>
      <c r="F117" t="s">
        <v>1931</v>
      </c>
    </row>
    <row r="118" spans="1:6" x14ac:dyDescent="0.2">
      <c r="A118" t="s">
        <v>399</v>
      </c>
      <c r="B118" t="s">
        <v>1828</v>
      </c>
      <c r="C118" t="s">
        <v>209</v>
      </c>
      <c r="D118" t="s">
        <v>1932</v>
      </c>
      <c r="F118" t="s">
        <v>141</v>
      </c>
    </row>
    <row r="119" spans="1:6" x14ac:dyDescent="0.2">
      <c r="A119" t="s">
        <v>470</v>
      </c>
      <c r="B119" t="s">
        <v>1470</v>
      </c>
      <c r="C119" t="s">
        <v>210</v>
      </c>
      <c r="D119" t="s">
        <v>940</v>
      </c>
      <c r="F119" t="s">
        <v>1933</v>
      </c>
    </row>
    <row r="120" spans="1:6" x14ac:dyDescent="0.2">
      <c r="A120" t="s">
        <v>106</v>
      </c>
      <c r="B120" t="s">
        <v>1934</v>
      </c>
      <c r="C120" t="s">
        <v>211</v>
      </c>
      <c r="D120" t="s">
        <v>1935</v>
      </c>
      <c r="F120" t="s">
        <v>1847</v>
      </c>
    </row>
    <row r="121" spans="1:6" x14ac:dyDescent="0.2">
      <c r="A121" t="s">
        <v>417</v>
      </c>
      <c r="B121" t="s">
        <v>1936</v>
      </c>
      <c r="C121" t="s">
        <v>1937</v>
      </c>
      <c r="D121" t="s">
        <v>1703</v>
      </c>
      <c r="F121" t="s">
        <v>236</v>
      </c>
    </row>
    <row r="122" spans="1:6" x14ac:dyDescent="0.2">
      <c r="A122" t="s">
        <v>1938</v>
      </c>
      <c r="B122" t="s">
        <v>1939</v>
      </c>
      <c r="C122" t="s">
        <v>212</v>
      </c>
      <c r="D122" t="s">
        <v>1940</v>
      </c>
      <c r="F122" t="s">
        <v>1782</v>
      </c>
    </row>
    <row r="123" spans="1:6" x14ac:dyDescent="0.2">
      <c r="A123" t="s">
        <v>492</v>
      </c>
      <c r="B123" t="s">
        <v>1561</v>
      </c>
      <c r="C123" t="s">
        <v>1941</v>
      </c>
      <c r="D123" t="s">
        <v>1942</v>
      </c>
      <c r="F123" t="s">
        <v>1943</v>
      </c>
    </row>
    <row r="124" spans="1:6" x14ac:dyDescent="0.2">
      <c r="A124" t="s">
        <v>82</v>
      </c>
      <c r="B124" t="s">
        <v>1488</v>
      </c>
      <c r="C124" t="s">
        <v>213</v>
      </c>
      <c r="D124" t="s">
        <v>1944</v>
      </c>
      <c r="F124" t="s">
        <v>1945</v>
      </c>
    </row>
    <row r="125" spans="1:6" x14ac:dyDescent="0.2">
      <c r="A125" t="s">
        <v>513</v>
      </c>
      <c r="B125" t="s">
        <v>1540</v>
      </c>
      <c r="C125" t="s">
        <v>214</v>
      </c>
      <c r="D125" t="s">
        <v>144</v>
      </c>
      <c r="F125" t="s">
        <v>1946</v>
      </c>
    </row>
    <row r="126" spans="1:6" x14ac:dyDescent="0.2">
      <c r="A126" t="s">
        <v>131</v>
      </c>
      <c r="B126" t="s">
        <v>1947</v>
      </c>
      <c r="C126" t="s">
        <v>1948</v>
      </c>
      <c r="D126" t="s">
        <v>995</v>
      </c>
      <c r="F126" t="s">
        <v>349</v>
      </c>
    </row>
    <row r="127" spans="1:6" x14ac:dyDescent="0.2">
      <c r="A127" t="s">
        <v>493</v>
      </c>
      <c r="B127" t="s">
        <v>1949</v>
      </c>
      <c r="C127" t="s">
        <v>215</v>
      </c>
      <c r="D127" t="s">
        <v>1950</v>
      </c>
      <c r="F127" t="s">
        <v>1951</v>
      </c>
    </row>
    <row r="128" spans="1:6" x14ac:dyDescent="0.2">
      <c r="A128" t="s">
        <v>468</v>
      </c>
      <c r="B128" t="s">
        <v>1952</v>
      </c>
      <c r="C128" t="s">
        <v>216</v>
      </c>
      <c r="D128" t="s">
        <v>1953</v>
      </c>
      <c r="F128" t="s">
        <v>423</v>
      </c>
    </row>
    <row r="129" spans="1:6" x14ac:dyDescent="0.2">
      <c r="A129" t="s">
        <v>244</v>
      </c>
      <c r="B129" t="s">
        <v>1954</v>
      </c>
      <c r="C129" t="s">
        <v>230</v>
      </c>
      <c r="D129" t="s">
        <v>1884</v>
      </c>
      <c r="F129" t="s">
        <v>1849</v>
      </c>
    </row>
    <row r="130" spans="1:6" x14ac:dyDescent="0.2">
      <c r="A130" t="s">
        <v>81</v>
      </c>
      <c r="B130" t="s">
        <v>1955</v>
      </c>
      <c r="C130" t="s">
        <v>1956</v>
      </c>
      <c r="D130" t="s">
        <v>1957</v>
      </c>
      <c r="F130" t="s">
        <v>577</v>
      </c>
    </row>
    <row r="131" spans="1:6" x14ac:dyDescent="0.2">
      <c r="A131" t="s">
        <v>569</v>
      </c>
      <c r="B131" t="s">
        <v>1389</v>
      </c>
      <c r="C131" t="s">
        <v>231</v>
      </c>
      <c r="D131" t="s">
        <v>1868</v>
      </c>
      <c r="F131" t="s">
        <v>1958</v>
      </c>
    </row>
    <row r="132" spans="1:6" x14ac:dyDescent="0.2">
      <c r="A132" t="s">
        <v>403</v>
      </c>
      <c r="B132" t="s">
        <v>1959</v>
      </c>
      <c r="C132" t="s">
        <v>1960</v>
      </c>
      <c r="D132" t="s">
        <v>1898</v>
      </c>
      <c r="F132" t="s">
        <v>1961</v>
      </c>
    </row>
    <row r="133" spans="1:6" x14ac:dyDescent="0.2">
      <c r="A133" t="s">
        <v>97</v>
      </c>
      <c r="B133" t="s">
        <v>1767</v>
      </c>
      <c r="C133" t="s">
        <v>232</v>
      </c>
      <c r="D133" t="s">
        <v>1812</v>
      </c>
      <c r="F133" t="s">
        <v>1962</v>
      </c>
    </row>
    <row r="134" spans="1:6" x14ac:dyDescent="0.2">
      <c r="A134" t="s">
        <v>542</v>
      </c>
      <c r="B134" t="s">
        <v>1353</v>
      </c>
      <c r="C134" t="s">
        <v>238</v>
      </c>
      <c r="D134" t="s">
        <v>1901</v>
      </c>
      <c r="F134" t="s">
        <v>1963</v>
      </c>
    </row>
    <row r="135" spans="1:6" x14ac:dyDescent="0.2">
      <c r="A135" t="s">
        <v>368</v>
      </c>
      <c r="B135" t="s">
        <v>1203</v>
      </c>
      <c r="C135" t="s">
        <v>1964</v>
      </c>
      <c r="D135" t="s">
        <v>380</v>
      </c>
      <c r="F135" t="s">
        <v>75</v>
      </c>
    </row>
    <row r="136" spans="1:6" x14ac:dyDescent="0.2">
      <c r="A136" t="s">
        <v>293</v>
      </c>
      <c r="B136" t="s">
        <v>1274</v>
      </c>
      <c r="C136" t="s">
        <v>1965</v>
      </c>
      <c r="D136" t="s">
        <v>987</v>
      </c>
      <c r="F136" t="s">
        <v>143</v>
      </c>
    </row>
    <row r="137" spans="1:6" x14ac:dyDescent="0.2">
      <c r="A137" t="s">
        <v>294</v>
      </c>
      <c r="B137" t="s">
        <v>1966</v>
      </c>
      <c r="C137" t="s">
        <v>1967</v>
      </c>
      <c r="D137" t="s">
        <v>1939</v>
      </c>
      <c r="F137" t="s">
        <v>1968</v>
      </c>
    </row>
    <row r="138" spans="1:6" x14ac:dyDescent="0.2">
      <c r="A138" t="s">
        <v>544</v>
      </c>
      <c r="B138" t="s">
        <v>1211</v>
      </c>
      <c r="C138" t="s">
        <v>1969</v>
      </c>
      <c r="D138" t="s">
        <v>265</v>
      </c>
      <c r="F138" t="s">
        <v>1736</v>
      </c>
    </row>
    <row r="139" spans="1:6" x14ac:dyDescent="0.2">
      <c r="A139" t="s">
        <v>562</v>
      </c>
      <c r="B139" t="s">
        <v>1520</v>
      </c>
      <c r="C139" t="s">
        <v>242</v>
      </c>
      <c r="D139" t="s">
        <v>1970</v>
      </c>
      <c r="F139" t="s">
        <v>1971</v>
      </c>
    </row>
    <row r="140" spans="1:6" x14ac:dyDescent="0.2">
      <c r="A140" t="s">
        <v>252</v>
      </c>
      <c r="B140" t="s">
        <v>1406</v>
      </c>
      <c r="C140" t="s">
        <v>1972</v>
      </c>
      <c r="D140" t="s">
        <v>1676</v>
      </c>
      <c r="F140" t="s">
        <v>1918</v>
      </c>
    </row>
    <row r="141" spans="1:6" x14ac:dyDescent="0.2">
      <c r="A141" t="s">
        <v>472</v>
      </c>
      <c r="B141" t="s">
        <v>1517</v>
      </c>
      <c r="C141" t="s">
        <v>1973</v>
      </c>
      <c r="D141" t="s">
        <v>54</v>
      </c>
      <c r="F141" t="s">
        <v>1974</v>
      </c>
    </row>
    <row r="142" spans="1:6" x14ac:dyDescent="0.2">
      <c r="A142" t="s">
        <v>469</v>
      </c>
      <c r="B142" t="s">
        <v>1672</v>
      </c>
      <c r="C142" t="s">
        <v>1975</v>
      </c>
      <c r="D142" t="s">
        <v>409</v>
      </c>
      <c r="F142" t="s">
        <v>168</v>
      </c>
    </row>
    <row r="143" spans="1:6" x14ac:dyDescent="0.2">
      <c r="A143" t="s">
        <v>495</v>
      </c>
      <c r="B143" t="s">
        <v>34</v>
      </c>
      <c r="C143" t="s">
        <v>250</v>
      </c>
      <c r="D143" t="s">
        <v>1832</v>
      </c>
      <c r="F143" t="s">
        <v>279</v>
      </c>
    </row>
    <row r="144" spans="1:6" x14ac:dyDescent="0.2">
      <c r="A144" t="s">
        <v>539</v>
      </c>
      <c r="B144" t="s">
        <v>1976</v>
      </c>
      <c r="C144" t="s">
        <v>251</v>
      </c>
      <c r="D144" t="s">
        <v>1977</v>
      </c>
      <c r="F144" t="s">
        <v>1755</v>
      </c>
    </row>
    <row r="145" spans="1:6" x14ac:dyDescent="0.2">
      <c r="A145" t="s">
        <v>86</v>
      </c>
      <c r="B145" t="s">
        <v>1570</v>
      </c>
      <c r="C145" t="s">
        <v>1978</v>
      </c>
      <c r="D145" t="s">
        <v>1979</v>
      </c>
      <c r="F145" t="s">
        <v>140</v>
      </c>
    </row>
    <row r="146" spans="1:6" x14ac:dyDescent="0.2">
      <c r="A146" t="s">
        <v>489</v>
      </c>
      <c r="B146" t="s">
        <v>1288</v>
      </c>
      <c r="C146" t="s">
        <v>1980</v>
      </c>
      <c r="D146" t="s">
        <v>1981</v>
      </c>
      <c r="F146" t="s">
        <v>1982</v>
      </c>
    </row>
    <row r="147" spans="1:6" x14ac:dyDescent="0.2">
      <c r="A147" t="s">
        <v>362</v>
      </c>
      <c r="B147" t="s">
        <v>1772</v>
      </c>
      <c r="C147" t="s">
        <v>260</v>
      </c>
      <c r="D147" t="s">
        <v>1817</v>
      </c>
      <c r="F147" t="s">
        <v>1983</v>
      </c>
    </row>
    <row r="148" spans="1:6" x14ac:dyDescent="0.2">
      <c r="A148" t="s">
        <v>534</v>
      </c>
      <c r="B148" t="s">
        <v>1286</v>
      </c>
      <c r="C148" t="s">
        <v>266</v>
      </c>
      <c r="D148" t="s">
        <v>1984</v>
      </c>
      <c r="F148" t="s">
        <v>1885</v>
      </c>
    </row>
    <row r="149" spans="1:6" x14ac:dyDescent="0.2">
      <c r="A149" t="s">
        <v>98</v>
      </c>
      <c r="B149" t="s">
        <v>1603</v>
      </c>
      <c r="C149" t="s">
        <v>269</v>
      </c>
      <c r="D149" t="s">
        <v>997</v>
      </c>
      <c r="F149" t="s">
        <v>144</v>
      </c>
    </row>
    <row r="150" spans="1:6" x14ac:dyDescent="0.2">
      <c r="A150" t="s">
        <v>94</v>
      </c>
      <c r="B150" t="s">
        <v>1497</v>
      </c>
      <c r="C150" t="s">
        <v>1985</v>
      </c>
      <c r="D150" t="s">
        <v>1986</v>
      </c>
      <c r="F150" t="s">
        <v>1987</v>
      </c>
    </row>
    <row r="151" spans="1:6" x14ac:dyDescent="0.2">
      <c r="A151" t="s">
        <v>369</v>
      </c>
      <c r="B151" t="s">
        <v>1301</v>
      </c>
      <c r="C151" t="s">
        <v>270</v>
      </c>
      <c r="D151" t="s">
        <v>1889</v>
      </c>
      <c r="F151" t="s">
        <v>648</v>
      </c>
    </row>
    <row r="152" spans="1:6" x14ac:dyDescent="0.2">
      <c r="A152" t="s">
        <v>590</v>
      </c>
      <c r="B152" t="s">
        <v>1412</v>
      </c>
      <c r="C152" t="s">
        <v>1988</v>
      </c>
      <c r="D152" t="s">
        <v>1055</v>
      </c>
      <c r="F152" t="s">
        <v>1989</v>
      </c>
    </row>
    <row r="153" spans="1:6" x14ac:dyDescent="0.2">
      <c r="A153" t="s">
        <v>139</v>
      </c>
      <c r="B153" t="s">
        <v>1990</v>
      </c>
      <c r="C153" t="s">
        <v>1991</v>
      </c>
      <c r="D153" t="s">
        <v>1989</v>
      </c>
      <c r="F153" t="s">
        <v>1992</v>
      </c>
    </row>
    <row r="154" spans="1:6" x14ac:dyDescent="0.2">
      <c r="A154" t="s">
        <v>591</v>
      </c>
      <c r="B154" t="s">
        <v>1395</v>
      </c>
      <c r="C154" t="s">
        <v>1993</v>
      </c>
      <c r="D154" t="s">
        <v>900</v>
      </c>
      <c r="F154" t="s">
        <v>1775</v>
      </c>
    </row>
    <row r="155" spans="1:6" x14ac:dyDescent="0.2">
      <c r="A155" t="s">
        <v>593</v>
      </c>
      <c r="B155" t="s">
        <v>1994</v>
      </c>
      <c r="C155" t="s">
        <v>1995</v>
      </c>
      <c r="D155" t="s">
        <v>1996</v>
      </c>
      <c r="F155" t="s">
        <v>1997</v>
      </c>
    </row>
    <row r="156" spans="1:6" x14ac:dyDescent="0.2">
      <c r="A156" t="s">
        <v>62</v>
      </c>
      <c r="B156" t="s">
        <v>1727</v>
      </c>
      <c r="C156" t="s">
        <v>1998</v>
      </c>
      <c r="D156" t="s">
        <v>1999</v>
      </c>
      <c r="F156" t="s">
        <v>420</v>
      </c>
    </row>
    <row r="157" spans="1:6" x14ac:dyDescent="0.2">
      <c r="A157" t="s">
        <v>189</v>
      </c>
      <c r="B157" t="s">
        <v>1237</v>
      </c>
      <c r="C157" t="s">
        <v>2000</v>
      </c>
      <c r="D157" t="s">
        <v>2001</v>
      </c>
      <c r="F157" t="s">
        <v>462</v>
      </c>
    </row>
    <row r="158" spans="1:6" x14ac:dyDescent="0.2">
      <c r="A158" t="s">
        <v>123</v>
      </c>
      <c r="B158" t="s">
        <v>928</v>
      </c>
      <c r="C158" t="s">
        <v>2002</v>
      </c>
      <c r="D158" t="s">
        <v>30</v>
      </c>
      <c r="F158" t="s">
        <v>347</v>
      </c>
    </row>
    <row r="159" spans="1:6" x14ac:dyDescent="0.2">
      <c r="A159" t="s">
        <v>296</v>
      </c>
      <c r="B159" t="s">
        <v>1548</v>
      </c>
      <c r="C159" t="s">
        <v>2003</v>
      </c>
      <c r="D159" t="s">
        <v>929</v>
      </c>
      <c r="F159" t="s">
        <v>2004</v>
      </c>
    </row>
    <row r="160" spans="1:6" x14ac:dyDescent="0.2">
      <c r="A160" t="s">
        <v>506</v>
      </c>
      <c r="B160" t="s">
        <v>734</v>
      </c>
      <c r="C160" t="s">
        <v>2005</v>
      </c>
      <c r="D160" t="s">
        <v>2006</v>
      </c>
      <c r="F160" t="s">
        <v>1970</v>
      </c>
    </row>
    <row r="161" spans="1:6" x14ac:dyDescent="0.2">
      <c r="A161" t="s">
        <v>555</v>
      </c>
      <c r="B161" t="s">
        <v>1267</v>
      </c>
      <c r="C161" t="s">
        <v>285</v>
      </c>
      <c r="D161" t="s">
        <v>742</v>
      </c>
      <c r="F161" t="s">
        <v>2007</v>
      </c>
    </row>
    <row r="162" spans="1:6" x14ac:dyDescent="0.2">
      <c r="A162" t="s">
        <v>337</v>
      </c>
      <c r="B162" t="s">
        <v>1620</v>
      </c>
      <c r="C162" t="s">
        <v>2008</v>
      </c>
      <c r="D162" t="s">
        <v>2009</v>
      </c>
      <c r="F162" t="s">
        <v>2010</v>
      </c>
    </row>
    <row r="163" spans="1:6" x14ac:dyDescent="0.2">
      <c r="A163" t="s">
        <v>322</v>
      </c>
      <c r="B163" t="s">
        <v>1204</v>
      </c>
      <c r="C163" t="s">
        <v>2011</v>
      </c>
      <c r="D163" t="s">
        <v>2012</v>
      </c>
      <c r="F163" t="s">
        <v>142</v>
      </c>
    </row>
    <row r="164" spans="1:6" x14ac:dyDescent="0.2">
      <c r="A164" t="s">
        <v>882</v>
      </c>
      <c r="B164" t="s">
        <v>1621</v>
      </c>
      <c r="C164" t="s">
        <v>2013</v>
      </c>
      <c r="D164" t="s">
        <v>2014</v>
      </c>
      <c r="F164" t="s">
        <v>151</v>
      </c>
    </row>
    <row r="165" spans="1:6" x14ac:dyDescent="0.2">
      <c r="A165" t="s">
        <v>116</v>
      </c>
      <c r="B165" t="s">
        <v>1555</v>
      </c>
      <c r="C165" t="s">
        <v>286</v>
      </c>
      <c r="D165" t="s">
        <v>2015</v>
      </c>
      <c r="F165" t="s">
        <v>278</v>
      </c>
    </row>
    <row r="166" spans="1:6" x14ac:dyDescent="0.2">
      <c r="A166" t="s">
        <v>271</v>
      </c>
      <c r="B166" t="s">
        <v>2016</v>
      </c>
      <c r="C166" t="s">
        <v>2017</v>
      </c>
      <c r="D166" t="s">
        <v>2018</v>
      </c>
      <c r="F166" t="s">
        <v>2019</v>
      </c>
    </row>
    <row r="167" spans="1:6" x14ac:dyDescent="0.2">
      <c r="A167" t="s">
        <v>653</v>
      </c>
      <c r="B167" t="s">
        <v>2020</v>
      </c>
      <c r="C167" t="s">
        <v>287</v>
      </c>
      <c r="D167" t="s">
        <v>2021</v>
      </c>
      <c r="F167" t="s">
        <v>2022</v>
      </c>
    </row>
    <row r="168" spans="1:6" x14ac:dyDescent="0.2">
      <c r="A168" t="s">
        <v>290</v>
      </c>
      <c r="B168" t="s">
        <v>1546</v>
      </c>
      <c r="C168" t="s">
        <v>2023</v>
      </c>
      <c r="D168" t="s">
        <v>2024</v>
      </c>
      <c r="F168" t="s">
        <v>342</v>
      </c>
    </row>
    <row r="169" spans="1:6" x14ac:dyDescent="0.2">
      <c r="A169" t="s">
        <v>418</v>
      </c>
      <c r="B169" t="s">
        <v>2025</v>
      </c>
      <c r="C169" t="s">
        <v>308</v>
      </c>
      <c r="D169" t="s">
        <v>1786</v>
      </c>
      <c r="F169" t="s">
        <v>852</v>
      </c>
    </row>
    <row r="170" spans="1:6" x14ac:dyDescent="0.2">
      <c r="A170" t="s">
        <v>487</v>
      </c>
      <c r="B170" t="s">
        <v>1417</v>
      </c>
      <c r="C170" t="s">
        <v>309</v>
      </c>
      <c r="D170" t="s">
        <v>2026</v>
      </c>
      <c r="F170" t="s">
        <v>356</v>
      </c>
    </row>
    <row r="171" spans="1:6" x14ac:dyDescent="0.2">
      <c r="A171" t="s">
        <v>353</v>
      </c>
      <c r="B171" t="s">
        <v>2027</v>
      </c>
      <c r="C171" t="s">
        <v>310</v>
      </c>
      <c r="D171" t="s">
        <v>1860</v>
      </c>
      <c r="F171" t="s">
        <v>305</v>
      </c>
    </row>
    <row r="172" spans="1:6" x14ac:dyDescent="0.2">
      <c r="A172" t="s">
        <v>443</v>
      </c>
      <c r="B172" t="s">
        <v>1648</v>
      </c>
      <c r="C172" t="s">
        <v>2028</v>
      </c>
      <c r="D172" t="s">
        <v>2029</v>
      </c>
      <c r="F172" t="s">
        <v>1745</v>
      </c>
    </row>
    <row r="173" spans="1:6" x14ac:dyDescent="0.2">
      <c r="A173" t="s">
        <v>223</v>
      </c>
      <c r="B173" t="s">
        <v>2030</v>
      </c>
      <c r="C173" t="s">
        <v>2031</v>
      </c>
      <c r="D173" t="s">
        <v>2032</v>
      </c>
      <c r="F173" t="s">
        <v>2033</v>
      </c>
    </row>
    <row r="174" spans="1:6" x14ac:dyDescent="0.2">
      <c r="A174" t="s">
        <v>941</v>
      </c>
      <c r="B174" t="s">
        <v>1201</v>
      </c>
      <c r="C174" t="s">
        <v>311</v>
      </c>
      <c r="D174" t="s">
        <v>928</v>
      </c>
      <c r="F174" t="s">
        <v>1865</v>
      </c>
    </row>
    <row r="175" spans="1:6" x14ac:dyDescent="0.2">
      <c r="A175" t="s">
        <v>188</v>
      </c>
      <c r="B175" t="s">
        <v>2034</v>
      </c>
      <c r="C175" t="s">
        <v>2035</v>
      </c>
      <c r="D175" t="s">
        <v>1785</v>
      </c>
      <c r="F175" t="s">
        <v>2036</v>
      </c>
    </row>
    <row r="176" spans="1:6" x14ac:dyDescent="0.2">
      <c r="A176" t="s">
        <v>485</v>
      </c>
      <c r="B176" t="s">
        <v>2037</v>
      </c>
      <c r="C176" t="s">
        <v>312</v>
      </c>
      <c r="D176" t="s">
        <v>1971</v>
      </c>
      <c r="F176" t="s">
        <v>519</v>
      </c>
    </row>
    <row r="177" spans="1:6" x14ac:dyDescent="0.2">
      <c r="A177" t="s">
        <v>558</v>
      </c>
      <c r="B177" t="s">
        <v>2038</v>
      </c>
      <c r="C177" t="s">
        <v>313</v>
      </c>
      <c r="D177" t="s">
        <v>2039</v>
      </c>
      <c r="F177" t="s">
        <v>348</v>
      </c>
    </row>
    <row r="178" spans="1:6" x14ac:dyDescent="0.2">
      <c r="A178" t="s">
        <v>384</v>
      </c>
      <c r="B178" t="s">
        <v>2040</v>
      </c>
      <c r="C178" t="s">
        <v>2041</v>
      </c>
      <c r="D178" t="s">
        <v>1800</v>
      </c>
      <c r="F178" t="s">
        <v>2026</v>
      </c>
    </row>
    <row r="179" spans="1:6" x14ac:dyDescent="0.2">
      <c r="A179" t="s">
        <v>557</v>
      </c>
      <c r="B179" t="s">
        <v>1372</v>
      </c>
      <c r="C179" t="s">
        <v>314</v>
      </c>
      <c r="D179" t="s">
        <v>1863</v>
      </c>
      <c r="F179" t="s">
        <v>124</v>
      </c>
    </row>
    <row r="180" spans="1:6" x14ac:dyDescent="0.2">
      <c r="A180" t="s">
        <v>566</v>
      </c>
      <c r="B180" t="s">
        <v>1459</v>
      </c>
      <c r="C180" t="s">
        <v>2042</v>
      </c>
      <c r="D180" t="s">
        <v>871</v>
      </c>
      <c r="F180" t="s">
        <v>118</v>
      </c>
    </row>
    <row r="181" spans="1:6" x14ac:dyDescent="0.2">
      <c r="A181" t="s">
        <v>970</v>
      </c>
      <c r="B181" t="s">
        <v>1387</v>
      </c>
      <c r="C181" t="s">
        <v>2043</v>
      </c>
      <c r="D181" t="s">
        <v>2044</v>
      </c>
      <c r="F181" t="s">
        <v>2045</v>
      </c>
    </row>
    <row r="182" spans="1:6" x14ac:dyDescent="0.2">
      <c r="A182" t="s">
        <v>383</v>
      </c>
      <c r="B182" t="s">
        <v>1549</v>
      </c>
      <c r="C182" t="s">
        <v>315</v>
      </c>
      <c r="D182" t="s">
        <v>2046</v>
      </c>
      <c r="F182" t="s">
        <v>465</v>
      </c>
    </row>
    <row r="183" spans="1:6" x14ac:dyDescent="0.2">
      <c r="A183" t="s">
        <v>511</v>
      </c>
      <c r="B183" t="s">
        <v>2047</v>
      </c>
      <c r="C183" t="s">
        <v>2048</v>
      </c>
      <c r="D183" t="s">
        <v>89</v>
      </c>
      <c r="F183" t="s">
        <v>2049</v>
      </c>
    </row>
    <row r="184" spans="1:6" x14ac:dyDescent="0.2">
      <c r="A184" t="s">
        <v>490</v>
      </c>
      <c r="B184" t="s">
        <v>906</v>
      </c>
      <c r="C184" t="s">
        <v>2050</v>
      </c>
      <c r="D184" t="s">
        <v>1501</v>
      </c>
      <c r="F184" t="s">
        <v>499</v>
      </c>
    </row>
    <row r="185" spans="1:6" x14ac:dyDescent="0.2">
      <c r="A185" t="s">
        <v>784</v>
      </c>
      <c r="B185" t="s">
        <v>1320</v>
      </c>
      <c r="C185" t="s">
        <v>2051</v>
      </c>
      <c r="D185" t="s">
        <v>1787</v>
      </c>
      <c r="F185" t="s">
        <v>2052</v>
      </c>
    </row>
    <row r="186" spans="1:6" x14ac:dyDescent="0.2">
      <c r="A186" t="s">
        <v>181</v>
      </c>
      <c r="B186" t="s">
        <v>1761</v>
      </c>
      <c r="C186" t="s">
        <v>2053</v>
      </c>
      <c r="D186" t="s">
        <v>2054</v>
      </c>
      <c r="F186" t="s">
        <v>1920</v>
      </c>
    </row>
    <row r="187" spans="1:6" x14ac:dyDescent="0.2">
      <c r="A187" t="s">
        <v>108</v>
      </c>
      <c r="B187" t="s">
        <v>929</v>
      </c>
      <c r="C187" t="s">
        <v>2055</v>
      </c>
      <c r="D187" t="s">
        <v>2056</v>
      </c>
      <c r="F187" t="s">
        <v>2057</v>
      </c>
    </row>
    <row r="188" spans="1:6" x14ac:dyDescent="0.2">
      <c r="A188" t="s">
        <v>588</v>
      </c>
      <c r="B188" t="s">
        <v>1291</v>
      </c>
      <c r="C188" t="s">
        <v>323</v>
      </c>
      <c r="D188" t="s">
        <v>1667</v>
      </c>
      <c r="F188" t="s">
        <v>475</v>
      </c>
    </row>
    <row r="189" spans="1:6" x14ac:dyDescent="0.2">
      <c r="A189" t="s">
        <v>264</v>
      </c>
      <c r="B189" t="s">
        <v>2058</v>
      </c>
      <c r="C189" t="s">
        <v>2059</v>
      </c>
      <c r="D189" t="s">
        <v>184</v>
      </c>
      <c r="F189" t="s">
        <v>2060</v>
      </c>
    </row>
    <row r="190" spans="1:6" x14ac:dyDescent="0.2">
      <c r="A190" t="s">
        <v>536</v>
      </c>
      <c r="B190" t="s">
        <v>1432</v>
      </c>
      <c r="C190" t="s">
        <v>2061</v>
      </c>
      <c r="D190" t="s">
        <v>2062</v>
      </c>
      <c r="F190" t="s">
        <v>2063</v>
      </c>
    </row>
    <row r="191" spans="1:6" x14ac:dyDescent="0.2">
      <c r="A191" t="s">
        <v>416</v>
      </c>
      <c r="B191" t="s">
        <v>1472</v>
      </c>
      <c r="C191" t="s">
        <v>2064</v>
      </c>
      <c r="D191" t="s">
        <v>2065</v>
      </c>
      <c r="F191" t="s">
        <v>344</v>
      </c>
    </row>
    <row r="192" spans="1:6" x14ac:dyDescent="0.2">
      <c r="A192" t="s">
        <v>414</v>
      </c>
      <c r="B192" t="s">
        <v>1443</v>
      </c>
      <c r="C192" t="s">
        <v>2066</v>
      </c>
      <c r="D192" t="s">
        <v>258</v>
      </c>
      <c r="F192" t="s">
        <v>1729</v>
      </c>
    </row>
    <row r="193" spans="1:6" x14ac:dyDescent="0.2">
      <c r="A193" t="s">
        <v>245</v>
      </c>
      <c r="B193" t="s">
        <v>1362</v>
      </c>
      <c r="C193" t="s">
        <v>325</v>
      </c>
      <c r="D193" t="s">
        <v>2067</v>
      </c>
      <c r="F193" t="s">
        <v>2068</v>
      </c>
    </row>
    <row r="194" spans="1:6" x14ac:dyDescent="0.2">
      <c r="A194" t="s">
        <v>295</v>
      </c>
      <c r="B194" t="s">
        <v>1273</v>
      </c>
      <c r="C194" t="s">
        <v>2069</v>
      </c>
      <c r="D194" t="s">
        <v>2070</v>
      </c>
      <c r="F194" t="s">
        <v>2071</v>
      </c>
    </row>
    <row r="195" spans="1:6" x14ac:dyDescent="0.2">
      <c r="A195" t="s">
        <v>407</v>
      </c>
      <c r="B195" t="s">
        <v>1257</v>
      </c>
      <c r="C195" t="s">
        <v>2072</v>
      </c>
      <c r="D195" t="s">
        <v>423</v>
      </c>
      <c r="F195" t="s">
        <v>331</v>
      </c>
    </row>
    <row r="196" spans="1:6" x14ac:dyDescent="0.2">
      <c r="A196" t="s">
        <v>319</v>
      </c>
      <c r="B196" t="s">
        <v>2073</v>
      </c>
      <c r="C196" t="s">
        <v>2074</v>
      </c>
      <c r="D196" t="s">
        <v>521</v>
      </c>
      <c r="F196" t="s">
        <v>374</v>
      </c>
    </row>
    <row r="197" spans="1:6" x14ac:dyDescent="0.2">
      <c r="A197" t="s">
        <v>126</v>
      </c>
      <c r="B197" t="s">
        <v>1571</v>
      </c>
      <c r="C197" t="s">
        <v>326</v>
      </c>
      <c r="D197" t="s">
        <v>259</v>
      </c>
      <c r="F197" t="s">
        <v>2075</v>
      </c>
    </row>
    <row r="198" spans="1:6" x14ac:dyDescent="0.2">
      <c r="A198" t="s">
        <v>543</v>
      </c>
      <c r="B198" t="s">
        <v>2021</v>
      </c>
      <c r="C198" t="s">
        <v>2076</v>
      </c>
      <c r="D198" t="s">
        <v>1409</v>
      </c>
      <c r="F198" t="s">
        <v>170</v>
      </c>
    </row>
    <row r="199" spans="1:6" x14ac:dyDescent="0.2">
      <c r="A199" t="s">
        <v>133</v>
      </c>
      <c r="B199" t="s">
        <v>1541</v>
      </c>
      <c r="C199" t="s">
        <v>2077</v>
      </c>
      <c r="D199" t="s">
        <v>2078</v>
      </c>
      <c r="F199" t="s">
        <v>54</v>
      </c>
    </row>
    <row r="200" spans="1:6" x14ac:dyDescent="0.2">
      <c r="A200" t="s">
        <v>393</v>
      </c>
      <c r="B200" t="s">
        <v>2079</v>
      </c>
      <c r="C200" t="s">
        <v>2080</v>
      </c>
      <c r="D200" t="s">
        <v>1911</v>
      </c>
      <c r="F200" t="s">
        <v>2081</v>
      </c>
    </row>
    <row r="201" spans="1:6" x14ac:dyDescent="0.2">
      <c r="A201" t="s">
        <v>226</v>
      </c>
      <c r="B201" t="s">
        <v>2082</v>
      </c>
      <c r="C201" t="s">
        <v>328</v>
      </c>
      <c r="D201" t="s">
        <v>1447</v>
      </c>
      <c r="F201" t="s">
        <v>2083</v>
      </c>
    </row>
    <row r="202" spans="1:6" x14ac:dyDescent="0.2">
      <c r="A202" t="s">
        <v>1067</v>
      </c>
      <c r="B202" t="s">
        <v>2084</v>
      </c>
      <c r="C202" t="s">
        <v>2085</v>
      </c>
      <c r="D202" t="s">
        <v>235</v>
      </c>
      <c r="F202" t="s">
        <v>2086</v>
      </c>
    </row>
    <row r="203" spans="1:6" x14ac:dyDescent="0.2">
      <c r="A203" t="s">
        <v>601</v>
      </c>
      <c r="B203" t="s">
        <v>1262</v>
      </c>
      <c r="C203" t="s">
        <v>2087</v>
      </c>
      <c r="D203" t="s">
        <v>195</v>
      </c>
      <c r="F203" t="s">
        <v>464</v>
      </c>
    </row>
    <row r="204" spans="1:6" x14ac:dyDescent="0.2">
      <c r="A204" t="s">
        <v>274</v>
      </c>
      <c r="B204" t="s">
        <v>1615</v>
      </c>
      <c r="C204" t="s">
        <v>334</v>
      </c>
      <c r="D204" t="s">
        <v>36</v>
      </c>
      <c r="F204" t="s">
        <v>2088</v>
      </c>
    </row>
    <row r="205" spans="1:6" x14ac:dyDescent="0.2">
      <c r="A205" t="s">
        <v>517</v>
      </c>
      <c r="B205" t="s">
        <v>1199</v>
      </c>
      <c r="C205" t="s">
        <v>335</v>
      </c>
      <c r="D205" t="s">
        <v>2049</v>
      </c>
      <c r="F205" t="s">
        <v>357</v>
      </c>
    </row>
    <row r="206" spans="1:6" x14ac:dyDescent="0.2">
      <c r="A206" t="s">
        <v>273</v>
      </c>
      <c r="B206" t="s">
        <v>1006</v>
      </c>
      <c r="C206" t="s">
        <v>2089</v>
      </c>
      <c r="D206" t="s">
        <v>2090</v>
      </c>
      <c r="F206" t="s">
        <v>2046</v>
      </c>
    </row>
    <row r="207" spans="1:6" x14ac:dyDescent="0.2">
      <c r="A207" t="s">
        <v>514</v>
      </c>
      <c r="B207" t="s">
        <v>956</v>
      </c>
      <c r="C207" t="s">
        <v>2091</v>
      </c>
      <c r="D207" t="s">
        <v>2092</v>
      </c>
      <c r="F207" t="s">
        <v>72</v>
      </c>
    </row>
    <row r="208" spans="1:6" x14ac:dyDescent="0.2">
      <c r="A208" t="s">
        <v>233</v>
      </c>
      <c r="B208" t="s">
        <v>1377</v>
      </c>
      <c r="C208" t="s">
        <v>2093</v>
      </c>
      <c r="D208" t="s">
        <v>432</v>
      </c>
      <c r="F208" t="s">
        <v>102</v>
      </c>
    </row>
    <row r="209" spans="1:6" x14ac:dyDescent="0.2">
      <c r="A209" t="s">
        <v>135</v>
      </c>
      <c r="B209" t="s">
        <v>1225</v>
      </c>
      <c r="C209" t="s">
        <v>2094</v>
      </c>
      <c r="D209" t="s">
        <v>2095</v>
      </c>
      <c r="F209" t="s">
        <v>2096</v>
      </c>
    </row>
    <row r="210" spans="1:6" x14ac:dyDescent="0.2">
      <c r="A210" t="s">
        <v>153</v>
      </c>
      <c r="B210" t="s">
        <v>1607</v>
      </c>
      <c r="C210" t="s">
        <v>2097</v>
      </c>
      <c r="D210" t="s">
        <v>38</v>
      </c>
      <c r="F210" t="s">
        <v>2098</v>
      </c>
    </row>
    <row r="211" spans="1:6" x14ac:dyDescent="0.2">
      <c r="A211" t="s">
        <v>134</v>
      </c>
      <c r="B211" t="s">
        <v>1576</v>
      </c>
      <c r="C211" t="s">
        <v>2099</v>
      </c>
      <c r="D211" t="s">
        <v>430</v>
      </c>
      <c r="F211" t="s">
        <v>2100</v>
      </c>
    </row>
    <row r="212" spans="1:6" x14ac:dyDescent="0.2">
      <c r="A212" t="s">
        <v>352</v>
      </c>
      <c r="B212" t="s">
        <v>2101</v>
      </c>
      <c r="C212" t="s">
        <v>2102</v>
      </c>
      <c r="D212" t="s">
        <v>248</v>
      </c>
      <c r="F212" t="s">
        <v>2103</v>
      </c>
    </row>
    <row r="213" spans="1:6" x14ac:dyDescent="0.2">
      <c r="A213" t="s">
        <v>227</v>
      </c>
      <c r="B213" t="s">
        <v>1471</v>
      </c>
      <c r="C213" t="s">
        <v>2104</v>
      </c>
      <c r="D213" t="s">
        <v>1564</v>
      </c>
      <c r="F213" t="s">
        <v>2056</v>
      </c>
    </row>
    <row r="214" spans="1:6" x14ac:dyDescent="0.2">
      <c r="A214" t="s">
        <v>548</v>
      </c>
      <c r="B214" t="s">
        <v>2105</v>
      </c>
      <c r="C214" t="s">
        <v>2106</v>
      </c>
      <c r="D214" t="s">
        <v>2107</v>
      </c>
      <c r="F214" t="s">
        <v>2108</v>
      </c>
    </row>
    <row r="215" spans="1:6" x14ac:dyDescent="0.2">
      <c r="A215" t="s">
        <v>157</v>
      </c>
      <c r="B215" t="s">
        <v>1595</v>
      </c>
      <c r="C215" t="s">
        <v>2109</v>
      </c>
      <c r="D215" t="s">
        <v>2110</v>
      </c>
      <c r="F215" t="s">
        <v>2111</v>
      </c>
    </row>
    <row r="216" spans="1:6" x14ac:dyDescent="0.2">
      <c r="A216" t="s">
        <v>65</v>
      </c>
      <c r="B216" t="s">
        <v>1700</v>
      </c>
      <c r="C216" t="s">
        <v>2112</v>
      </c>
      <c r="D216" t="s">
        <v>2019</v>
      </c>
      <c r="F216" t="s">
        <v>2113</v>
      </c>
    </row>
    <row r="217" spans="1:6" x14ac:dyDescent="0.2">
      <c r="A217" t="s">
        <v>574</v>
      </c>
      <c r="B217" t="s">
        <v>1435</v>
      </c>
      <c r="C217" t="s">
        <v>351</v>
      </c>
      <c r="D217" t="s">
        <v>2114</v>
      </c>
      <c r="F217" t="s">
        <v>2115</v>
      </c>
    </row>
    <row r="218" spans="1:6" x14ac:dyDescent="0.2">
      <c r="A218" t="s">
        <v>61</v>
      </c>
      <c r="B218" t="s">
        <v>2116</v>
      </c>
      <c r="C218" t="s">
        <v>2117</v>
      </c>
      <c r="D218" t="s">
        <v>1842</v>
      </c>
      <c r="F218" t="s">
        <v>2118</v>
      </c>
    </row>
    <row r="219" spans="1:6" x14ac:dyDescent="0.2">
      <c r="A219" t="s">
        <v>397</v>
      </c>
      <c r="B219" t="s">
        <v>2119</v>
      </c>
      <c r="C219" t="s">
        <v>2120</v>
      </c>
      <c r="D219" t="s">
        <v>2088</v>
      </c>
      <c r="F219" t="s">
        <v>2121</v>
      </c>
    </row>
    <row r="220" spans="1:6" x14ac:dyDescent="0.2">
      <c r="A220" t="s">
        <v>177</v>
      </c>
      <c r="B220" t="s">
        <v>2122</v>
      </c>
      <c r="C220" t="s">
        <v>2123</v>
      </c>
      <c r="D220" t="s">
        <v>2124</v>
      </c>
      <c r="F220" t="s">
        <v>456</v>
      </c>
    </row>
    <row r="221" spans="1:6" x14ac:dyDescent="0.2">
      <c r="A221" t="s">
        <v>516</v>
      </c>
      <c r="B221" t="s">
        <v>2125</v>
      </c>
      <c r="C221" t="s">
        <v>2126</v>
      </c>
      <c r="D221" t="s">
        <v>909</v>
      </c>
      <c r="F221" t="s">
        <v>2127</v>
      </c>
    </row>
    <row r="222" spans="1:6" x14ac:dyDescent="0.2">
      <c r="A222" t="s">
        <v>1003</v>
      </c>
      <c r="B222" t="s">
        <v>1248</v>
      </c>
      <c r="C222" t="s">
        <v>2128</v>
      </c>
      <c r="D222" t="s">
        <v>1955</v>
      </c>
      <c r="F222" t="s">
        <v>2054</v>
      </c>
    </row>
    <row r="223" spans="1:6" x14ac:dyDescent="0.2">
      <c r="A223" t="s">
        <v>132</v>
      </c>
      <c r="B223" t="s">
        <v>2129</v>
      </c>
      <c r="C223" t="s">
        <v>2130</v>
      </c>
      <c r="D223" t="s">
        <v>2057</v>
      </c>
      <c r="F223" t="s">
        <v>2039</v>
      </c>
    </row>
    <row r="224" spans="1:6" x14ac:dyDescent="0.2">
      <c r="A224" t="s">
        <v>572</v>
      </c>
      <c r="B224" t="s">
        <v>996</v>
      </c>
      <c r="C224" t="s">
        <v>2131</v>
      </c>
      <c r="D224" t="s">
        <v>2132</v>
      </c>
      <c r="F224" t="s">
        <v>128</v>
      </c>
    </row>
    <row r="225" spans="1:6" x14ac:dyDescent="0.2">
      <c r="A225" t="s">
        <v>454</v>
      </c>
      <c r="B225" t="s">
        <v>2133</v>
      </c>
      <c r="C225" t="s">
        <v>2134</v>
      </c>
      <c r="D225" t="s">
        <v>2135</v>
      </c>
      <c r="F225" t="s">
        <v>183</v>
      </c>
    </row>
    <row r="226" spans="1:6" x14ac:dyDescent="0.2">
      <c r="A226" t="s">
        <v>496</v>
      </c>
      <c r="B226" t="s">
        <v>1200</v>
      </c>
      <c r="C226" t="s">
        <v>2136</v>
      </c>
      <c r="D226" t="s">
        <v>284</v>
      </c>
      <c r="F226" t="s">
        <v>480</v>
      </c>
    </row>
    <row r="227" spans="1:6" x14ac:dyDescent="0.2">
      <c r="A227" t="s">
        <v>453</v>
      </c>
      <c r="B227" t="s">
        <v>2137</v>
      </c>
      <c r="C227" t="s">
        <v>2138</v>
      </c>
      <c r="D227" t="s">
        <v>75</v>
      </c>
      <c r="F227" t="s">
        <v>110</v>
      </c>
    </row>
    <row r="228" spans="1:6" x14ac:dyDescent="0.2">
      <c r="A228" t="s">
        <v>447</v>
      </c>
      <c r="B228" t="s">
        <v>1235</v>
      </c>
      <c r="C228" t="s">
        <v>2139</v>
      </c>
      <c r="D228" t="s">
        <v>1719</v>
      </c>
      <c r="F228" t="s">
        <v>2140</v>
      </c>
    </row>
    <row r="229" spans="1:6" x14ac:dyDescent="0.2">
      <c r="A229" t="s">
        <v>256</v>
      </c>
      <c r="B229" t="s">
        <v>1427</v>
      </c>
      <c r="C229" t="s">
        <v>2141</v>
      </c>
      <c r="D229" t="s">
        <v>141</v>
      </c>
      <c r="F229" t="s">
        <v>1879</v>
      </c>
    </row>
    <row r="230" spans="1:6" x14ac:dyDescent="0.2">
      <c r="A230" t="s">
        <v>318</v>
      </c>
      <c r="B230" t="s">
        <v>2142</v>
      </c>
      <c r="C230" t="s">
        <v>2143</v>
      </c>
      <c r="D230" t="s">
        <v>124</v>
      </c>
      <c r="F230" t="s">
        <v>1907</v>
      </c>
    </row>
    <row r="231" spans="1:6" x14ac:dyDescent="0.2">
      <c r="A231" t="s">
        <v>67</v>
      </c>
      <c r="B231" t="s">
        <v>2144</v>
      </c>
      <c r="C231" t="s">
        <v>2145</v>
      </c>
      <c r="D231" t="s">
        <v>2146</v>
      </c>
      <c r="F231" t="s">
        <v>2147</v>
      </c>
    </row>
    <row r="232" spans="1:6" x14ac:dyDescent="0.2">
      <c r="A232" t="s">
        <v>243</v>
      </c>
      <c r="B232" t="s">
        <v>1385</v>
      </c>
      <c r="C232" t="s">
        <v>2148</v>
      </c>
      <c r="D232" t="s">
        <v>2149</v>
      </c>
      <c r="F232" t="s">
        <v>478</v>
      </c>
    </row>
    <row r="233" spans="1:6" x14ac:dyDescent="0.2">
      <c r="A233" t="s">
        <v>193</v>
      </c>
      <c r="B233" t="s">
        <v>2150</v>
      </c>
      <c r="C233" t="s">
        <v>2151</v>
      </c>
      <c r="D233" t="s">
        <v>2022</v>
      </c>
      <c r="F233" t="s">
        <v>57</v>
      </c>
    </row>
    <row r="234" spans="1:6" x14ac:dyDescent="0.2">
      <c r="A234" t="s">
        <v>491</v>
      </c>
      <c r="B234" t="s">
        <v>1419</v>
      </c>
      <c r="C234" t="s">
        <v>359</v>
      </c>
      <c r="D234" t="s">
        <v>349</v>
      </c>
      <c r="F234" t="s">
        <v>2152</v>
      </c>
    </row>
    <row r="235" spans="1:6" x14ac:dyDescent="0.2">
      <c r="A235" t="s">
        <v>541</v>
      </c>
      <c r="B235" t="s">
        <v>1317</v>
      </c>
      <c r="C235" t="s">
        <v>2153</v>
      </c>
      <c r="D235" t="s">
        <v>1992</v>
      </c>
      <c r="F235" t="s">
        <v>2154</v>
      </c>
    </row>
    <row r="236" spans="1:6" x14ac:dyDescent="0.2">
      <c r="A236" t="s">
        <v>161</v>
      </c>
      <c r="B236" t="s">
        <v>2155</v>
      </c>
      <c r="C236" t="s">
        <v>360</v>
      </c>
      <c r="D236" t="s">
        <v>905</v>
      </c>
      <c r="F236" t="s">
        <v>87</v>
      </c>
    </row>
    <row r="237" spans="1:6" x14ac:dyDescent="0.2">
      <c r="A237" t="s">
        <v>341</v>
      </c>
      <c r="B237" t="s">
        <v>2156</v>
      </c>
      <c r="C237" t="s">
        <v>2157</v>
      </c>
      <c r="D237" t="s">
        <v>2158</v>
      </c>
      <c r="F237" t="s">
        <v>2159</v>
      </c>
    </row>
    <row r="238" spans="1:6" x14ac:dyDescent="0.2">
      <c r="A238" t="s">
        <v>114</v>
      </c>
      <c r="B238" t="s">
        <v>2160</v>
      </c>
      <c r="C238" t="s">
        <v>366</v>
      </c>
      <c r="D238" t="s">
        <v>480</v>
      </c>
      <c r="F238" t="s">
        <v>2161</v>
      </c>
    </row>
    <row r="239" spans="1:6" x14ac:dyDescent="0.2">
      <c r="A239" t="s">
        <v>167</v>
      </c>
      <c r="B239" t="s">
        <v>2162</v>
      </c>
      <c r="C239" t="s">
        <v>2163</v>
      </c>
      <c r="D239" t="s">
        <v>2111</v>
      </c>
      <c r="F239" t="s">
        <v>940</v>
      </c>
    </row>
    <row r="240" spans="1:6" x14ac:dyDescent="0.2">
      <c r="A240" t="s">
        <v>386</v>
      </c>
      <c r="B240" t="s">
        <v>2164</v>
      </c>
      <c r="C240" t="s">
        <v>2165</v>
      </c>
      <c r="D240" t="s">
        <v>475</v>
      </c>
      <c r="F240" t="s">
        <v>422</v>
      </c>
    </row>
    <row r="241" spans="1:6" x14ac:dyDescent="0.2">
      <c r="A241" t="s">
        <v>299</v>
      </c>
      <c r="B241" t="s">
        <v>1384</v>
      </c>
      <c r="C241" t="s">
        <v>2166</v>
      </c>
      <c r="D241" t="s">
        <v>1730</v>
      </c>
      <c r="F241" t="s">
        <v>2167</v>
      </c>
    </row>
    <row r="242" spans="1:6" x14ac:dyDescent="0.2">
      <c r="A242" t="s">
        <v>45</v>
      </c>
      <c r="B242" t="s">
        <v>1310</v>
      </c>
      <c r="C242" t="s">
        <v>2168</v>
      </c>
      <c r="D242" t="s">
        <v>170</v>
      </c>
      <c r="F242" t="s">
        <v>2169</v>
      </c>
    </row>
    <row r="243" spans="1:6" x14ac:dyDescent="0.2">
      <c r="A243" t="s">
        <v>70</v>
      </c>
      <c r="B243" t="s">
        <v>2170</v>
      </c>
      <c r="C243" t="s">
        <v>391</v>
      </c>
      <c r="D243" t="s">
        <v>2096</v>
      </c>
      <c r="F243" t="s">
        <v>103</v>
      </c>
    </row>
    <row r="244" spans="1:6" x14ac:dyDescent="0.2">
      <c r="A244" t="s">
        <v>289</v>
      </c>
      <c r="B244" t="s">
        <v>1646</v>
      </c>
      <c r="C244" t="s">
        <v>2171</v>
      </c>
      <c r="D244" t="s">
        <v>1905</v>
      </c>
      <c r="F244" t="s">
        <v>2172</v>
      </c>
    </row>
    <row r="245" spans="1:6" x14ac:dyDescent="0.2">
      <c r="A245" t="s">
        <v>71</v>
      </c>
      <c r="B245" t="s">
        <v>870</v>
      </c>
      <c r="C245" t="s">
        <v>2173</v>
      </c>
      <c r="D245" t="s">
        <v>324</v>
      </c>
      <c r="F245" t="s">
        <v>2174</v>
      </c>
    </row>
    <row r="246" spans="1:6" x14ac:dyDescent="0.2">
      <c r="A246" t="s">
        <v>570</v>
      </c>
      <c r="B246" t="s">
        <v>2175</v>
      </c>
      <c r="C246" t="s">
        <v>2176</v>
      </c>
      <c r="D246" t="s">
        <v>2177</v>
      </c>
      <c r="F246" t="s">
        <v>2178</v>
      </c>
    </row>
    <row r="247" spans="1:6" x14ac:dyDescent="0.2">
      <c r="A247" t="s">
        <v>101</v>
      </c>
      <c r="B247" t="s">
        <v>1394</v>
      </c>
      <c r="C247" t="s">
        <v>398</v>
      </c>
      <c r="D247" t="s">
        <v>1976</v>
      </c>
      <c r="F247" t="s">
        <v>358</v>
      </c>
    </row>
    <row r="248" spans="1:6" x14ac:dyDescent="0.2">
      <c r="A248" t="s">
        <v>545</v>
      </c>
      <c r="B248" t="s">
        <v>2018</v>
      </c>
      <c r="C248" t="s">
        <v>2179</v>
      </c>
      <c r="D248" t="s">
        <v>581</v>
      </c>
      <c r="F248" t="s">
        <v>2180</v>
      </c>
    </row>
    <row r="249" spans="1:6" x14ac:dyDescent="0.2">
      <c r="A249" t="s">
        <v>550</v>
      </c>
      <c r="B249" t="s">
        <v>2181</v>
      </c>
      <c r="C249" t="s">
        <v>401</v>
      </c>
      <c r="D249" t="s">
        <v>143</v>
      </c>
      <c r="F249" t="s">
        <v>2182</v>
      </c>
    </row>
    <row r="250" spans="1:6" x14ac:dyDescent="0.2">
      <c r="A250" t="s">
        <v>999</v>
      </c>
      <c r="B250" t="s">
        <v>1420</v>
      </c>
      <c r="C250" t="s">
        <v>2183</v>
      </c>
      <c r="D250" t="s">
        <v>140</v>
      </c>
      <c r="F250" t="s">
        <v>1986</v>
      </c>
    </row>
    <row r="251" spans="1:6" x14ac:dyDescent="0.2">
      <c r="A251" t="s">
        <v>603</v>
      </c>
      <c r="B251" t="s">
        <v>2184</v>
      </c>
      <c r="C251" t="s">
        <v>2185</v>
      </c>
      <c r="D251" t="s">
        <v>2007</v>
      </c>
      <c r="F251" t="s">
        <v>2186</v>
      </c>
    </row>
    <row r="252" spans="1:6" x14ac:dyDescent="0.2">
      <c r="A252" t="s">
        <v>446</v>
      </c>
      <c r="B252" t="s">
        <v>1500</v>
      </c>
      <c r="C252" t="s">
        <v>2187</v>
      </c>
      <c r="D252" t="s">
        <v>857</v>
      </c>
      <c r="F252" t="s">
        <v>410</v>
      </c>
    </row>
    <row r="253" spans="1:6" x14ac:dyDescent="0.2">
      <c r="A253" t="s">
        <v>370</v>
      </c>
      <c r="B253" t="s">
        <v>2158</v>
      </c>
      <c r="C253" t="s">
        <v>2188</v>
      </c>
      <c r="D253" t="s">
        <v>1794</v>
      </c>
      <c r="F253" t="s">
        <v>476</v>
      </c>
    </row>
    <row r="254" spans="1:6" x14ac:dyDescent="0.2">
      <c r="A254" t="s">
        <v>568</v>
      </c>
      <c r="B254" t="s">
        <v>1581</v>
      </c>
      <c r="C254" t="s">
        <v>2189</v>
      </c>
      <c r="D254" t="s">
        <v>1713</v>
      </c>
      <c r="F254" t="s">
        <v>2012</v>
      </c>
    </row>
    <row r="255" spans="1:6" x14ac:dyDescent="0.2">
      <c r="A255" t="s">
        <v>202</v>
      </c>
      <c r="B255" t="s">
        <v>2190</v>
      </c>
      <c r="C255" t="s">
        <v>2191</v>
      </c>
      <c r="D255" t="s">
        <v>2192</v>
      </c>
      <c r="F255" t="s">
        <v>2193</v>
      </c>
    </row>
    <row r="256" spans="1:6" x14ac:dyDescent="0.2">
      <c r="A256" t="s">
        <v>160</v>
      </c>
      <c r="B256" t="s">
        <v>1306</v>
      </c>
      <c r="C256" t="s">
        <v>2194</v>
      </c>
      <c r="D256" t="s">
        <v>2195</v>
      </c>
      <c r="F256" t="s">
        <v>241</v>
      </c>
    </row>
    <row r="257" spans="1:6" x14ac:dyDescent="0.2">
      <c r="A257" t="s">
        <v>1031</v>
      </c>
      <c r="B257" t="s">
        <v>1482</v>
      </c>
      <c r="C257" t="s">
        <v>2196</v>
      </c>
      <c r="D257" t="s">
        <v>1983</v>
      </c>
      <c r="F257" t="s">
        <v>409</v>
      </c>
    </row>
    <row r="258" spans="1:6" x14ac:dyDescent="0.2">
      <c r="A258" t="s">
        <v>508</v>
      </c>
      <c r="B258" t="s">
        <v>1444</v>
      </c>
      <c r="C258" t="s">
        <v>424</v>
      </c>
      <c r="D258" t="s">
        <v>76</v>
      </c>
      <c r="F258" t="s">
        <v>2197</v>
      </c>
    </row>
    <row r="259" spans="1:6" x14ac:dyDescent="0.2">
      <c r="A259" t="s">
        <v>203</v>
      </c>
      <c r="B259" t="s">
        <v>1574</v>
      </c>
      <c r="C259" t="s">
        <v>425</v>
      </c>
      <c r="D259" t="s">
        <v>1958</v>
      </c>
      <c r="F259" t="s">
        <v>2198</v>
      </c>
    </row>
    <row r="260" spans="1:6" x14ac:dyDescent="0.2">
      <c r="A260" t="s">
        <v>159</v>
      </c>
      <c r="B260" t="s">
        <v>2199</v>
      </c>
      <c r="C260" t="s">
        <v>426</v>
      </c>
      <c r="D260" t="s">
        <v>111</v>
      </c>
      <c r="F260" t="s">
        <v>2200</v>
      </c>
    </row>
    <row r="261" spans="1:6" x14ac:dyDescent="0.2">
      <c r="A261" t="s">
        <v>973</v>
      </c>
      <c r="B261" t="s">
        <v>901</v>
      </c>
      <c r="C261" t="s">
        <v>2201</v>
      </c>
      <c r="D261" t="s">
        <v>2202</v>
      </c>
      <c r="F261" t="s">
        <v>2203</v>
      </c>
    </row>
    <row r="262" spans="1:6" x14ac:dyDescent="0.2">
      <c r="A262" t="s">
        <v>421</v>
      </c>
      <c r="B262" t="s">
        <v>2204</v>
      </c>
      <c r="C262" t="s">
        <v>437</v>
      </c>
      <c r="D262" t="s">
        <v>947</v>
      </c>
      <c r="F262" t="s">
        <v>1942</v>
      </c>
    </row>
    <row r="263" spans="1:6" x14ac:dyDescent="0.2">
      <c r="A263" t="s">
        <v>599</v>
      </c>
      <c r="B263" t="s">
        <v>2205</v>
      </c>
      <c r="C263" t="s">
        <v>438</v>
      </c>
      <c r="D263" t="s">
        <v>1833</v>
      </c>
      <c r="F263" t="s">
        <v>2206</v>
      </c>
    </row>
    <row r="264" spans="1:6" x14ac:dyDescent="0.2">
      <c r="A264" t="s">
        <v>154</v>
      </c>
      <c r="B264" t="s">
        <v>1644</v>
      </c>
      <c r="C264" t="s">
        <v>2207</v>
      </c>
      <c r="D264" t="s">
        <v>1962</v>
      </c>
      <c r="F264" t="s">
        <v>1944</v>
      </c>
    </row>
    <row r="265" spans="1:6" x14ac:dyDescent="0.2">
      <c r="A265" t="s">
        <v>819</v>
      </c>
      <c r="B265" t="s">
        <v>2208</v>
      </c>
      <c r="C265" t="s">
        <v>2209</v>
      </c>
      <c r="D265" t="s">
        <v>307</v>
      </c>
      <c r="F265" t="s">
        <v>434</v>
      </c>
    </row>
    <row r="266" spans="1:6" x14ac:dyDescent="0.2">
      <c r="A266" t="s">
        <v>535</v>
      </c>
      <c r="B266" t="s">
        <v>1483</v>
      </c>
      <c r="C266" t="s">
        <v>2210</v>
      </c>
      <c r="D266" t="s">
        <v>2211</v>
      </c>
      <c r="F266" t="s">
        <v>282</v>
      </c>
    </row>
    <row r="267" spans="1:6" x14ac:dyDescent="0.2">
      <c r="A267" t="s">
        <v>671</v>
      </c>
      <c r="B267" t="s">
        <v>1461</v>
      </c>
      <c r="C267" t="s">
        <v>2212</v>
      </c>
      <c r="D267" t="s">
        <v>2213</v>
      </c>
      <c r="F267" t="s">
        <v>576</v>
      </c>
    </row>
    <row r="268" spans="1:6" x14ac:dyDescent="0.2">
      <c r="A268" t="s">
        <v>394</v>
      </c>
      <c r="B268" t="s">
        <v>1791</v>
      </c>
      <c r="C268" t="s">
        <v>2214</v>
      </c>
      <c r="D268" t="s">
        <v>390</v>
      </c>
      <c r="F268" t="s">
        <v>2215</v>
      </c>
    </row>
    <row r="269" spans="1:6" x14ac:dyDescent="0.2">
      <c r="A269" t="s">
        <v>518</v>
      </c>
      <c r="B269" t="s">
        <v>1057</v>
      </c>
      <c r="C269" t="s">
        <v>2216</v>
      </c>
      <c r="D269" t="s">
        <v>1716</v>
      </c>
      <c r="F269" t="s">
        <v>2124</v>
      </c>
    </row>
    <row r="270" spans="1:6" x14ac:dyDescent="0.2">
      <c r="A270" t="s">
        <v>73</v>
      </c>
      <c r="B270" t="s">
        <v>2217</v>
      </c>
      <c r="C270" t="s">
        <v>439</v>
      </c>
      <c r="D270" t="s">
        <v>2218</v>
      </c>
      <c r="F270" t="s">
        <v>1733</v>
      </c>
    </row>
    <row r="271" spans="1:6" x14ac:dyDescent="0.2">
      <c r="A271" t="s">
        <v>1061</v>
      </c>
      <c r="B271" t="s">
        <v>1296</v>
      </c>
      <c r="C271" t="s">
        <v>440</v>
      </c>
      <c r="D271" t="s">
        <v>2219</v>
      </c>
      <c r="F271" t="s">
        <v>329</v>
      </c>
    </row>
    <row r="272" spans="1:6" x14ac:dyDescent="0.2">
      <c r="A272" t="s">
        <v>217</v>
      </c>
      <c r="B272" t="s">
        <v>1573</v>
      </c>
      <c r="C272" t="s">
        <v>2220</v>
      </c>
      <c r="D272" t="s">
        <v>2221</v>
      </c>
      <c r="F272" t="s">
        <v>1881</v>
      </c>
    </row>
    <row r="273" spans="1:6" x14ac:dyDescent="0.2">
      <c r="A273" t="s">
        <v>565</v>
      </c>
      <c r="B273" t="s">
        <v>2222</v>
      </c>
      <c r="C273" t="s">
        <v>441</v>
      </c>
      <c r="D273" t="s">
        <v>2223</v>
      </c>
      <c r="F273" t="s">
        <v>2224</v>
      </c>
    </row>
    <row r="274" spans="1:6" x14ac:dyDescent="0.2">
      <c r="A274" t="s">
        <v>931</v>
      </c>
      <c r="B274" t="s">
        <v>2225</v>
      </c>
      <c r="C274" t="s">
        <v>442</v>
      </c>
      <c r="D274" t="s">
        <v>2226</v>
      </c>
      <c r="F274" t="s">
        <v>2227</v>
      </c>
    </row>
    <row r="275" spans="1:6" x14ac:dyDescent="0.2">
      <c r="A275" t="s">
        <v>327</v>
      </c>
      <c r="B275" t="s">
        <v>1480</v>
      </c>
      <c r="C275" t="s">
        <v>1661</v>
      </c>
      <c r="D275" t="s">
        <v>2228</v>
      </c>
      <c r="F275" t="s">
        <v>2229</v>
      </c>
    </row>
    <row r="276" spans="1:6" x14ac:dyDescent="0.2">
      <c r="A276" t="s">
        <v>218</v>
      </c>
      <c r="B276" t="s">
        <v>1232</v>
      </c>
      <c r="C276" t="s">
        <v>2230</v>
      </c>
      <c r="D276" t="s">
        <v>2231</v>
      </c>
      <c r="F276" t="s">
        <v>1981</v>
      </c>
    </row>
    <row r="277" spans="1:6" x14ac:dyDescent="0.2">
      <c r="A277" t="s">
        <v>560</v>
      </c>
      <c r="B277" t="s">
        <v>1189</v>
      </c>
      <c r="C277" t="s">
        <v>2232</v>
      </c>
      <c r="D277" t="s">
        <v>2225</v>
      </c>
      <c r="F277" t="s">
        <v>964</v>
      </c>
    </row>
    <row r="278" spans="1:6" x14ac:dyDescent="0.2">
      <c r="A278" t="s">
        <v>80</v>
      </c>
      <c r="B278" t="s">
        <v>915</v>
      </c>
      <c r="C278" t="s">
        <v>460</v>
      </c>
      <c r="D278" t="s">
        <v>692</v>
      </c>
      <c r="F278" t="s">
        <v>2233</v>
      </c>
    </row>
    <row r="279" spans="1:6" x14ac:dyDescent="0.2">
      <c r="A279" t="s">
        <v>69</v>
      </c>
      <c r="B279" t="s">
        <v>2234</v>
      </c>
      <c r="C279" t="s">
        <v>2235</v>
      </c>
      <c r="D279" t="s">
        <v>2236</v>
      </c>
      <c r="F279" t="s">
        <v>2237</v>
      </c>
    </row>
    <row r="280" spans="1:6" x14ac:dyDescent="0.2">
      <c r="A280" t="s">
        <v>559</v>
      </c>
      <c r="B280" t="s">
        <v>1743</v>
      </c>
      <c r="C280" t="s">
        <v>2238</v>
      </c>
      <c r="D280" t="s">
        <v>381</v>
      </c>
      <c r="F280" t="s">
        <v>1855</v>
      </c>
    </row>
    <row r="281" spans="1:6" x14ac:dyDescent="0.2">
      <c r="A281" t="s">
        <v>339</v>
      </c>
      <c r="B281" t="s">
        <v>2006</v>
      </c>
      <c r="C281" t="s">
        <v>2239</v>
      </c>
      <c r="D281" t="s">
        <v>2240</v>
      </c>
      <c r="F281" t="s">
        <v>455</v>
      </c>
    </row>
    <row r="282" spans="1:6" x14ac:dyDescent="0.2">
      <c r="A282" t="s">
        <v>449</v>
      </c>
      <c r="B282" t="s">
        <v>1442</v>
      </c>
      <c r="C282" t="s">
        <v>2241</v>
      </c>
      <c r="D282" t="s">
        <v>331</v>
      </c>
      <c r="F282" t="s">
        <v>2242</v>
      </c>
    </row>
    <row r="283" spans="1:6" x14ac:dyDescent="0.2">
      <c r="A283" t="s">
        <v>166</v>
      </c>
      <c r="B283" t="s">
        <v>692</v>
      </c>
      <c r="C283" t="s">
        <v>461</v>
      </c>
      <c r="D283" t="s">
        <v>2103</v>
      </c>
      <c r="F283" t="s">
        <v>2243</v>
      </c>
    </row>
    <row r="284" spans="1:6" x14ac:dyDescent="0.2">
      <c r="A284" t="s">
        <v>338</v>
      </c>
      <c r="B284" t="s">
        <v>1462</v>
      </c>
      <c r="C284" t="s">
        <v>2244</v>
      </c>
      <c r="D284" t="s">
        <v>1968</v>
      </c>
      <c r="F284" t="s">
        <v>580</v>
      </c>
    </row>
    <row r="285" spans="1:6" x14ac:dyDescent="0.2">
      <c r="A285" t="s">
        <v>515</v>
      </c>
      <c r="B285" t="s">
        <v>2245</v>
      </c>
      <c r="C285" t="s">
        <v>2246</v>
      </c>
      <c r="D285" t="s">
        <v>2197</v>
      </c>
      <c r="F285" t="s">
        <v>301</v>
      </c>
    </row>
    <row r="286" spans="1:6" x14ac:dyDescent="0.2">
      <c r="A286" t="s">
        <v>551</v>
      </c>
      <c r="B286" t="s">
        <v>1333</v>
      </c>
      <c r="C286" t="s">
        <v>2247</v>
      </c>
      <c r="D286" t="s">
        <v>2100</v>
      </c>
      <c r="F286" t="s">
        <v>88</v>
      </c>
    </row>
    <row r="287" spans="1:6" x14ac:dyDescent="0.2">
      <c r="A287" t="s">
        <v>961</v>
      </c>
      <c r="B287" t="s">
        <v>1368</v>
      </c>
      <c r="C287" t="s">
        <v>481</v>
      </c>
      <c r="D287" t="s">
        <v>1929</v>
      </c>
      <c r="F287" t="s">
        <v>204</v>
      </c>
    </row>
    <row r="288" spans="1:6" x14ac:dyDescent="0.2">
      <c r="A288" t="s">
        <v>117</v>
      </c>
      <c r="B288" t="s">
        <v>1231</v>
      </c>
      <c r="C288" t="s">
        <v>2248</v>
      </c>
      <c r="D288" t="s">
        <v>2249</v>
      </c>
      <c r="F288" t="s">
        <v>39</v>
      </c>
    </row>
    <row r="289" spans="1:6" x14ac:dyDescent="0.2">
      <c r="A289" t="s">
        <v>155</v>
      </c>
      <c r="B289" t="s">
        <v>1479</v>
      </c>
      <c r="C289" t="s">
        <v>2250</v>
      </c>
      <c r="D289" t="s">
        <v>456</v>
      </c>
      <c r="F289" t="s">
        <v>2251</v>
      </c>
    </row>
    <row r="290" spans="1:6" x14ac:dyDescent="0.2">
      <c r="A290" t="s">
        <v>596</v>
      </c>
      <c r="B290" t="s">
        <v>908</v>
      </c>
      <c r="C290" t="s">
        <v>2252</v>
      </c>
      <c r="D290" t="s">
        <v>1820</v>
      </c>
      <c r="F290" t="s">
        <v>2253</v>
      </c>
    </row>
    <row r="291" spans="1:6" x14ac:dyDescent="0.2">
      <c r="A291" t="s">
        <v>373</v>
      </c>
      <c r="B291" t="s">
        <v>1422</v>
      </c>
      <c r="C291" t="s">
        <v>2254</v>
      </c>
      <c r="D291" t="s">
        <v>2198</v>
      </c>
      <c r="F291" t="s">
        <v>1924</v>
      </c>
    </row>
    <row r="292" spans="1:6" x14ac:dyDescent="0.2">
      <c r="A292" t="s">
        <v>556</v>
      </c>
      <c r="B292" t="s">
        <v>2255</v>
      </c>
      <c r="C292" t="s">
        <v>2256</v>
      </c>
      <c r="D292" t="s">
        <v>2257</v>
      </c>
      <c r="F292" t="s">
        <v>2258</v>
      </c>
    </row>
    <row r="293" spans="1:6" x14ac:dyDescent="0.2">
      <c r="A293" t="s">
        <v>340</v>
      </c>
      <c r="B293" t="s">
        <v>2259</v>
      </c>
      <c r="C293" t="s">
        <v>2260</v>
      </c>
      <c r="D293" t="s">
        <v>2261</v>
      </c>
      <c r="F293" t="s">
        <v>907</v>
      </c>
    </row>
    <row r="294" spans="1:6" x14ac:dyDescent="0.2">
      <c r="A294" t="s">
        <v>99</v>
      </c>
      <c r="B294" t="s">
        <v>2262</v>
      </c>
      <c r="C294" t="s">
        <v>2263</v>
      </c>
      <c r="D294" t="s">
        <v>2264</v>
      </c>
      <c r="F294" t="s">
        <v>38</v>
      </c>
    </row>
    <row r="295" spans="1:6" x14ac:dyDescent="0.2">
      <c r="A295" t="s">
        <v>406</v>
      </c>
      <c r="B295" t="s">
        <v>1205</v>
      </c>
      <c r="C295" t="s">
        <v>2265</v>
      </c>
      <c r="D295" t="s">
        <v>1853</v>
      </c>
      <c r="F295" t="s">
        <v>2095</v>
      </c>
    </row>
    <row r="296" spans="1:6" x14ac:dyDescent="0.2">
      <c r="A296" t="s">
        <v>540</v>
      </c>
      <c r="B296" t="s">
        <v>1405</v>
      </c>
      <c r="C296" t="s">
        <v>2266</v>
      </c>
      <c r="D296" t="s">
        <v>1670</v>
      </c>
      <c r="F296" t="s">
        <v>2267</v>
      </c>
    </row>
    <row r="297" spans="1:6" x14ac:dyDescent="0.2">
      <c r="A297" t="s">
        <v>355</v>
      </c>
      <c r="B297" t="s">
        <v>1329</v>
      </c>
      <c r="C297" t="s">
        <v>2268</v>
      </c>
      <c r="D297" t="s">
        <v>2269</v>
      </c>
      <c r="F297" t="s">
        <v>2270</v>
      </c>
    </row>
    <row r="298" spans="1:6" x14ac:dyDescent="0.2">
      <c r="A298" t="s">
        <v>471</v>
      </c>
      <c r="B298" t="s">
        <v>1241</v>
      </c>
      <c r="C298" t="s">
        <v>482</v>
      </c>
      <c r="D298" t="s">
        <v>1798</v>
      </c>
      <c r="F298" t="s">
        <v>2271</v>
      </c>
    </row>
    <row r="299" spans="1:6" x14ac:dyDescent="0.2">
      <c r="A299" t="s">
        <v>224</v>
      </c>
      <c r="B299" t="s">
        <v>1529</v>
      </c>
      <c r="C299" t="s">
        <v>2272</v>
      </c>
      <c r="D299" t="s">
        <v>2083</v>
      </c>
      <c r="F299" t="s">
        <v>2273</v>
      </c>
    </row>
    <row r="300" spans="1:6" x14ac:dyDescent="0.2">
      <c r="A300" t="s">
        <v>372</v>
      </c>
      <c r="B300" t="s">
        <v>2274</v>
      </c>
      <c r="C300" t="s">
        <v>483</v>
      </c>
      <c r="D300" t="s">
        <v>2275</v>
      </c>
      <c r="F300" t="s">
        <v>2276</v>
      </c>
    </row>
    <row r="301" spans="1:6" x14ac:dyDescent="0.2">
      <c r="A301" t="s">
        <v>564</v>
      </c>
      <c r="B301" t="s">
        <v>1305</v>
      </c>
      <c r="C301" t="s">
        <v>2277</v>
      </c>
      <c r="D301" t="s">
        <v>2278</v>
      </c>
      <c r="F301" t="s">
        <v>458</v>
      </c>
    </row>
    <row r="302" spans="1:6" x14ac:dyDescent="0.2">
      <c r="A302" t="s">
        <v>246</v>
      </c>
      <c r="B302" t="s">
        <v>800</v>
      </c>
      <c r="C302" t="s">
        <v>2279</v>
      </c>
      <c r="D302" t="s">
        <v>2280</v>
      </c>
      <c r="F302" t="s">
        <v>2281</v>
      </c>
    </row>
    <row r="303" spans="1:6" x14ac:dyDescent="0.2">
      <c r="A303" t="s">
        <v>575</v>
      </c>
      <c r="B303" t="s">
        <v>239</v>
      </c>
      <c r="C303" t="s">
        <v>503</v>
      </c>
      <c r="D303" t="s">
        <v>1777</v>
      </c>
      <c r="F303" t="s">
        <v>1859</v>
      </c>
    </row>
    <row r="304" spans="1:6" x14ac:dyDescent="0.2">
      <c r="A304" t="s">
        <v>276</v>
      </c>
      <c r="B304" t="s">
        <v>2078</v>
      </c>
      <c r="C304" t="s">
        <v>504</v>
      </c>
      <c r="D304" t="s">
        <v>2282</v>
      </c>
      <c r="F304" t="s">
        <v>408</v>
      </c>
    </row>
    <row r="305" spans="1:6" x14ac:dyDescent="0.2">
      <c r="A305" t="s">
        <v>263</v>
      </c>
      <c r="B305" t="s">
        <v>2283</v>
      </c>
      <c r="C305" t="s">
        <v>2284</v>
      </c>
      <c r="D305" t="s">
        <v>2285</v>
      </c>
      <c r="F305" t="s">
        <v>2286</v>
      </c>
    </row>
    <row r="306" spans="1:6" x14ac:dyDescent="0.2">
      <c r="A306" t="s">
        <v>85</v>
      </c>
      <c r="B306" t="s">
        <v>1563</v>
      </c>
      <c r="C306" t="s">
        <v>2287</v>
      </c>
      <c r="D306" t="s">
        <v>1966</v>
      </c>
      <c r="F306" t="s">
        <v>2288</v>
      </c>
    </row>
    <row r="307" spans="1:6" x14ac:dyDescent="0.2">
      <c r="A307" t="s">
        <v>450</v>
      </c>
      <c r="B307" t="s">
        <v>1572</v>
      </c>
      <c r="C307" t="s">
        <v>505</v>
      </c>
      <c r="D307" t="s">
        <v>2289</v>
      </c>
      <c r="F307" t="s">
        <v>302</v>
      </c>
    </row>
    <row r="308" spans="1:6" x14ac:dyDescent="0.2">
      <c r="A308" t="s">
        <v>225</v>
      </c>
      <c r="B308" t="s">
        <v>1210</v>
      </c>
      <c r="C308" t="s">
        <v>2290</v>
      </c>
      <c r="D308" t="s">
        <v>183</v>
      </c>
      <c r="F308" t="s">
        <v>375</v>
      </c>
    </row>
    <row r="309" spans="1:6" x14ac:dyDescent="0.2">
      <c r="A309" t="s">
        <v>602</v>
      </c>
      <c r="B309" t="s">
        <v>1345</v>
      </c>
      <c r="C309" t="s">
        <v>2291</v>
      </c>
      <c r="D309" t="s">
        <v>2292</v>
      </c>
      <c r="F309" t="s">
        <v>432</v>
      </c>
    </row>
    <row r="310" spans="1:6" x14ac:dyDescent="0.2">
      <c r="A310" t="s">
        <v>600</v>
      </c>
      <c r="B310" t="s">
        <v>2293</v>
      </c>
      <c r="C310" t="s">
        <v>2294</v>
      </c>
      <c r="D310" t="s">
        <v>2295</v>
      </c>
      <c r="F310" t="s">
        <v>265</v>
      </c>
    </row>
    <row r="311" spans="1:6" x14ac:dyDescent="0.2">
      <c r="A311" t="s">
        <v>451</v>
      </c>
      <c r="B311" t="s">
        <v>738</v>
      </c>
      <c r="C311" t="s">
        <v>2296</v>
      </c>
      <c r="D311" t="s">
        <v>1780</v>
      </c>
      <c r="F311" t="s">
        <v>2297</v>
      </c>
    </row>
    <row r="312" spans="1:6" x14ac:dyDescent="0.2">
      <c r="A312" t="s">
        <v>396</v>
      </c>
      <c r="B312" t="s">
        <v>2298</v>
      </c>
      <c r="C312" t="s">
        <v>2299</v>
      </c>
      <c r="D312" t="s">
        <v>348</v>
      </c>
      <c r="F312" t="s">
        <v>1669</v>
      </c>
    </row>
    <row r="313" spans="1:6" x14ac:dyDescent="0.2">
      <c r="A313" t="s">
        <v>156</v>
      </c>
      <c r="B313" t="s">
        <v>2300</v>
      </c>
      <c r="C313" t="s">
        <v>2301</v>
      </c>
      <c r="D313" t="s">
        <v>110</v>
      </c>
      <c r="F313" t="s">
        <v>2302</v>
      </c>
    </row>
    <row r="314" spans="1:6" x14ac:dyDescent="0.2">
      <c r="A314" t="s">
        <v>553</v>
      </c>
      <c r="B314" t="s">
        <v>1503</v>
      </c>
      <c r="C314" t="s">
        <v>2303</v>
      </c>
      <c r="D314" t="s">
        <v>464</v>
      </c>
      <c r="F314" t="s">
        <v>2285</v>
      </c>
    </row>
    <row r="315" spans="1:6" x14ac:dyDescent="0.2">
      <c r="A315" t="s">
        <v>234</v>
      </c>
      <c r="B315" t="s">
        <v>1605</v>
      </c>
      <c r="C315" t="s">
        <v>2304</v>
      </c>
      <c r="D315" t="s">
        <v>463</v>
      </c>
      <c r="F315" t="s">
        <v>2195</v>
      </c>
    </row>
    <row r="316" spans="1:6" x14ac:dyDescent="0.2">
      <c r="A316" t="s">
        <v>427</v>
      </c>
      <c r="B316" t="s">
        <v>2305</v>
      </c>
      <c r="C316" t="s">
        <v>525</v>
      </c>
      <c r="D316" t="s">
        <v>2115</v>
      </c>
      <c r="F316" t="s">
        <v>2306</v>
      </c>
    </row>
    <row r="317" spans="1:6" x14ac:dyDescent="0.2">
      <c r="A317" t="s">
        <v>561</v>
      </c>
      <c r="B317" t="s">
        <v>2307</v>
      </c>
      <c r="C317" t="s">
        <v>2308</v>
      </c>
      <c r="D317" t="s">
        <v>948</v>
      </c>
      <c r="F317" t="s">
        <v>268</v>
      </c>
    </row>
    <row r="318" spans="1:6" x14ac:dyDescent="0.2">
      <c r="A318" t="s">
        <v>968</v>
      </c>
      <c r="B318" t="s">
        <v>1601</v>
      </c>
      <c r="C318" t="s">
        <v>2309</v>
      </c>
      <c r="D318" t="s">
        <v>1434</v>
      </c>
      <c r="F318" t="s">
        <v>2310</v>
      </c>
    </row>
    <row r="319" spans="1:6" x14ac:dyDescent="0.2">
      <c r="A319" t="s">
        <v>498</v>
      </c>
      <c r="B319" t="s">
        <v>2311</v>
      </c>
      <c r="C319" t="s">
        <v>2312</v>
      </c>
      <c r="D319" t="s">
        <v>476</v>
      </c>
      <c r="F319" t="s">
        <v>2313</v>
      </c>
    </row>
    <row r="320" spans="1:6" x14ac:dyDescent="0.2">
      <c r="A320" t="s">
        <v>388</v>
      </c>
      <c r="B320" t="s">
        <v>1586</v>
      </c>
      <c r="C320" t="s">
        <v>2314</v>
      </c>
      <c r="D320" t="s">
        <v>229</v>
      </c>
      <c r="F320" t="s">
        <v>150</v>
      </c>
    </row>
    <row r="321" spans="1:6" x14ac:dyDescent="0.2">
      <c r="A321" t="s">
        <v>165</v>
      </c>
      <c r="B321" t="s">
        <v>1550</v>
      </c>
      <c r="C321" t="s">
        <v>2315</v>
      </c>
      <c r="D321" t="s">
        <v>477</v>
      </c>
      <c r="F321" t="s">
        <v>346</v>
      </c>
    </row>
    <row r="322" spans="1:6" x14ac:dyDescent="0.2">
      <c r="A322" t="s">
        <v>378</v>
      </c>
      <c r="B322" t="s">
        <v>1493</v>
      </c>
      <c r="C322" t="s">
        <v>2316</v>
      </c>
      <c r="D322" t="s">
        <v>169</v>
      </c>
      <c r="F322" t="s">
        <v>2317</v>
      </c>
    </row>
    <row r="323" spans="1:6" x14ac:dyDescent="0.2">
      <c r="A323" t="s">
        <v>320</v>
      </c>
      <c r="B323" t="s">
        <v>1694</v>
      </c>
      <c r="C323" t="s">
        <v>526</v>
      </c>
      <c r="D323" t="s">
        <v>2302</v>
      </c>
      <c r="F323" t="s">
        <v>267</v>
      </c>
    </row>
    <row r="324" spans="1:6" x14ac:dyDescent="0.2">
      <c r="A324" t="s">
        <v>598</v>
      </c>
      <c r="B324" t="s">
        <v>904</v>
      </c>
      <c r="C324" t="s">
        <v>2318</v>
      </c>
      <c r="D324" t="s">
        <v>343</v>
      </c>
      <c r="F324" t="s">
        <v>430</v>
      </c>
    </row>
    <row r="325" spans="1:6" x14ac:dyDescent="0.2">
      <c r="A325" t="s">
        <v>192</v>
      </c>
      <c r="B325" t="s">
        <v>1448</v>
      </c>
      <c r="C325" t="s">
        <v>2319</v>
      </c>
      <c r="D325" t="s">
        <v>2320</v>
      </c>
      <c r="F325" t="s">
        <v>2192</v>
      </c>
    </row>
    <row r="326" spans="1:6" x14ac:dyDescent="0.2">
      <c r="A326" t="s">
        <v>573</v>
      </c>
      <c r="B326" t="s">
        <v>2321</v>
      </c>
      <c r="C326" t="s">
        <v>2322</v>
      </c>
      <c r="D326" t="s">
        <v>2323</v>
      </c>
      <c r="F326" t="s">
        <v>2324</v>
      </c>
    </row>
    <row r="327" spans="1:6" x14ac:dyDescent="0.2">
      <c r="A327" t="s">
        <v>364</v>
      </c>
      <c r="B327" t="s">
        <v>1532</v>
      </c>
      <c r="C327" t="s">
        <v>2325</v>
      </c>
      <c r="D327" t="s">
        <v>1753</v>
      </c>
      <c r="F327" t="s">
        <v>2326</v>
      </c>
    </row>
    <row r="328" spans="1:6" x14ac:dyDescent="0.2">
      <c r="A328" t="s">
        <v>991</v>
      </c>
      <c r="B328" t="s">
        <v>1233</v>
      </c>
      <c r="C328" t="s">
        <v>2327</v>
      </c>
      <c r="D328" t="s">
        <v>2203</v>
      </c>
      <c r="F328" t="s">
        <v>1846</v>
      </c>
    </row>
    <row r="329" spans="1:6" x14ac:dyDescent="0.2">
      <c r="B329" t="s">
        <v>2328</v>
      </c>
      <c r="C329" t="s">
        <v>2329</v>
      </c>
      <c r="D329" t="s">
        <v>2237</v>
      </c>
      <c r="F329" t="s">
        <v>2090</v>
      </c>
    </row>
    <row r="330" spans="1:6" x14ac:dyDescent="0.2">
      <c r="B330" t="s">
        <v>2330</v>
      </c>
      <c r="C330" t="s">
        <v>2331</v>
      </c>
      <c r="D330" t="s">
        <v>2332</v>
      </c>
      <c r="F330" t="s">
        <v>429</v>
      </c>
    </row>
    <row r="331" spans="1:6" x14ac:dyDescent="0.2">
      <c r="B331" t="s">
        <v>1214</v>
      </c>
      <c r="C331" t="s">
        <v>2333</v>
      </c>
      <c r="D331" t="s">
        <v>1877</v>
      </c>
      <c r="F331" t="s">
        <v>2334</v>
      </c>
    </row>
    <row r="332" spans="1:6" x14ac:dyDescent="0.2">
      <c r="B332" t="s">
        <v>1553</v>
      </c>
      <c r="C332" t="s">
        <v>582</v>
      </c>
      <c r="D332" t="s">
        <v>1945</v>
      </c>
      <c r="F332" t="s">
        <v>2335</v>
      </c>
    </row>
    <row r="333" spans="1:6" x14ac:dyDescent="0.2">
      <c r="B333" t="s">
        <v>1434</v>
      </c>
      <c r="C333" t="s">
        <v>583</v>
      </c>
      <c r="D333" t="s">
        <v>1899</v>
      </c>
      <c r="F333" t="s">
        <v>2336</v>
      </c>
    </row>
    <row r="334" spans="1:6" x14ac:dyDescent="0.2">
      <c r="B334" t="s">
        <v>2337</v>
      </c>
      <c r="C334" t="s">
        <v>1663</v>
      </c>
      <c r="D334" t="s">
        <v>2338</v>
      </c>
      <c r="F334" t="s">
        <v>2339</v>
      </c>
    </row>
    <row r="335" spans="1:6" x14ac:dyDescent="0.2">
      <c r="B335" t="s">
        <v>1294</v>
      </c>
      <c r="C335" t="s">
        <v>1667</v>
      </c>
      <c r="D335" t="s">
        <v>457</v>
      </c>
      <c r="F335" t="s">
        <v>119</v>
      </c>
    </row>
    <row r="336" spans="1:6" x14ac:dyDescent="0.2">
      <c r="B336" t="s">
        <v>1501</v>
      </c>
      <c r="C336" t="s">
        <v>1670</v>
      </c>
      <c r="D336" t="s">
        <v>57</v>
      </c>
      <c r="F336" t="s">
        <v>280</v>
      </c>
    </row>
    <row r="337" spans="2:6" x14ac:dyDescent="0.2">
      <c r="B337" t="s">
        <v>1275</v>
      </c>
      <c r="C337" t="s">
        <v>1676</v>
      </c>
      <c r="D337" t="s">
        <v>125</v>
      </c>
      <c r="F337" t="s">
        <v>2177</v>
      </c>
    </row>
    <row r="338" spans="2:6" x14ac:dyDescent="0.2">
      <c r="B338" t="s">
        <v>868</v>
      </c>
      <c r="C338" t="s">
        <v>1681</v>
      </c>
      <c r="D338" t="s">
        <v>2147</v>
      </c>
      <c r="F338" t="s">
        <v>90</v>
      </c>
    </row>
    <row r="339" spans="2:6" x14ac:dyDescent="0.2">
      <c r="B339" t="s">
        <v>2340</v>
      </c>
      <c r="C339" t="s">
        <v>345</v>
      </c>
      <c r="D339" t="s">
        <v>1876</v>
      </c>
      <c r="F339" t="s">
        <v>2341</v>
      </c>
    </row>
    <row r="340" spans="2:6" x14ac:dyDescent="0.2">
      <c r="B340" t="s">
        <v>878</v>
      </c>
      <c r="C340" t="s">
        <v>1686</v>
      </c>
      <c r="D340" t="s">
        <v>1963</v>
      </c>
      <c r="F340" t="s">
        <v>2332</v>
      </c>
    </row>
    <row r="341" spans="2:6" x14ac:dyDescent="0.2">
      <c r="B341" t="s">
        <v>1228</v>
      </c>
      <c r="C341" t="s">
        <v>1688</v>
      </c>
      <c r="D341" t="s">
        <v>411</v>
      </c>
      <c r="F341" t="s">
        <v>2282</v>
      </c>
    </row>
    <row r="342" spans="2:6" x14ac:dyDescent="0.2">
      <c r="B342" t="s">
        <v>950</v>
      </c>
      <c r="C342" t="s">
        <v>1695</v>
      </c>
      <c r="D342" t="s">
        <v>241</v>
      </c>
      <c r="F342" t="s">
        <v>259</v>
      </c>
    </row>
    <row r="343" spans="2:6" x14ac:dyDescent="0.2">
      <c r="B343" t="s">
        <v>1539</v>
      </c>
      <c r="C343" t="s">
        <v>1698</v>
      </c>
      <c r="D343" t="s">
        <v>2251</v>
      </c>
      <c r="F343" t="s">
        <v>521</v>
      </c>
    </row>
    <row r="344" spans="2:6" x14ac:dyDescent="0.2">
      <c r="B344" t="s">
        <v>1218</v>
      </c>
      <c r="C344" t="s">
        <v>1701</v>
      </c>
      <c r="D344" t="s">
        <v>39</v>
      </c>
      <c r="F344" t="s">
        <v>333</v>
      </c>
    </row>
    <row r="345" spans="2:6" x14ac:dyDescent="0.2">
      <c r="B345" t="s">
        <v>1314</v>
      </c>
      <c r="C345" t="s">
        <v>284</v>
      </c>
      <c r="D345" t="s">
        <v>1959</v>
      </c>
      <c r="F345" t="s">
        <v>283</v>
      </c>
    </row>
    <row r="346" spans="2:6" x14ac:dyDescent="0.2">
      <c r="B346" t="s">
        <v>1602</v>
      </c>
      <c r="C346" t="s">
        <v>1708</v>
      </c>
      <c r="D346" t="s">
        <v>2342</v>
      </c>
      <c r="F346" t="s">
        <v>2343</v>
      </c>
    </row>
    <row r="347" spans="2:6" x14ac:dyDescent="0.2">
      <c r="B347" t="s">
        <v>2269</v>
      </c>
      <c r="C347" t="s">
        <v>324</v>
      </c>
      <c r="D347" t="s">
        <v>2344</v>
      </c>
      <c r="F347" t="s">
        <v>2345</v>
      </c>
    </row>
    <row r="348" spans="2:6" x14ac:dyDescent="0.2">
      <c r="B348" t="s">
        <v>2346</v>
      </c>
      <c r="C348" t="s">
        <v>1713</v>
      </c>
      <c r="D348" t="s">
        <v>2347</v>
      </c>
      <c r="F348" t="s">
        <v>2348</v>
      </c>
    </row>
    <row r="349" spans="2:6" x14ac:dyDescent="0.2">
      <c r="B349" t="s">
        <v>1460</v>
      </c>
      <c r="C349" t="s">
        <v>1716</v>
      </c>
      <c r="D349" t="s">
        <v>268</v>
      </c>
      <c r="F349" t="s">
        <v>2349</v>
      </c>
    </row>
    <row r="350" spans="2:6" x14ac:dyDescent="0.2">
      <c r="B350" t="s">
        <v>1430</v>
      </c>
      <c r="C350" t="s">
        <v>1718</v>
      </c>
      <c r="D350" t="s">
        <v>2311</v>
      </c>
      <c r="F350" t="s">
        <v>578</v>
      </c>
    </row>
    <row r="351" spans="2:6" x14ac:dyDescent="0.2">
      <c r="B351" t="s">
        <v>1454</v>
      </c>
      <c r="C351" t="s">
        <v>1722</v>
      </c>
      <c r="D351" t="s">
        <v>2350</v>
      </c>
      <c r="F351" t="s">
        <v>1932</v>
      </c>
    </row>
    <row r="352" spans="2:6" x14ac:dyDescent="0.2">
      <c r="B352" t="s">
        <v>2351</v>
      </c>
      <c r="C352" t="s">
        <v>1717</v>
      </c>
      <c r="D352" t="s">
        <v>522</v>
      </c>
      <c r="F352" t="s">
        <v>1724</v>
      </c>
    </row>
    <row r="353" spans="2:6" x14ac:dyDescent="0.2">
      <c r="B353" t="s">
        <v>2001</v>
      </c>
      <c r="C353" t="s">
        <v>1728</v>
      </c>
      <c r="D353" t="s">
        <v>358</v>
      </c>
      <c r="F353" t="s">
        <v>229</v>
      </c>
    </row>
    <row r="354" spans="2:6" x14ac:dyDescent="0.2">
      <c r="B354" t="s">
        <v>1318</v>
      </c>
      <c r="C354" t="s">
        <v>1730</v>
      </c>
      <c r="D354" t="s">
        <v>1915</v>
      </c>
      <c r="F354" t="s">
        <v>2352</v>
      </c>
    </row>
    <row r="355" spans="2:6" x14ac:dyDescent="0.2">
      <c r="B355" t="s">
        <v>2353</v>
      </c>
      <c r="C355" t="s">
        <v>500</v>
      </c>
      <c r="D355" t="s">
        <v>500</v>
      </c>
      <c r="F355" t="s">
        <v>2354</v>
      </c>
    </row>
    <row r="356" spans="2:6" x14ac:dyDescent="0.2">
      <c r="B356" t="s">
        <v>2355</v>
      </c>
      <c r="C356" t="s">
        <v>1734</v>
      </c>
      <c r="D356" t="s">
        <v>2140</v>
      </c>
      <c r="F356" t="s">
        <v>2356</v>
      </c>
    </row>
    <row r="357" spans="2:6" x14ac:dyDescent="0.2">
      <c r="B357" t="s">
        <v>1319</v>
      </c>
      <c r="C357" t="s">
        <v>1740</v>
      </c>
      <c r="D357" t="s">
        <v>520</v>
      </c>
      <c r="F357" t="s">
        <v>2357</v>
      </c>
    </row>
    <row r="358" spans="2:6" x14ac:dyDescent="0.2">
      <c r="B358" t="s">
        <v>2358</v>
      </c>
      <c r="C358" t="s">
        <v>581</v>
      </c>
      <c r="D358" t="s">
        <v>2353</v>
      </c>
      <c r="F358" t="s">
        <v>2359</v>
      </c>
    </row>
    <row r="359" spans="2:6" x14ac:dyDescent="0.2">
      <c r="B359" t="s">
        <v>2275</v>
      </c>
      <c r="C359" t="s">
        <v>1746</v>
      </c>
      <c r="D359" t="s">
        <v>1001</v>
      </c>
      <c r="F359" t="s">
        <v>530</v>
      </c>
    </row>
    <row r="360" spans="2:6" x14ac:dyDescent="0.2">
      <c r="B360" t="s">
        <v>2360</v>
      </c>
      <c r="C360" t="s">
        <v>1749</v>
      </c>
      <c r="D360" t="s">
        <v>2361</v>
      </c>
      <c r="F360" t="s">
        <v>55</v>
      </c>
    </row>
    <row r="361" spans="2:6" x14ac:dyDescent="0.2">
      <c r="B361" t="s">
        <v>1374</v>
      </c>
      <c r="C361" t="s">
        <v>1753</v>
      </c>
      <c r="D361" t="s">
        <v>2362</v>
      </c>
      <c r="F361" t="s">
        <v>2292</v>
      </c>
    </row>
    <row r="362" spans="2:6" x14ac:dyDescent="0.2">
      <c r="B362" t="s">
        <v>1245</v>
      </c>
      <c r="C362" t="s">
        <v>1756</v>
      </c>
      <c r="D362" t="s">
        <v>2363</v>
      </c>
      <c r="F362" t="s">
        <v>76</v>
      </c>
    </row>
    <row r="363" spans="2:6" x14ac:dyDescent="0.2">
      <c r="B363" t="s">
        <v>2364</v>
      </c>
      <c r="C363" t="s">
        <v>1759</v>
      </c>
      <c r="D363" t="s">
        <v>2365</v>
      </c>
      <c r="F363" t="s">
        <v>2366</v>
      </c>
    </row>
    <row r="364" spans="2:6" x14ac:dyDescent="0.2">
      <c r="B364" t="s">
        <v>693</v>
      </c>
      <c r="C364" t="s">
        <v>1762</v>
      </c>
      <c r="D364" t="s">
        <v>104</v>
      </c>
      <c r="F364" t="s">
        <v>237</v>
      </c>
    </row>
    <row r="365" spans="2:6" x14ac:dyDescent="0.2">
      <c r="B365" t="s">
        <v>1491</v>
      </c>
      <c r="C365" t="s">
        <v>1764</v>
      </c>
      <c r="D365" t="s">
        <v>2367</v>
      </c>
      <c r="F365" t="s">
        <v>2368</v>
      </c>
    </row>
    <row r="366" spans="2:6" x14ac:dyDescent="0.2">
      <c r="B366" t="s">
        <v>2369</v>
      </c>
      <c r="C366" t="s">
        <v>304</v>
      </c>
      <c r="D366" t="s">
        <v>1678</v>
      </c>
      <c r="F366" t="s">
        <v>2370</v>
      </c>
    </row>
    <row r="367" spans="2:6" x14ac:dyDescent="0.2">
      <c r="B367" t="s">
        <v>2371</v>
      </c>
      <c r="C367" t="s">
        <v>1769</v>
      </c>
      <c r="D367" t="s">
        <v>2372</v>
      </c>
      <c r="F367" t="s">
        <v>2373</v>
      </c>
    </row>
    <row r="368" spans="2:6" x14ac:dyDescent="0.2">
      <c r="B368" t="s">
        <v>1619</v>
      </c>
      <c r="C368" t="s">
        <v>169</v>
      </c>
      <c r="D368" t="s">
        <v>2374</v>
      </c>
      <c r="F368" t="s">
        <v>182</v>
      </c>
    </row>
    <row r="369" spans="2:6" x14ac:dyDescent="0.2">
      <c r="B369" t="s">
        <v>389</v>
      </c>
      <c r="C369" t="s">
        <v>1776</v>
      </c>
      <c r="D369" t="s">
        <v>502</v>
      </c>
      <c r="F369" t="s">
        <v>463</v>
      </c>
    </row>
    <row r="370" spans="2:6" x14ac:dyDescent="0.2">
      <c r="B370" t="s">
        <v>2236</v>
      </c>
      <c r="C370" t="s">
        <v>1780</v>
      </c>
      <c r="D370" t="s">
        <v>523</v>
      </c>
      <c r="F370" t="s">
        <v>2375</v>
      </c>
    </row>
    <row r="371" spans="2:6" x14ac:dyDescent="0.2">
      <c r="B371" t="s">
        <v>2376</v>
      </c>
      <c r="C371" t="s">
        <v>1783</v>
      </c>
      <c r="D371" t="s">
        <v>2377</v>
      </c>
      <c r="F371" t="s">
        <v>2280</v>
      </c>
    </row>
    <row r="372" spans="2:6" x14ac:dyDescent="0.2">
      <c r="B372" t="s">
        <v>1253</v>
      </c>
      <c r="C372" t="s">
        <v>1785</v>
      </c>
      <c r="D372" t="s">
        <v>2378</v>
      </c>
      <c r="F372" t="s">
        <v>2379</v>
      </c>
    </row>
    <row r="373" spans="2:6" x14ac:dyDescent="0.2">
      <c r="B373" t="s">
        <v>1364</v>
      </c>
      <c r="C373" t="s">
        <v>1787</v>
      </c>
      <c r="D373" t="s">
        <v>2380</v>
      </c>
      <c r="F373" t="s">
        <v>459</v>
      </c>
    </row>
    <row r="374" spans="2:6" x14ac:dyDescent="0.2">
      <c r="B374" t="s">
        <v>2381</v>
      </c>
      <c r="C374" t="s">
        <v>235</v>
      </c>
      <c r="D374" t="s">
        <v>2382</v>
      </c>
      <c r="F374" t="s">
        <v>2383</v>
      </c>
    </row>
    <row r="375" spans="2:6" x14ac:dyDescent="0.2">
      <c r="B375" t="s">
        <v>972</v>
      </c>
      <c r="C375" t="s">
        <v>1792</v>
      </c>
      <c r="D375" t="s">
        <v>2384</v>
      </c>
      <c r="F375" t="s">
        <v>2385</v>
      </c>
    </row>
    <row r="376" spans="2:6" x14ac:dyDescent="0.2">
      <c r="B376" t="s">
        <v>2386</v>
      </c>
      <c r="C376" t="s">
        <v>1794</v>
      </c>
      <c r="D376" t="s">
        <v>2387</v>
      </c>
      <c r="F376" t="s">
        <v>1950</v>
      </c>
    </row>
    <row r="377" spans="2:6" x14ac:dyDescent="0.2">
      <c r="B377" t="s">
        <v>1297</v>
      </c>
      <c r="C377" t="s">
        <v>109</v>
      </c>
      <c r="D377" t="s">
        <v>2324</v>
      </c>
      <c r="F377" t="s">
        <v>37</v>
      </c>
    </row>
    <row r="378" spans="2:6" x14ac:dyDescent="0.2">
      <c r="B378" t="s">
        <v>1441</v>
      </c>
      <c r="C378" t="s">
        <v>1800</v>
      </c>
      <c r="D378" t="s">
        <v>1946</v>
      </c>
      <c r="F378" t="s">
        <v>248</v>
      </c>
    </row>
    <row r="379" spans="2:6" x14ac:dyDescent="0.2">
      <c r="B379" t="s">
        <v>1584</v>
      </c>
      <c r="C379" t="s">
        <v>1802</v>
      </c>
      <c r="D379" t="s">
        <v>2388</v>
      </c>
      <c r="F379" t="s">
        <v>379</v>
      </c>
    </row>
    <row r="380" spans="2:6" x14ac:dyDescent="0.2">
      <c r="B380" t="s">
        <v>2264</v>
      </c>
      <c r="C380" t="s">
        <v>1805</v>
      </c>
      <c r="D380" t="s">
        <v>501</v>
      </c>
      <c r="F380" t="s">
        <v>477</v>
      </c>
    </row>
    <row r="381" spans="2:6" x14ac:dyDescent="0.2">
      <c r="B381" t="s">
        <v>1366</v>
      </c>
      <c r="C381" t="s">
        <v>1811</v>
      </c>
      <c r="D381" t="s">
        <v>1718</v>
      </c>
      <c r="F381" t="s">
        <v>381</v>
      </c>
    </row>
    <row r="382" spans="2:6" x14ac:dyDescent="0.2">
      <c r="B382" t="s">
        <v>30</v>
      </c>
      <c r="C382" t="s">
        <v>1814</v>
      </c>
      <c r="D382" t="s">
        <v>1673</v>
      </c>
      <c r="F382" t="s">
        <v>1685</v>
      </c>
    </row>
    <row r="383" spans="2:6" x14ac:dyDescent="0.2">
      <c r="B383" t="s">
        <v>2389</v>
      </c>
      <c r="C383" t="s">
        <v>1817</v>
      </c>
      <c r="D383" t="s">
        <v>1585</v>
      </c>
      <c r="F383" t="s">
        <v>2390</v>
      </c>
    </row>
    <row r="384" spans="2:6" x14ac:dyDescent="0.2">
      <c r="B384" t="s">
        <v>1254</v>
      </c>
      <c r="C384" t="s">
        <v>1820</v>
      </c>
      <c r="D384" t="s">
        <v>58</v>
      </c>
      <c r="F384" t="s">
        <v>1875</v>
      </c>
    </row>
    <row r="385" spans="2:6" x14ac:dyDescent="0.2">
      <c r="B385" t="s">
        <v>1423</v>
      </c>
      <c r="C385" t="s">
        <v>332</v>
      </c>
      <c r="D385" t="s">
        <v>478</v>
      </c>
      <c r="F385" t="s">
        <v>2391</v>
      </c>
    </row>
    <row r="386" spans="2:6" x14ac:dyDescent="0.2">
      <c r="B386" t="s">
        <v>1236</v>
      </c>
      <c r="C386" t="s">
        <v>1822</v>
      </c>
      <c r="D386" t="s">
        <v>422</v>
      </c>
      <c r="F386" t="s">
        <v>228</v>
      </c>
    </row>
    <row r="387" spans="2:6" x14ac:dyDescent="0.2">
      <c r="B387" t="s">
        <v>1213</v>
      </c>
      <c r="C387" t="s">
        <v>1824</v>
      </c>
      <c r="D387" t="s">
        <v>580</v>
      </c>
      <c r="F387" t="s">
        <v>2392</v>
      </c>
    </row>
    <row r="388" spans="2:6" x14ac:dyDescent="0.2">
      <c r="B388" t="s">
        <v>1779</v>
      </c>
      <c r="C388" t="s">
        <v>194</v>
      </c>
      <c r="D388" t="s">
        <v>2393</v>
      </c>
      <c r="F388" t="s">
        <v>2394</v>
      </c>
    </row>
    <row r="389" spans="2:6" x14ac:dyDescent="0.2">
      <c r="B389" t="s">
        <v>1593</v>
      </c>
      <c r="C389" t="s">
        <v>1832</v>
      </c>
      <c r="D389" t="s">
        <v>979</v>
      </c>
      <c r="F389" t="s">
        <v>2395</v>
      </c>
    </row>
    <row r="390" spans="2:6" x14ac:dyDescent="0.2">
      <c r="B390" t="s">
        <v>1582</v>
      </c>
      <c r="C390" t="s">
        <v>36</v>
      </c>
      <c r="D390" t="s">
        <v>1910</v>
      </c>
      <c r="F390" t="s">
        <v>240</v>
      </c>
    </row>
    <row r="391" spans="2:6" x14ac:dyDescent="0.2">
      <c r="B391" t="s">
        <v>1565</v>
      </c>
      <c r="C391" t="s">
        <v>89</v>
      </c>
      <c r="D391" t="s">
        <v>267</v>
      </c>
      <c r="F391" t="s">
        <v>2396</v>
      </c>
    </row>
    <row r="392" spans="2:6" x14ac:dyDescent="0.2">
      <c r="B392" t="s">
        <v>2397</v>
      </c>
      <c r="C392" t="s">
        <v>1840</v>
      </c>
      <c r="D392" t="s">
        <v>2398</v>
      </c>
      <c r="F392" t="s">
        <v>2399</v>
      </c>
    </row>
    <row r="393" spans="2:6" x14ac:dyDescent="0.2">
      <c r="B393" t="s">
        <v>2400</v>
      </c>
      <c r="C393" t="s">
        <v>1842</v>
      </c>
      <c r="D393" t="s">
        <v>109</v>
      </c>
      <c r="F393" t="s">
        <v>2401</v>
      </c>
    </row>
    <row r="394" spans="2:6" x14ac:dyDescent="0.2">
      <c r="B394" t="s">
        <v>1244</v>
      </c>
      <c r="C394" t="s">
        <v>1844</v>
      </c>
      <c r="D394" t="s">
        <v>2402</v>
      </c>
      <c r="F394" t="s">
        <v>2403</v>
      </c>
    </row>
    <row r="395" spans="2:6" x14ac:dyDescent="0.2">
      <c r="B395" t="s">
        <v>1616</v>
      </c>
      <c r="C395" t="s">
        <v>56</v>
      </c>
      <c r="D395" t="s">
        <v>2259</v>
      </c>
      <c r="F395" t="s">
        <v>2404</v>
      </c>
    </row>
    <row r="396" spans="2:6" x14ac:dyDescent="0.2">
      <c r="B396" t="s">
        <v>1502</v>
      </c>
      <c r="C396" t="s">
        <v>579</v>
      </c>
      <c r="D396" t="s">
        <v>301</v>
      </c>
      <c r="F396" t="s">
        <v>2249</v>
      </c>
    </row>
    <row r="397" spans="2:6" x14ac:dyDescent="0.2">
      <c r="B397" t="s">
        <v>2362</v>
      </c>
      <c r="C397" t="s">
        <v>1850</v>
      </c>
      <c r="D397" t="s">
        <v>2375</v>
      </c>
      <c r="F397" t="s">
        <v>2405</v>
      </c>
    </row>
    <row r="398" spans="2:6" x14ac:dyDescent="0.2">
      <c r="B398" t="s">
        <v>1343</v>
      </c>
      <c r="C398" t="s">
        <v>431</v>
      </c>
      <c r="D398" t="s">
        <v>1814</v>
      </c>
      <c r="F398" t="s">
        <v>2240</v>
      </c>
    </row>
    <row r="399" spans="2:6" x14ac:dyDescent="0.2">
      <c r="B399" t="s">
        <v>2406</v>
      </c>
      <c r="C399" t="s">
        <v>1856</v>
      </c>
      <c r="D399" t="s">
        <v>2392</v>
      </c>
      <c r="F399" t="s">
        <v>2407</v>
      </c>
    </row>
    <row r="400" spans="2:6" x14ac:dyDescent="0.2">
      <c r="B400" t="s">
        <v>2408</v>
      </c>
      <c r="C400" t="s">
        <v>1858</v>
      </c>
      <c r="D400" t="s">
        <v>2409</v>
      </c>
      <c r="F400" t="s">
        <v>2410</v>
      </c>
    </row>
    <row r="401" spans="2:6" x14ac:dyDescent="0.2">
      <c r="B401" t="s">
        <v>1543</v>
      </c>
      <c r="C401" t="s">
        <v>1860</v>
      </c>
      <c r="D401" t="s">
        <v>2411</v>
      </c>
      <c r="F401" t="s">
        <v>178</v>
      </c>
    </row>
    <row r="402" spans="2:6" x14ac:dyDescent="0.2">
      <c r="B402" t="s">
        <v>1450</v>
      </c>
      <c r="C402" t="s">
        <v>1863</v>
      </c>
      <c r="D402" t="s">
        <v>280</v>
      </c>
      <c r="F402" t="s">
        <v>2412</v>
      </c>
    </row>
    <row r="403" spans="2:6" x14ac:dyDescent="0.2">
      <c r="B403" t="s">
        <v>2413</v>
      </c>
      <c r="C403" t="s">
        <v>195</v>
      </c>
      <c r="D403" t="s">
        <v>2068</v>
      </c>
      <c r="F403" t="s">
        <v>281</v>
      </c>
    </row>
    <row r="404" spans="2:6" x14ac:dyDescent="0.2">
      <c r="B404" t="s">
        <v>1246</v>
      </c>
      <c r="C404" t="s">
        <v>1868</v>
      </c>
      <c r="D404" t="s">
        <v>2414</v>
      </c>
      <c r="F404" t="s">
        <v>365</v>
      </c>
    </row>
    <row r="405" spans="2:6" x14ac:dyDescent="0.2">
      <c r="B405" t="s">
        <v>1383</v>
      </c>
      <c r="C405" t="s">
        <v>520</v>
      </c>
      <c r="D405" t="s">
        <v>1856</v>
      </c>
      <c r="F405" t="s">
        <v>2044</v>
      </c>
    </row>
    <row r="406" spans="2:6" x14ac:dyDescent="0.2">
      <c r="B406" t="s">
        <v>1403</v>
      </c>
      <c r="C406" t="s">
        <v>411</v>
      </c>
      <c r="D406" t="s">
        <v>1769</v>
      </c>
      <c r="F406" t="s">
        <v>905</v>
      </c>
    </row>
    <row r="407" spans="2:6" x14ac:dyDescent="0.2">
      <c r="B407" t="s">
        <v>1295</v>
      </c>
      <c r="C407" t="s">
        <v>1876</v>
      </c>
      <c r="D407" t="s">
        <v>1701</v>
      </c>
      <c r="F407" t="s">
        <v>2415</v>
      </c>
    </row>
    <row r="408" spans="2:6" x14ac:dyDescent="0.2">
      <c r="B408" t="s">
        <v>1408</v>
      </c>
      <c r="C408" t="s">
        <v>1877</v>
      </c>
      <c r="D408" t="s">
        <v>1698</v>
      </c>
      <c r="F408" t="s">
        <v>2295</v>
      </c>
    </row>
    <row r="409" spans="2:6" x14ac:dyDescent="0.2">
      <c r="B409" t="s">
        <v>1185</v>
      </c>
      <c r="C409" t="s">
        <v>474</v>
      </c>
      <c r="D409" t="s">
        <v>2415</v>
      </c>
      <c r="F409" t="s">
        <v>2416</v>
      </c>
    </row>
    <row r="410" spans="2:6" x14ac:dyDescent="0.2">
      <c r="B410" t="s">
        <v>2417</v>
      </c>
      <c r="C410" t="s">
        <v>205</v>
      </c>
      <c r="D410" t="s">
        <v>957</v>
      </c>
      <c r="F410" t="s">
        <v>529</v>
      </c>
    </row>
    <row r="411" spans="2:6" x14ac:dyDescent="0.2">
      <c r="B411" t="s">
        <v>2418</v>
      </c>
      <c r="C411" t="s">
        <v>1884</v>
      </c>
      <c r="D411" t="s">
        <v>881</v>
      </c>
      <c r="F411" t="s">
        <v>127</v>
      </c>
    </row>
    <row r="412" spans="2:6" x14ac:dyDescent="0.2">
      <c r="B412" t="s">
        <v>2419</v>
      </c>
      <c r="C412" t="s">
        <v>1886</v>
      </c>
      <c r="D412" t="s">
        <v>350</v>
      </c>
      <c r="F412" t="s">
        <v>330</v>
      </c>
    </row>
    <row r="413" spans="2:6" x14ac:dyDescent="0.2">
      <c r="B413" t="s">
        <v>1631</v>
      </c>
      <c r="C413" t="s">
        <v>1889</v>
      </c>
      <c r="D413" t="s">
        <v>2270</v>
      </c>
      <c r="F413" t="s">
        <v>1752</v>
      </c>
    </row>
    <row r="414" spans="2:6" x14ac:dyDescent="0.2">
      <c r="B414" t="s">
        <v>1748</v>
      </c>
      <c r="C414" t="s">
        <v>303</v>
      </c>
      <c r="D414" t="s">
        <v>2420</v>
      </c>
      <c r="F414" t="s">
        <v>145</v>
      </c>
    </row>
    <row r="415" spans="2:6" x14ac:dyDescent="0.2">
      <c r="B415" t="s">
        <v>1418</v>
      </c>
      <c r="C415" t="s">
        <v>58</v>
      </c>
      <c r="D415" t="s">
        <v>2421</v>
      </c>
      <c r="F415" t="s">
        <v>2422</v>
      </c>
    </row>
    <row r="416" spans="2:6" x14ac:dyDescent="0.2">
      <c r="B416" t="s">
        <v>2423</v>
      </c>
      <c r="C416" t="s">
        <v>1893</v>
      </c>
      <c r="D416" t="s">
        <v>2424</v>
      </c>
      <c r="F416" t="s">
        <v>2425</v>
      </c>
    </row>
    <row r="417" spans="2:6" x14ac:dyDescent="0.2">
      <c r="B417" t="s">
        <v>1252</v>
      </c>
      <c r="C417" t="s">
        <v>343</v>
      </c>
      <c r="D417" t="s">
        <v>2426</v>
      </c>
      <c r="F417" t="s">
        <v>2427</v>
      </c>
    </row>
    <row r="418" spans="2:6" x14ac:dyDescent="0.2">
      <c r="B418" t="s">
        <v>1340</v>
      </c>
      <c r="C418" t="s">
        <v>1898</v>
      </c>
      <c r="D418" t="s">
        <v>2428</v>
      </c>
      <c r="F418" t="s">
        <v>2429</v>
      </c>
    </row>
    <row r="419" spans="2:6" x14ac:dyDescent="0.2">
      <c r="B419" t="s">
        <v>1599</v>
      </c>
      <c r="C419" t="s">
        <v>1899</v>
      </c>
      <c r="D419" t="s">
        <v>2407</v>
      </c>
      <c r="F419" t="s">
        <v>2430</v>
      </c>
    </row>
    <row r="420" spans="2:6" x14ac:dyDescent="0.2">
      <c r="B420" t="s">
        <v>1324</v>
      </c>
      <c r="C420" t="s">
        <v>1901</v>
      </c>
      <c r="D420" t="s">
        <v>306</v>
      </c>
      <c r="F420" t="s">
        <v>1684</v>
      </c>
    </row>
    <row r="421" spans="2:6" x14ac:dyDescent="0.2">
      <c r="B421" t="s">
        <v>2431</v>
      </c>
      <c r="C421" t="s">
        <v>1905</v>
      </c>
      <c r="D421" t="s">
        <v>2425</v>
      </c>
      <c r="F421" t="s">
        <v>2432</v>
      </c>
    </row>
    <row r="422" spans="2:6" x14ac:dyDescent="0.2">
      <c r="B422" t="s">
        <v>1196</v>
      </c>
      <c r="C422" t="s">
        <v>428</v>
      </c>
      <c r="D422" t="s">
        <v>283</v>
      </c>
      <c r="F422" t="s">
        <v>2433</v>
      </c>
    </row>
    <row r="423" spans="2:6" x14ac:dyDescent="0.2">
      <c r="B423" t="s">
        <v>1507</v>
      </c>
      <c r="C423" t="s">
        <v>184</v>
      </c>
      <c r="D423" t="s">
        <v>2434</v>
      </c>
      <c r="F423" t="s">
        <v>2435</v>
      </c>
    </row>
    <row r="424" spans="2:6" x14ac:dyDescent="0.2">
      <c r="B424" t="s">
        <v>1635</v>
      </c>
      <c r="C424" t="s">
        <v>1910</v>
      </c>
      <c r="D424" t="s">
        <v>2432</v>
      </c>
      <c r="F424" t="s">
        <v>2338</v>
      </c>
    </row>
    <row r="425" spans="2:6" x14ac:dyDescent="0.2">
      <c r="B425" t="s">
        <v>949</v>
      </c>
      <c r="C425" t="s">
        <v>1912</v>
      </c>
      <c r="D425" t="s">
        <v>90</v>
      </c>
      <c r="F425" t="s">
        <v>2436</v>
      </c>
    </row>
    <row r="426" spans="2:6" x14ac:dyDescent="0.2">
      <c r="B426" t="s">
        <v>1276</v>
      </c>
      <c r="C426" t="s">
        <v>1914</v>
      </c>
      <c r="D426" t="s">
        <v>41</v>
      </c>
      <c r="F426" t="s">
        <v>1977</v>
      </c>
    </row>
    <row r="427" spans="2:6" x14ac:dyDescent="0.2">
      <c r="B427" t="s">
        <v>1390</v>
      </c>
      <c r="C427" t="s">
        <v>1915</v>
      </c>
      <c r="D427" t="s">
        <v>2306</v>
      </c>
      <c r="F427" t="s">
        <v>2067</v>
      </c>
    </row>
    <row r="428" spans="2:6" x14ac:dyDescent="0.2">
      <c r="B428" t="s">
        <v>900</v>
      </c>
      <c r="C428" t="s">
        <v>400</v>
      </c>
      <c r="D428" t="s">
        <v>2437</v>
      </c>
      <c r="F428" t="s">
        <v>2135</v>
      </c>
    </row>
    <row r="429" spans="2:6" x14ac:dyDescent="0.2">
      <c r="B429" t="s">
        <v>1839</v>
      </c>
      <c r="C429" t="s">
        <v>1921</v>
      </c>
      <c r="D429" t="s">
        <v>2438</v>
      </c>
      <c r="F429" t="s">
        <v>1940</v>
      </c>
    </row>
    <row r="430" spans="2:6" x14ac:dyDescent="0.2">
      <c r="B430" t="s">
        <v>2107</v>
      </c>
      <c r="C430" t="s">
        <v>380</v>
      </c>
      <c r="D430" t="s">
        <v>2439</v>
      </c>
      <c r="F430" t="s">
        <v>2132</v>
      </c>
    </row>
    <row r="431" spans="2:6" x14ac:dyDescent="0.2">
      <c r="B431" t="s">
        <v>2440</v>
      </c>
      <c r="C431" t="s">
        <v>257</v>
      </c>
      <c r="D431" t="s">
        <v>958</v>
      </c>
      <c r="F431" t="s">
        <v>249</v>
      </c>
    </row>
    <row r="432" spans="2:6" x14ac:dyDescent="0.2">
      <c r="B432" t="s">
        <v>1411</v>
      </c>
      <c r="C432" t="s">
        <v>457</v>
      </c>
      <c r="D432" t="s">
        <v>2441</v>
      </c>
      <c r="F432" t="s">
        <v>247</v>
      </c>
    </row>
    <row r="433" spans="2:6" x14ac:dyDescent="0.2">
      <c r="B433" t="s">
        <v>1514</v>
      </c>
      <c r="C433" t="s">
        <v>473</v>
      </c>
      <c r="D433" t="s">
        <v>2442</v>
      </c>
      <c r="F433" t="s">
        <v>2443</v>
      </c>
    </row>
    <row r="434" spans="2:6" x14ac:dyDescent="0.2">
      <c r="B434" t="s">
        <v>1240</v>
      </c>
      <c r="C434" t="s">
        <v>1929</v>
      </c>
      <c r="D434" t="s">
        <v>2444</v>
      </c>
      <c r="F434" t="s">
        <v>93</v>
      </c>
    </row>
    <row r="435" spans="2:6" x14ac:dyDescent="0.2">
      <c r="B435" t="s">
        <v>1263</v>
      </c>
      <c r="C435" t="s">
        <v>479</v>
      </c>
      <c r="D435" t="s">
        <v>2445</v>
      </c>
      <c r="F435" t="s">
        <v>1788</v>
      </c>
    </row>
    <row r="436" spans="2:6" x14ac:dyDescent="0.2">
      <c r="B436" t="s">
        <v>2446</v>
      </c>
      <c r="C436" t="s">
        <v>1931</v>
      </c>
      <c r="D436" t="s">
        <v>2447</v>
      </c>
      <c r="F436" t="s">
        <v>647</v>
      </c>
    </row>
    <row r="437" spans="2:6" x14ac:dyDescent="0.2">
      <c r="B437" t="s">
        <v>2448</v>
      </c>
      <c r="C437" t="s">
        <v>141</v>
      </c>
      <c r="D437" t="s">
        <v>2449</v>
      </c>
      <c r="F437" t="s">
        <v>326</v>
      </c>
    </row>
    <row r="438" spans="2:6" x14ac:dyDescent="0.2">
      <c r="B438" t="s">
        <v>2450</v>
      </c>
      <c r="C438" t="s">
        <v>1933</v>
      </c>
      <c r="D438" t="s">
        <v>1934</v>
      </c>
      <c r="F438" t="s">
        <v>2196</v>
      </c>
    </row>
    <row r="439" spans="2:6" x14ac:dyDescent="0.2">
      <c r="B439" t="s">
        <v>1819</v>
      </c>
      <c r="C439" t="s">
        <v>1847</v>
      </c>
      <c r="D439" t="s">
        <v>2082</v>
      </c>
      <c r="F439" t="s">
        <v>391</v>
      </c>
    </row>
    <row r="440" spans="2:6" x14ac:dyDescent="0.2">
      <c r="B440" t="s">
        <v>2451</v>
      </c>
      <c r="C440" t="s">
        <v>236</v>
      </c>
      <c r="D440" t="s">
        <v>2452</v>
      </c>
      <c r="F440" t="s">
        <v>2013</v>
      </c>
    </row>
    <row r="441" spans="2:6" x14ac:dyDescent="0.2">
      <c r="B441" t="s">
        <v>2453</v>
      </c>
      <c r="C441" t="s">
        <v>1782</v>
      </c>
      <c r="D441" t="s">
        <v>119</v>
      </c>
      <c r="F441" t="s">
        <v>196</v>
      </c>
    </row>
    <row r="442" spans="2:6" x14ac:dyDescent="0.2">
      <c r="B442" t="s">
        <v>867</v>
      </c>
      <c r="C442" t="s">
        <v>1943</v>
      </c>
      <c r="D442" t="s">
        <v>168</v>
      </c>
      <c r="F442" t="s">
        <v>483</v>
      </c>
    </row>
    <row r="443" spans="2:6" x14ac:dyDescent="0.2">
      <c r="B443" t="s">
        <v>2454</v>
      </c>
      <c r="C443" t="s">
        <v>1945</v>
      </c>
      <c r="D443" t="s">
        <v>519</v>
      </c>
      <c r="F443" t="s">
        <v>2173</v>
      </c>
    </row>
    <row r="444" spans="2:6" x14ac:dyDescent="0.2">
      <c r="B444" t="s">
        <v>1784</v>
      </c>
      <c r="C444" t="s">
        <v>1946</v>
      </c>
      <c r="D444" t="s">
        <v>2455</v>
      </c>
      <c r="F444" t="s">
        <v>2028</v>
      </c>
    </row>
    <row r="445" spans="2:6" x14ac:dyDescent="0.2">
      <c r="B445" t="s">
        <v>1436</v>
      </c>
      <c r="C445" t="s">
        <v>349</v>
      </c>
      <c r="D445" t="s">
        <v>2456</v>
      </c>
      <c r="F445" t="s">
        <v>2179</v>
      </c>
    </row>
    <row r="446" spans="2:6" x14ac:dyDescent="0.2">
      <c r="B446" t="s">
        <v>1426</v>
      </c>
      <c r="C446" t="s">
        <v>1951</v>
      </c>
      <c r="D446" t="s">
        <v>870</v>
      </c>
      <c r="F446" t="s">
        <v>230</v>
      </c>
    </row>
    <row r="447" spans="2:6" x14ac:dyDescent="0.2">
      <c r="B447" t="s">
        <v>2457</v>
      </c>
      <c r="C447" t="s">
        <v>423</v>
      </c>
      <c r="D447" t="s">
        <v>1837</v>
      </c>
      <c r="F447" t="s">
        <v>174</v>
      </c>
    </row>
    <row r="448" spans="2:6" x14ac:dyDescent="0.2">
      <c r="B448" t="s">
        <v>1356</v>
      </c>
      <c r="C448" t="s">
        <v>1849</v>
      </c>
      <c r="D448" t="s">
        <v>1776</v>
      </c>
      <c r="F448" t="s">
        <v>1964</v>
      </c>
    </row>
    <row r="449" spans="2:6" x14ac:dyDescent="0.2">
      <c r="B449" t="s">
        <v>1272</v>
      </c>
      <c r="C449" t="s">
        <v>577</v>
      </c>
      <c r="D449" t="s">
        <v>1458</v>
      </c>
      <c r="F449" t="s">
        <v>2312</v>
      </c>
    </row>
    <row r="450" spans="2:6" x14ac:dyDescent="0.2">
      <c r="B450" t="s">
        <v>2458</v>
      </c>
      <c r="C450" t="s">
        <v>1958</v>
      </c>
      <c r="D450" t="s">
        <v>342</v>
      </c>
      <c r="F450" t="s">
        <v>1781</v>
      </c>
    </row>
    <row r="451" spans="2:6" x14ac:dyDescent="0.2">
      <c r="B451" t="s">
        <v>1269</v>
      </c>
      <c r="C451" t="s">
        <v>1962</v>
      </c>
      <c r="D451" t="s">
        <v>2459</v>
      </c>
      <c r="F451" t="s">
        <v>2333</v>
      </c>
    </row>
    <row r="452" spans="2:6" x14ac:dyDescent="0.2">
      <c r="B452" t="s">
        <v>1666</v>
      </c>
      <c r="C452" t="s">
        <v>1963</v>
      </c>
      <c r="D452" t="s">
        <v>365</v>
      </c>
      <c r="F452" t="s">
        <v>398</v>
      </c>
    </row>
    <row r="453" spans="2:6" x14ac:dyDescent="0.2">
      <c r="B453" t="s">
        <v>735</v>
      </c>
      <c r="C453" t="s">
        <v>75</v>
      </c>
      <c r="D453" t="s">
        <v>1062</v>
      </c>
      <c r="F453" t="s">
        <v>2112</v>
      </c>
    </row>
    <row r="454" spans="2:6" x14ac:dyDescent="0.2">
      <c r="B454" t="s">
        <v>1063</v>
      </c>
      <c r="C454" t="s">
        <v>143</v>
      </c>
      <c r="D454" t="s">
        <v>428</v>
      </c>
      <c r="F454" t="s">
        <v>2168</v>
      </c>
    </row>
    <row r="455" spans="2:6" x14ac:dyDescent="0.2">
      <c r="B455" t="s">
        <v>1376</v>
      </c>
      <c r="C455" t="s">
        <v>1968</v>
      </c>
      <c r="D455" t="s">
        <v>236</v>
      </c>
      <c r="F455" t="s">
        <v>2325</v>
      </c>
    </row>
    <row r="456" spans="2:6" x14ac:dyDescent="0.2">
      <c r="B456" t="s">
        <v>2460</v>
      </c>
      <c r="C456" t="s">
        <v>1736</v>
      </c>
      <c r="D456" t="s">
        <v>178</v>
      </c>
      <c r="F456" t="s">
        <v>2109</v>
      </c>
    </row>
    <row r="457" spans="2:6" x14ac:dyDescent="0.2">
      <c r="B457" t="s">
        <v>2461</v>
      </c>
      <c r="C457" t="s">
        <v>1971</v>
      </c>
      <c r="D457" t="s">
        <v>1805</v>
      </c>
      <c r="F457" t="s">
        <v>1731</v>
      </c>
    </row>
    <row r="458" spans="2:6" x14ac:dyDescent="0.2">
      <c r="B458" t="s">
        <v>1551</v>
      </c>
      <c r="C458" t="s">
        <v>1918</v>
      </c>
      <c r="D458" t="s">
        <v>2181</v>
      </c>
      <c r="F458" t="s">
        <v>2308</v>
      </c>
    </row>
    <row r="459" spans="2:6" x14ac:dyDescent="0.2">
      <c r="B459" t="s">
        <v>2289</v>
      </c>
      <c r="C459" t="s">
        <v>168</v>
      </c>
      <c r="D459" t="s">
        <v>2152</v>
      </c>
      <c r="F459" t="s">
        <v>2265</v>
      </c>
    </row>
    <row r="460" spans="2:6" x14ac:dyDescent="0.2">
      <c r="B460" t="s">
        <v>1348</v>
      </c>
      <c r="C460" t="s">
        <v>279</v>
      </c>
      <c r="D460" t="s">
        <v>2396</v>
      </c>
      <c r="F460" t="s">
        <v>137</v>
      </c>
    </row>
    <row r="461" spans="2:6" x14ac:dyDescent="0.2">
      <c r="B461" t="s">
        <v>1707</v>
      </c>
      <c r="C461" t="s">
        <v>1755</v>
      </c>
      <c r="D461" t="s">
        <v>2052</v>
      </c>
      <c r="F461" t="s">
        <v>1796</v>
      </c>
    </row>
    <row r="462" spans="2:6" x14ac:dyDescent="0.2">
      <c r="B462" t="s">
        <v>1528</v>
      </c>
      <c r="C462" t="s">
        <v>140</v>
      </c>
      <c r="D462" t="s">
        <v>2063</v>
      </c>
      <c r="F462" t="s">
        <v>1768</v>
      </c>
    </row>
    <row r="463" spans="2:6" x14ac:dyDescent="0.2">
      <c r="B463" t="s">
        <v>1349</v>
      </c>
      <c r="C463" t="s">
        <v>1982</v>
      </c>
      <c r="D463" t="s">
        <v>473</v>
      </c>
      <c r="F463" t="s">
        <v>1930</v>
      </c>
    </row>
    <row r="464" spans="2:6" x14ac:dyDescent="0.2">
      <c r="B464" t="s">
        <v>1268</v>
      </c>
      <c r="C464" t="s">
        <v>1983</v>
      </c>
      <c r="D464" t="s">
        <v>34</v>
      </c>
      <c r="F464" t="s">
        <v>2319</v>
      </c>
    </row>
    <row r="465" spans="2:6" x14ac:dyDescent="0.2">
      <c r="B465" t="s">
        <v>2462</v>
      </c>
      <c r="C465" t="s">
        <v>1885</v>
      </c>
      <c r="D465" t="s">
        <v>2395</v>
      </c>
      <c r="F465" t="s">
        <v>1975</v>
      </c>
    </row>
    <row r="466" spans="2:6" x14ac:dyDescent="0.2">
      <c r="B466" t="s">
        <v>1455</v>
      </c>
      <c r="C466" t="s">
        <v>144</v>
      </c>
      <c r="D466" t="s">
        <v>2463</v>
      </c>
      <c r="F466" t="s">
        <v>2128</v>
      </c>
    </row>
    <row r="467" spans="2:6" x14ac:dyDescent="0.2">
      <c r="B467" t="s">
        <v>1280</v>
      </c>
      <c r="C467" t="s">
        <v>1987</v>
      </c>
      <c r="D467" t="s">
        <v>2404</v>
      </c>
      <c r="F467" t="s">
        <v>1906</v>
      </c>
    </row>
    <row r="468" spans="2:6" x14ac:dyDescent="0.2">
      <c r="B468" t="s">
        <v>1386</v>
      </c>
      <c r="C468" t="s">
        <v>1989</v>
      </c>
      <c r="D468" t="s">
        <v>2405</v>
      </c>
      <c r="F468" t="s">
        <v>482</v>
      </c>
    </row>
    <row r="469" spans="2:6" x14ac:dyDescent="0.2">
      <c r="B469" t="s">
        <v>2464</v>
      </c>
      <c r="C469" t="s">
        <v>1992</v>
      </c>
      <c r="D469" t="s">
        <v>2354</v>
      </c>
      <c r="F469" t="s">
        <v>2000</v>
      </c>
    </row>
    <row r="470" spans="2:6" x14ac:dyDescent="0.2">
      <c r="B470" t="s">
        <v>2465</v>
      </c>
      <c r="C470" t="s">
        <v>1997</v>
      </c>
      <c r="D470" t="s">
        <v>1822</v>
      </c>
      <c r="F470" t="s">
        <v>504</v>
      </c>
    </row>
    <row r="471" spans="2:6" x14ac:dyDescent="0.2">
      <c r="B471" t="s">
        <v>2466</v>
      </c>
      <c r="C471" t="s">
        <v>420</v>
      </c>
      <c r="D471" t="s">
        <v>465</v>
      </c>
      <c r="F471" t="s">
        <v>2089</v>
      </c>
    </row>
    <row r="472" spans="2:6" x14ac:dyDescent="0.2">
      <c r="B472" t="s">
        <v>1278</v>
      </c>
      <c r="C472" t="s">
        <v>462</v>
      </c>
      <c r="D472" t="s">
        <v>579</v>
      </c>
      <c r="F472" t="s">
        <v>2099</v>
      </c>
    </row>
    <row r="473" spans="2:6" x14ac:dyDescent="0.2">
      <c r="B473" t="s">
        <v>1445</v>
      </c>
      <c r="C473" t="s">
        <v>347</v>
      </c>
      <c r="D473" t="s">
        <v>2243</v>
      </c>
      <c r="F473" t="s">
        <v>2080</v>
      </c>
    </row>
    <row r="474" spans="2:6" x14ac:dyDescent="0.2">
      <c r="B474" t="s">
        <v>1660</v>
      </c>
      <c r="C474" t="s">
        <v>2004</v>
      </c>
      <c r="D474" t="s">
        <v>2150</v>
      </c>
      <c r="F474" t="s">
        <v>1720</v>
      </c>
    </row>
    <row r="475" spans="2:6" x14ac:dyDescent="0.2">
      <c r="B475" t="s">
        <v>2467</v>
      </c>
      <c r="C475" t="s">
        <v>1970</v>
      </c>
      <c r="D475" t="s">
        <v>2468</v>
      </c>
      <c r="F475" t="s">
        <v>2003</v>
      </c>
    </row>
    <row r="476" spans="2:6" x14ac:dyDescent="0.2">
      <c r="B476" t="s">
        <v>1677</v>
      </c>
      <c r="C476" t="s">
        <v>2010</v>
      </c>
      <c r="D476" t="s">
        <v>2227</v>
      </c>
      <c r="F476" t="s">
        <v>215</v>
      </c>
    </row>
    <row r="477" spans="2:6" x14ac:dyDescent="0.2">
      <c r="B477" t="s">
        <v>1568</v>
      </c>
      <c r="C477" t="s">
        <v>142</v>
      </c>
      <c r="D477" t="s">
        <v>2412</v>
      </c>
      <c r="F477" t="s">
        <v>43</v>
      </c>
    </row>
    <row r="478" spans="2:6" x14ac:dyDescent="0.2">
      <c r="B478" t="s">
        <v>1217</v>
      </c>
      <c r="C478" t="s">
        <v>151</v>
      </c>
      <c r="D478" t="s">
        <v>2222</v>
      </c>
      <c r="F478" t="s">
        <v>2296</v>
      </c>
    </row>
    <row r="479" spans="2:6" x14ac:dyDescent="0.2">
      <c r="B479" t="s">
        <v>1271</v>
      </c>
      <c r="C479" t="s">
        <v>278</v>
      </c>
      <c r="D479" t="s">
        <v>2033</v>
      </c>
      <c r="F479" t="s">
        <v>1988</v>
      </c>
    </row>
    <row r="480" spans="2:6" x14ac:dyDescent="0.2">
      <c r="B480" t="s">
        <v>2469</v>
      </c>
      <c r="C480" t="s">
        <v>2019</v>
      </c>
      <c r="D480" t="s">
        <v>2429</v>
      </c>
      <c r="F480" t="s">
        <v>113</v>
      </c>
    </row>
    <row r="481" spans="2:6" x14ac:dyDescent="0.2">
      <c r="B481" t="s">
        <v>1598</v>
      </c>
      <c r="C481" t="s">
        <v>2022</v>
      </c>
      <c r="D481" t="s">
        <v>578</v>
      </c>
      <c r="F481" t="s">
        <v>2076</v>
      </c>
    </row>
    <row r="482" spans="2:6" x14ac:dyDescent="0.2">
      <c r="B482" t="s">
        <v>1216</v>
      </c>
      <c r="C482" t="s">
        <v>342</v>
      </c>
      <c r="D482" t="s">
        <v>37</v>
      </c>
      <c r="F482" t="s">
        <v>1919</v>
      </c>
    </row>
    <row r="483" spans="2:6" x14ac:dyDescent="0.2">
      <c r="B483" t="s">
        <v>1467</v>
      </c>
      <c r="C483" t="s">
        <v>356</v>
      </c>
      <c r="D483" t="s">
        <v>1692</v>
      </c>
      <c r="F483" t="s">
        <v>269</v>
      </c>
    </row>
    <row r="484" spans="2:6" x14ac:dyDescent="0.2">
      <c r="B484" t="s">
        <v>2470</v>
      </c>
      <c r="C484" t="s">
        <v>305</v>
      </c>
      <c r="D484" t="s">
        <v>1762</v>
      </c>
      <c r="F484" t="s">
        <v>1941</v>
      </c>
    </row>
    <row r="485" spans="2:6" x14ac:dyDescent="0.2">
      <c r="B485" t="s">
        <v>1414</v>
      </c>
      <c r="C485" t="s">
        <v>1745</v>
      </c>
      <c r="D485" t="s">
        <v>2471</v>
      </c>
      <c r="F485" t="s">
        <v>2023</v>
      </c>
    </row>
    <row r="486" spans="2:6" x14ac:dyDescent="0.2">
      <c r="B486" t="s">
        <v>2472</v>
      </c>
      <c r="C486" t="s">
        <v>1865</v>
      </c>
      <c r="D486" t="s">
        <v>1783</v>
      </c>
      <c r="F486" t="s">
        <v>2299</v>
      </c>
    </row>
    <row r="487" spans="2:6" x14ac:dyDescent="0.2">
      <c r="B487" t="s">
        <v>1647</v>
      </c>
      <c r="C487" t="s">
        <v>2036</v>
      </c>
      <c r="D487" t="s">
        <v>1658</v>
      </c>
      <c r="F487" t="s">
        <v>1991</v>
      </c>
    </row>
    <row r="488" spans="2:6" x14ac:dyDescent="0.2">
      <c r="B488" t="s">
        <v>1697</v>
      </c>
      <c r="C488" t="s">
        <v>519</v>
      </c>
      <c r="D488" t="s">
        <v>2010</v>
      </c>
      <c r="F488" t="s">
        <v>2048</v>
      </c>
    </row>
    <row r="489" spans="2:6" x14ac:dyDescent="0.2">
      <c r="B489" t="s">
        <v>1373</v>
      </c>
      <c r="C489" t="s">
        <v>348</v>
      </c>
      <c r="D489" t="s">
        <v>305</v>
      </c>
      <c r="F489" t="s">
        <v>437</v>
      </c>
    </row>
    <row r="490" spans="2:6" x14ac:dyDescent="0.2">
      <c r="B490" t="s">
        <v>2473</v>
      </c>
      <c r="C490" t="s">
        <v>2026</v>
      </c>
      <c r="D490" t="s">
        <v>2370</v>
      </c>
      <c r="F490" t="s">
        <v>1738</v>
      </c>
    </row>
    <row r="491" spans="2:6" x14ac:dyDescent="0.2">
      <c r="B491" t="s">
        <v>1513</v>
      </c>
      <c r="C491" t="s">
        <v>124</v>
      </c>
      <c r="D491" t="s">
        <v>1824</v>
      </c>
      <c r="F491" t="s">
        <v>635</v>
      </c>
    </row>
    <row r="492" spans="2:6" x14ac:dyDescent="0.2">
      <c r="B492" t="s">
        <v>1367</v>
      </c>
      <c r="C492" t="s">
        <v>118</v>
      </c>
      <c r="D492" t="s">
        <v>103</v>
      </c>
      <c r="F492" t="s">
        <v>1765</v>
      </c>
    </row>
    <row r="493" spans="2:6" x14ac:dyDescent="0.2">
      <c r="B493" t="s">
        <v>1190</v>
      </c>
      <c r="C493" t="s">
        <v>2045</v>
      </c>
      <c r="D493" t="s">
        <v>1826</v>
      </c>
      <c r="F493" t="s">
        <v>270</v>
      </c>
    </row>
    <row r="494" spans="2:6" x14ac:dyDescent="0.2">
      <c r="B494" t="s">
        <v>2474</v>
      </c>
      <c r="C494" t="s">
        <v>465</v>
      </c>
      <c r="D494" t="s">
        <v>1681</v>
      </c>
      <c r="F494" t="s">
        <v>2316</v>
      </c>
    </row>
    <row r="495" spans="2:6" x14ac:dyDescent="0.2">
      <c r="B495" t="s">
        <v>1198</v>
      </c>
      <c r="C495" t="s">
        <v>2049</v>
      </c>
      <c r="D495" t="s">
        <v>2334</v>
      </c>
      <c r="F495" t="s">
        <v>2475</v>
      </c>
    </row>
    <row r="496" spans="2:6" x14ac:dyDescent="0.2">
      <c r="B496" t="s">
        <v>1537</v>
      </c>
      <c r="C496" t="s">
        <v>499</v>
      </c>
      <c r="D496" t="s">
        <v>1759</v>
      </c>
      <c r="F496" t="s">
        <v>2130</v>
      </c>
    </row>
    <row r="497" spans="2:6" x14ac:dyDescent="0.2">
      <c r="B497" t="s">
        <v>2476</v>
      </c>
      <c r="C497" t="s">
        <v>2052</v>
      </c>
      <c r="D497" t="s">
        <v>972</v>
      </c>
      <c r="F497" t="s">
        <v>2254</v>
      </c>
    </row>
    <row r="498" spans="2:6" x14ac:dyDescent="0.2">
      <c r="B498" t="s">
        <v>1870</v>
      </c>
      <c r="C498" t="s">
        <v>1920</v>
      </c>
      <c r="D498" t="s">
        <v>1756</v>
      </c>
      <c r="F498" t="s">
        <v>2477</v>
      </c>
    </row>
    <row r="499" spans="2:6" x14ac:dyDescent="0.2">
      <c r="B499" t="s">
        <v>1559</v>
      </c>
      <c r="C499" t="s">
        <v>2057</v>
      </c>
      <c r="D499" t="s">
        <v>2478</v>
      </c>
      <c r="F499" t="s">
        <v>2304</v>
      </c>
    </row>
    <row r="500" spans="2:6" x14ac:dyDescent="0.2">
      <c r="B500" t="s">
        <v>1645</v>
      </c>
      <c r="C500" t="s">
        <v>475</v>
      </c>
      <c r="D500" t="s">
        <v>2182</v>
      </c>
      <c r="F500" t="s">
        <v>112</v>
      </c>
    </row>
    <row r="501" spans="2:6" x14ac:dyDescent="0.2">
      <c r="B501" t="s">
        <v>903</v>
      </c>
      <c r="C501" t="s">
        <v>2060</v>
      </c>
      <c r="D501" t="s">
        <v>2479</v>
      </c>
      <c r="F501" t="s">
        <v>2106</v>
      </c>
    </row>
    <row r="502" spans="2:6" x14ac:dyDescent="0.2">
      <c r="B502" t="s">
        <v>1464</v>
      </c>
      <c r="C502" t="s">
        <v>2063</v>
      </c>
      <c r="D502" t="s">
        <v>652</v>
      </c>
      <c r="F502" t="s">
        <v>1674</v>
      </c>
    </row>
    <row r="503" spans="2:6" x14ac:dyDescent="0.2">
      <c r="B503" t="s">
        <v>1629</v>
      </c>
      <c r="C503" t="s">
        <v>344</v>
      </c>
      <c r="D503" t="s">
        <v>2480</v>
      </c>
      <c r="F503" t="s">
        <v>77</v>
      </c>
    </row>
    <row r="504" spans="2:6" x14ac:dyDescent="0.2">
      <c r="B504" t="s">
        <v>1342</v>
      </c>
      <c r="C504" t="s">
        <v>1729</v>
      </c>
      <c r="D504" t="s">
        <v>1829</v>
      </c>
      <c r="F504" t="s">
        <v>1888</v>
      </c>
    </row>
    <row r="505" spans="2:6" x14ac:dyDescent="0.2">
      <c r="B505" t="s">
        <v>1396</v>
      </c>
      <c r="C505" t="s">
        <v>2068</v>
      </c>
      <c r="D505" t="s">
        <v>1749</v>
      </c>
      <c r="F505" t="s">
        <v>1909</v>
      </c>
    </row>
    <row r="506" spans="2:6" x14ac:dyDescent="0.2">
      <c r="B506" t="s">
        <v>1637</v>
      </c>
      <c r="C506" t="s">
        <v>2071</v>
      </c>
      <c r="D506" t="s">
        <v>2172</v>
      </c>
      <c r="F506" t="s">
        <v>1801</v>
      </c>
    </row>
    <row r="507" spans="2:6" x14ac:dyDescent="0.2">
      <c r="B507" t="s">
        <v>2481</v>
      </c>
      <c r="C507" t="s">
        <v>331</v>
      </c>
      <c r="D507" t="s">
        <v>904</v>
      </c>
      <c r="F507" t="s">
        <v>2482</v>
      </c>
    </row>
    <row r="508" spans="2:6" x14ac:dyDescent="0.2">
      <c r="B508" t="s">
        <v>2483</v>
      </c>
      <c r="C508" t="s">
        <v>374</v>
      </c>
      <c r="D508" t="s">
        <v>2390</v>
      </c>
      <c r="F508" t="s">
        <v>2484</v>
      </c>
    </row>
    <row r="509" spans="2:6" x14ac:dyDescent="0.2">
      <c r="B509" t="s">
        <v>1547</v>
      </c>
      <c r="C509" t="s">
        <v>2075</v>
      </c>
      <c r="D509" t="s">
        <v>2154</v>
      </c>
      <c r="F509" t="s">
        <v>2131</v>
      </c>
    </row>
    <row r="510" spans="2:6" x14ac:dyDescent="0.2">
      <c r="B510" t="s">
        <v>2485</v>
      </c>
      <c r="C510" t="s">
        <v>170</v>
      </c>
      <c r="D510" t="s">
        <v>2369</v>
      </c>
      <c r="F510" t="s">
        <v>312</v>
      </c>
    </row>
    <row r="511" spans="2:6" x14ac:dyDescent="0.2">
      <c r="B511" t="s">
        <v>1452</v>
      </c>
      <c r="C511" t="s">
        <v>54</v>
      </c>
      <c r="D511" t="s">
        <v>2376</v>
      </c>
      <c r="F511" t="s">
        <v>1841</v>
      </c>
    </row>
    <row r="512" spans="2:6" x14ac:dyDescent="0.2">
      <c r="B512" t="s">
        <v>1056</v>
      </c>
      <c r="C512" t="s">
        <v>2081</v>
      </c>
      <c r="D512" t="s">
        <v>127</v>
      </c>
      <c r="F512" t="s">
        <v>2187</v>
      </c>
    </row>
    <row r="513" spans="2:6" x14ac:dyDescent="0.2">
      <c r="B513" t="s">
        <v>2486</v>
      </c>
      <c r="C513" t="s">
        <v>2083</v>
      </c>
      <c r="D513" t="s">
        <v>901</v>
      </c>
      <c r="F513" t="s">
        <v>2248</v>
      </c>
    </row>
    <row r="514" spans="2:6" x14ac:dyDescent="0.2">
      <c r="B514" t="s">
        <v>2487</v>
      </c>
      <c r="C514" t="s">
        <v>2086</v>
      </c>
      <c r="D514" t="s">
        <v>2451</v>
      </c>
      <c r="F514" t="s">
        <v>2279</v>
      </c>
    </row>
    <row r="515" spans="2:6" x14ac:dyDescent="0.2">
      <c r="B515" t="s">
        <v>1580</v>
      </c>
      <c r="C515" t="s">
        <v>464</v>
      </c>
      <c r="D515" t="s">
        <v>2071</v>
      </c>
      <c r="F515" t="s">
        <v>60</v>
      </c>
    </row>
    <row r="516" spans="2:6" x14ac:dyDescent="0.2">
      <c r="B516" t="s">
        <v>1633</v>
      </c>
      <c r="C516" t="s">
        <v>2088</v>
      </c>
      <c r="D516" t="s">
        <v>528</v>
      </c>
      <c r="F516" t="s">
        <v>2163</v>
      </c>
    </row>
    <row r="517" spans="2:6" x14ac:dyDescent="0.2">
      <c r="B517" t="s">
        <v>1258</v>
      </c>
      <c r="C517" t="s">
        <v>357</v>
      </c>
      <c r="D517" t="s">
        <v>88</v>
      </c>
      <c r="F517" t="s">
        <v>2117</v>
      </c>
    </row>
    <row r="518" spans="2:6" x14ac:dyDescent="0.2">
      <c r="B518" t="s">
        <v>1807</v>
      </c>
      <c r="C518" t="s">
        <v>72</v>
      </c>
      <c r="D518" t="s">
        <v>375</v>
      </c>
      <c r="F518" t="s">
        <v>2256</v>
      </c>
    </row>
    <row r="519" spans="2:6" x14ac:dyDescent="0.2">
      <c r="B519" t="s">
        <v>1425</v>
      </c>
      <c r="C519" t="s">
        <v>102</v>
      </c>
      <c r="D519" t="s">
        <v>347</v>
      </c>
      <c r="F519" t="s">
        <v>2189</v>
      </c>
    </row>
    <row r="520" spans="2:6" x14ac:dyDescent="0.2">
      <c r="B520" t="s">
        <v>2032</v>
      </c>
      <c r="C520" t="s">
        <v>2096</v>
      </c>
      <c r="D520" t="s">
        <v>145</v>
      </c>
      <c r="F520" t="s">
        <v>481</v>
      </c>
    </row>
    <row r="521" spans="2:6" x14ac:dyDescent="0.2">
      <c r="B521" t="s">
        <v>1494</v>
      </c>
      <c r="C521" t="s">
        <v>2098</v>
      </c>
      <c r="D521" t="s">
        <v>2161</v>
      </c>
      <c r="F521" t="s">
        <v>266</v>
      </c>
    </row>
    <row r="522" spans="2:6" x14ac:dyDescent="0.2">
      <c r="B522" t="s">
        <v>1522</v>
      </c>
      <c r="C522" t="s">
        <v>2100</v>
      </c>
      <c r="D522" t="s">
        <v>2313</v>
      </c>
      <c r="F522" t="s">
        <v>2235</v>
      </c>
    </row>
    <row r="523" spans="2:6" x14ac:dyDescent="0.2">
      <c r="B523" t="s">
        <v>1618</v>
      </c>
      <c r="C523" t="s">
        <v>2103</v>
      </c>
      <c r="D523" t="s">
        <v>2488</v>
      </c>
      <c r="F523" t="s">
        <v>1845</v>
      </c>
    </row>
    <row r="524" spans="2:6" x14ac:dyDescent="0.2">
      <c r="B524" t="s">
        <v>1566</v>
      </c>
      <c r="C524" t="s">
        <v>2108</v>
      </c>
      <c r="D524" t="s">
        <v>914</v>
      </c>
      <c r="F524" t="s">
        <v>461</v>
      </c>
    </row>
    <row r="525" spans="2:6" x14ac:dyDescent="0.2">
      <c r="B525" t="s">
        <v>2489</v>
      </c>
      <c r="C525" t="s">
        <v>2111</v>
      </c>
      <c r="D525" t="s">
        <v>2490</v>
      </c>
      <c r="F525" t="s">
        <v>197</v>
      </c>
    </row>
    <row r="526" spans="2:6" x14ac:dyDescent="0.2">
      <c r="B526" t="s">
        <v>1209</v>
      </c>
      <c r="C526" t="s">
        <v>2113</v>
      </c>
      <c r="D526" t="s">
        <v>2491</v>
      </c>
      <c r="F526" t="s">
        <v>2309</v>
      </c>
    </row>
    <row r="527" spans="2:6" x14ac:dyDescent="0.2">
      <c r="B527" t="s">
        <v>1521</v>
      </c>
      <c r="C527" t="s">
        <v>2115</v>
      </c>
      <c r="D527" t="s">
        <v>2492</v>
      </c>
      <c r="F527" t="s">
        <v>1690</v>
      </c>
    </row>
    <row r="528" spans="2:6" x14ac:dyDescent="0.2">
      <c r="B528" t="s">
        <v>1222</v>
      </c>
      <c r="C528" t="s">
        <v>2118</v>
      </c>
      <c r="D528" t="s">
        <v>2493</v>
      </c>
      <c r="F528" t="s">
        <v>1803</v>
      </c>
    </row>
    <row r="529" spans="2:6" x14ac:dyDescent="0.2">
      <c r="B529" t="s">
        <v>1579</v>
      </c>
      <c r="C529" t="s">
        <v>2121</v>
      </c>
      <c r="D529" t="s">
        <v>435</v>
      </c>
      <c r="F529" t="s">
        <v>2494</v>
      </c>
    </row>
    <row r="530" spans="2:6" x14ac:dyDescent="0.2">
      <c r="B530" t="s">
        <v>1055</v>
      </c>
      <c r="C530" t="s">
        <v>456</v>
      </c>
      <c r="D530" t="s">
        <v>1912</v>
      </c>
      <c r="F530" t="s">
        <v>1830</v>
      </c>
    </row>
    <row r="531" spans="2:6" x14ac:dyDescent="0.2">
      <c r="B531" t="s">
        <v>2495</v>
      </c>
      <c r="C531" t="s">
        <v>2127</v>
      </c>
      <c r="D531" t="s">
        <v>2496</v>
      </c>
      <c r="F531" t="s">
        <v>2247</v>
      </c>
    </row>
    <row r="532" spans="2:6" x14ac:dyDescent="0.2">
      <c r="B532" t="s">
        <v>2497</v>
      </c>
      <c r="C532" t="s">
        <v>2054</v>
      </c>
      <c r="D532" t="s">
        <v>2498</v>
      </c>
      <c r="F532" t="s">
        <v>1900</v>
      </c>
    </row>
    <row r="533" spans="2:6" x14ac:dyDescent="0.2">
      <c r="B533" t="s">
        <v>2499</v>
      </c>
      <c r="C533" t="s">
        <v>2039</v>
      </c>
      <c r="D533" t="s">
        <v>2500</v>
      </c>
      <c r="F533" t="s">
        <v>2209</v>
      </c>
    </row>
    <row r="534" spans="2:6" x14ac:dyDescent="0.2">
      <c r="B534" t="s">
        <v>1492</v>
      </c>
      <c r="C534" t="s">
        <v>128</v>
      </c>
      <c r="D534" t="s">
        <v>376</v>
      </c>
      <c r="F534" t="s">
        <v>1771</v>
      </c>
    </row>
    <row r="535" spans="2:6" x14ac:dyDescent="0.2">
      <c r="B535" t="s">
        <v>2501</v>
      </c>
      <c r="C535" t="s">
        <v>183</v>
      </c>
      <c r="D535" t="s">
        <v>2502</v>
      </c>
      <c r="F535" t="s">
        <v>2157</v>
      </c>
    </row>
    <row r="536" spans="2:6" x14ac:dyDescent="0.2">
      <c r="B536" t="s">
        <v>1639</v>
      </c>
      <c r="C536" t="s">
        <v>480</v>
      </c>
      <c r="D536" t="s">
        <v>2503</v>
      </c>
      <c r="F536" t="s">
        <v>1857</v>
      </c>
    </row>
    <row r="537" spans="2:6" x14ac:dyDescent="0.2">
      <c r="B537" t="s">
        <v>2452</v>
      </c>
      <c r="C537" t="s">
        <v>110</v>
      </c>
      <c r="D537" t="s">
        <v>2504</v>
      </c>
      <c r="F537" t="s">
        <v>1778</v>
      </c>
    </row>
    <row r="538" spans="2:6" x14ac:dyDescent="0.2">
      <c r="B538" t="s">
        <v>2505</v>
      </c>
      <c r="C538" t="s">
        <v>2140</v>
      </c>
      <c r="D538" t="s">
        <v>408</v>
      </c>
      <c r="F538" t="s">
        <v>525</v>
      </c>
    </row>
    <row r="539" spans="2:6" x14ac:dyDescent="0.2">
      <c r="B539" t="s">
        <v>1518</v>
      </c>
      <c r="C539" t="s">
        <v>1879</v>
      </c>
      <c r="D539" t="s">
        <v>1947</v>
      </c>
      <c r="F539" t="s">
        <v>1923</v>
      </c>
    </row>
    <row r="540" spans="2:6" x14ac:dyDescent="0.2">
      <c r="B540" t="s">
        <v>2506</v>
      </c>
      <c r="C540" t="s">
        <v>2147</v>
      </c>
      <c r="D540" t="s">
        <v>2180</v>
      </c>
      <c r="F540" t="s">
        <v>2191</v>
      </c>
    </row>
    <row r="541" spans="2:6" x14ac:dyDescent="0.2">
      <c r="B541" t="s">
        <v>1226</v>
      </c>
      <c r="C541" t="s">
        <v>478</v>
      </c>
      <c r="D541" t="s">
        <v>2098</v>
      </c>
      <c r="F541" t="s">
        <v>1869</v>
      </c>
    </row>
    <row r="542" spans="2:6" x14ac:dyDescent="0.2">
      <c r="B542" t="s">
        <v>2507</v>
      </c>
      <c r="C542" t="s">
        <v>57</v>
      </c>
      <c r="D542" t="s">
        <v>171</v>
      </c>
      <c r="F542" t="s">
        <v>1790</v>
      </c>
    </row>
    <row r="543" spans="2:6" x14ac:dyDescent="0.2">
      <c r="B543" t="s">
        <v>1292</v>
      </c>
      <c r="C543" t="s">
        <v>2152</v>
      </c>
      <c r="D543" t="s">
        <v>2345</v>
      </c>
      <c r="F543" t="s">
        <v>2508</v>
      </c>
    </row>
    <row r="544" spans="2:6" x14ac:dyDescent="0.2">
      <c r="B544" t="s">
        <v>1311</v>
      </c>
      <c r="C544" t="s">
        <v>2154</v>
      </c>
      <c r="D544" t="s">
        <v>2368</v>
      </c>
      <c r="F544" t="s">
        <v>2165</v>
      </c>
    </row>
    <row r="545" spans="2:6" x14ac:dyDescent="0.2">
      <c r="B545" t="s">
        <v>1530</v>
      </c>
      <c r="C545" t="s">
        <v>87</v>
      </c>
      <c r="D545" t="s">
        <v>2465</v>
      </c>
      <c r="F545" t="s">
        <v>325</v>
      </c>
    </row>
    <row r="546" spans="2:6" x14ac:dyDescent="0.2">
      <c r="B546" t="s">
        <v>1569</v>
      </c>
      <c r="C546" t="s">
        <v>2159</v>
      </c>
      <c r="D546" t="s">
        <v>956</v>
      </c>
      <c r="F546" t="s">
        <v>42</v>
      </c>
    </row>
    <row r="547" spans="2:6" x14ac:dyDescent="0.2">
      <c r="B547" t="s">
        <v>1622</v>
      </c>
      <c r="C547" t="s">
        <v>2161</v>
      </c>
      <c r="D547" t="s">
        <v>2462</v>
      </c>
      <c r="F547" t="s">
        <v>1927</v>
      </c>
    </row>
    <row r="548" spans="2:6" x14ac:dyDescent="0.2">
      <c r="B548" t="s">
        <v>1562</v>
      </c>
      <c r="C548" t="s">
        <v>422</v>
      </c>
      <c r="D548" t="s">
        <v>128</v>
      </c>
      <c r="F548" t="s">
        <v>1665</v>
      </c>
    </row>
    <row r="549" spans="2:6" x14ac:dyDescent="0.2">
      <c r="B549" t="s">
        <v>1487</v>
      </c>
      <c r="C549" t="s">
        <v>2167</v>
      </c>
      <c r="D549" t="s">
        <v>2297</v>
      </c>
      <c r="F549" t="s">
        <v>2266</v>
      </c>
    </row>
    <row r="550" spans="2:6" x14ac:dyDescent="0.2">
      <c r="B550" t="s">
        <v>1575</v>
      </c>
      <c r="C550" t="s">
        <v>2169</v>
      </c>
      <c r="D550" t="s">
        <v>2346</v>
      </c>
      <c r="F550" t="s">
        <v>2509</v>
      </c>
    </row>
    <row r="551" spans="2:6" x14ac:dyDescent="0.2">
      <c r="B551" t="s">
        <v>2510</v>
      </c>
      <c r="C551" t="s">
        <v>103</v>
      </c>
      <c r="D551" t="s">
        <v>1943</v>
      </c>
      <c r="F551" t="s">
        <v>2287</v>
      </c>
    </row>
    <row r="552" spans="2:6" x14ac:dyDescent="0.2">
      <c r="B552" t="s">
        <v>1238</v>
      </c>
      <c r="C552" t="s">
        <v>2172</v>
      </c>
      <c r="D552" t="s">
        <v>2430</v>
      </c>
      <c r="F552" t="s">
        <v>1928</v>
      </c>
    </row>
    <row r="553" spans="2:6" x14ac:dyDescent="0.2">
      <c r="B553" t="s">
        <v>1519</v>
      </c>
      <c r="C553" t="s">
        <v>2174</v>
      </c>
      <c r="D553" t="s">
        <v>2343</v>
      </c>
      <c r="F553" t="s">
        <v>2246</v>
      </c>
    </row>
    <row r="554" spans="2:6" x14ac:dyDescent="0.2">
      <c r="B554" t="s">
        <v>1350</v>
      </c>
      <c r="C554" t="s">
        <v>2178</v>
      </c>
      <c r="D554" t="s">
        <v>2401</v>
      </c>
      <c r="F554" t="s">
        <v>1917</v>
      </c>
    </row>
    <row r="555" spans="2:6" x14ac:dyDescent="0.2">
      <c r="B555" t="s">
        <v>2511</v>
      </c>
      <c r="C555" t="s">
        <v>358</v>
      </c>
      <c r="D555" t="s">
        <v>2512</v>
      </c>
      <c r="F555" t="s">
        <v>2069</v>
      </c>
    </row>
    <row r="556" spans="2:6" x14ac:dyDescent="0.2">
      <c r="B556" t="s">
        <v>1504</v>
      </c>
      <c r="C556" t="s">
        <v>2180</v>
      </c>
      <c r="D556" t="s">
        <v>91</v>
      </c>
      <c r="F556" t="s">
        <v>2314</v>
      </c>
    </row>
    <row r="557" spans="2:6" x14ac:dyDescent="0.2">
      <c r="B557" t="s">
        <v>1721</v>
      </c>
      <c r="C557" t="s">
        <v>2182</v>
      </c>
      <c r="D557" t="s">
        <v>2513</v>
      </c>
      <c r="F557" t="s">
        <v>2303</v>
      </c>
    </row>
    <row r="558" spans="2:6" x14ac:dyDescent="0.2">
      <c r="B558" t="s">
        <v>1429</v>
      </c>
      <c r="C558" t="s">
        <v>1986</v>
      </c>
      <c r="D558" t="s">
        <v>1728</v>
      </c>
      <c r="F558" t="s">
        <v>2238</v>
      </c>
    </row>
    <row r="559" spans="2:6" x14ac:dyDescent="0.2">
      <c r="B559" t="s">
        <v>1336</v>
      </c>
      <c r="C559" t="s">
        <v>2186</v>
      </c>
      <c r="D559" t="s">
        <v>2385</v>
      </c>
      <c r="F559" t="s">
        <v>2188</v>
      </c>
    </row>
    <row r="560" spans="2:6" x14ac:dyDescent="0.2">
      <c r="B560" t="s">
        <v>2456</v>
      </c>
      <c r="C560" t="s">
        <v>410</v>
      </c>
      <c r="D560" t="s">
        <v>2514</v>
      </c>
      <c r="F560" t="s">
        <v>2183</v>
      </c>
    </row>
    <row r="561" spans="2:6" x14ac:dyDescent="0.2">
      <c r="B561" t="s">
        <v>2110</v>
      </c>
      <c r="C561" t="s">
        <v>476</v>
      </c>
      <c r="D561" t="s">
        <v>2298</v>
      </c>
      <c r="F561" t="s">
        <v>78</v>
      </c>
    </row>
    <row r="562" spans="2:6" x14ac:dyDescent="0.2">
      <c r="B562" t="s">
        <v>1935</v>
      </c>
      <c r="C562" t="s">
        <v>2012</v>
      </c>
      <c r="D562" t="s">
        <v>2167</v>
      </c>
      <c r="F562" t="s">
        <v>59</v>
      </c>
    </row>
    <row r="563" spans="2:6" x14ac:dyDescent="0.2">
      <c r="B563" t="s">
        <v>1516</v>
      </c>
      <c r="C563" t="s">
        <v>2193</v>
      </c>
      <c r="D563" t="s">
        <v>332</v>
      </c>
      <c r="F563" t="s">
        <v>207</v>
      </c>
    </row>
    <row r="564" spans="2:6" x14ac:dyDescent="0.2">
      <c r="B564" t="s">
        <v>2480</v>
      </c>
      <c r="C564" t="s">
        <v>241</v>
      </c>
      <c r="D564" t="s">
        <v>474</v>
      </c>
      <c r="F564" t="s">
        <v>2136</v>
      </c>
    </row>
    <row r="565" spans="2:6" x14ac:dyDescent="0.2">
      <c r="B565" t="s">
        <v>1957</v>
      </c>
      <c r="C565" t="s">
        <v>409</v>
      </c>
      <c r="D565" t="s">
        <v>2075</v>
      </c>
      <c r="F565" t="s">
        <v>1985</v>
      </c>
    </row>
    <row r="566" spans="2:6" x14ac:dyDescent="0.2">
      <c r="B566" t="s">
        <v>1339</v>
      </c>
      <c r="C566" t="s">
        <v>2197</v>
      </c>
      <c r="D566" t="s">
        <v>2515</v>
      </c>
      <c r="F566" t="s">
        <v>209</v>
      </c>
    </row>
    <row r="567" spans="2:6" x14ac:dyDescent="0.2">
      <c r="B567" t="s">
        <v>2231</v>
      </c>
      <c r="C567" t="s">
        <v>2198</v>
      </c>
      <c r="D567" t="s">
        <v>2045</v>
      </c>
      <c r="F567" t="s">
        <v>426</v>
      </c>
    </row>
    <row r="568" spans="2:6" x14ac:dyDescent="0.2">
      <c r="B568" t="s">
        <v>1250</v>
      </c>
      <c r="C568" t="s">
        <v>2200</v>
      </c>
      <c r="D568" t="s">
        <v>410</v>
      </c>
      <c r="F568" t="s">
        <v>2087</v>
      </c>
    </row>
    <row r="569" spans="2:6" x14ac:dyDescent="0.2">
      <c r="B569" t="s">
        <v>2516</v>
      </c>
      <c r="C569" t="s">
        <v>2203</v>
      </c>
      <c r="D569" t="s">
        <v>853</v>
      </c>
      <c r="F569" t="s">
        <v>152</v>
      </c>
    </row>
    <row r="570" spans="2:6" x14ac:dyDescent="0.2">
      <c r="B570" t="s">
        <v>1242</v>
      </c>
      <c r="C570" t="s">
        <v>1942</v>
      </c>
      <c r="D570" t="s">
        <v>1914</v>
      </c>
      <c r="F570" t="s">
        <v>314</v>
      </c>
    </row>
    <row r="571" spans="2:6" x14ac:dyDescent="0.2">
      <c r="B571" t="s">
        <v>1323</v>
      </c>
      <c r="C571" t="s">
        <v>2206</v>
      </c>
      <c r="D571" t="s">
        <v>2356</v>
      </c>
      <c r="F571" t="s">
        <v>1810</v>
      </c>
    </row>
    <row r="572" spans="2:6" x14ac:dyDescent="0.2">
      <c r="B572" t="s">
        <v>2517</v>
      </c>
      <c r="C572" t="s">
        <v>1944</v>
      </c>
      <c r="D572" t="s">
        <v>2518</v>
      </c>
      <c r="F572" t="s">
        <v>2230</v>
      </c>
    </row>
    <row r="573" spans="2:6" x14ac:dyDescent="0.2">
      <c r="B573" t="s">
        <v>2519</v>
      </c>
      <c r="C573" t="s">
        <v>434</v>
      </c>
      <c r="D573" t="s">
        <v>2520</v>
      </c>
      <c r="F573" t="s">
        <v>286</v>
      </c>
    </row>
    <row r="574" spans="2:6" x14ac:dyDescent="0.2">
      <c r="B574" t="s">
        <v>871</v>
      </c>
      <c r="C574" t="s">
        <v>282</v>
      </c>
      <c r="D574" t="s">
        <v>436</v>
      </c>
      <c r="F574" t="s">
        <v>1774</v>
      </c>
    </row>
    <row r="575" spans="2:6" x14ac:dyDescent="0.2">
      <c r="B575" t="s">
        <v>1344</v>
      </c>
      <c r="C575" t="s">
        <v>576</v>
      </c>
      <c r="D575" t="s">
        <v>872</v>
      </c>
      <c r="F575" t="s">
        <v>1908</v>
      </c>
    </row>
    <row r="576" spans="2:6" x14ac:dyDescent="0.2">
      <c r="B576" t="s">
        <v>2449</v>
      </c>
      <c r="C576" t="s">
        <v>2215</v>
      </c>
      <c r="D576" t="s">
        <v>2521</v>
      </c>
      <c r="F576" t="s">
        <v>2104</v>
      </c>
    </row>
    <row r="577" spans="2:6" x14ac:dyDescent="0.2">
      <c r="B577" t="s">
        <v>1206</v>
      </c>
      <c r="C577" t="s">
        <v>2124</v>
      </c>
      <c r="D577" t="s">
        <v>2522</v>
      </c>
      <c r="F577" t="s">
        <v>2250</v>
      </c>
    </row>
    <row r="578" spans="2:6" x14ac:dyDescent="0.2">
      <c r="B578" t="s">
        <v>2523</v>
      </c>
      <c r="C578" t="s">
        <v>1733</v>
      </c>
      <c r="D578" t="s">
        <v>2524</v>
      </c>
      <c r="F578" t="s">
        <v>2126</v>
      </c>
    </row>
    <row r="579" spans="2:6" x14ac:dyDescent="0.2">
      <c r="B579" t="s">
        <v>2525</v>
      </c>
      <c r="C579" t="s">
        <v>329</v>
      </c>
      <c r="D579" t="s">
        <v>529</v>
      </c>
      <c r="F579" t="s">
        <v>334</v>
      </c>
    </row>
    <row r="580" spans="2:6" x14ac:dyDescent="0.2">
      <c r="B580" t="s">
        <v>1326</v>
      </c>
      <c r="C580" t="s">
        <v>1881</v>
      </c>
      <c r="D580" t="s">
        <v>1974</v>
      </c>
      <c r="F580" t="s">
        <v>1834</v>
      </c>
    </row>
    <row r="581" spans="2:6" x14ac:dyDescent="0.2">
      <c r="B581" t="s">
        <v>1227</v>
      </c>
      <c r="C581" t="s">
        <v>2224</v>
      </c>
      <c r="D581" t="s">
        <v>92</v>
      </c>
      <c r="F581" t="s">
        <v>1732</v>
      </c>
    </row>
    <row r="582" spans="2:6" x14ac:dyDescent="0.2">
      <c r="B582" t="s">
        <v>419</v>
      </c>
      <c r="C582" t="s">
        <v>2227</v>
      </c>
      <c r="D582" t="s">
        <v>2397</v>
      </c>
      <c r="F582" t="s">
        <v>2331</v>
      </c>
    </row>
    <row r="583" spans="2:6" x14ac:dyDescent="0.2">
      <c r="B583" t="s">
        <v>979</v>
      </c>
      <c r="C583" t="s">
        <v>2229</v>
      </c>
      <c r="D583" t="s">
        <v>1410</v>
      </c>
      <c r="F583" t="s">
        <v>1926</v>
      </c>
    </row>
    <row r="584" spans="2:6" x14ac:dyDescent="0.2">
      <c r="B584" t="s">
        <v>1365</v>
      </c>
      <c r="C584" t="s">
        <v>1981</v>
      </c>
      <c r="D584" t="s">
        <v>239</v>
      </c>
      <c r="F584" t="s">
        <v>2318</v>
      </c>
    </row>
    <row r="585" spans="2:6" x14ac:dyDescent="0.2">
      <c r="B585" t="s">
        <v>1299</v>
      </c>
      <c r="C585" t="s">
        <v>964</v>
      </c>
      <c r="D585" t="s">
        <v>2460</v>
      </c>
      <c r="F585" t="s">
        <v>583</v>
      </c>
    </row>
    <row r="586" spans="2:6" x14ac:dyDescent="0.2">
      <c r="B586" t="s">
        <v>1298</v>
      </c>
      <c r="C586" t="s">
        <v>2233</v>
      </c>
      <c r="D586" t="s">
        <v>2394</v>
      </c>
      <c r="F586" t="s">
        <v>2241</v>
      </c>
    </row>
    <row r="587" spans="2:6" x14ac:dyDescent="0.2">
      <c r="B587" t="s">
        <v>2024</v>
      </c>
      <c r="C587" t="s">
        <v>2237</v>
      </c>
      <c r="D587" t="s">
        <v>1686</v>
      </c>
      <c r="F587" t="s">
        <v>1967</v>
      </c>
    </row>
    <row r="588" spans="2:6" x14ac:dyDescent="0.2">
      <c r="B588" t="s">
        <v>1335</v>
      </c>
      <c r="C588" t="s">
        <v>1855</v>
      </c>
      <c r="D588" t="s">
        <v>2300</v>
      </c>
      <c r="F588" t="s">
        <v>231</v>
      </c>
    </row>
    <row r="589" spans="2:6" x14ac:dyDescent="0.2">
      <c r="B589" t="s">
        <v>1544</v>
      </c>
      <c r="C589" t="s">
        <v>455</v>
      </c>
      <c r="D589" t="s">
        <v>1017</v>
      </c>
      <c r="F589" t="s">
        <v>1683</v>
      </c>
    </row>
    <row r="590" spans="2:6" x14ac:dyDescent="0.2">
      <c r="B590" t="s">
        <v>1229</v>
      </c>
      <c r="C590" t="s">
        <v>2242</v>
      </c>
      <c r="D590" t="s">
        <v>2113</v>
      </c>
      <c r="F590" t="s">
        <v>2097</v>
      </c>
    </row>
    <row r="591" spans="2:6" x14ac:dyDescent="0.2">
      <c r="B591" t="s">
        <v>1545</v>
      </c>
      <c r="C591" t="s">
        <v>2243</v>
      </c>
      <c r="D591" t="s">
        <v>2310</v>
      </c>
      <c r="F591" t="s">
        <v>2093</v>
      </c>
    </row>
    <row r="592" spans="2:6" x14ac:dyDescent="0.2">
      <c r="B592" t="s">
        <v>2029</v>
      </c>
      <c r="C592" t="s">
        <v>580</v>
      </c>
      <c r="D592" t="s">
        <v>434</v>
      </c>
      <c r="F592" t="s">
        <v>1883</v>
      </c>
    </row>
    <row r="593" spans="2:6" x14ac:dyDescent="0.2">
      <c r="B593" t="s">
        <v>2526</v>
      </c>
      <c r="C593" t="s">
        <v>301</v>
      </c>
      <c r="D593" t="s">
        <v>2081</v>
      </c>
      <c r="F593" t="s">
        <v>2527</v>
      </c>
    </row>
    <row r="594" spans="2:6" x14ac:dyDescent="0.2">
      <c r="B594" t="s">
        <v>2014</v>
      </c>
      <c r="C594" t="s">
        <v>88</v>
      </c>
      <c r="D594" t="s">
        <v>2366</v>
      </c>
      <c r="F594" t="s">
        <v>211</v>
      </c>
    </row>
    <row r="595" spans="2:6" x14ac:dyDescent="0.2">
      <c r="B595" t="s">
        <v>2092</v>
      </c>
      <c r="C595" t="s">
        <v>204</v>
      </c>
      <c r="D595" t="s">
        <v>240</v>
      </c>
      <c r="F595" t="s">
        <v>1965</v>
      </c>
    </row>
    <row r="596" spans="2:6" x14ac:dyDescent="0.2">
      <c r="B596" t="s">
        <v>2393</v>
      </c>
      <c r="C596" t="s">
        <v>39</v>
      </c>
      <c r="D596" t="s">
        <v>527</v>
      </c>
      <c r="F596" t="s">
        <v>2291</v>
      </c>
    </row>
    <row r="597" spans="2:6" x14ac:dyDescent="0.2">
      <c r="B597" t="s">
        <v>995</v>
      </c>
      <c r="C597" t="s">
        <v>2251</v>
      </c>
      <c r="D597" t="s">
        <v>56</v>
      </c>
      <c r="F597" t="s">
        <v>2123</v>
      </c>
    </row>
    <row r="598" spans="2:6" x14ac:dyDescent="0.2">
      <c r="B598" t="s">
        <v>1293</v>
      </c>
      <c r="C598" t="s">
        <v>2253</v>
      </c>
      <c r="D598" t="s">
        <v>2381</v>
      </c>
      <c r="F598" t="s">
        <v>122</v>
      </c>
    </row>
    <row r="599" spans="2:6" x14ac:dyDescent="0.2">
      <c r="B599" t="s">
        <v>1626</v>
      </c>
      <c r="C599" t="s">
        <v>1924</v>
      </c>
      <c r="D599" t="s">
        <v>2121</v>
      </c>
      <c r="F599" t="s">
        <v>1903</v>
      </c>
    </row>
    <row r="600" spans="2:6" x14ac:dyDescent="0.2">
      <c r="B600" t="s">
        <v>1484</v>
      </c>
      <c r="C600" t="s">
        <v>2258</v>
      </c>
      <c r="D600" t="s">
        <v>1407</v>
      </c>
      <c r="F600" t="s">
        <v>2528</v>
      </c>
    </row>
    <row r="601" spans="2:6" x14ac:dyDescent="0.2">
      <c r="B601" t="s">
        <v>1398</v>
      </c>
      <c r="C601" t="s">
        <v>38</v>
      </c>
      <c r="D601" t="s">
        <v>1997</v>
      </c>
      <c r="F601" t="s">
        <v>366</v>
      </c>
    </row>
    <row r="602" spans="2:6" x14ac:dyDescent="0.2">
      <c r="B602" t="s">
        <v>1632</v>
      </c>
      <c r="C602" t="s">
        <v>2095</v>
      </c>
      <c r="D602" t="s">
        <v>344</v>
      </c>
      <c r="F602" t="s">
        <v>1972</v>
      </c>
    </row>
    <row r="603" spans="2:6" x14ac:dyDescent="0.2">
      <c r="B603" t="s">
        <v>1534</v>
      </c>
      <c r="C603" t="s">
        <v>2267</v>
      </c>
      <c r="D603" t="s">
        <v>2084</v>
      </c>
      <c r="F603" t="s">
        <v>2239</v>
      </c>
    </row>
    <row r="604" spans="2:6" x14ac:dyDescent="0.2">
      <c r="B604" t="s">
        <v>756</v>
      </c>
      <c r="C604" t="s">
        <v>2270</v>
      </c>
      <c r="D604" t="s">
        <v>1587</v>
      </c>
      <c r="F604" t="s">
        <v>1969</v>
      </c>
    </row>
    <row r="605" spans="2:6" x14ac:dyDescent="0.2">
      <c r="B605" t="s">
        <v>1456</v>
      </c>
      <c r="C605" t="s">
        <v>2271</v>
      </c>
      <c r="D605" t="s">
        <v>1894</v>
      </c>
      <c r="F605" t="s">
        <v>1806</v>
      </c>
    </row>
    <row r="606" spans="2:6" x14ac:dyDescent="0.2">
      <c r="B606" t="s">
        <v>1536</v>
      </c>
      <c r="C606" t="s">
        <v>2273</v>
      </c>
      <c r="D606" t="s">
        <v>357</v>
      </c>
      <c r="F606" t="s">
        <v>505</v>
      </c>
    </row>
    <row r="607" spans="2:6" x14ac:dyDescent="0.2">
      <c r="B607" t="s">
        <v>2529</v>
      </c>
      <c r="C607" t="s">
        <v>2276</v>
      </c>
      <c r="D607" t="s">
        <v>1737</v>
      </c>
      <c r="F607" t="s">
        <v>2329</v>
      </c>
    </row>
    <row r="608" spans="2:6" x14ac:dyDescent="0.2">
      <c r="B608" t="s">
        <v>1355</v>
      </c>
      <c r="C608" t="s">
        <v>458</v>
      </c>
      <c r="D608" t="s">
        <v>2108</v>
      </c>
      <c r="F608" t="s">
        <v>2530</v>
      </c>
    </row>
    <row r="609" spans="2:6" x14ac:dyDescent="0.2">
      <c r="B609" t="s">
        <v>1352</v>
      </c>
      <c r="C609" t="s">
        <v>2281</v>
      </c>
      <c r="D609" t="s">
        <v>479</v>
      </c>
      <c r="F609" t="s">
        <v>2232</v>
      </c>
    </row>
    <row r="610" spans="2:6" x14ac:dyDescent="0.2">
      <c r="B610" t="s">
        <v>1413</v>
      </c>
      <c r="C610" t="s">
        <v>1859</v>
      </c>
      <c r="D610" t="s">
        <v>2531</v>
      </c>
      <c r="F610" t="s">
        <v>335</v>
      </c>
    </row>
    <row r="611" spans="2:6" x14ac:dyDescent="0.2">
      <c r="B611" t="s">
        <v>1469</v>
      </c>
      <c r="C611" t="s">
        <v>408</v>
      </c>
      <c r="D611" t="s">
        <v>524</v>
      </c>
      <c r="F611" t="s">
        <v>1706</v>
      </c>
    </row>
    <row r="612" spans="2:6" x14ac:dyDescent="0.2">
      <c r="B612" t="s">
        <v>997</v>
      </c>
      <c r="C612" t="s">
        <v>2286</v>
      </c>
      <c r="D612" t="s">
        <v>2532</v>
      </c>
      <c r="F612" t="s">
        <v>1696</v>
      </c>
    </row>
    <row r="613" spans="2:6" x14ac:dyDescent="0.2">
      <c r="B613" t="s">
        <v>2533</v>
      </c>
      <c r="C613" t="s">
        <v>2288</v>
      </c>
      <c r="D613" t="s">
        <v>2142</v>
      </c>
      <c r="F613" t="s">
        <v>238</v>
      </c>
    </row>
    <row r="614" spans="2:6" x14ac:dyDescent="0.2">
      <c r="B614" t="s">
        <v>1282</v>
      </c>
      <c r="C614" t="s">
        <v>302</v>
      </c>
      <c r="D614" t="s">
        <v>120</v>
      </c>
      <c r="F614" t="s">
        <v>2201</v>
      </c>
    </row>
    <row r="615" spans="2:6" x14ac:dyDescent="0.2">
      <c r="B615" t="s">
        <v>2534</v>
      </c>
      <c r="C615" t="s">
        <v>375</v>
      </c>
      <c r="D615" t="s">
        <v>2535</v>
      </c>
      <c r="F615" t="s">
        <v>138</v>
      </c>
    </row>
    <row r="616" spans="2:6" x14ac:dyDescent="0.2">
      <c r="B616" t="s">
        <v>1270</v>
      </c>
      <c r="C616" t="s">
        <v>432</v>
      </c>
      <c r="D616" t="s">
        <v>2526</v>
      </c>
      <c r="F616" t="s">
        <v>1702</v>
      </c>
    </row>
    <row r="617" spans="2:6" x14ac:dyDescent="0.2">
      <c r="B617" t="s">
        <v>1409</v>
      </c>
      <c r="C617" t="s">
        <v>265</v>
      </c>
      <c r="D617" t="s">
        <v>1808</v>
      </c>
      <c r="F617" t="s">
        <v>2066</v>
      </c>
    </row>
    <row r="618" spans="2:6" x14ac:dyDescent="0.2">
      <c r="B618" t="s">
        <v>2536</v>
      </c>
      <c r="C618" t="s">
        <v>2297</v>
      </c>
      <c r="D618" t="s">
        <v>878</v>
      </c>
      <c r="F618" t="s">
        <v>251</v>
      </c>
    </row>
    <row r="619" spans="2:6" x14ac:dyDescent="0.2">
      <c r="B619" t="s">
        <v>2537</v>
      </c>
      <c r="C619" t="s">
        <v>2302</v>
      </c>
      <c r="D619" t="s">
        <v>1668</v>
      </c>
      <c r="F619" t="s">
        <v>2134</v>
      </c>
    </row>
    <row r="620" spans="2:6" x14ac:dyDescent="0.2">
      <c r="B620" t="s">
        <v>1557</v>
      </c>
      <c r="C620" t="s">
        <v>2285</v>
      </c>
      <c r="D620" t="s">
        <v>2360</v>
      </c>
      <c r="F620" t="s">
        <v>2322</v>
      </c>
    </row>
    <row r="621" spans="2:6" x14ac:dyDescent="0.2">
      <c r="B621" t="s">
        <v>1404</v>
      </c>
      <c r="C621" t="s">
        <v>2195</v>
      </c>
      <c r="D621" t="s">
        <v>1456</v>
      </c>
      <c r="F621" t="s">
        <v>503</v>
      </c>
    </row>
    <row r="622" spans="2:6" x14ac:dyDescent="0.2">
      <c r="B622" t="s">
        <v>2538</v>
      </c>
      <c r="C622" t="s">
        <v>2306</v>
      </c>
      <c r="D622" t="s">
        <v>1695</v>
      </c>
      <c r="F622" t="s">
        <v>359</v>
      </c>
    </row>
    <row r="623" spans="2:6" x14ac:dyDescent="0.2">
      <c r="B623" t="s">
        <v>2539</v>
      </c>
      <c r="C623" t="s">
        <v>268</v>
      </c>
      <c r="D623" t="s">
        <v>2169</v>
      </c>
      <c r="F623" t="s">
        <v>2210</v>
      </c>
    </row>
    <row r="624" spans="2:6" x14ac:dyDescent="0.2">
      <c r="B624" t="s">
        <v>2540</v>
      </c>
      <c r="C624" t="s">
        <v>2310</v>
      </c>
      <c r="D624" t="s">
        <v>1872</v>
      </c>
      <c r="F624" t="s">
        <v>440</v>
      </c>
    </row>
    <row r="625" spans="2:6" x14ac:dyDescent="0.2">
      <c r="B625" t="s">
        <v>1953</v>
      </c>
      <c r="C625" t="s">
        <v>2313</v>
      </c>
      <c r="D625" t="s">
        <v>1449</v>
      </c>
      <c r="F625" t="s">
        <v>2151</v>
      </c>
    </row>
    <row r="626" spans="2:6" x14ac:dyDescent="0.2">
      <c r="B626" t="s">
        <v>1309</v>
      </c>
      <c r="C626" t="s">
        <v>150</v>
      </c>
      <c r="D626" t="s">
        <v>2174</v>
      </c>
      <c r="F626" t="s">
        <v>2541</v>
      </c>
    </row>
    <row r="627" spans="2:6" x14ac:dyDescent="0.2">
      <c r="B627" t="s">
        <v>2447</v>
      </c>
      <c r="C627" t="s">
        <v>346</v>
      </c>
      <c r="D627" t="s">
        <v>2450</v>
      </c>
      <c r="F627" t="s">
        <v>1659</v>
      </c>
    </row>
    <row r="628" spans="2:6" x14ac:dyDescent="0.2">
      <c r="B628" t="s">
        <v>1284</v>
      </c>
      <c r="C628" t="s">
        <v>2317</v>
      </c>
      <c r="D628" t="s">
        <v>1399</v>
      </c>
      <c r="F628" t="s">
        <v>2185</v>
      </c>
    </row>
    <row r="629" spans="2:6" x14ac:dyDescent="0.2">
      <c r="B629" t="s">
        <v>2542</v>
      </c>
      <c r="C629" t="s">
        <v>267</v>
      </c>
      <c r="D629" t="s">
        <v>2543</v>
      </c>
      <c r="F629" t="s">
        <v>2544</v>
      </c>
    </row>
    <row r="630" spans="2:6" x14ac:dyDescent="0.2">
      <c r="B630" t="s">
        <v>1617</v>
      </c>
      <c r="C630" t="s">
        <v>430</v>
      </c>
      <c r="D630" t="s">
        <v>1056</v>
      </c>
      <c r="F630" t="s">
        <v>1838</v>
      </c>
    </row>
    <row r="631" spans="2:6" x14ac:dyDescent="0.2">
      <c r="B631" t="s">
        <v>1465</v>
      </c>
      <c r="C631" t="s">
        <v>2192</v>
      </c>
      <c r="D631" t="s">
        <v>2340</v>
      </c>
      <c r="F631" t="s">
        <v>1978</v>
      </c>
    </row>
    <row r="632" spans="2:6" x14ac:dyDescent="0.2">
      <c r="B632" t="s">
        <v>2545</v>
      </c>
      <c r="C632" t="s">
        <v>2324</v>
      </c>
      <c r="D632" t="s">
        <v>1057</v>
      </c>
      <c r="F632" t="s">
        <v>2546</v>
      </c>
    </row>
    <row r="633" spans="2:6" x14ac:dyDescent="0.2">
      <c r="B633" t="s">
        <v>1533</v>
      </c>
      <c r="C633" t="s">
        <v>2326</v>
      </c>
      <c r="D633" t="s">
        <v>1896</v>
      </c>
      <c r="F633" t="s">
        <v>2074</v>
      </c>
    </row>
    <row r="634" spans="2:6" x14ac:dyDescent="0.2">
      <c r="B634" t="s">
        <v>1401</v>
      </c>
      <c r="C634" t="s">
        <v>1846</v>
      </c>
      <c r="D634" t="s">
        <v>2534</v>
      </c>
      <c r="F634" t="s">
        <v>208</v>
      </c>
    </row>
    <row r="635" spans="2:6" x14ac:dyDescent="0.2">
      <c r="B635" t="s">
        <v>1256</v>
      </c>
      <c r="C635" t="s">
        <v>2090</v>
      </c>
      <c r="D635" t="s">
        <v>53</v>
      </c>
      <c r="F635" t="s">
        <v>1871</v>
      </c>
    </row>
    <row r="636" spans="2:6" x14ac:dyDescent="0.2">
      <c r="B636" t="s">
        <v>1552</v>
      </c>
      <c r="C636" t="s">
        <v>429</v>
      </c>
      <c r="D636" t="s">
        <v>2547</v>
      </c>
      <c r="F636" t="s">
        <v>2268</v>
      </c>
    </row>
    <row r="637" spans="2:6" x14ac:dyDescent="0.2">
      <c r="B637" t="s">
        <v>2548</v>
      </c>
      <c r="C637" t="s">
        <v>2334</v>
      </c>
      <c r="D637" t="s">
        <v>1734</v>
      </c>
      <c r="F637" t="s">
        <v>1861</v>
      </c>
    </row>
    <row r="638" spans="2:6" x14ac:dyDescent="0.2">
      <c r="B638" t="s">
        <v>1836</v>
      </c>
      <c r="C638" t="s">
        <v>2335</v>
      </c>
      <c r="D638" t="s">
        <v>2399</v>
      </c>
      <c r="F638" t="s">
        <v>2091</v>
      </c>
    </row>
    <row r="639" spans="2:6" x14ac:dyDescent="0.2">
      <c r="B639" t="s">
        <v>1375</v>
      </c>
      <c r="C639" t="s">
        <v>2336</v>
      </c>
      <c r="D639" t="s">
        <v>2020</v>
      </c>
      <c r="F639" t="s">
        <v>2207</v>
      </c>
    </row>
    <row r="640" spans="2:6" x14ac:dyDescent="0.2">
      <c r="B640" t="s">
        <v>1424</v>
      </c>
      <c r="C640" t="s">
        <v>2339</v>
      </c>
      <c r="D640" t="s">
        <v>1608</v>
      </c>
      <c r="F640" t="s">
        <v>1895</v>
      </c>
    </row>
    <row r="641" spans="2:6" x14ac:dyDescent="0.2">
      <c r="B641" t="s">
        <v>2549</v>
      </c>
      <c r="C641" t="s">
        <v>119</v>
      </c>
      <c r="D641" t="s">
        <v>2548</v>
      </c>
      <c r="F641" t="s">
        <v>285</v>
      </c>
    </row>
    <row r="642" spans="2:6" x14ac:dyDescent="0.2">
      <c r="B642" t="s">
        <v>786</v>
      </c>
      <c r="C642" t="s">
        <v>280</v>
      </c>
      <c r="D642" t="s">
        <v>868</v>
      </c>
      <c r="F642" t="s">
        <v>439</v>
      </c>
    </row>
    <row r="643" spans="2:6" x14ac:dyDescent="0.2">
      <c r="B643" t="s">
        <v>1338</v>
      </c>
      <c r="C643" t="s">
        <v>2177</v>
      </c>
      <c r="D643" t="s">
        <v>2550</v>
      </c>
      <c r="F643" t="s">
        <v>213</v>
      </c>
    </row>
    <row r="644" spans="2:6" x14ac:dyDescent="0.2">
      <c r="B644" t="s">
        <v>1289</v>
      </c>
      <c r="C644" t="s">
        <v>90</v>
      </c>
      <c r="D644" t="s">
        <v>2501</v>
      </c>
      <c r="F644" t="s">
        <v>308</v>
      </c>
    </row>
    <row r="645" spans="2:6" x14ac:dyDescent="0.2">
      <c r="B645" t="s">
        <v>1585</v>
      </c>
      <c r="C645" t="s">
        <v>2341</v>
      </c>
      <c r="D645" t="s">
        <v>1397</v>
      </c>
      <c r="F645" t="s">
        <v>1998</v>
      </c>
    </row>
    <row r="646" spans="2:6" x14ac:dyDescent="0.2">
      <c r="B646" t="s">
        <v>2551</v>
      </c>
      <c r="C646" t="s">
        <v>2332</v>
      </c>
      <c r="D646" t="s">
        <v>1982</v>
      </c>
      <c r="F646" t="s">
        <v>1956</v>
      </c>
    </row>
    <row r="647" spans="2:6" x14ac:dyDescent="0.2">
      <c r="B647" t="s">
        <v>1221</v>
      </c>
      <c r="C647" t="s">
        <v>2282</v>
      </c>
      <c r="D647" t="s">
        <v>1711</v>
      </c>
      <c r="F647" t="s">
        <v>2272</v>
      </c>
    </row>
    <row r="648" spans="2:6" x14ac:dyDescent="0.2">
      <c r="B648" t="s">
        <v>1230</v>
      </c>
      <c r="C648" t="s">
        <v>259</v>
      </c>
      <c r="D648" t="s">
        <v>867</v>
      </c>
      <c r="F648" t="s">
        <v>1948</v>
      </c>
    </row>
    <row r="649" spans="2:6" x14ac:dyDescent="0.2">
      <c r="B649" t="s">
        <v>2552</v>
      </c>
      <c r="C649" t="s">
        <v>521</v>
      </c>
      <c r="D649" t="s">
        <v>2422</v>
      </c>
      <c r="F649" t="s">
        <v>1735</v>
      </c>
    </row>
    <row r="650" spans="2:6" x14ac:dyDescent="0.2">
      <c r="B650" t="s">
        <v>1421</v>
      </c>
      <c r="C650" t="s">
        <v>333</v>
      </c>
      <c r="D650" t="s">
        <v>2348</v>
      </c>
      <c r="F650" t="s">
        <v>1827</v>
      </c>
    </row>
    <row r="651" spans="2:6" x14ac:dyDescent="0.2">
      <c r="B651" t="s">
        <v>2015</v>
      </c>
      <c r="C651" t="s">
        <v>283</v>
      </c>
      <c r="D651" t="s">
        <v>2258</v>
      </c>
      <c r="F651" t="s">
        <v>1747</v>
      </c>
    </row>
    <row r="652" spans="2:6" x14ac:dyDescent="0.2">
      <c r="B652" t="s">
        <v>1447</v>
      </c>
      <c r="C652" t="s">
        <v>2343</v>
      </c>
      <c r="D652" t="s">
        <v>1773</v>
      </c>
      <c r="F652" t="s">
        <v>2252</v>
      </c>
    </row>
    <row r="653" spans="2:6" x14ac:dyDescent="0.2">
      <c r="B653" t="s">
        <v>1515</v>
      </c>
      <c r="C653" t="s">
        <v>2345</v>
      </c>
      <c r="D653" t="s">
        <v>2118</v>
      </c>
      <c r="F653" t="s">
        <v>1799</v>
      </c>
    </row>
    <row r="654" spans="2:6" x14ac:dyDescent="0.2">
      <c r="B654" t="s">
        <v>1331</v>
      </c>
      <c r="C654" t="s">
        <v>2348</v>
      </c>
      <c r="D654" t="s">
        <v>2517</v>
      </c>
      <c r="F654" t="s">
        <v>1922</v>
      </c>
    </row>
    <row r="655" spans="2:6" x14ac:dyDescent="0.2">
      <c r="B655" t="s">
        <v>1587</v>
      </c>
      <c r="C655" t="s">
        <v>2349</v>
      </c>
      <c r="D655" t="s">
        <v>419</v>
      </c>
      <c r="F655" t="s">
        <v>1815</v>
      </c>
    </row>
    <row r="656" spans="2:6" x14ac:dyDescent="0.2">
      <c r="B656" t="s">
        <v>2009</v>
      </c>
      <c r="C656" t="s">
        <v>578</v>
      </c>
      <c r="D656" t="s">
        <v>278</v>
      </c>
      <c r="F656" t="s">
        <v>2043</v>
      </c>
    </row>
    <row r="657" spans="2:6" x14ac:dyDescent="0.2">
      <c r="B657" t="s">
        <v>1739</v>
      </c>
      <c r="C657" t="s">
        <v>1932</v>
      </c>
      <c r="D657" t="s">
        <v>1764</v>
      </c>
      <c r="F657" t="s">
        <v>526</v>
      </c>
    </row>
    <row r="658" spans="2:6" x14ac:dyDescent="0.2">
      <c r="B658" t="s">
        <v>1640</v>
      </c>
      <c r="C658" t="s">
        <v>1724</v>
      </c>
      <c r="D658" t="s">
        <v>2413</v>
      </c>
      <c r="F658" t="s">
        <v>2260</v>
      </c>
    </row>
    <row r="659" spans="2:6" x14ac:dyDescent="0.2">
      <c r="B659" t="s">
        <v>1592</v>
      </c>
      <c r="C659" t="s">
        <v>229</v>
      </c>
      <c r="D659" t="s">
        <v>2253</v>
      </c>
      <c r="F659" t="s">
        <v>2139</v>
      </c>
    </row>
    <row r="660" spans="2:6" x14ac:dyDescent="0.2">
      <c r="B660" t="s">
        <v>1334</v>
      </c>
      <c r="C660" t="s">
        <v>2352</v>
      </c>
      <c r="D660" t="s">
        <v>1421</v>
      </c>
      <c r="F660" t="s">
        <v>2327</v>
      </c>
    </row>
    <row r="661" spans="2:6" x14ac:dyDescent="0.2">
      <c r="B661" t="s">
        <v>1332</v>
      </c>
      <c r="C661" t="s">
        <v>2354</v>
      </c>
      <c r="D661" t="s">
        <v>903</v>
      </c>
      <c r="F661" t="s">
        <v>1793</v>
      </c>
    </row>
    <row r="662" spans="2:6" x14ac:dyDescent="0.2">
      <c r="B662" t="s">
        <v>2553</v>
      </c>
      <c r="C662" t="s">
        <v>2356</v>
      </c>
      <c r="D662" t="s">
        <v>455</v>
      </c>
      <c r="F662" t="s">
        <v>2554</v>
      </c>
    </row>
    <row r="663" spans="2:6" x14ac:dyDescent="0.2">
      <c r="B663" t="s">
        <v>1259</v>
      </c>
      <c r="C663" t="s">
        <v>2357</v>
      </c>
      <c r="D663" t="s">
        <v>1722</v>
      </c>
      <c r="F663" t="s">
        <v>172</v>
      </c>
    </row>
    <row r="664" spans="2:6" x14ac:dyDescent="0.2">
      <c r="B664" t="s">
        <v>1474</v>
      </c>
      <c r="C664" t="s">
        <v>2359</v>
      </c>
      <c r="D664" t="s">
        <v>2555</v>
      </c>
      <c r="F664" t="s">
        <v>287</v>
      </c>
    </row>
    <row r="665" spans="2:6" x14ac:dyDescent="0.2">
      <c r="B665" t="s">
        <v>1999</v>
      </c>
      <c r="C665" t="s">
        <v>530</v>
      </c>
      <c r="D665" t="s">
        <v>1866</v>
      </c>
      <c r="F665" t="s">
        <v>2556</v>
      </c>
    </row>
    <row r="666" spans="2:6" x14ac:dyDescent="0.2">
      <c r="B666" t="s">
        <v>1358</v>
      </c>
      <c r="C666" t="s">
        <v>55</v>
      </c>
      <c r="D666" t="s">
        <v>1725</v>
      </c>
      <c r="F666" t="s">
        <v>310</v>
      </c>
    </row>
    <row r="667" spans="2:6" x14ac:dyDescent="0.2">
      <c r="B667" t="s">
        <v>2557</v>
      </c>
      <c r="C667" t="s">
        <v>2292</v>
      </c>
      <c r="D667" t="s">
        <v>1635</v>
      </c>
      <c r="F667" t="s">
        <v>1980</v>
      </c>
    </row>
    <row r="668" spans="2:6" x14ac:dyDescent="0.2">
      <c r="B668" t="s">
        <v>2478</v>
      </c>
      <c r="C668" t="s">
        <v>76</v>
      </c>
      <c r="D668" t="s">
        <v>1371</v>
      </c>
      <c r="F668" t="s">
        <v>328</v>
      </c>
    </row>
    <row r="669" spans="2:6" x14ac:dyDescent="0.2">
      <c r="B669" t="s">
        <v>1000</v>
      </c>
      <c r="C669" t="s">
        <v>2366</v>
      </c>
      <c r="D669" t="s">
        <v>1657</v>
      </c>
      <c r="F669" t="s">
        <v>2138</v>
      </c>
    </row>
    <row r="670" spans="2:6" x14ac:dyDescent="0.2">
      <c r="B670" t="s">
        <v>1351</v>
      </c>
      <c r="C670" t="s">
        <v>237</v>
      </c>
      <c r="D670" t="s">
        <v>2558</v>
      </c>
      <c r="F670" t="s">
        <v>2153</v>
      </c>
    </row>
    <row r="671" spans="2:6" x14ac:dyDescent="0.2">
      <c r="B671" t="s">
        <v>1361</v>
      </c>
      <c r="C671" t="s">
        <v>2368</v>
      </c>
      <c r="D671" t="s">
        <v>2418</v>
      </c>
      <c r="F671" t="s">
        <v>2194</v>
      </c>
    </row>
    <row r="672" spans="2:6" x14ac:dyDescent="0.2">
      <c r="B672" t="s">
        <v>1904</v>
      </c>
      <c r="C672" t="s">
        <v>2370</v>
      </c>
      <c r="D672" t="s">
        <v>1408</v>
      </c>
      <c r="F672" t="s">
        <v>425</v>
      </c>
    </row>
    <row r="673" spans="2:6" x14ac:dyDescent="0.2">
      <c r="B673" t="s">
        <v>1379</v>
      </c>
      <c r="C673" t="s">
        <v>2373</v>
      </c>
      <c r="D673" t="s">
        <v>2448</v>
      </c>
      <c r="F673" t="s">
        <v>2301</v>
      </c>
    </row>
    <row r="674" spans="2:6" x14ac:dyDescent="0.2">
      <c r="B674" t="s">
        <v>890</v>
      </c>
      <c r="C674" t="s">
        <v>182</v>
      </c>
      <c r="D674" t="s">
        <v>1931</v>
      </c>
      <c r="F674" t="s">
        <v>206</v>
      </c>
    </row>
    <row r="675" spans="2:6" x14ac:dyDescent="0.2">
      <c r="B675" t="s">
        <v>1400</v>
      </c>
      <c r="C675" t="s">
        <v>463</v>
      </c>
      <c r="D675" t="s">
        <v>52</v>
      </c>
      <c r="F675" t="s">
        <v>2277</v>
      </c>
    </row>
    <row r="676" spans="2:6" x14ac:dyDescent="0.2">
      <c r="B676" t="s">
        <v>1560</v>
      </c>
      <c r="C676" t="s">
        <v>2375</v>
      </c>
      <c r="D676" t="s">
        <v>2305</v>
      </c>
      <c r="F676" t="s">
        <v>315</v>
      </c>
    </row>
    <row r="677" spans="2:6" x14ac:dyDescent="0.2">
      <c r="B677" t="s">
        <v>1017</v>
      </c>
      <c r="C677" t="s">
        <v>2280</v>
      </c>
      <c r="D677" t="s">
        <v>1370</v>
      </c>
      <c r="F677" t="s">
        <v>232</v>
      </c>
    </row>
    <row r="678" spans="2:6" x14ac:dyDescent="0.2">
      <c r="B678" t="s">
        <v>1490</v>
      </c>
      <c r="C678" t="s">
        <v>2379</v>
      </c>
      <c r="D678" t="s">
        <v>379</v>
      </c>
      <c r="F678" t="s">
        <v>216</v>
      </c>
    </row>
    <row r="679" spans="2:6" x14ac:dyDescent="0.2">
      <c r="B679" t="s">
        <v>2559</v>
      </c>
      <c r="C679" t="s">
        <v>459</v>
      </c>
      <c r="D679" t="s">
        <v>2485</v>
      </c>
      <c r="F679" t="s">
        <v>311</v>
      </c>
    </row>
    <row r="680" spans="2:6" x14ac:dyDescent="0.2">
      <c r="B680" t="s">
        <v>1392</v>
      </c>
      <c r="C680" t="s">
        <v>2383</v>
      </c>
      <c r="D680" t="s">
        <v>2317</v>
      </c>
      <c r="F680" t="s">
        <v>2560</v>
      </c>
    </row>
    <row r="681" spans="2:6" x14ac:dyDescent="0.2">
      <c r="B681" t="s">
        <v>1313</v>
      </c>
      <c r="C681" t="s">
        <v>2385</v>
      </c>
      <c r="D681" t="s">
        <v>2561</v>
      </c>
      <c r="F681" t="s">
        <v>2216</v>
      </c>
    </row>
    <row r="682" spans="2:6" x14ac:dyDescent="0.2">
      <c r="B682" t="s">
        <v>1191</v>
      </c>
      <c r="C682" t="s">
        <v>1950</v>
      </c>
      <c r="D682" t="s">
        <v>1433</v>
      </c>
      <c r="F682" t="s">
        <v>1813</v>
      </c>
    </row>
    <row r="683" spans="2:6" x14ac:dyDescent="0.2">
      <c r="B683" t="s">
        <v>1302</v>
      </c>
      <c r="C683" t="s">
        <v>37</v>
      </c>
      <c r="D683" t="s">
        <v>2224</v>
      </c>
      <c r="F683" t="s">
        <v>1993</v>
      </c>
    </row>
    <row r="684" spans="2:6" x14ac:dyDescent="0.2">
      <c r="B684" t="s">
        <v>2543</v>
      </c>
      <c r="C684" t="s">
        <v>248</v>
      </c>
      <c r="D684" t="s">
        <v>2552</v>
      </c>
      <c r="F684" t="s">
        <v>401</v>
      </c>
    </row>
    <row r="685" spans="2:6" x14ac:dyDescent="0.2">
      <c r="B685" t="s">
        <v>1625</v>
      </c>
      <c r="C685" t="s">
        <v>379</v>
      </c>
      <c r="D685" t="s">
        <v>2267</v>
      </c>
      <c r="F685" t="s">
        <v>1843</v>
      </c>
    </row>
    <row r="686" spans="2:6" x14ac:dyDescent="0.2">
      <c r="B686" t="s">
        <v>1984</v>
      </c>
      <c r="C686" t="s">
        <v>477</v>
      </c>
      <c r="D686" t="s">
        <v>2105</v>
      </c>
      <c r="F686" t="s">
        <v>1973</v>
      </c>
    </row>
    <row r="687" spans="2:6" x14ac:dyDescent="0.2">
      <c r="B687" t="s">
        <v>876</v>
      </c>
      <c r="C687" t="s">
        <v>381</v>
      </c>
      <c r="D687" t="s">
        <v>735</v>
      </c>
      <c r="F687" t="s">
        <v>1995</v>
      </c>
    </row>
    <row r="688" spans="2:6" x14ac:dyDescent="0.2">
      <c r="B688" t="s">
        <v>2323</v>
      </c>
      <c r="C688" t="s">
        <v>1685</v>
      </c>
      <c r="D688" t="s">
        <v>2004</v>
      </c>
      <c r="F688" t="s">
        <v>2008</v>
      </c>
    </row>
    <row r="689" spans="2:6" x14ac:dyDescent="0.2">
      <c r="B689" t="s">
        <v>1346</v>
      </c>
      <c r="C689" t="s">
        <v>2390</v>
      </c>
      <c r="D689" t="s">
        <v>2562</v>
      </c>
      <c r="F689" t="s">
        <v>2141</v>
      </c>
    </row>
    <row r="690" spans="2:6" x14ac:dyDescent="0.2">
      <c r="B690" t="s">
        <v>1197</v>
      </c>
      <c r="C690" t="s">
        <v>1875</v>
      </c>
      <c r="D690" t="s">
        <v>1709</v>
      </c>
      <c r="F690" t="s">
        <v>2563</v>
      </c>
    </row>
    <row r="691" spans="2:6" x14ac:dyDescent="0.2">
      <c r="B691" t="s">
        <v>2564</v>
      </c>
      <c r="C691" t="s">
        <v>2391</v>
      </c>
      <c r="D691" t="s">
        <v>2160</v>
      </c>
      <c r="F691" t="s">
        <v>1960</v>
      </c>
    </row>
    <row r="692" spans="2:6" x14ac:dyDescent="0.2">
      <c r="B692" t="s">
        <v>1391</v>
      </c>
      <c r="C692" t="s">
        <v>228</v>
      </c>
      <c r="D692" t="s">
        <v>2184</v>
      </c>
      <c r="F692" t="s">
        <v>2102</v>
      </c>
    </row>
    <row r="693" spans="2:6" x14ac:dyDescent="0.2">
      <c r="B693" t="s">
        <v>1979</v>
      </c>
      <c r="C693" t="s">
        <v>2392</v>
      </c>
      <c r="D693" t="s">
        <v>2215</v>
      </c>
      <c r="F693" t="s">
        <v>2031</v>
      </c>
    </row>
    <row r="694" spans="2:6" x14ac:dyDescent="0.2">
      <c r="B694" t="s">
        <v>2565</v>
      </c>
      <c r="C694" t="s">
        <v>2395</v>
      </c>
      <c r="D694" t="s">
        <v>330</v>
      </c>
      <c r="F694" t="s">
        <v>2566</v>
      </c>
    </row>
    <row r="695" spans="2:6" x14ac:dyDescent="0.2">
      <c r="B695" t="s">
        <v>2562</v>
      </c>
      <c r="C695" t="s">
        <v>240</v>
      </c>
      <c r="D695" t="s">
        <v>462</v>
      </c>
      <c r="F695" t="s">
        <v>2220</v>
      </c>
    </row>
    <row r="696" spans="2:6" x14ac:dyDescent="0.2">
      <c r="B696" t="s">
        <v>914</v>
      </c>
      <c r="C696" t="s">
        <v>2396</v>
      </c>
      <c r="D696" t="s">
        <v>1792</v>
      </c>
      <c r="F696" t="s">
        <v>2284</v>
      </c>
    </row>
    <row r="697" spans="2:6" x14ac:dyDescent="0.2">
      <c r="B697" t="s">
        <v>2459</v>
      </c>
      <c r="C697" t="s">
        <v>2399</v>
      </c>
      <c r="D697" t="s">
        <v>2127</v>
      </c>
      <c r="F697" t="s">
        <v>2143</v>
      </c>
    </row>
    <row r="698" spans="2:6" x14ac:dyDescent="0.2">
      <c r="B698" t="s">
        <v>1680</v>
      </c>
      <c r="C698" t="s">
        <v>2401</v>
      </c>
      <c r="D698" t="s">
        <v>2487</v>
      </c>
      <c r="F698" t="s">
        <v>2094</v>
      </c>
    </row>
    <row r="699" spans="2:6" x14ac:dyDescent="0.2">
      <c r="B699" t="s">
        <v>1485</v>
      </c>
      <c r="C699" t="s">
        <v>2403</v>
      </c>
      <c r="D699" t="s">
        <v>906</v>
      </c>
      <c r="F699" t="s">
        <v>2290</v>
      </c>
    </row>
    <row r="700" spans="2:6" x14ac:dyDescent="0.2">
      <c r="B700" t="s">
        <v>1505</v>
      </c>
      <c r="C700" t="s">
        <v>2404</v>
      </c>
      <c r="D700" t="s">
        <v>1663</v>
      </c>
      <c r="F700" t="s">
        <v>1937</v>
      </c>
    </row>
    <row r="701" spans="2:6" x14ac:dyDescent="0.2">
      <c r="B701" t="s">
        <v>1360</v>
      </c>
      <c r="C701" t="s">
        <v>2249</v>
      </c>
      <c r="D701" t="s">
        <v>1840</v>
      </c>
      <c r="F701" t="s">
        <v>2315</v>
      </c>
    </row>
    <row r="702" spans="2:6" x14ac:dyDescent="0.2">
      <c r="B702" t="s">
        <v>1192</v>
      </c>
      <c r="C702" t="s">
        <v>2405</v>
      </c>
      <c r="D702" t="s">
        <v>303</v>
      </c>
      <c r="F702" t="s">
        <v>1714</v>
      </c>
    </row>
    <row r="703" spans="2:6" x14ac:dyDescent="0.2">
      <c r="B703" t="s">
        <v>1038</v>
      </c>
      <c r="C703" t="s">
        <v>2240</v>
      </c>
      <c r="D703" t="s">
        <v>1961</v>
      </c>
      <c r="F703" t="s">
        <v>1710</v>
      </c>
    </row>
    <row r="704" spans="2:6" x14ac:dyDescent="0.2">
      <c r="B704" t="s">
        <v>2567</v>
      </c>
      <c r="C704" t="s">
        <v>2407</v>
      </c>
      <c r="D704" t="s">
        <v>2326</v>
      </c>
      <c r="F704" t="s">
        <v>1671</v>
      </c>
    </row>
    <row r="705" spans="2:6" x14ac:dyDescent="0.2">
      <c r="B705" t="s">
        <v>2363</v>
      </c>
      <c r="C705" t="s">
        <v>2410</v>
      </c>
      <c r="D705" t="s">
        <v>2349</v>
      </c>
      <c r="F705" t="s">
        <v>173</v>
      </c>
    </row>
    <row r="706" spans="2:6" x14ac:dyDescent="0.2">
      <c r="B706" t="s">
        <v>2568</v>
      </c>
      <c r="C706" t="s">
        <v>178</v>
      </c>
      <c r="D706" t="s">
        <v>102</v>
      </c>
      <c r="F706" t="s">
        <v>959</v>
      </c>
    </row>
    <row r="707" spans="2:6" x14ac:dyDescent="0.2">
      <c r="B707" t="s">
        <v>2569</v>
      </c>
      <c r="C707" t="s">
        <v>2412</v>
      </c>
      <c r="D707" t="s">
        <v>2570</v>
      </c>
      <c r="F707" t="s">
        <v>2571</v>
      </c>
    </row>
    <row r="708" spans="2:6" x14ac:dyDescent="0.2">
      <c r="B708" t="s">
        <v>1712</v>
      </c>
      <c r="C708" t="s">
        <v>281</v>
      </c>
      <c r="D708" t="s">
        <v>1661</v>
      </c>
      <c r="F708" t="s">
        <v>1897</v>
      </c>
    </row>
    <row r="709" spans="2:6" x14ac:dyDescent="0.2">
      <c r="B709" t="s">
        <v>1330</v>
      </c>
      <c r="C709" t="s">
        <v>365</v>
      </c>
      <c r="D709" t="s">
        <v>2467</v>
      </c>
      <c r="F709" t="s">
        <v>441</v>
      </c>
    </row>
    <row r="710" spans="2:6" x14ac:dyDescent="0.2">
      <c r="B710" t="s">
        <v>2561</v>
      </c>
      <c r="C710" t="s">
        <v>2044</v>
      </c>
      <c r="D710" t="s">
        <v>459</v>
      </c>
      <c r="F710" t="s">
        <v>212</v>
      </c>
    </row>
    <row r="711" spans="2:6" x14ac:dyDescent="0.2">
      <c r="B711" t="s">
        <v>1651</v>
      </c>
      <c r="C711" t="s">
        <v>2415</v>
      </c>
      <c r="D711" t="s">
        <v>2242</v>
      </c>
      <c r="F711" t="s">
        <v>136</v>
      </c>
    </row>
    <row r="712" spans="2:6" x14ac:dyDescent="0.2">
      <c r="B712" t="s">
        <v>2555</v>
      </c>
      <c r="C712" t="s">
        <v>2295</v>
      </c>
      <c r="D712" t="s">
        <v>2373</v>
      </c>
      <c r="F712" t="s">
        <v>2572</v>
      </c>
    </row>
    <row r="713" spans="2:6" x14ac:dyDescent="0.2">
      <c r="B713" t="s">
        <v>1433</v>
      </c>
      <c r="C713" t="s">
        <v>2416</v>
      </c>
      <c r="D713" t="s">
        <v>1987</v>
      </c>
      <c r="F713" t="s">
        <v>2294</v>
      </c>
    </row>
    <row r="714" spans="2:6" x14ac:dyDescent="0.2">
      <c r="B714" t="s">
        <v>1600</v>
      </c>
      <c r="C714" t="s">
        <v>529</v>
      </c>
      <c r="D714" t="s">
        <v>1933</v>
      </c>
      <c r="F714" t="s">
        <v>313</v>
      </c>
    </row>
    <row r="715" spans="2:6" x14ac:dyDescent="0.2">
      <c r="B715" t="s">
        <v>1486</v>
      </c>
      <c r="C715" t="s">
        <v>127</v>
      </c>
      <c r="D715" t="s">
        <v>2286</v>
      </c>
      <c r="F715" t="s">
        <v>424</v>
      </c>
    </row>
    <row r="716" spans="2:6" x14ac:dyDescent="0.2">
      <c r="B716" t="s">
        <v>1207</v>
      </c>
      <c r="C716" t="s">
        <v>330</v>
      </c>
      <c r="D716" t="s">
        <v>2016</v>
      </c>
      <c r="F716" t="s">
        <v>1742</v>
      </c>
    </row>
    <row r="717" spans="2:6" x14ac:dyDescent="0.2">
      <c r="B717" t="s">
        <v>2573</v>
      </c>
      <c r="C717" t="s">
        <v>1752</v>
      </c>
      <c r="D717" t="s">
        <v>2574</v>
      </c>
      <c r="F717" t="s">
        <v>2263</v>
      </c>
    </row>
    <row r="718" spans="2:6" x14ac:dyDescent="0.2">
      <c r="B718" t="s">
        <v>2344</v>
      </c>
      <c r="C718" t="s">
        <v>145</v>
      </c>
      <c r="D718" t="s">
        <v>2186</v>
      </c>
      <c r="F718" t="s">
        <v>2575</v>
      </c>
    </row>
    <row r="719" spans="2:6" x14ac:dyDescent="0.2">
      <c r="B719" t="s">
        <v>2402</v>
      </c>
      <c r="C719" t="s">
        <v>2422</v>
      </c>
      <c r="D719" t="s">
        <v>1893</v>
      </c>
      <c r="F719" t="s">
        <v>2061</v>
      </c>
    </row>
    <row r="720" spans="2:6" x14ac:dyDescent="0.2">
      <c r="B720" t="s">
        <v>2547</v>
      </c>
      <c r="C720" t="s">
        <v>2425</v>
      </c>
      <c r="D720" t="s">
        <v>429</v>
      </c>
      <c r="F720" t="s">
        <v>309</v>
      </c>
    </row>
    <row r="721" spans="2:6" x14ac:dyDescent="0.2">
      <c r="B721" t="s">
        <v>2576</v>
      </c>
      <c r="C721" t="s">
        <v>2427</v>
      </c>
      <c r="D721" t="s">
        <v>2193</v>
      </c>
      <c r="F721" t="s">
        <v>210</v>
      </c>
    </row>
    <row r="722" spans="2:6" x14ac:dyDescent="0.2">
      <c r="B722" t="s">
        <v>2577</v>
      </c>
      <c r="C722" t="s">
        <v>2429</v>
      </c>
      <c r="D722" t="s">
        <v>2523</v>
      </c>
      <c r="F722" t="s">
        <v>323</v>
      </c>
    </row>
    <row r="723" spans="2:6" x14ac:dyDescent="0.2">
      <c r="B723" t="s">
        <v>1996</v>
      </c>
      <c r="C723" t="s">
        <v>2430</v>
      </c>
      <c r="D723" t="s">
        <v>2446</v>
      </c>
      <c r="F723" t="s">
        <v>1825</v>
      </c>
    </row>
    <row r="724" spans="2:6" x14ac:dyDescent="0.2">
      <c r="B724" t="s">
        <v>1428</v>
      </c>
      <c r="C724" t="s">
        <v>1684</v>
      </c>
      <c r="D724" t="s">
        <v>2379</v>
      </c>
      <c r="F724" t="s">
        <v>1760</v>
      </c>
    </row>
    <row r="725" spans="2:6" x14ac:dyDescent="0.2">
      <c r="B725" t="s">
        <v>957</v>
      </c>
      <c r="C725" t="s">
        <v>2432</v>
      </c>
      <c r="D725" t="s">
        <v>356</v>
      </c>
      <c r="F725" t="s">
        <v>2035</v>
      </c>
    </row>
    <row r="726" spans="2:6" x14ac:dyDescent="0.2">
      <c r="B726" t="s">
        <v>1606</v>
      </c>
      <c r="C726" t="s">
        <v>2433</v>
      </c>
      <c r="D726" t="s">
        <v>2255</v>
      </c>
      <c r="F726" t="s">
        <v>1851</v>
      </c>
    </row>
    <row r="727" spans="2:6" x14ac:dyDescent="0.2">
      <c r="B727" t="s">
        <v>1650</v>
      </c>
      <c r="C727" t="s">
        <v>2435</v>
      </c>
      <c r="D727" t="s">
        <v>2208</v>
      </c>
      <c r="F727" t="s">
        <v>442</v>
      </c>
    </row>
    <row r="728" spans="2:6" x14ac:dyDescent="0.2">
      <c r="B728" t="s">
        <v>1308</v>
      </c>
      <c r="C728" t="s">
        <v>2338</v>
      </c>
      <c r="D728" t="s">
        <v>2577</v>
      </c>
      <c r="F728" t="s">
        <v>2041</v>
      </c>
    </row>
    <row r="729" spans="2:6" x14ac:dyDescent="0.2">
      <c r="B729" t="s">
        <v>1831</v>
      </c>
      <c r="C729" t="s">
        <v>2436</v>
      </c>
      <c r="D729" t="s">
        <v>2358</v>
      </c>
      <c r="F729" t="s">
        <v>1891</v>
      </c>
    </row>
    <row r="730" spans="2:6" x14ac:dyDescent="0.2">
      <c r="B730" t="s">
        <v>1564</v>
      </c>
      <c r="C730" t="s">
        <v>1977</v>
      </c>
      <c r="D730" t="s">
        <v>976</v>
      </c>
      <c r="F730" t="s">
        <v>1679</v>
      </c>
    </row>
    <row r="731" spans="2:6" x14ac:dyDescent="0.2">
      <c r="B731" t="s">
        <v>742</v>
      </c>
      <c r="C731" t="s">
        <v>2067</v>
      </c>
      <c r="D731" t="s">
        <v>1063</v>
      </c>
      <c r="F731" t="s">
        <v>2059</v>
      </c>
    </row>
    <row r="732" spans="2:6" x14ac:dyDescent="0.2">
      <c r="B732" t="s">
        <v>1556</v>
      </c>
      <c r="C732" t="s">
        <v>2135</v>
      </c>
      <c r="D732" t="s">
        <v>2519</v>
      </c>
      <c r="F732" t="s">
        <v>2055</v>
      </c>
    </row>
    <row r="733" spans="2:6" x14ac:dyDescent="0.2">
      <c r="B733" t="s">
        <v>2578</v>
      </c>
      <c r="C733" t="s">
        <v>1940</v>
      </c>
      <c r="D733" t="s">
        <v>2288</v>
      </c>
      <c r="F733" t="s">
        <v>2579</v>
      </c>
    </row>
    <row r="734" spans="2:6" x14ac:dyDescent="0.2">
      <c r="B734" t="s">
        <v>1466</v>
      </c>
      <c r="C734" t="s">
        <v>2132</v>
      </c>
      <c r="D734" t="s">
        <v>2580</v>
      </c>
      <c r="F734" t="s">
        <v>2581</v>
      </c>
    </row>
    <row r="735" spans="2:6" x14ac:dyDescent="0.2">
      <c r="B735" t="s">
        <v>1363</v>
      </c>
      <c r="C735" t="s">
        <v>249</v>
      </c>
      <c r="D735" t="s">
        <v>1422</v>
      </c>
      <c r="F735" t="s">
        <v>2582</v>
      </c>
    </row>
    <row r="736" spans="2:6" x14ac:dyDescent="0.2">
      <c r="B736" t="s">
        <v>1312</v>
      </c>
      <c r="C736" t="s">
        <v>247</v>
      </c>
      <c r="D736" t="s">
        <v>738</v>
      </c>
      <c r="F736" t="s">
        <v>2017</v>
      </c>
    </row>
    <row r="737" spans="2:6" x14ac:dyDescent="0.2">
      <c r="B737" t="s">
        <v>2583</v>
      </c>
      <c r="C737" t="s">
        <v>2443</v>
      </c>
      <c r="D737" t="s">
        <v>2276</v>
      </c>
      <c r="F737" t="s">
        <v>2002</v>
      </c>
    </row>
    <row r="738" spans="2:6" x14ac:dyDescent="0.2">
      <c r="B738" t="s">
        <v>2584</v>
      </c>
      <c r="D738" t="s">
        <v>2341</v>
      </c>
      <c r="F738" t="s">
        <v>2053</v>
      </c>
    </row>
    <row r="739" spans="2:6" x14ac:dyDescent="0.2">
      <c r="B739" t="s">
        <v>1328</v>
      </c>
      <c r="D739" t="s">
        <v>2060</v>
      </c>
      <c r="F739" t="s">
        <v>2244</v>
      </c>
    </row>
    <row r="740" spans="2:6" x14ac:dyDescent="0.2">
      <c r="B740" t="s">
        <v>2585</v>
      </c>
      <c r="D740" t="s">
        <v>1921</v>
      </c>
      <c r="F740" t="s">
        <v>2214</v>
      </c>
    </row>
    <row r="741" spans="2:6" x14ac:dyDescent="0.2">
      <c r="B741" t="s">
        <v>1623</v>
      </c>
      <c r="D741" t="s">
        <v>1844</v>
      </c>
      <c r="F741" t="s">
        <v>1726</v>
      </c>
    </row>
    <row r="742" spans="2:6" x14ac:dyDescent="0.2">
      <c r="B742" t="s">
        <v>1215</v>
      </c>
      <c r="D742" t="s">
        <v>2040</v>
      </c>
      <c r="F742" t="s">
        <v>179</v>
      </c>
    </row>
    <row r="743" spans="2:6" x14ac:dyDescent="0.2">
      <c r="B743" t="s">
        <v>958</v>
      </c>
      <c r="D743" t="s">
        <v>2339</v>
      </c>
      <c r="F743" t="s">
        <v>2011</v>
      </c>
    </row>
    <row r="744" spans="2:6" x14ac:dyDescent="0.2">
      <c r="B744" t="s">
        <v>1449</v>
      </c>
      <c r="D744" t="s">
        <v>2336</v>
      </c>
      <c r="F744" t="s">
        <v>988</v>
      </c>
    </row>
    <row r="745" spans="2:6" x14ac:dyDescent="0.2">
      <c r="B745" t="s">
        <v>872</v>
      </c>
      <c r="D745" t="s">
        <v>2454</v>
      </c>
      <c r="F745" t="s">
        <v>2586</v>
      </c>
    </row>
    <row r="746" spans="2:6" x14ac:dyDescent="0.2">
      <c r="B746" t="s">
        <v>1285</v>
      </c>
      <c r="D746" t="s">
        <v>2433</v>
      </c>
      <c r="F746" t="s">
        <v>1913</v>
      </c>
    </row>
    <row r="747" spans="2:6" x14ac:dyDescent="0.2">
      <c r="B747" t="s">
        <v>2504</v>
      </c>
      <c r="D747" t="s">
        <v>374</v>
      </c>
      <c r="F747" t="s">
        <v>2120</v>
      </c>
    </row>
    <row r="748" spans="2:6" x14ac:dyDescent="0.2">
      <c r="B748" t="s">
        <v>1495</v>
      </c>
      <c r="D748" t="s">
        <v>1990</v>
      </c>
      <c r="F748" t="s">
        <v>1880</v>
      </c>
    </row>
    <row r="749" spans="2:6" x14ac:dyDescent="0.2">
      <c r="B749" t="s">
        <v>1325</v>
      </c>
      <c r="D749" t="s">
        <v>907</v>
      </c>
      <c r="F749" t="s">
        <v>438</v>
      </c>
    </row>
    <row r="750" spans="2:6" x14ac:dyDescent="0.2">
      <c r="B750" t="s">
        <v>1597</v>
      </c>
      <c r="D750" t="s">
        <v>2159</v>
      </c>
      <c r="F750" t="s">
        <v>2212</v>
      </c>
    </row>
    <row r="751" spans="2:6" x14ac:dyDescent="0.2">
      <c r="B751" t="s">
        <v>1223</v>
      </c>
      <c r="D751" t="s">
        <v>2587</v>
      </c>
      <c r="F751" t="s">
        <v>1704</v>
      </c>
    </row>
    <row r="752" spans="2:6" x14ac:dyDescent="0.2">
      <c r="B752" t="s">
        <v>1766</v>
      </c>
      <c r="D752" t="s">
        <v>2551</v>
      </c>
      <c r="F752" t="s">
        <v>1873</v>
      </c>
    </row>
    <row r="753" spans="2:6" x14ac:dyDescent="0.2">
      <c r="B753" t="s">
        <v>2588</v>
      </c>
      <c r="D753" t="s">
        <v>2589</v>
      </c>
      <c r="F753" t="s">
        <v>351</v>
      </c>
    </row>
    <row r="754" spans="2:6" x14ac:dyDescent="0.2">
      <c r="B754" t="s">
        <v>1347</v>
      </c>
      <c r="D754" t="s">
        <v>2435</v>
      </c>
      <c r="F754" t="s">
        <v>2145</v>
      </c>
    </row>
    <row r="755" spans="2:6" x14ac:dyDescent="0.2">
      <c r="B755" t="s">
        <v>948</v>
      </c>
      <c r="D755" t="s">
        <v>87</v>
      </c>
      <c r="F755" t="s">
        <v>146</v>
      </c>
    </row>
    <row r="756" spans="2:6" x14ac:dyDescent="0.2">
      <c r="B756" t="s">
        <v>527</v>
      </c>
      <c r="D756" t="s">
        <v>2175</v>
      </c>
      <c r="F756" t="s">
        <v>1758</v>
      </c>
    </row>
    <row r="757" spans="2:6" x14ac:dyDescent="0.2">
      <c r="B757" t="s">
        <v>1816</v>
      </c>
      <c r="D757" t="s">
        <v>1373</v>
      </c>
      <c r="F757" t="s">
        <v>1751</v>
      </c>
    </row>
    <row r="758" spans="2:6" x14ac:dyDescent="0.2">
      <c r="B758" t="s">
        <v>2570</v>
      </c>
      <c r="D758" t="s">
        <v>1432</v>
      </c>
      <c r="F758" t="s">
        <v>1854</v>
      </c>
    </row>
    <row r="759" spans="2:6" x14ac:dyDescent="0.2">
      <c r="D759" t="s">
        <v>142</v>
      </c>
      <c r="F759" t="s">
        <v>2148</v>
      </c>
    </row>
    <row r="760" spans="2:6" x14ac:dyDescent="0.2">
      <c r="D760" t="s">
        <v>1566</v>
      </c>
      <c r="F760" t="s">
        <v>105</v>
      </c>
    </row>
    <row r="761" spans="2:6" x14ac:dyDescent="0.2">
      <c r="D761" t="s">
        <v>1689</v>
      </c>
      <c r="F761" t="s">
        <v>2050</v>
      </c>
    </row>
    <row r="762" spans="2:6" x14ac:dyDescent="0.2">
      <c r="D762" t="s">
        <v>2486</v>
      </c>
      <c r="F762" t="s">
        <v>1744</v>
      </c>
    </row>
    <row r="763" spans="2:6" x14ac:dyDescent="0.2">
      <c r="D763" t="s">
        <v>2178</v>
      </c>
      <c r="F763" t="s">
        <v>1823</v>
      </c>
    </row>
    <row r="764" spans="2:6" x14ac:dyDescent="0.2">
      <c r="D764" t="s">
        <v>756</v>
      </c>
      <c r="F764" t="s">
        <v>2590</v>
      </c>
    </row>
    <row r="765" spans="2:6" x14ac:dyDescent="0.2">
      <c r="D765" t="s">
        <v>182</v>
      </c>
      <c r="F765" t="s">
        <v>2064</v>
      </c>
    </row>
    <row r="766" spans="2:6" x14ac:dyDescent="0.2">
      <c r="D766" t="s">
        <v>2355</v>
      </c>
      <c r="F766" t="s">
        <v>2591</v>
      </c>
    </row>
    <row r="767" spans="2:6" x14ac:dyDescent="0.2">
      <c r="D767" t="s">
        <v>734</v>
      </c>
      <c r="F767" t="s">
        <v>2072</v>
      </c>
    </row>
    <row r="768" spans="2:6" x14ac:dyDescent="0.2">
      <c r="D768" t="s">
        <v>1628</v>
      </c>
      <c r="F768" t="s">
        <v>1890</v>
      </c>
    </row>
    <row r="769" spans="4:6" x14ac:dyDescent="0.2">
      <c r="D769" t="s">
        <v>2335</v>
      </c>
      <c r="F769" t="s">
        <v>2077</v>
      </c>
    </row>
    <row r="770" spans="4:6" x14ac:dyDescent="0.2">
      <c r="D770" t="s">
        <v>2271</v>
      </c>
      <c r="F770" t="s">
        <v>582</v>
      </c>
    </row>
    <row r="771" spans="4:6" x14ac:dyDescent="0.2">
      <c r="D771" t="s">
        <v>915</v>
      </c>
      <c r="F771" t="s">
        <v>121</v>
      </c>
    </row>
    <row r="772" spans="4:6" x14ac:dyDescent="0.2">
      <c r="D772" t="s">
        <v>996</v>
      </c>
      <c r="F772" t="s">
        <v>176</v>
      </c>
    </row>
    <row r="773" spans="4:6" x14ac:dyDescent="0.2">
      <c r="D773" t="s">
        <v>345</v>
      </c>
      <c r="F773" t="s">
        <v>2042</v>
      </c>
    </row>
    <row r="774" spans="4:6" x14ac:dyDescent="0.2">
      <c r="D774" t="s">
        <v>2584</v>
      </c>
      <c r="F774" t="s">
        <v>1848</v>
      </c>
    </row>
    <row r="775" spans="4:6" x14ac:dyDescent="0.2">
      <c r="D775" t="s">
        <v>249</v>
      </c>
      <c r="F775" t="s">
        <v>1699</v>
      </c>
    </row>
    <row r="776" spans="4:6" x14ac:dyDescent="0.2">
      <c r="D776" t="s">
        <v>2410</v>
      </c>
      <c r="F776" t="s">
        <v>158</v>
      </c>
    </row>
    <row r="777" spans="4:6" x14ac:dyDescent="0.2">
      <c r="D777" t="s">
        <v>228</v>
      </c>
      <c r="F777" t="s">
        <v>1723</v>
      </c>
    </row>
    <row r="778" spans="4:6" x14ac:dyDescent="0.2">
      <c r="D778" t="s">
        <v>2427</v>
      </c>
      <c r="F778" t="s">
        <v>242</v>
      </c>
    </row>
    <row r="779" spans="4:6" x14ac:dyDescent="0.2">
      <c r="D779" t="s">
        <v>72</v>
      </c>
      <c r="F779" t="s">
        <v>2166</v>
      </c>
    </row>
    <row r="780" spans="4:6" x14ac:dyDescent="0.2">
      <c r="D780" t="s">
        <v>333</v>
      </c>
      <c r="F780" t="s">
        <v>360</v>
      </c>
    </row>
    <row r="781" spans="4:6" x14ac:dyDescent="0.2">
      <c r="D781" t="s">
        <v>1597</v>
      </c>
      <c r="F781" t="s">
        <v>2176</v>
      </c>
    </row>
    <row r="782" spans="4:6" x14ac:dyDescent="0.2">
      <c r="D782" t="s">
        <v>2200</v>
      </c>
      <c r="F782" t="s">
        <v>2005</v>
      </c>
    </row>
    <row r="783" spans="4:6" x14ac:dyDescent="0.2">
      <c r="D783" t="s">
        <v>304</v>
      </c>
      <c r="F783" t="s">
        <v>1867</v>
      </c>
    </row>
    <row r="784" spans="4:6" x14ac:dyDescent="0.2">
      <c r="D784" t="s">
        <v>1000</v>
      </c>
      <c r="F784" t="s">
        <v>1693</v>
      </c>
    </row>
    <row r="785" spans="4:6" x14ac:dyDescent="0.2">
      <c r="D785" t="s">
        <v>389</v>
      </c>
      <c r="F785" t="s">
        <v>2085</v>
      </c>
    </row>
    <row r="786" spans="4:6" x14ac:dyDescent="0.2">
      <c r="D786" t="s">
        <v>2436</v>
      </c>
      <c r="F786" t="s">
        <v>2051</v>
      </c>
    </row>
    <row r="787" spans="4:6" x14ac:dyDescent="0.2">
      <c r="D787" t="s">
        <v>2086</v>
      </c>
      <c r="F787" t="s">
        <v>175</v>
      </c>
    </row>
    <row r="788" spans="4:6" x14ac:dyDescent="0.2">
      <c r="D788" t="s">
        <v>2205</v>
      </c>
      <c r="F788" t="s">
        <v>250</v>
      </c>
    </row>
    <row r="789" spans="4:6" x14ac:dyDescent="0.2">
      <c r="D789" t="s">
        <v>2233</v>
      </c>
      <c r="F789" t="s">
        <v>1687</v>
      </c>
    </row>
    <row r="790" spans="4:6" x14ac:dyDescent="0.2">
      <c r="D790" t="s">
        <v>2281</v>
      </c>
      <c r="F790" t="s">
        <v>214</v>
      </c>
    </row>
    <row r="791" spans="4:6" x14ac:dyDescent="0.2">
      <c r="D791" t="s">
        <v>2025</v>
      </c>
      <c r="F791" t="s">
        <v>260</v>
      </c>
    </row>
    <row r="792" spans="4:6" x14ac:dyDescent="0.2">
      <c r="D792" t="s">
        <v>400</v>
      </c>
      <c r="F792" t="s">
        <v>2592</v>
      </c>
    </row>
    <row r="793" spans="4:6" x14ac:dyDescent="0.2">
      <c r="D793" t="s">
        <v>1951</v>
      </c>
      <c r="F793" t="s">
        <v>2171</v>
      </c>
    </row>
    <row r="794" spans="4:6" x14ac:dyDescent="0.2">
      <c r="D794" t="s">
        <v>281</v>
      </c>
      <c r="F794" t="s">
        <v>460</v>
      </c>
    </row>
    <row r="795" spans="4:6" x14ac:dyDescent="0.2">
      <c r="D795" t="s">
        <v>257</v>
      </c>
    </row>
    <row r="796" spans="4:6" x14ac:dyDescent="0.2">
      <c r="D796" t="s">
        <v>2273</v>
      </c>
    </row>
    <row r="797" spans="4:6" x14ac:dyDescent="0.2">
      <c r="D797" t="s">
        <v>2416</v>
      </c>
    </row>
    <row r="798" spans="4:6" x14ac:dyDescent="0.2">
      <c r="D798" t="s">
        <v>2357</v>
      </c>
    </row>
    <row r="799" spans="4:6" x14ac:dyDescent="0.2">
      <c r="D799" t="s">
        <v>2403</v>
      </c>
    </row>
    <row r="800" spans="4:6" x14ac:dyDescent="0.2">
      <c r="D800" t="s">
        <v>205</v>
      </c>
    </row>
    <row r="801" spans="4:4" x14ac:dyDescent="0.2">
      <c r="D801" t="s">
        <v>2525</v>
      </c>
    </row>
    <row r="802" spans="4:4" x14ac:dyDescent="0.2">
      <c r="D802" t="s">
        <v>1809</v>
      </c>
    </row>
    <row r="803" spans="4:4" x14ac:dyDescent="0.2">
      <c r="D803" t="s">
        <v>2229</v>
      </c>
    </row>
    <row r="804" spans="4:4" x14ac:dyDescent="0.2">
      <c r="D804" t="s">
        <v>420</v>
      </c>
    </row>
    <row r="805" spans="4:4" x14ac:dyDescent="0.2">
      <c r="D805" t="s">
        <v>648</v>
      </c>
    </row>
    <row r="806" spans="4:4" x14ac:dyDescent="0.2">
      <c r="D806" t="s">
        <v>2190</v>
      </c>
    </row>
    <row r="807" spans="4:4" x14ac:dyDescent="0.2">
      <c r="D807" t="s">
        <v>2352</v>
      </c>
    </row>
    <row r="808" spans="4:4" x14ac:dyDescent="0.2">
      <c r="D808" t="s">
        <v>2443</v>
      </c>
    </row>
    <row r="809" spans="4:4" x14ac:dyDescent="0.2">
      <c r="D809" t="s">
        <v>1858</v>
      </c>
    </row>
    <row r="810" spans="4:4" x14ac:dyDescent="0.2">
      <c r="D810" t="s">
        <v>282</v>
      </c>
    </row>
    <row r="811" spans="4:4" x14ac:dyDescent="0.2">
      <c r="D811" t="s">
        <v>2383</v>
      </c>
    </row>
    <row r="812" spans="4:4" x14ac:dyDescent="0.2">
      <c r="D812" t="s">
        <v>2359</v>
      </c>
    </row>
    <row r="813" spans="4:4" x14ac:dyDescent="0.2">
      <c r="D813" t="s">
        <v>499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C75E2-53C6-47E1-A757-BD835C2A64BF}">
  <dimension ref="A1:A1582"/>
  <sheetViews>
    <sheetView workbookViewId="0">
      <selection activeCell="K2143" sqref="K2143"/>
    </sheetView>
  </sheetViews>
  <sheetFormatPr defaultColWidth="8.875" defaultRowHeight="14.25" x14ac:dyDescent="0.2"/>
  <sheetData>
    <row r="1" spans="1:1" ht="15" x14ac:dyDescent="0.25">
      <c r="A1" s="21" t="s">
        <v>1479</v>
      </c>
    </row>
    <row r="2" spans="1:1" ht="15" x14ac:dyDescent="0.25">
      <c r="A2" s="21" t="s">
        <v>2116</v>
      </c>
    </row>
    <row r="3" spans="1:1" ht="15" x14ac:dyDescent="0.25">
      <c r="A3" s="21" t="s">
        <v>30</v>
      </c>
    </row>
    <row r="4" spans="1:1" ht="15" x14ac:dyDescent="0.25">
      <c r="A4" s="21" t="s">
        <v>2525</v>
      </c>
    </row>
    <row r="5" spans="1:1" ht="15" x14ac:dyDescent="0.25">
      <c r="A5" s="21" t="s">
        <v>34</v>
      </c>
    </row>
    <row r="6" spans="1:1" ht="15" x14ac:dyDescent="0.25">
      <c r="A6" s="21" t="s">
        <v>1829</v>
      </c>
    </row>
    <row r="7" spans="1:1" ht="15" x14ac:dyDescent="0.25">
      <c r="A7" s="21" t="s">
        <v>1989</v>
      </c>
    </row>
    <row r="8" spans="1:1" ht="15" x14ac:dyDescent="0.25">
      <c r="A8" s="21" t="s">
        <v>1929</v>
      </c>
    </row>
    <row r="9" spans="1:1" ht="15" x14ac:dyDescent="0.25">
      <c r="A9" s="21" t="s">
        <v>2349</v>
      </c>
    </row>
    <row r="10" spans="1:1" ht="15" x14ac:dyDescent="0.25">
      <c r="A10" s="21" t="s">
        <v>36</v>
      </c>
    </row>
    <row r="11" spans="1:1" ht="15" x14ac:dyDescent="0.25">
      <c r="A11" s="21" t="s">
        <v>1842</v>
      </c>
    </row>
    <row r="12" spans="1:1" ht="15" x14ac:dyDescent="0.25">
      <c r="A12" s="21" t="s">
        <v>37</v>
      </c>
    </row>
    <row r="13" spans="1:1" ht="15" x14ac:dyDescent="0.25">
      <c r="A13" s="21" t="s">
        <v>38</v>
      </c>
    </row>
    <row r="14" spans="1:1" ht="15" x14ac:dyDescent="0.25">
      <c r="A14" s="21" t="s">
        <v>1762</v>
      </c>
    </row>
    <row r="15" spans="1:1" ht="15" x14ac:dyDescent="0.25">
      <c r="A15" s="21" t="s">
        <v>2395</v>
      </c>
    </row>
    <row r="16" spans="1:1" ht="15" x14ac:dyDescent="0.25">
      <c r="A16" s="21" t="s">
        <v>1844</v>
      </c>
    </row>
    <row r="17" spans="1:1" ht="15" x14ac:dyDescent="0.25">
      <c r="A17" s="21" t="s">
        <v>1708</v>
      </c>
    </row>
    <row r="18" spans="1:1" ht="15" x14ac:dyDescent="0.25">
      <c r="A18" s="21" t="s">
        <v>2113</v>
      </c>
    </row>
    <row r="19" spans="1:1" ht="15" x14ac:dyDescent="0.25">
      <c r="A19" s="21" t="s">
        <v>1730</v>
      </c>
    </row>
    <row r="20" spans="1:1" ht="15" x14ac:dyDescent="0.25">
      <c r="A20" s="21" t="s">
        <v>39</v>
      </c>
    </row>
    <row r="21" spans="1:1" ht="15" x14ac:dyDescent="0.25">
      <c r="A21" s="21" t="s">
        <v>2192</v>
      </c>
    </row>
    <row r="22" spans="1:1" ht="15" x14ac:dyDescent="0.25">
      <c r="A22" s="21" t="s">
        <v>41</v>
      </c>
    </row>
    <row r="23" spans="1:1" ht="15" x14ac:dyDescent="0.25">
      <c r="A23" s="21" t="s">
        <v>1659</v>
      </c>
    </row>
    <row r="24" spans="1:1" ht="15" x14ac:dyDescent="0.25">
      <c r="A24" s="21" t="s">
        <v>42</v>
      </c>
    </row>
    <row r="25" spans="1:1" ht="15" x14ac:dyDescent="0.25">
      <c r="A25" s="21" t="s">
        <v>1665</v>
      </c>
    </row>
    <row r="26" spans="1:1" ht="15" x14ac:dyDescent="0.25">
      <c r="A26" s="21" t="s">
        <v>43</v>
      </c>
    </row>
    <row r="27" spans="1:1" ht="15" x14ac:dyDescent="0.25">
      <c r="A27" s="21" t="s">
        <v>1671</v>
      </c>
    </row>
    <row r="28" spans="1:1" ht="15" x14ac:dyDescent="0.25">
      <c r="A28" s="21" t="s">
        <v>45</v>
      </c>
    </row>
    <row r="29" spans="1:1" ht="15" x14ac:dyDescent="0.25">
      <c r="A29" s="21" t="s">
        <v>46</v>
      </c>
    </row>
    <row r="30" spans="1:1" ht="15" x14ac:dyDescent="0.25">
      <c r="A30" s="21" t="s">
        <v>47</v>
      </c>
    </row>
    <row r="31" spans="1:1" ht="15" x14ac:dyDescent="0.25">
      <c r="A31" s="21" t="s">
        <v>48</v>
      </c>
    </row>
    <row r="32" spans="1:1" ht="15" x14ac:dyDescent="0.25">
      <c r="A32" s="21" t="s">
        <v>49</v>
      </c>
    </row>
    <row r="33" spans="1:1" ht="15" x14ac:dyDescent="0.25">
      <c r="A33" s="21" t="s">
        <v>50</v>
      </c>
    </row>
    <row r="34" spans="1:1" ht="15" x14ac:dyDescent="0.25">
      <c r="A34" s="21" t="s">
        <v>855</v>
      </c>
    </row>
    <row r="35" spans="1:1" ht="15" x14ac:dyDescent="0.25">
      <c r="A35" s="21" t="s">
        <v>51</v>
      </c>
    </row>
    <row r="36" spans="1:1" ht="15" x14ac:dyDescent="0.25">
      <c r="A36" s="21" t="s">
        <v>652</v>
      </c>
    </row>
    <row r="37" spans="1:1" ht="15" x14ac:dyDescent="0.25">
      <c r="A37" s="21" t="s">
        <v>2514</v>
      </c>
    </row>
    <row r="38" spans="1:1" ht="15" x14ac:dyDescent="0.25">
      <c r="A38" s="21" t="s">
        <v>52</v>
      </c>
    </row>
    <row r="39" spans="1:1" ht="15" x14ac:dyDescent="0.25">
      <c r="A39" s="21" t="s">
        <v>53</v>
      </c>
    </row>
    <row r="40" spans="1:1" ht="15" x14ac:dyDescent="0.25">
      <c r="A40" s="21" t="s">
        <v>54</v>
      </c>
    </row>
    <row r="41" spans="1:1" ht="15" x14ac:dyDescent="0.25">
      <c r="A41" s="21" t="s">
        <v>1889</v>
      </c>
    </row>
    <row r="42" spans="1:1" ht="15" x14ac:dyDescent="0.25">
      <c r="A42" s="21" t="s">
        <v>55</v>
      </c>
    </row>
    <row r="43" spans="1:1" ht="15" x14ac:dyDescent="0.25">
      <c r="A43" s="21" t="s">
        <v>2090</v>
      </c>
    </row>
    <row r="44" spans="1:1" ht="15" x14ac:dyDescent="0.25">
      <c r="A44" s="21" t="s">
        <v>2326</v>
      </c>
    </row>
    <row r="45" spans="1:1" ht="15" x14ac:dyDescent="0.25">
      <c r="A45" s="21" t="s">
        <v>56</v>
      </c>
    </row>
    <row r="46" spans="1:1" ht="15" x14ac:dyDescent="0.25">
      <c r="A46" s="21" t="s">
        <v>57</v>
      </c>
    </row>
    <row r="47" spans="1:1" ht="15" x14ac:dyDescent="0.25">
      <c r="A47" s="21" t="s">
        <v>58</v>
      </c>
    </row>
    <row r="48" spans="1:1" ht="15" x14ac:dyDescent="0.25">
      <c r="A48" s="21" t="s">
        <v>1769</v>
      </c>
    </row>
    <row r="49" spans="1:1" ht="15" x14ac:dyDescent="0.25">
      <c r="A49" s="21" t="s">
        <v>857</v>
      </c>
    </row>
    <row r="50" spans="1:1" ht="15" x14ac:dyDescent="0.25">
      <c r="A50" s="21" t="s">
        <v>1674</v>
      </c>
    </row>
    <row r="51" spans="1:1" ht="15" x14ac:dyDescent="0.25">
      <c r="A51" s="21" t="s">
        <v>2377</v>
      </c>
    </row>
    <row r="52" spans="1:1" ht="15" x14ac:dyDescent="0.25">
      <c r="A52" s="21" t="s">
        <v>59</v>
      </c>
    </row>
    <row r="53" spans="1:1" ht="15" x14ac:dyDescent="0.25">
      <c r="A53" s="21" t="s">
        <v>1679</v>
      </c>
    </row>
    <row r="54" spans="1:1" ht="15" x14ac:dyDescent="0.25">
      <c r="A54" s="21" t="s">
        <v>1683</v>
      </c>
    </row>
    <row r="55" spans="1:1" ht="15" x14ac:dyDescent="0.25">
      <c r="A55" s="21" t="s">
        <v>60</v>
      </c>
    </row>
    <row r="56" spans="1:1" ht="15" x14ac:dyDescent="0.25">
      <c r="A56" s="21" t="s">
        <v>2509</v>
      </c>
    </row>
    <row r="57" spans="1:1" ht="15" x14ac:dyDescent="0.25">
      <c r="A57" s="21" t="s">
        <v>1687</v>
      </c>
    </row>
    <row r="58" spans="1:1" ht="15" x14ac:dyDescent="0.25">
      <c r="A58" s="21" t="s">
        <v>1690</v>
      </c>
    </row>
    <row r="59" spans="1:1" ht="15" x14ac:dyDescent="0.25">
      <c r="A59" s="21" t="s">
        <v>1693</v>
      </c>
    </row>
    <row r="60" spans="1:1" ht="15" x14ac:dyDescent="0.25">
      <c r="A60" s="21" t="s">
        <v>1696</v>
      </c>
    </row>
    <row r="61" spans="1:1" ht="15" x14ac:dyDescent="0.25">
      <c r="A61" s="21" t="s">
        <v>1699</v>
      </c>
    </row>
    <row r="62" spans="1:1" ht="15" x14ac:dyDescent="0.25">
      <c r="A62" s="21" t="s">
        <v>61</v>
      </c>
    </row>
    <row r="63" spans="1:1" ht="15" x14ac:dyDescent="0.25">
      <c r="A63" s="21" t="s">
        <v>62</v>
      </c>
    </row>
    <row r="64" spans="1:1" ht="15" x14ac:dyDescent="0.25">
      <c r="A64" s="21" t="s">
        <v>1938</v>
      </c>
    </row>
    <row r="65" spans="1:1" ht="15" x14ac:dyDescent="0.25">
      <c r="A65" s="21" t="s">
        <v>63</v>
      </c>
    </row>
    <row r="66" spans="1:1" ht="15" x14ac:dyDescent="0.25">
      <c r="A66" s="21" t="s">
        <v>64</v>
      </c>
    </row>
    <row r="67" spans="1:1" ht="15" x14ac:dyDescent="0.25">
      <c r="A67" s="21" t="s">
        <v>65</v>
      </c>
    </row>
    <row r="68" spans="1:1" ht="15" x14ac:dyDescent="0.25">
      <c r="A68" s="21" t="s">
        <v>66</v>
      </c>
    </row>
    <row r="69" spans="1:1" ht="15" x14ac:dyDescent="0.25">
      <c r="A69" s="21" t="s">
        <v>67</v>
      </c>
    </row>
    <row r="70" spans="1:1" ht="15" x14ac:dyDescent="0.25">
      <c r="A70" s="21" t="s">
        <v>69</v>
      </c>
    </row>
    <row r="71" spans="1:1" ht="15" x14ac:dyDescent="0.25">
      <c r="A71" s="21" t="s">
        <v>70</v>
      </c>
    </row>
    <row r="72" spans="1:1" ht="15" x14ac:dyDescent="0.25">
      <c r="A72" s="21" t="s">
        <v>653</v>
      </c>
    </row>
    <row r="73" spans="1:1" ht="15" x14ac:dyDescent="0.25">
      <c r="A73" s="21" t="s">
        <v>71</v>
      </c>
    </row>
    <row r="74" spans="1:1" ht="15" x14ac:dyDescent="0.25">
      <c r="A74" s="21" t="s">
        <v>2419</v>
      </c>
    </row>
    <row r="75" spans="1:1" ht="15" x14ac:dyDescent="0.25">
      <c r="A75" s="21" t="s">
        <v>2451</v>
      </c>
    </row>
    <row r="76" spans="1:1" ht="15" x14ac:dyDescent="0.25">
      <c r="A76" s="21" t="s">
        <v>2340</v>
      </c>
    </row>
    <row r="77" spans="1:1" ht="15" x14ac:dyDescent="0.25">
      <c r="A77" s="21" t="s">
        <v>867</v>
      </c>
    </row>
    <row r="78" spans="1:1" ht="15" x14ac:dyDescent="0.25">
      <c r="A78" s="21" t="s">
        <v>1682</v>
      </c>
    </row>
    <row r="79" spans="1:1" ht="15" x14ac:dyDescent="0.25">
      <c r="A79" s="21" t="s">
        <v>2103</v>
      </c>
    </row>
    <row r="80" spans="1:1" ht="15" x14ac:dyDescent="0.25">
      <c r="A80" s="21" t="s">
        <v>2416</v>
      </c>
    </row>
    <row r="81" spans="1:1" ht="15" x14ac:dyDescent="0.25">
      <c r="A81" s="21" t="s">
        <v>72</v>
      </c>
    </row>
    <row r="82" spans="1:1" ht="15" x14ac:dyDescent="0.25">
      <c r="A82" s="21" t="s">
        <v>2398</v>
      </c>
    </row>
    <row r="83" spans="1:1" ht="15" x14ac:dyDescent="0.25">
      <c r="A83" s="21" t="s">
        <v>1702</v>
      </c>
    </row>
    <row r="84" spans="1:1" ht="15" x14ac:dyDescent="0.25">
      <c r="A84" s="21" t="s">
        <v>1704</v>
      </c>
    </row>
    <row r="85" spans="1:1" ht="15" x14ac:dyDescent="0.25">
      <c r="A85" s="21" t="s">
        <v>1706</v>
      </c>
    </row>
    <row r="86" spans="1:1" ht="15" x14ac:dyDescent="0.25">
      <c r="A86" s="21" t="s">
        <v>73</v>
      </c>
    </row>
    <row r="87" spans="1:1" ht="15" x14ac:dyDescent="0.25">
      <c r="A87" s="21" t="s">
        <v>1754</v>
      </c>
    </row>
    <row r="88" spans="1:1" ht="15" x14ac:dyDescent="0.25">
      <c r="A88" s="21" t="s">
        <v>74</v>
      </c>
    </row>
    <row r="89" spans="1:1" ht="15" x14ac:dyDescent="0.25">
      <c r="A89" s="21" t="s">
        <v>2127</v>
      </c>
    </row>
    <row r="90" spans="1:1" ht="15" x14ac:dyDescent="0.25">
      <c r="A90" s="21" t="s">
        <v>2227</v>
      </c>
    </row>
    <row r="91" spans="1:1" ht="15" x14ac:dyDescent="0.25">
      <c r="A91" s="21" t="s">
        <v>2200</v>
      </c>
    </row>
    <row r="92" spans="1:1" ht="15" x14ac:dyDescent="0.25">
      <c r="A92" s="21" t="s">
        <v>2297</v>
      </c>
    </row>
    <row r="93" spans="1:1" ht="15" x14ac:dyDescent="0.25">
      <c r="A93" s="21" t="s">
        <v>75</v>
      </c>
    </row>
    <row r="94" spans="1:1" ht="15" x14ac:dyDescent="0.25">
      <c r="A94" s="21" t="s">
        <v>1915</v>
      </c>
    </row>
    <row r="95" spans="1:1" ht="15" x14ac:dyDescent="0.25">
      <c r="A95" s="21" t="s">
        <v>1713</v>
      </c>
    </row>
    <row r="96" spans="1:1" ht="15" x14ac:dyDescent="0.25">
      <c r="A96" s="21" t="s">
        <v>76</v>
      </c>
    </row>
    <row r="97" spans="1:1" ht="15" x14ac:dyDescent="0.25">
      <c r="A97" s="21" t="s">
        <v>2488</v>
      </c>
    </row>
    <row r="98" spans="1:1" ht="15" x14ac:dyDescent="0.25">
      <c r="A98" s="21" t="s">
        <v>2421</v>
      </c>
    </row>
    <row r="99" spans="1:1" ht="15" x14ac:dyDescent="0.25">
      <c r="A99" s="21" t="s">
        <v>1710</v>
      </c>
    </row>
    <row r="100" spans="1:1" ht="15" x14ac:dyDescent="0.25">
      <c r="A100" s="21" t="s">
        <v>77</v>
      </c>
    </row>
    <row r="101" spans="1:1" ht="15" x14ac:dyDescent="0.25">
      <c r="A101" s="21" t="s">
        <v>1714</v>
      </c>
    </row>
    <row r="102" spans="1:1" ht="15" x14ac:dyDescent="0.25">
      <c r="A102" s="21" t="s">
        <v>78</v>
      </c>
    </row>
    <row r="103" spans="1:1" ht="15" x14ac:dyDescent="0.25">
      <c r="A103" s="21" t="s">
        <v>1720</v>
      </c>
    </row>
    <row r="104" spans="1:1" ht="15" x14ac:dyDescent="0.25">
      <c r="A104" s="21" t="s">
        <v>79</v>
      </c>
    </row>
    <row r="105" spans="1:1" ht="15" x14ac:dyDescent="0.25">
      <c r="A105" s="21" t="s">
        <v>80</v>
      </c>
    </row>
    <row r="106" spans="1:1" ht="15" x14ac:dyDescent="0.25">
      <c r="A106" s="21" t="s">
        <v>81</v>
      </c>
    </row>
    <row r="107" spans="1:1" ht="15" x14ac:dyDescent="0.25">
      <c r="A107" s="21" t="s">
        <v>82</v>
      </c>
    </row>
    <row r="108" spans="1:1" ht="15" x14ac:dyDescent="0.25">
      <c r="A108" s="21" t="s">
        <v>83</v>
      </c>
    </row>
    <row r="109" spans="1:1" ht="15" x14ac:dyDescent="0.25">
      <c r="A109" s="21" t="s">
        <v>657</v>
      </c>
    </row>
    <row r="110" spans="1:1" ht="15" x14ac:dyDescent="0.25">
      <c r="A110" s="21" t="s">
        <v>84</v>
      </c>
    </row>
    <row r="111" spans="1:1" ht="15" x14ac:dyDescent="0.25">
      <c r="A111" s="21" t="s">
        <v>85</v>
      </c>
    </row>
    <row r="112" spans="1:1" ht="15" x14ac:dyDescent="0.25">
      <c r="A112" s="21" t="s">
        <v>86</v>
      </c>
    </row>
    <row r="113" spans="1:1" ht="15" x14ac:dyDescent="0.25">
      <c r="A113" s="21" t="s">
        <v>2027</v>
      </c>
    </row>
    <row r="114" spans="1:1" ht="15" x14ac:dyDescent="0.25">
      <c r="A114" s="21" t="s">
        <v>1477</v>
      </c>
    </row>
    <row r="115" spans="1:1" ht="15" x14ac:dyDescent="0.25">
      <c r="A115" s="21" t="s">
        <v>2311</v>
      </c>
    </row>
    <row r="116" spans="1:1" ht="15" x14ac:dyDescent="0.25">
      <c r="A116" s="21" t="s">
        <v>1559</v>
      </c>
    </row>
    <row r="117" spans="1:1" ht="15" x14ac:dyDescent="0.25">
      <c r="A117" s="21" t="s">
        <v>1353</v>
      </c>
    </row>
    <row r="118" spans="1:1" ht="15" x14ac:dyDescent="0.25">
      <c r="A118" s="21" t="s">
        <v>2156</v>
      </c>
    </row>
    <row r="119" spans="1:1" ht="15" x14ac:dyDescent="0.25">
      <c r="A119" s="21" t="s">
        <v>2555</v>
      </c>
    </row>
    <row r="120" spans="1:1" ht="15" x14ac:dyDescent="0.25">
      <c r="A120" s="21" t="s">
        <v>872</v>
      </c>
    </row>
    <row r="121" spans="1:1" ht="15" x14ac:dyDescent="0.25">
      <c r="A121" s="21" t="s">
        <v>2170</v>
      </c>
    </row>
    <row r="122" spans="1:1" ht="15" x14ac:dyDescent="0.25">
      <c r="A122" s="21" t="s">
        <v>1247</v>
      </c>
    </row>
    <row r="123" spans="1:1" ht="15" x14ac:dyDescent="0.25">
      <c r="A123" s="21" t="s">
        <v>2122</v>
      </c>
    </row>
    <row r="124" spans="1:1" ht="15" x14ac:dyDescent="0.25">
      <c r="A124" s="21" t="s">
        <v>1865</v>
      </c>
    </row>
    <row r="125" spans="1:1" ht="15" x14ac:dyDescent="0.25">
      <c r="A125" s="21" t="s">
        <v>2169</v>
      </c>
    </row>
    <row r="126" spans="1:1" ht="15" x14ac:dyDescent="0.25">
      <c r="A126" s="21" t="s">
        <v>87</v>
      </c>
    </row>
    <row r="127" spans="1:1" ht="15" x14ac:dyDescent="0.25">
      <c r="A127" s="21" t="s">
        <v>88</v>
      </c>
    </row>
    <row r="128" spans="1:1" ht="15" x14ac:dyDescent="0.25">
      <c r="A128" s="21" t="s">
        <v>89</v>
      </c>
    </row>
    <row r="129" spans="1:1" ht="15" x14ac:dyDescent="0.25">
      <c r="A129" s="21" t="s">
        <v>1718</v>
      </c>
    </row>
    <row r="130" spans="1:1" ht="15" x14ac:dyDescent="0.25">
      <c r="A130" s="21" t="s">
        <v>90</v>
      </c>
    </row>
    <row r="131" spans="1:1" ht="15" x14ac:dyDescent="0.25">
      <c r="A131" s="21" t="s">
        <v>2270</v>
      </c>
    </row>
    <row r="132" spans="1:1" ht="15" x14ac:dyDescent="0.25">
      <c r="A132" s="21" t="s">
        <v>2374</v>
      </c>
    </row>
    <row r="133" spans="1:1" ht="15" x14ac:dyDescent="0.25">
      <c r="A133" s="21" t="s">
        <v>2213</v>
      </c>
    </row>
    <row r="134" spans="1:1" ht="15" x14ac:dyDescent="0.25">
      <c r="A134" s="21" t="s">
        <v>91</v>
      </c>
    </row>
    <row r="135" spans="1:1" ht="15" x14ac:dyDescent="0.25">
      <c r="A135" s="21" t="s">
        <v>92</v>
      </c>
    </row>
    <row r="136" spans="1:1" ht="15" x14ac:dyDescent="0.25">
      <c r="A136" s="21" t="s">
        <v>1723</v>
      </c>
    </row>
    <row r="137" spans="1:1" ht="15" x14ac:dyDescent="0.25">
      <c r="A137" s="21" t="s">
        <v>1726</v>
      </c>
    </row>
    <row r="138" spans="1:1" ht="15" x14ac:dyDescent="0.25">
      <c r="A138" s="21" t="s">
        <v>93</v>
      </c>
    </row>
    <row r="139" spans="1:1" ht="15" x14ac:dyDescent="0.25">
      <c r="A139" s="21" t="s">
        <v>94</v>
      </c>
    </row>
    <row r="140" spans="1:1" ht="15" x14ac:dyDescent="0.25">
      <c r="A140" s="21" t="s">
        <v>95</v>
      </c>
    </row>
    <row r="141" spans="1:1" ht="15" x14ac:dyDescent="0.25">
      <c r="A141" s="21" t="s">
        <v>96</v>
      </c>
    </row>
    <row r="142" spans="1:1" ht="15" x14ac:dyDescent="0.25">
      <c r="A142" s="21" t="s">
        <v>97</v>
      </c>
    </row>
    <row r="143" spans="1:1" ht="15" x14ac:dyDescent="0.25">
      <c r="A143" s="21" t="s">
        <v>98</v>
      </c>
    </row>
    <row r="144" spans="1:1" ht="15" x14ac:dyDescent="0.25">
      <c r="A144" s="21" t="s">
        <v>99</v>
      </c>
    </row>
    <row r="145" spans="1:1" ht="15" x14ac:dyDescent="0.25">
      <c r="A145" s="21" t="s">
        <v>100</v>
      </c>
    </row>
    <row r="146" spans="1:1" ht="15" x14ac:dyDescent="0.25">
      <c r="A146" s="21" t="s">
        <v>101</v>
      </c>
    </row>
    <row r="147" spans="1:1" ht="15" x14ac:dyDescent="0.25">
      <c r="A147" s="21" t="s">
        <v>1712</v>
      </c>
    </row>
    <row r="148" spans="1:1" ht="15" x14ac:dyDescent="0.25">
      <c r="A148" s="21" t="s">
        <v>1650</v>
      </c>
    </row>
    <row r="149" spans="1:1" ht="15" x14ac:dyDescent="0.25">
      <c r="A149" s="21" t="s">
        <v>1191</v>
      </c>
    </row>
    <row r="150" spans="1:1" ht="15" x14ac:dyDescent="0.25">
      <c r="A150" s="21" t="s">
        <v>1950</v>
      </c>
    </row>
    <row r="151" spans="1:1" ht="15" x14ac:dyDescent="0.25">
      <c r="A151" s="21" t="s">
        <v>2433</v>
      </c>
    </row>
    <row r="152" spans="1:1" ht="15" x14ac:dyDescent="0.25">
      <c r="A152" s="21" t="s">
        <v>102</v>
      </c>
    </row>
    <row r="153" spans="1:1" ht="15" x14ac:dyDescent="0.25">
      <c r="A153" s="21" t="s">
        <v>2121</v>
      </c>
    </row>
    <row r="154" spans="1:1" ht="15" x14ac:dyDescent="0.25">
      <c r="A154" s="21" t="s">
        <v>2140</v>
      </c>
    </row>
    <row r="155" spans="1:1" ht="15" x14ac:dyDescent="0.25">
      <c r="A155" s="21" t="s">
        <v>103</v>
      </c>
    </row>
    <row r="156" spans="1:1" ht="15" x14ac:dyDescent="0.25">
      <c r="A156" s="21" t="s">
        <v>2251</v>
      </c>
    </row>
    <row r="157" spans="1:1" ht="15" x14ac:dyDescent="0.25">
      <c r="A157" s="21" t="s">
        <v>2493</v>
      </c>
    </row>
    <row r="158" spans="1:1" ht="15" x14ac:dyDescent="0.25">
      <c r="A158" s="21" t="s">
        <v>2257</v>
      </c>
    </row>
    <row r="159" spans="1:1" ht="15" x14ac:dyDescent="0.25">
      <c r="A159" s="21" t="s">
        <v>104</v>
      </c>
    </row>
    <row r="160" spans="1:1" ht="15" x14ac:dyDescent="0.25">
      <c r="A160" s="21" t="s">
        <v>1731</v>
      </c>
    </row>
    <row r="161" spans="1:1" ht="15" x14ac:dyDescent="0.25">
      <c r="A161" s="21" t="s">
        <v>1732</v>
      </c>
    </row>
    <row r="162" spans="1:1" ht="15" x14ac:dyDescent="0.25">
      <c r="A162" s="21" t="s">
        <v>1735</v>
      </c>
    </row>
    <row r="163" spans="1:1" ht="15" x14ac:dyDescent="0.25">
      <c r="A163" s="21" t="s">
        <v>1738</v>
      </c>
    </row>
    <row r="164" spans="1:1" ht="15" x14ac:dyDescent="0.25">
      <c r="A164" s="21" t="s">
        <v>1742</v>
      </c>
    </row>
    <row r="165" spans="1:1" ht="15" x14ac:dyDescent="0.25">
      <c r="A165" s="21" t="s">
        <v>1744</v>
      </c>
    </row>
    <row r="166" spans="1:1" ht="15" x14ac:dyDescent="0.25">
      <c r="A166" s="21" t="s">
        <v>2591</v>
      </c>
    </row>
    <row r="167" spans="1:1" ht="15" x14ac:dyDescent="0.25">
      <c r="A167" s="21" t="s">
        <v>1747</v>
      </c>
    </row>
    <row r="168" spans="1:1" ht="15" x14ac:dyDescent="0.25">
      <c r="A168" s="21" t="s">
        <v>1751</v>
      </c>
    </row>
    <row r="169" spans="1:1" ht="15" x14ac:dyDescent="0.25">
      <c r="A169" s="21" t="s">
        <v>105</v>
      </c>
    </row>
    <row r="170" spans="1:1" ht="15" x14ac:dyDescent="0.25">
      <c r="A170" s="21" t="s">
        <v>1758</v>
      </c>
    </row>
    <row r="171" spans="1:1" ht="15" x14ac:dyDescent="0.25">
      <c r="A171" s="21" t="s">
        <v>1760</v>
      </c>
    </row>
    <row r="172" spans="1:1" ht="15" x14ac:dyDescent="0.25">
      <c r="A172" s="21" t="s">
        <v>106</v>
      </c>
    </row>
    <row r="173" spans="1:1" ht="15" x14ac:dyDescent="0.25">
      <c r="A173" s="21" t="s">
        <v>107</v>
      </c>
    </row>
    <row r="174" spans="1:1" ht="15" x14ac:dyDescent="0.25">
      <c r="A174" s="21" t="s">
        <v>108</v>
      </c>
    </row>
    <row r="175" spans="1:1" ht="15" x14ac:dyDescent="0.25">
      <c r="A175" s="21" t="s">
        <v>2129</v>
      </c>
    </row>
    <row r="176" spans="1:1" ht="15" x14ac:dyDescent="0.25">
      <c r="A176" s="21" t="s">
        <v>1202</v>
      </c>
    </row>
    <row r="177" spans="1:1" ht="15" x14ac:dyDescent="0.25">
      <c r="A177" s="21" t="s">
        <v>1474</v>
      </c>
    </row>
    <row r="178" spans="1:1" ht="15" x14ac:dyDescent="0.25">
      <c r="A178" s="21" t="s">
        <v>1410</v>
      </c>
    </row>
    <row r="179" spans="1:1" ht="15" x14ac:dyDescent="0.25">
      <c r="A179" s="21" t="s">
        <v>1472</v>
      </c>
    </row>
    <row r="180" spans="1:1" ht="15" x14ac:dyDescent="0.25">
      <c r="A180" s="21" t="s">
        <v>878</v>
      </c>
    </row>
    <row r="181" spans="1:1" ht="15" x14ac:dyDescent="0.25">
      <c r="A181" s="21" t="s">
        <v>1471</v>
      </c>
    </row>
    <row r="182" spans="1:1" ht="15" x14ac:dyDescent="0.25">
      <c r="A182" s="21" t="s">
        <v>1709</v>
      </c>
    </row>
    <row r="183" spans="1:1" ht="15" x14ac:dyDescent="0.25">
      <c r="A183" s="21" t="s">
        <v>2553</v>
      </c>
    </row>
    <row r="184" spans="1:1" ht="15" x14ac:dyDescent="0.25">
      <c r="A184" s="21" t="s">
        <v>1925</v>
      </c>
    </row>
    <row r="185" spans="1:1" ht="15" x14ac:dyDescent="0.25">
      <c r="A185" s="21" t="s">
        <v>1828</v>
      </c>
    </row>
    <row r="186" spans="1:1" ht="15" x14ac:dyDescent="0.25">
      <c r="A186" s="21" t="s">
        <v>1940</v>
      </c>
    </row>
    <row r="187" spans="1:1" ht="15" x14ac:dyDescent="0.25">
      <c r="A187" s="21" t="s">
        <v>2253</v>
      </c>
    </row>
    <row r="188" spans="1:1" ht="15" x14ac:dyDescent="0.25">
      <c r="A188" s="21" t="s">
        <v>109</v>
      </c>
    </row>
    <row r="189" spans="1:1" ht="15" x14ac:dyDescent="0.25">
      <c r="A189" s="21" t="s">
        <v>1840</v>
      </c>
    </row>
    <row r="190" spans="1:1" ht="15" x14ac:dyDescent="0.25">
      <c r="A190" s="21" t="s">
        <v>1800</v>
      </c>
    </row>
    <row r="191" spans="1:1" ht="15" x14ac:dyDescent="0.25">
      <c r="A191" s="21" t="s">
        <v>2405</v>
      </c>
    </row>
    <row r="192" spans="1:1" ht="15" x14ac:dyDescent="0.25">
      <c r="A192" s="21" t="s">
        <v>110</v>
      </c>
    </row>
    <row r="193" spans="1:1" ht="15" x14ac:dyDescent="0.25">
      <c r="A193" s="21" t="s">
        <v>2335</v>
      </c>
    </row>
    <row r="194" spans="1:1" ht="15" x14ac:dyDescent="0.25">
      <c r="A194" s="21" t="s">
        <v>111</v>
      </c>
    </row>
    <row r="195" spans="1:1" ht="15" x14ac:dyDescent="0.25">
      <c r="A195" s="21" t="s">
        <v>112</v>
      </c>
    </row>
    <row r="196" spans="1:1" ht="15" x14ac:dyDescent="0.25">
      <c r="A196" s="21" t="s">
        <v>1765</v>
      </c>
    </row>
    <row r="197" spans="1:1" ht="15" x14ac:dyDescent="0.25">
      <c r="A197" s="21" t="s">
        <v>113</v>
      </c>
    </row>
    <row r="198" spans="1:1" ht="15" x14ac:dyDescent="0.25">
      <c r="A198" s="21" t="s">
        <v>1768</v>
      </c>
    </row>
    <row r="199" spans="1:1" ht="15" x14ac:dyDescent="0.25">
      <c r="A199" s="21" t="s">
        <v>1771</v>
      </c>
    </row>
    <row r="200" spans="1:1" ht="15" x14ac:dyDescent="0.25">
      <c r="A200" s="21" t="s">
        <v>114</v>
      </c>
    </row>
    <row r="201" spans="1:1" ht="15" x14ac:dyDescent="0.25">
      <c r="A201" s="21" t="s">
        <v>115</v>
      </c>
    </row>
    <row r="202" spans="1:1" ht="15" x14ac:dyDescent="0.25">
      <c r="A202" s="21" t="s">
        <v>116</v>
      </c>
    </row>
    <row r="203" spans="1:1" ht="15" x14ac:dyDescent="0.25">
      <c r="A203" s="21" t="s">
        <v>117</v>
      </c>
    </row>
    <row r="204" spans="1:1" ht="15" x14ac:dyDescent="0.25">
      <c r="A204" s="21" t="s">
        <v>2058</v>
      </c>
    </row>
    <row r="205" spans="1:1" ht="15" x14ac:dyDescent="0.25">
      <c r="A205" s="21" t="s">
        <v>2125</v>
      </c>
    </row>
    <row r="206" spans="1:1" ht="15" x14ac:dyDescent="0.25">
      <c r="A206" s="21" t="s">
        <v>2511</v>
      </c>
    </row>
    <row r="207" spans="1:1" ht="15" x14ac:dyDescent="0.25">
      <c r="A207" s="21" t="s">
        <v>2564</v>
      </c>
    </row>
    <row r="208" spans="1:1" ht="15" x14ac:dyDescent="0.25">
      <c r="A208" s="21" t="s">
        <v>1662</v>
      </c>
    </row>
    <row r="209" spans="1:1" ht="15" x14ac:dyDescent="0.25">
      <c r="A209" s="21" t="s">
        <v>1407</v>
      </c>
    </row>
    <row r="210" spans="1:1" ht="15" x14ac:dyDescent="0.25">
      <c r="A210" s="21" t="s">
        <v>2506</v>
      </c>
    </row>
    <row r="211" spans="1:1" ht="15" x14ac:dyDescent="0.25">
      <c r="A211" s="21" t="s">
        <v>1884</v>
      </c>
    </row>
    <row r="212" spans="1:1" ht="15" x14ac:dyDescent="0.25">
      <c r="A212" s="21" t="s">
        <v>1729</v>
      </c>
    </row>
    <row r="213" spans="1:1" ht="15" x14ac:dyDescent="0.25">
      <c r="A213" s="21" t="s">
        <v>118</v>
      </c>
    </row>
    <row r="214" spans="1:1" ht="15" x14ac:dyDescent="0.25">
      <c r="A214" s="21" t="s">
        <v>1860</v>
      </c>
    </row>
    <row r="215" spans="1:1" ht="15" x14ac:dyDescent="0.25">
      <c r="A215" s="21" t="s">
        <v>119</v>
      </c>
    </row>
    <row r="216" spans="1:1" ht="15" x14ac:dyDescent="0.25">
      <c r="A216" s="21" t="s">
        <v>2065</v>
      </c>
    </row>
    <row r="217" spans="1:1" ht="15" x14ac:dyDescent="0.25">
      <c r="A217" s="21" t="s">
        <v>120</v>
      </c>
    </row>
    <row r="218" spans="1:1" ht="15" x14ac:dyDescent="0.25">
      <c r="A218" s="21" t="s">
        <v>1774</v>
      </c>
    </row>
    <row r="219" spans="1:1" ht="15" x14ac:dyDescent="0.25">
      <c r="A219" s="21" t="s">
        <v>1778</v>
      </c>
    </row>
    <row r="220" spans="1:1" ht="15" x14ac:dyDescent="0.25">
      <c r="A220" s="21" t="s">
        <v>1781</v>
      </c>
    </row>
    <row r="221" spans="1:1" ht="15" x14ac:dyDescent="0.25">
      <c r="A221" s="21" t="s">
        <v>121</v>
      </c>
    </row>
    <row r="222" spans="1:1" ht="15" x14ac:dyDescent="0.25">
      <c r="A222" s="21" t="s">
        <v>122</v>
      </c>
    </row>
    <row r="223" spans="1:1" ht="15" x14ac:dyDescent="0.25">
      <c r="A223" s="21" t="s">
        <v>1788</v>
      </c>
    </row>
    <row r="224" spans="1:1" ht="15" x14ac:dyDescent="0.25">
      <c r="A224" s="21" t="s">
        <v>123</v>
      </c>
    </row>
    <row r="225" spans="1:1" ht="15" x14ac:dyDescent="0.25">
      <c r="A225" s="21" t="s">
        <v>671</v>
      </c>
    </row>
    <row r="226" spans="1:1" ht="15" x14ac:dyDescent="0.25">
      <c r="A226" s="21" t="s">
        <v>2073</v>
      </c>
    </row>
    <row r="227" spans="1:1" ht="15" x14ac:dyDescent="0.25">
      <c r="A227" s="21" t="s">
        <v>2255</v>
      </c>
    </row>
    <row r="228" spans="1:1" ht="15" x14ac:dyDescent="0.25">
      <c r="A228" s="21" t="s">
        <v>2457</v>
      </c>
    </row>
    <row r="229" spans="1:1" ht="15" x14ac:dyDescent="0.25">
      <c r="A229" s="21" t="s">
        <v>1974</v>
      </c>
    </row>
    <row r="230" spans="1:1" ht="15" x14ac:dyDescent="0.25">
      <c r="A230" s="21" t="s">
        <v>1878</v>
      </c>
    </row>
    <row r="231" spans="1:1" ht="15" x14ac:dyDescent="0.25">
      <c r="A231" s="21" t="s">
        <v>124</v>
      </c>
    </row>
    <row r="232" spans="1:1" ht="15" x14ac:dyDescent="0.25">
      <c r="A232" s="21" t="s">
        <v>1673</v>
      </c>
    </row>
    <row r="233" spans="1:1" ht="15" x14ac:dyDescent="0.25">
      <c r="A233" s="21" t="s">
        <v>1790</v>
      </c>
    </row>
    <row r="234" spans="1:1" ht="15" x14ac:dyDescent="0.25">
      <c r="A234" s="21" t="s">
        <v>125</v>
      </c>
    </row>
    <row r="235" spans="1:1" ht="15" x14ac:dyDescent="0.25">
      <c r="A235" s="21" t="s">
        <v>2442</v>
      </c>
    </row>
    <row r="236" spans="1:1" ht="15" x14ac:dyDescent="0.25">
      <c r="A236" s="21" t="s">
        <v>2528</v>
      </c>
    </row>
    <row r="237" spans="1:1" ht="15" x14ac:dyDescent="0.25">
      <c r="A237" s="21" t="s">
        <v>2477</v>
      </c>
    </row>
    <row r="238" spans="1:1" ht="15" x14ac:dyDescent="0.25">
      <c r="A238" s="21" t="s">
        <v>1793</v>
      </c>
    </row>
    <row r="239" spans="1:1" ht="15" x14ac:dyDescent="0.25">
      <c r="A239" s="21" t="s">
        <v>2556</v>
      </c>
    </row>
    <row r="240" spans="1:1" ht="15" x14ac:dyDescent="0.25">
      <c r="A240" s="21" t="s">
        <v>2563</v>
      </c>
    </row>
    <row r="241" spans="1:1" ht="15" x14ac:dyDescent="0.25">
      <c r="A241" s="21" t="s">
        <v>1796</v>
      </c>
    </row>
    <row r="242" spans="1:1" ht="15" x14ac:dyDescent="0.25">
      <c r="A242" s="21" t="s">
        <v>1799</v>
      </c>
    </row>
    <row r="243" spans="1:1" ht="15" x14ac:dyDescent="0.25">
      <c r="A243" s="21" t="s">
        <v>126</v>
      </c>
    </row>
    <row r="244" spans="1:1" ht="15" x14ac:dyDescent="0.25">
      <c r="A244" s="21" t="s">
        <v>1836</v>
      </c>
    </row>
    <row r="245" spans="1:1" ht="15" x14ac:dyDescent="0.25">
      <c r="A245" s="21" t="s">
        <v>1911</v>
      </c>
    </row>
    <row r="246" spans="1:1" ht="15" x14ac:dyDescent="0.25">
      <c r="A246" s="21" t="s">
        <v>2480</v>
      </c>
    </row>
    <row r="247" spans="1:1" ht="15" x14ac:dyDescent="0.25">
      <c r="A247" s="21" t="s">
        <v>2368</v>
      </c>
    </row>
    <row r="248" spans="1:1" ht="15" x14ac:dyDescent="0.25">
      <c r="A248" s="21" t="s">
        <v>127</v>
      </c>
    </row>
    <row r="249" spans="1:1" ht="15" x14ac:dyDescent="0.25">
      <c r="A249" s="21" t="s">
        <v>2237</v>
      </c>
    </row>
    <row r="250" spans="1:1" ht="15" x14ac:dyDescent="0.25">
      <c r="A250" s="21" t="s">
        <v>1901</v>
      </c>
    </row>
    <row r="251" spans="1:1" ht="15" x14ac:dyDescent="0.25">
      <c r="A251" s="21" t="s">
        <v>1780</v>
      </c>
    </row>
    <row r="252" spans="1:1" ht="15" x14ac:dyDescent="0.25">
      <c r="A252" s="21" t="s">
        <v>1814</v>
      </c>
    </row>
    <row r="253" spans="1:1" ht="15" x14ac:dyDescent="0.25">
      <c r="A253" s="21" t="s">
        <v>1832</v>
      </c>
    </row>
    <row r="254" spans="1:1" ht="15" x14ac:dyDescent="0.25">
      <c r="A254" s="21" t="s">
        <v>2198</v>
      </c>
    </row>
    <row r="255" spans="1:1" ht="15" x14ac:dyDescent="0.25">
      <c r="A255" s="21" t="s">
        <v>1692</v>
      </c>
    </row>
    <row r="256" spans="1:1" ht="15" x14ac:dyDescent="0.25">
      <c r="A256" s="21" t="s">
        <v>128</v>
      </c>
    </row>
    <row r="257" spans="1:1" ht="15" x14ac:dyDescent="0.25">
      <c r="A257" s="21" t="s">
        <v>881</v>
      </c>
    </row>
    <row r="258" spans="1:1" ht="15" x14ac:dyDescent="0.25">
      <c r="A258" s="21" t="s">
        <v>2531</v>
      </c>
    </row>
    <row r="259" spans="1:1" ht="15" x14ac:dyDescent="0.25">
      <c r="A259" s="21" t="s">
        <v>2387</v>
      </c>
    </row>
    <row r="260" spans="1:1" ht="15" x14ac:dyDescent="0.25">
      <c r="A260" s="21" t="s">
        <v>2441</v>
      </c>
    </row>
    <row r="261" spans="1:1" ht="15" x14ac:dyDescent="0.25">
      <c r="A261" s="21" t="s">
        <v>882</v>
      </c>
    </row>
    <row r="262" spans="1:1" ht="15" x14ac:dyDescent="0.25">
      <c r="A262" s="21" t="s">
        <v>129</v>
      </c>
    </row>
    <row r="263" spans="1:1" ht="15" x14ac:dyDescent="0.25">
      <c r="A263" s="21" t="s">
        <v>130</v>
      </c>
    </row>
    <row r="264" spans="1:1" ht="15" x14ac:dyDescent="0.25">
      <c r="A264" s="21" t="s">
        <v>131</v>
      </c>
    </row>
    <row r="265" spans="1:1" ht="15" x14ac:dyDescent="0.25">
      <c r="A265" s="21" t="s">
        <v>132</v>
      </c>
    </row>
    <row r="266" spans="1:1" ht="15" x14ac:dyDescent="0.25">
      <c r="A266" s="21" t="s">
        <v>133</v>
      </c>
    </row>
    <row r="267" spans="1:1" ht="15" x14ac:dyDescent="0.25">
      <c r="A267" s="21" t="s">
        <v>134</v>
      </c>
    </row>
    <row r="268" spans="1:1" ht="15" x14ac:dyDescent="0.25">
      <c r="A268" s="21" t="s">
        <v>135</v>
      </c>
    </row>
    <row r="269" spans="1:1" ht="15" x14ac:dyDescent="0.25">
      <c r="A269" s="21" t="s">
        <v>2578</v>
      </c>
    </row>
    <row r="270" spans="1:1" ht="15" x14ac:dyDescent="0.25">
      <c r="A270" s="21" t="s">
        <v>2155</v>
      </c>
    </row>
    <row r="271" spans="1:1" ht="15" x14ac:dyDescent="0.25">
      <c r="A271" s="21" t="s">
        <v>1791</v>
      </c>
    </row>
    <row r="272" spans="1:1" ht="15" x14ac:dyDescent="0.25">
      <c r="A272" s="21" t="s">
        <v>1644</v>
      </c>
    </row>
    <row r="273" spans="1:1" ht="15" x14ac:dyDescent="0.25">
      <c r="A273" s="21" t="s">
        <v>1557</v>
      </c>
    </row>
    <row r="274" spans="1:1" ht="15" x14ac:dyDescent="0.25">
      <c r="A274" s="21" t="s">
        <v>2567</v>
      </c>
    </row>
    <row r="275" spans="1:1" ht="15" x14ac:dyDescent="0.25">
      <c r="A275" s="21" t="s">
        <v>2305</v>
      </c>
    </row>
    <row r="276" spans="1:1" ht="15" x14ac:dyDescent="0.25">
      <c r="A276" s="21" t="s">
        <v>1556</v>
      </c>
    </row>
    <row r="277" spans="1:1" ht="15" x14ac:dyDescent="0.25">
      <c r="A277" s="21" t="s">
        <v>2559</v>
      </c>
    </row>
    <row r="278" spans="1:1" ht="15" x14ac:dyDescent="0.25">
      <c r="A278" s="21" t="s">
        <v>1946</v>
      </c>
    </row>
    <row r="279" spans="1:1" ht="15" x14ac:dyDescent="0.25">
      <c r="A279" s="21" t="s">
        <v>1881</v>
      </c>
    </row>
    <row r="280" spans="1:1" ht="15" x14ac:dyDescent="0.25">
      <c r="A280" s="21" t="s">
        <v>2352</v>
      </c>
    </row>
    <row r="281" spans="1:1" ht="15" x14ac:dyDescent="0.25">
      <c r="A281" s="21" t="s">
        <v>2286</v>
      </c>
    </row>
    <row r="282" spans="1:1" ht="15" x14ac:dyDescent="0.25">
      <c r="A282" s="21" t="s">
        <v>1849</v>
      </c>
    </row>
    <row r="283" spans="1:1" ht="15" x14ac:dyDescent="0.25">
      <c r="A283" s="21" t="s">
        <v>1945</v>
      </c>
    </row>
    <row r="284" spans="1:1" ht="15" x14ac:dyDescent="0.25">
      <c r="A284" s="21" t="s">
        <v>1756</v>
      </c>
    </row>
    <row r="285" spans="1:1" ht="15" x14ac:dyDescent="0.25">
      <c r="A285" s="21" t="s">
        <v>1801</v>
      </c>
    </row>
    <row r="286" spans="1:1" ht="15" x14ac:dyDescent="0.25">
      <c r="A286" s="21" t="s">
        <v>2420</v>
      </c>
    </row>
    <row r="287" spans="1:1" ht="15" x14ac:dyDescent="0.25">
      <c r="A287" s="21" t="s">
        <v>2491</v>
      </c>
    </row>
    <row r="288" spans="1:1" ht="15" x14ac:dyDescent="0.25">
      <c r="A288" s="21" t="s">
        <v>1803</v>
      </c>
    </row>
    <row r="289" spans="1:1" ht="15" x14ac:dyDescent="0.25">
      <c r="A289" s="21" t="s">
        <v>1806</v>
      </c>
    </row>
    <row r="290" spans="1:1" ht="15" x14ac:dyDescent="0.25">
      <c r="A290" s="21" t="s">
        <v>1810</v>
      </c>
    </row>
    <row r="291" spans="1:1" ht="15" x14ac:dyDescent="0.25">
      <c r="A291" s="21" t="s">
        <v>1813</v>
      </c>
    </row>
    <row r="292" spans="1:1" ht="15" x14ac:dyDescent="0.25">
      <c r="A292" s="21" t="s">
        <v>1815</v>
      </c>
    </row>
    <row r="293" spans="1:1" ht="15" x14ac:dyDescent="0.25">
      <c r="A293" s="21" t="s">
        <v>136</v>
      </c>
    </row>
    <row r="294" spans="1:1" ht="15" x14ac:dyDescent="0.25">
      <c r="A294" s="21" t="s">
        <v>137</v>
      </c>
    </row>
    <row r="295" spans="1:1" ht="15" x14ac:dyDescent="0.25">
      <c r="A295" s="21" t="s">
        <v>138</v>
      </c>
    </row>
    <row r="296" spans="1:1" ht="15" x14ac:dyDescent="0.25">
      <c r="A296" s="21" t="s">
        <v>1823</v>
      </c>
    </row>
    <row r="297" spans="1:1" ht="15" x14ac:dyDescent="0.25">
      <c r="A297" s="21" t="s">
        <v>1825</v>
      </c>
    </row>
    <row r="298" spans="1:1" ht="15" x14ac:dyDescent="0.25">
      <c r="A298" s="21" t="s">
        <v>2571</v>
      </c>
    </row>
    <row r="299" spans="1:1" ht="15" x14ac:dyDescent="0.25">
      <c r="A299" s="21" t="s">
        <v>635</v>
      </c>
    </row>
    <row r="300" spans="1:1" ht="15" x14ac:dyDescent="0.25">
      <c r="A300" s="21" t="s">
        <v>1827</v>
      </c>
    </row>
    <row r="301" spans="1:1" ht="15" x14ac:dyDescent="0.25">
      <c r="A301" s="21" t="s">
        <v>139</v>
      </c>
    </row>
    <row r="302" spans="1:1" ht="15" x14ac:dyDescent="0.25">
      <c r="A302" s="21" t="s">
        <v>1750</v>
      </c>
    </row>
    <row r="303" spans="1:1" ht="15" x14ac:dyDescent="0.25">
      <c r="A303" s="21" t="s">
        <v>2199</v>
      </c>
    </row>
    <row r="304" spans="1:1" ht="15" x14ac:dyDescent="0.25">
      <c r="A304" s="21" t="s">
        <v>2533</v>
      </c>
    </row>
    <row r="305" spans="1:1" ht="15" x14ac:dyDescent="0.25">
      <c r="A305" s="21" t="s">
        <v>1707</v>
      </c>
    </row>
    <row r="306" spans="1:1" ht="15" x14ac:dyDescent="0.25">
      <c r="A306" s="21" t="s">
        <v>1821</v>
      </c>
    </row>
    <row r="307" spans="1:1" ht="15" x14ac:dyDescent="0.25">
      <c r="A307" s="21" t="s">
        <v>140</v>
      </c>
    </row>
    <row r="308" spans="1:1" ht="15" x14ac:dyDescent="0.25">
      <c r="A308" s="21" t="s">
        <v>2172</v>
      </c>
    </row>
    <row r="309" spans="1:1" ht="15" x14ac:dyDescent="0.25">
      <c r="A309" s="21" t="s">
        <v>141</v>
      </c>
    </row>
    <row r="310" spans="1:1" ht="15" x14ac:dyDescent="0.25">
      <c r="A310" s="21" t="s">
        <v>142</v>
      </c>
    </row>
    <row r="311" spans="1:1" ht="15" x14ac:dyDescent="0.25">
      <c r="A311" s="21" t="s">
        <v>2249</v>
      </c>
    </row>
    <row r="312" spans="1:1" ht="15" x14ac:dyDescent="0.25">
      <c r="A312" s="21" t="s">
        <v>143</v>
      </c>
    </row>
    <row r="313" spans="1:1" ht="15" x14ac:dyDescent="0.25">
      <c r="A313" s="21" t="s">
        <v>1783</v>
      </c>
    </row>
    <row r="314" spans="1:1" ht="15" x14ac:dyDescent="0.25">
      <c r="A314" s="21" t="s">
        <v>144</v>
      </c>
    </row>
    <row r="315" spans="1:1" ht="15" x14ac:dyDescent="0.25">
      <c r="A315" s="21" t="s">
        <v>145</v>
      </c>
    </row>
    <row r="316" spans="1:1" ht="15" x14ac:dyDescent="0.25">
      <c r="A316" s="21" t="s">
        <v>2361</v>
      </c>
    </row>
    <row r="317" spans="1:1" ht="15" x14ac:dyDescent="0.25">
      <c r="A317" s="21" t="s">
        <v>2587</v>
      </c>
    </row>
    <row r="318" spans="1:1" ht="15" x14ac:dyDescent="0.25">
      <c r="A318" s="21" t="s">
        <v>1830</v>
      </c>
    </row>
    <row r="319" spans="1:1" ht="15" x14ac:dyDescent="0.25">
      <c r="A319" s="21" t="s">
        <v>1834</v>
      </c>
    </row>
    <row r="320" spans="1:1" ht="15" x14ac:dyDescent="0.25">
      <c r="A320" s="21" t="s">
        <v>146</v>
      </c>
    </row>
    <row r="321" spans="1:1" ht="15" x14ac:dyDescent="0.25">
      <c r="A321" s="21" t="s">
        <v>1838</v>
      </c>
    </row>
    <row r="322" spans="1:1" ht="15" x14ac:dyDescent="0.25">
      <c r="A322" s="21" t="s">
        <v>1841</v>
      </c>
    </row>
    <row r="323" spans="1:1" ht="15" x14ac:dyDescent="0.25">
      <c r="A323" s="21" t="s">
        <v>1843</v>
      </c>
    </row>
    <row r="324" spans="1:1" ht="15" x14ac:dyDescent="0.25">
      <c r="A324" s="21" t="s">
        <v>147</v>
      </c>
    </row>
    <row r="325" spans="1:1" ht="15" x14ac:dyDescent="0.25">
      <c r="A325" s="21" t="s">
        <v>148</v>
      </c>
    </row>
    <row r="326" spans="1:1" ht="15" x14ac:dyDescent="0.25">
      <c r="A326" s="21" t="s">
        <v>149</v>
      </c>
    </row>
    <row r="327" spans="1:1" ht="15" x14ac:dyDescent="0.25">
      <c r="A327" s="21" t="s">
        <v>2060</v>
      </c>
    </row>
    <row r="328" spans="1:1" ht="15" x14ac:dyDescent="0.25">
      <c r="A328" s="21" t="s">
        <v>2180</v>
      </c>
    </row>
    <row r="329" spans="1:1" ht="15" x14ac:dyDescent="0.25">
      <c r="A329" s="21" t="s">
        <v>150</v>
      </c>
    </row>
    <row r="330" spans="1:1" ht="15" x14ac:dyDescent="0.25">
      <c r="A330" s="21" t="s">
        <v>151</v>
      </c>
    </row>
    <row r="331" spans="1:1" ht="15" x14ac:dyDescent="0.25">
      <c r="A331" s="21" t="s">
        <v>2022</v>
      </c>
    </row>
    <row r="332" spans="1:1" ht="15" x14ac:dyDescent="0.25">
      <c r="A332" s="21" t="s">
        <v>2350</v>
      </c>
    </row>
    <row r="333" spans="1:1" ht="15" x14ac:dyDescent="0.25">
      <c r="A333" s="21" t="s">
        <v>2513</v>
      </c>
    </row>
    <row r="334" spans="1:1" ht="15" x14ac:dyDescent="0.25">
      <c r="A334" s="21" t="s">
        <v>1845</v>
      </c>
    </row>
    <row r="335" spans="1:1" ht="15" x14ac:dyDescent="0.25">
      <c r="A335" s="21" t="s">
        <v>152</v>
      </c>
    </row>
    <row r="336" spans="1:1" ht="15" x14ac:dyDescent="0.25">
      <c r="A336" s="21" t="s">
        <v>1848</v>
      </c>
    </row>
    <row r="337" spans="1:1" ht="15" x14ac:dyDescent="0.25">
      <c r="A337" s="21" t="s">
        <v>1851</v>
      </c>
    </row>
    <row r="338" spans="1:1" ht="15" x14ac:dyDescent="0.25">
      <c r="A338" s="21" t="s">
        <v>1854</v>
      </c>
    </row>
    <row r="339" spans="1:1" ht="15" x14ac:dyDescent="0.25">
      <c r="A339" s="21" t="s">
        <v>153</v>
      </c>
    </row>
    <row r="340" spans="1:1" ht="15" x14ac:dyDescent="0.25">
      <c r="A340" s="21" t="s">
        <v>154</v>
      </c>
    </row>
    <row r="341" spans="1:1" ht="15" x14ac:dyDescent="0.25">
      <c r="A341" s="21" t="s">
        <v>155</v>
      </c>
    </row>
    <row r="342" spans="1:1" ht="15" x14ac:dyDescent="0.25">
      <c r="A342" s="21" t="s">
        <v>156</v>
      </c>
    </row>
    <row r="343" spans="1:1" ht="15" x14ac:dyDescent="0.25">
      <c r="A343" s="21" t="s">
        <v>157</v>
      </c>
    </row>
    <row r="344" spans="1:1" ht="15" x14ac:dyDescent="0.25">
      <c r="A344" s="21" t="s">
        <v>1403</v>
      </c>
    </row>
    <row r="345" spans="1:1" ht="15" x14ac:dyDescent="0.25">
      <c r="A345" s="21" t="s">
        <v>1402</v>
      </c>
    </row>
    <row r="346" spans="1:1" ht="15" x14ac:dyDescent="0.25">
      <c r="A346" s="21" t="s">
        <v>1857</v>
      </c>
    </row>
    <row r="347" spans="1:1" ht="15" x14ac:dyDescent="0.25">
      <c r="A347" s="21" t="s">
        <v>2581</v>
      </c>
    </row>
    <row r="348" spans="1:1" ht="15" x14ac:dyDescent="0.25">
      <c r="A348" s="21" t="s">
        <v>158</v>
      </c>
    </row>
    <row r="349" spans="1:1" ht="15" x14ac:dyDescent="0.25">
      <c r="A349" s="21" t="s">
        <v>159</v>
      </c>
    </row>
    <row r="350" spans="1:1" ht="15" x14ac:dyDescent="0.25">
      <c r="A350" s="21" t="s">
        <v>160</v>
      </c>
    </row>
    <row r="351" spans="1:1" ht="15" x14ac:dyDescent="0.25">
      <c r="A351" s="21" t="s">
        <v>161</v>
      </c>
    </row>
    <row r="352" spans="1:1" ht="15" x14ac:dyDescent="0.25">
      <c r="A352" s="21" t="s">
        <v>162</v>
      </c>
    </row>
    <row r="353" spans="1:1" ht="15" x14ac:dyDescent="0.25">
      <c r="A353" s="21" t="s">
        <v>164</v>
      </c>
    </row>
    <row r="354" spans="1:1" ht="15" x14ac:dyDescent="0.25">
      <c r="A354" s="21" t="s">
        <v>165</v>
      </c>
    </row>
    <row r="355" spans="1:1" ht="15" x14ac:dyDescent="0.25">
      <c r="A355" s="21" t="s">
        <v>166</v>
      </c>
    </row>
    <row r="356" spans="1:1" ht="15" x14ac:dyDescent="0.25">
      <c r="A356" s="21" t="s">
        <v>167</v>
      </c>
    </row>
    <row r="357" spans="1:1" ht="15" x14ac:dyDescent="0.25">
      <c r="A357" s="21" t="s">
        <v>692</v>
      </c>
    </row>
    <row r="358" spans="1:1" ht="15" x14ac:dyDescent="0.25">
      <c r="A358" s="21" t="s">
        <v>1640</v>
      </c>
    </row>
    <row r="359" spans="1:1" ht="15" x14ac:dyDescent="0.25">
      <c r="A359" s="21" t="s">
        <v>1809</v>
      </c>
    </row>
    <row r="360" spans="1:1" ht="15" x14ac:dyDescent="0.25">
      <c r="A360" s="21" t="s">
        <v>1892</v>
      </c>
    </row>
    <row r="361" spans="1:1" ht="15" x14ac:dyDescent="0.25">
      <c r="A361" s="21" t="s">
        <v>693</v>
      </c>
    </row>
    <row r="362" spans="1:1" ht="15" x14ac:dyDescent="0.25">
      <c r="A362" s="21" t="s">
        <v>2391</v>
      </c>
    </row>
    <row r="363" spans="1:1" ht="15" x14ac:dyDescent="0.25">
      <c r="A363" s="21" t="s">
        <v>1755</v>
      </c>
    </row>
    <row r="364" spans="1:1" ht="15" x14ac:dyDescent="0.25">
      <c r="A364" s="21" t="s">
        <v>1970</v>
      </c>
    </row>
    <row r="365" spans="1:1" ht="15" x14ac:dyDescent="0.25">
      <c r="A365" s="21" t="s">
        <v>1695</v>
      </c>
    </row>
    <row r="366" spans="1:1" ht="15" x14ac:dyDescent="0.25">
      <c r="A366" s="21" t="s">
        <v>1740</v>
      </c>
    </row>
    <row r="367" spans="1:1" ht="15" x14ac:dyDescent="0.25">
      <c r="A367" s="21" t="s">
        <v>2258</v>
      </c>
    </row>
    <row r="368" spans="1:1" ht="15" x14ac:dyDescent="0.25">
      <c r="A368" s="21" t="s">
        <v>2046</v>
      </c>
    </row>
    <row r="369" spans="1:1" ht="15" x14ac:dyDescent="0.25">
      <c r="A369" s="21" t="s">
        <v>168</v>
      </c>
    </row>
    <row r="370" spans="1:1" ht="15" x14ac:dyDescent="0.25">
      <c r="A370" s="21" t="s">
        <v>169</v>
      </c>
    </row>
    <row r="371" spans="1:1" ht="15" x14ac:dyDescent="0.25">
      <c r="A371" s="21" t="s">
        <v>170</v>
      </c>
    </row>
    <row r="372" spans="1:1" ht="15" x14ac:dyDescent="0.25">
      <c r="A372" s="21" t="s">
        <v>2146</v>
      </c>
    </row>
    <row r="373" spans="1:1" ht="15" x14ac:dyDescent="0.25">
      <c r="A373" s="21" t="s">
        <v>1703</v>
      </c>
    </row>
    <row r="374" spans="1:1" ht="15" x14ac:dyDescent="0.25">
      <c r="A374" s="21" t="s">
        <v>1905</v>
      </c>
    </row>
    <row r="375" spans="1:1" ht="15" x14ac:dyDescent="0.25">
      <c r="A375" s="21" t="s">
        <v>2202</v>
      </c>
    </row>
    <row r="376" spans="1:1" ht="15" x14ac:dyDescent="0.25">
      <c r="A376" s="21" t="s">
        <v>171</v>
      </c>
    </row>
    <row r="377" spans="1:1" ht="15" x14ac:dyDescent="0.25">
      <c r="A377" s="21" t="s">
        <v>1861</v>
      </c>
    </row>
    <row r="378" spans="1:1" ht="15" x14ac:dyDescent="0.25">
      <c r="A378" s="21" t="s">
        <v>172</v>
      </c>
    </row>
    <row r="379" spans="1:1" ht="15" x14ac:dyDescent="0.25">
      <c r="A379" s="21" t="s">
        <v>1867</v>
      </c>
    </row>
    <row r="380" spans="1:1" ht="15" x14ac:dyDescent="0.25">
      <c r="A380" s="21" t="s">
        <v>1869</v>
      </c>
    </row>
    <row r="381" spans="1:1" ht="15" x14ac:dyDescent="0.25">
      <c r="A381" s="21" t="s">
        <v>1871</v>
      </c>
    </row>
    <row r="382" spans="1:1" ht="15" x14ac:dyDescent="0.25">
      <c r="A382" s="21" t="s">
        <v>1873</v>
      </c>
    </row>
    <row r="383" spans="1:1" ht="15" x14ac:dyDescent="0.25">
      <c r="A383" s="21" t="s">
        <v>173</v>
      </c>
    </row>
    <row r="384" spans="1:1" ht="15" x14ac:dyDescent="0.25">
      <c r="A384" s="21" t="s">
        <v>174</v>
      </c>
    </row>
    <row r="385" spans="1:1" ht="15" x14ac:dyDescent="0.25">
      <c r="A385" s="21" t="s">
        <v>175</v>
      </c>
    </row>
    <row r="386" spans="1:1" ht="15" x14ac:dyDescent="0.25">
      <c r="A386" s="21" t="s">
        <v>176</v>
      </c>
    </row>
    <row r="387" spans="1:1" ht="15" x14ac:dyDescent="0.25">
      <c r="A387" s="21" t="s">
        <v>177</v>
      </c>
    </row>
    <row r="388" spans="1:1" ht="15" x14ac:dyDescent="0.25">
      <c r="A388" s="21" t="s">
        <v>1639</v>
      </c>
    </row>
    <row r="389" spans="1:1" ht="15" x14ac:dyDescent="0.25">
      <c r="A389" s="21" t="s">
        <v>1338</v>
      </c>
    </row>
    <row r="390" spans="1:1" ht="15" x14ac:dyDescent="0.25">
      <c r="A390" s="21" t="s">
        <v>1401</v>
      </c>
    </row>
    <row r="391" spans="1:1" ht="15" x14ac:dyDescent="0.25">
      <c r="A391" s="21" t="s">
        <v>1936</v>
      </c>
    </row>
    <row r="392" spans="1:1" ht="15" x14ac:dyDescent="0.25">
      <c r="A392" s="21" t="s">
        <v>2264</v>
      </c>
    </row>
    <row r="393" spans="1:1" ht="15" x14ac:dyDescent="0.25">
      <c r="A393" s="21" t="s">
        <v>1271</v>
      </c>
    </row>
    <row r="394" spans="1:1" ht="15" x14ac:dyDescent="0.25">
      <c r="A394" s="21" t="s">
        <v>1337</v>
      </c>
    </row>
    <row r="395" spans="1:1" ht="15" x14ac:dyDescent="0.25">
      <c r="A395" s="21" t="s">
        <v>1555</v>
      </c>
    </row>
    <row r="396" spans="1:1" ht="15" x14ac:dyDescent="0.25">
      <c r="A396" s="21" t="s">
        <v>2489</v>
      </c>
    </row>
    <row r="397" spans="1:1" ht="15" x14ac:dyDescent="0.25">
      <c r="A397" s="21" t="s">
        <v>2505</v>
      </c>
    </row>
    <row r="398" spans="1:1" ht="15" x14ac:dyDescent="0.25">
      <c r="A398" s="21" t="s">
        <v>2259</v>
      </c>
    </row>
    <row r="399" spans="1:1" ht="15" x14ac:dyDescent="0.25">
      <c r="A399" s="21" t="s">
        <v>2473</v>
      </c>
    </row>
    <row r="400" spans="1:1" ht="15" x14ac:dyDescent="0.25">
      <c r="A400" s="21" t="s">
        <v>2084</v>
      </c>
    </row>
    <row r="401" spans="1:1" ht="15" x14ac:dyDescent="0.25">
      <c r="A401" s="21" t="s">
        <v>2174</v>
      </c>
    </row>
    <row r="402" spans="1:1" ht="15" x14ac:dyDescent="0.25">
      <c r="A402" s="21" t="s">
        <v>2373</v>
      </c>
    </row>
    <row r="403" spans="1:1" ht="15" x14ac:dyDescent="0.25">
      <c r="A403" s="21" t="s">
        <v>178</v>
      </c>
    </row>
    <row r="404" spans="1:1" ht="15" x14ac:dyDescent="0.25">
      <c r="A404" s="21" t="s">
        <v>2394</v>
      </c>
    </row>
    <row r="405" spans="1:1" ht="15" x14ac:dyDescent="0.25">
      <c r="A405" s="21" t="s">
        <v>1792</v>
      </c>
    </row>
    <row r="406" spans="1:1" ht="15" x14ac:dyDescent="0.25">
      <c r="A406" s="21" t="s">
        <v>2197</v>
      </c>
    </row>
    <row r="407" spans="1:1" ht="15" x14ac:dyDescent="0.25">
      <c r="A407" s="21" t="s">
        <v>1698</v>
      </c>
    </row>
    <row r="408" spans="1:1" ht="15" x14ac:dyDescent="0.25">
      <c r="A408" s="21" t="s">
        <v>1716</v>
      </c>
    </row>
    <row r="409" spans="1:1" ht="15" x14ac:dyDescent="0.25">
      <c r="A409" s="21" t="s">
        <v>1787</v>
      </c>
    </row>
    <row r="410" spans="1:1" ht="15" x14ac:dyDescent="0.25">
      <c r="A410" s="21" t="s">
        <v>2407</v>
      </c>
    </row>
    <row r="411" spans="1:1" ht="15" x14ac:dyDescent="0.25">
      <c r="A411" s="21" t="s">
        <v>1880</v>
      </c>
    </row>
    <row r="412" spans="1:1" ht="15" x14ac:dyDescent="0.25">
      <c r="A412" s="21" t="s">
        <v>1883</v>
      </c>
    </row>
    <row r="413" spans="1:1" ht="15" x14ac:dyDescent="0.25">
      <c r="A413" s="21" t="s">
        <v>179</v>
      </c>
    </row>
    <row r="414" spans="1:1" ht="15" x14ac:dyDescent="0.25">
      <c r="A414" s="21" t="s">
        <v>180</v>
      </c>
    </row>
    <row r="415" spans="1:1" ht="15" x14ac:dyDescent="0.25">
      <c r="A415" s="21" t="s">
        <v>181</v>
      </c>
    </row>
    <row r="416" spans="1:1" ht="15" x14ac:dyDescent="0.25">
      <c r="A416" s="21" t="s">
        <v>900</v>
      </c>
    </row>
    <row r="417" spans="1:1" ht="15" x14ac:dyDescent="0.25">
      <c r="A417" s="21" t="s">
        <v>2105</v>
      </c>
    </row>
    <row r="418" spans="1:1" ht="15" x14ac:dyDescent="0.25">
      <c r="A418" s="21" t="s">
        <v>1553</v>
      </c>
    </row>
    <row r="419" spans="1:1" ht="15" x14ac:dyDescent="0.25">
      <c r="A419" s="21" t="s">
        <v>1336</v>
      </c>
    </row>
    <row r="420" spans="1:1" ht="15" x14ac:dyDescent="0.25">
      <c r="A420" s="21" t="s">
        <v>1721</v>
      </c>
    </row>
    <row r="421" spans="1:1" ht="15" x14ac:dyDescent="0.25">
      <c r="A421" s="21" t="s">
        <v>2142</v>
      </c>
    </row>
    <row r="422" spans="1:1" ht="15" x14ac:dyDescent="0.25">
      <c r="A422" s="21" t="s">
        <v>1638</v>
      </c>
    </row>
    <row r="423" spans="1:1" ht="15" x14ac:dyDescent="0.25">
      <c r="A423" s="21" t="s">
        <v>1874</v>
      </c>
    </row>
    <row r="424" spans="1:1" ht="15" x14ac:dyDescent="0.25">
      <c r="A424" s="21" t="s">
        <v>1335</v>
      </c>
    </row>
    <row r="425" spans="1:1" ht="15" x14ac:dyDescent="0.25">
      <c r="A425" s="21" t="s">
        <v>2269</v>
      </c>
    </row>
    <row r="426" spans="1:1" ht="15" x14ac:dyDescent="0.25">
      <c r="A426" s="21" t="s">
        <v>1552</v>
      </c>
    </row>
    <row r="427" spans="1:1" ht="15" x14ac:dyDescent="0.25">
      <c r="A427" s="21" t="s">
        <v>1400</v>
      </c>
    </row>
    <row r="428" spans="1:1" ht="15" x14ac:dyDescent="0.25">
      <c r="A428" s="21" t="s">
        <v>2463</v>
      </c>
    </row>
    <row r="429" spans="1:1" ht="15" x14ac:dyDescent="0.25">
      <c r="A429" s="21" t="s">
        <v>1981</v>
      </c>
    </row>
    <row r="430" spans="1:1" ht="15" x14ac:dyDescent="0.25">
      <c r="A430" s="21" t="s">
        <v>1968</v>
      </c>
    </row>
    <row r="431" spans="1:1" ht="15" x14ac:dyDescent="0.25">
      <c r="A431" s="21" t="s">
        <v>1933</v>
      </c>
    </row>
    <row r="432" spans="1:1" ht="15" x14ac:dyDescent="0.25">
      <c r="A432" s="21" t="s">
        <v>182</v>
      </c>
    </row>
    <row r="433" spans="1:1" ht="15" x14ac:dyDescent="0.25">
      <c r="A433" s="21" t="s">
        <v>2392</v>
      </c>
    </row>
    <row r="434" spans="1:1" ht="15" x14ac:dyDescent="0.25">
      <c r="A434" s="21" t="s">
        <v>183</v>
      </c>
    </row>
    <row r="435" spans="1:1" ht="15" x14ac:dyDescent="0.25">
      <c r="A435" s="21" t="s">
        <v>2490</v>
      </c>
    </row>
    <row r="436" spans="1:1" ht="15" x14ac:dyDescent="0.25">
      <c r="A436" s="21" t="s">
        <v>2195</v>
      </c>
    </row>
    <row r="437" spans="1:1" ht="15" x14ac:dyDescent="0.25">
      <c r="A437" s="21" t="s">
        <v>184</v>
      </c>
    </row>
    <row r="438" spans="1:1" ht="15" x14ac:dyDescent="0.25">
      <c r="A438" s="21" t="s">
        <v>2411</v>
      </c>
    </row>
    <row r="439" spans="1:1" ht="15" x14ac:dyDescent="0.25">
      <c r="A439" s="21" t="s">
        <v>2228</v>
      </c>
    </row>
    <row r="440" spans="1:1" ht="15" x14ac:dyDescent="0.25">
      <c r="A440" s="21" t="s">
        <v>1888</v>
      </c>
    </row>
    <row r="441" spans="1:1" ht="15" x14ac:dyDescent="0.25">
      <c r="A441" s="21" t="s">
        <v>1890</v>
      </c>
    </row>
    <row r="442" spans="1:1" ht="15" x14ac:dyDescent="0.25">
      <c r="A442" s="21" t="s">
        <v>1891</v>
      </c>
    </row>
    <row r="443" spans="1:1" ht="15" x14ac:dyDescent="0.25">
      <c r="A443" s="21" t="s">
        <v>185</v>
      </c>
    </row>
    <row r="444" spans="1:1" ht="15" x14ac:dyDescent="0.25">
      <c r="A444" s="21" t="s">
        <v>186</v>
      </c>
    </row>
    <row r="445" spans="1:1" ht="15" x14ac:dyDescent="0.25">
      <c r="A445" s="21" t="s">
        <v>187</v>
      </c>
    </row>
    <row r="446" spans="1:1" ht="15" x14ac:dyDescent="0.25">
      <c r="A446" s="21" t="s">
        <v>188</v>
      </c>
    </row>
    <row r="447" spans="1:1" ht="15" x14ac:dyDescent="0.25">
      <c r="A447" s="21" t="s">
        <v>189</v>
      </c>
    </row>
    <row r="448" spans="1:1" ht="15" x14ac:dyDescent="0.25">
      <c r="A448" s="21" t="s">
        <v>190</v>
      </c>
    </row>
    <row r="449" spans="1:1" ht="15" x14ac:dyDescent="0.25">
      <c r="A449" s="21" t="s">
        <v>191</v>
      </c>
    </row>
    <row r="450" spans="1:1" ht="15" x14ac:dyDescent="0.25">
      <c r="A450" s="21" t="s">
        <v>192</v>
      </c>
    </row>
    <row r="451" spans="1:1" ht="15" x14ac:dyDescent="0.25">
      <c r="A451" s="21" t="s">
        <v>193</v>
      </c>
    </row>
    <row r="452" spans="1:1" ht="15" x14ac:dyDescent="0.25">
      <c r="A452" s="21" t="s">
        <v>1399</v>
      </c>
    </row>
    <row r="453" spans="1:1" ht="15" x14ac:dyDescent="0.25">
      <c r="A453" s="21" t="s">
        <v>1818</v>
      </c>
    </row>
    <row r="454" spans="1:1" ht="15" x14ac:dyDescent="0.25">
      <c r="A454" s="21" t="s">
        <v>194</v>
      </c>
    </row>
    <row r="455" spans="1:1" ht="15" x14ac:dyDescent="0.25">
      <c r="A455" s="21" t="s">
        <v>195</v>
      </c>
    </row>
    <row r="456" spans="1:1" ht="15" x14ac:dyDescent="0.25">
      <c r="A456" s="21" t="s">
        <v>2410</v>
      </c>
    </row>
    <row r="457" spans="1:1" ht="15" x14ac:dyDescent="0.25">
      <c r="A457" s="21" t="s">
        <v>1961</v>
      </c>
    </row>
    <row r="458" spans="1:1" ht="15" x14ac:dyDescent="0.25">
      <c r="A458" s="21" t="s">
        <v>2206</v>
      </c>
    </row>
    <row r="459" spans="1:1" ht="15" x14ac:dyDescent="0.25">
      <c r="A459" s="21" t="s">
        <v>2044</v>
      </c>
    </row>
    <row r="460" spans="1:1" ht="15" x14ac:dyDescent="0.25">
      <c r="A460" s="21" t="s">
        <v>2379</v>
      </c>
    </row>
    <row r="461" spans="1:1" ht="15" x14ac:dyDescent="0.25">
      <c r="A461" s="21" t="s">
        <v>2334</v>
      </c>
    </row>
    <row r="462" spans="1:1" ht="15" x14ac:dyDescent="0.25">
      <c r="A462" s="21" t="s">
        <v>196</v>
      </c>
    </row>
    <row r="463" spans="1:1" ht="15" x14ac:dyDescent="0.25">
      <c r="A463" s="21" t="s">
        <v>1895</v>
      </c>
    </row>
    <row r="464" spans="1:1" ht="15" x14ac:dyDescent="0.25">
      <c r="A464" s="21" t="s">
        <v>1897</v>
      </c>
    </row>
    <row r="465" spans="1:1" ht="15" x14ac:dyDescent="0.25">
      <c r="A465" s="21" t="s">
        <v>197</v>
      </c>
    </row>
    <row r="466" spans="1:1" ht="15" x14ac:dyDescent="0.25">
      <c r="A466" s="21" t="s">
        <v>198</v>
      </c>
    </row>
    <row r="467" spans="1:1" ht="15" x14ac:dyDescent="0.25">
      <c r="A467" s="21" t="s">
        <v>199</v>
      </c>
    </row>
    <row r="468" spans="1:1" ht="15" x14ac:dyDescent="0.25">
      <c r="A468" s="21" t="s">
        <v>200</v>
      </c>
    </row>
    <row r="469" spans="1:1" ht="15" x14ac:dyDescent="0.25">
      <c r="A469" s="21" t="s">
        <v>201</v>
      </c>
    </row>
    <row r="470" spans="1:1" ht="15" x14ac:dyDescent="0.25">
      <c r="A470" s="21" t="s">
        <v>202</v>
      </c>
    </row>
    <row r="471" spans="1:1" ht="15" x14ac:dyDescent="0.25">
      <c r="A471" s="21" t="s">
        <v>203</v>
      </c>
    </row>
    <row r="472" spans="1:1" ht="15" x14ac:dyDescent="0.25">
      <c r="A472" s="21" t="s">
        <v>1715</v>
      </c>
    </row>
    <row r="473" spans="1:1" ht="15" x14ac:dyDescent="0.25">
      <c r="A473" s="21" t="s">
        <v>2289</v>
      </c>
    </row>
    <row r="474" spans="1:1" ht="15" x14ac:dyDescent="0.25">
      <c r="A474" s="21" t="s">
        <v>2504</v>
      </c>
    </row>
    <row r="475" spans="1:1" ht="15" x14ac:dyDescent="0.25">
      <c r="A475" s="21" t="s">
        <v>1994</v>
      </c>
    </row>
    <row r="476" spans="1:1" ht="15" x14ac:dyDescent="0.25">
      <c r="A476" s="21" t="s">
        <v>1637</v>
      </c>
    </row>
    <row r="477" spans="1:1" ht="15" x14ac:dyDescent="0.25">
      <c r="A477" s="21" t="s">
        <v>1939</v>
      </c>
    </row>
    <row r="478" spans="1:1" ht="15" x14ac:dyDescent="0.25">
      <c r="A478" s="21" t="s">
        <v>1839</v>
      </c>
    </row>
    <row r="479" spans="1:1" ht="15" x14ac:dyDescent="0.25">
      <c r="A479" s="21" t="s">
        <v>2542</v>
      </c>
    </row>
    <row r="480" spans="1:1" ht="15" x14ac:dyDescent="0.25">
      <c r="A480" s="21" t="s">
        <v>1234</v>
      </c>
    </row>
    <row r="481" spans="1:1" ht="15" x14ac:dyDescent="0.25">
      <c r="A481" s="21" t="s">
        <v>2345</v>
      </c>
    </row>
    <row r="482" spans="1:1" ht="15" x14ac:dyDescent="0.25">
      <c r="A482" s="21" t="s">
        <v>204</v>
      </c>
    </row>
    <row r="483" spans="1:1" ht="15" x14ac:dyDescent="0.25">
      <c r="A483" s="21" t="s">
        <v>205</v>
      </c>
    </row>
    <row r="484" spans="1:1" ht="15" x14ac:dyDescent="0.25">
      <c r="A484" s="21" t="s">
        <v>1997</v>
      </c>
    </row>
    <row r="485" spans="1:1" ht="15" x14ac:dyDescent="0.25">
      <c r="A485" s="21" t="s">
        <v>1900</v>
      </c>
    </row>
    <row r="486" spans="1:1" ht="15" x14ac:dyDescent="0.25">
      <c r="A486" s="21" t="s">
        <v>1903</v>
      </c>
    </row>
    <row r="487" spans="1:1" ht="15" x14ac:dyDescent="0.25">
      <c r="A487" s="21" t="s">
        <v>1906</v>
      </c>
    </row>
    <row r="488" spans="1:1" ht="15" x14ac:dyDescent="0.25">
      <c r="A488" s="21" t="s">
        <v>1908</v>
      </c>
    </row>
    <row r="489" spans="1:1" ht="15" x14ac:dyDescent="0.25">
      <c r="A489" s="21" t="s">
        <v>1909</v>
      </c>
    </row>
    <row r="490" spans="1:1" ht="15" x14ac:dyDescent="0.25">
      <c r="A490" s="21" t="s">
        <v>206</v>
      </c>
    </row>
    <row r="491" spans="1:1" ht="15" x14ac:dyDescent="0.25">
      <c r="A491" s="21" t="s">
        <v>1913</v>
      </c>
    </row>
    <row r="492" spans="1:1" ht="15" x14ac:dyDescent="0.25">
      <c r="A492" s="21" t="s">
        <v>207</v>
      </c>
    </row>
    <row r="493" spans="1:1" ht="15" x14ac:dyDescent="0.25">
      <c r="A493" s="21" t="s">
        <v>1917</v>
      </c>
    </row>
    <row r="494" spans="1:1" ht="15" x14ac:dyDescent="0.25">
      <c r="A494" s="21" t="s">
        <v>1919</v>
      </c>
    </row>
    <row r="495" spans="1:1" ht="15" x14ac:dyDescent="0.25">
      <c r="A495" s="21" t="s">
        <v>1922</v>
      </c>
    </row>
    <row r="496" spans="1:1" ht="15" x14ac:dyDescent="0.25">
      <c r="A496" s="21" t="s">
        <v>1923</v>
      </c>
    </row>
    <row r="497" spans="1:1" ht="15" x14ac:dyDescent="0.25">
      <c r="A497" s="21" t="s">
        <v>1926</v>
      </c>
    </row>
    <row r="498" spans="1:1" ht="15" x14ac:dyDescent="0.25">
      <c r="A498" s="21" t="s">
        <v>1927</v>
      </c>
    </row>
    <row r="499" spans="1:1" ht="15" x14ac:dyDescent="0.25">
      <c r="A499" s="21" t="s">
        <v>1928</v>
      </c>
    </row>
    <row r="500" spans="1:1" ht="15" x14ac:dyDescent="0.25">
      <c r="A500" s="21" t="s">
        <v>1930</v>
      </c>
    </row>
    <row r="501" spans="1:1" ht="15" x14ac:dyDescent="0.25">
      <c r="A501" s="21" t="s">
        <v>208</v>
      </c>
    </row>
    <row r="502" spans="1:1" ht="15" x14ac:dyDescent="0.25">
      <c r="A502" s="21" t="s">
        <v>209</v>
      </c>
    </row>
    <row r="503" spans="1:1" ht="15" x14ac:dyDescent="0.25">
      <c r="A503" s="21" t="s">
        <v>210</v>
      </c>
    </row>
    <row r="504" spans="1:1" ht="15" x14ac:dyDescent="0.25">
      <c r="A504" s="21" t="s">
        <v>211</v>
      </c>
    </row>
    <row r="505" spans="1:1" ht="15" x14ac:dyDescent="0.25">
      <c r="A505" s="21" t="s">
        <v>1937</v>
      </c>
    </row>
    <row r="506" spans="1:1" ht="15" x14ac:dyDescent="0.25">
      <c r="A506" s="21" t="s">
        <v>212</v>
      </c>
    </row>
    <row r="507" spans="1:1" ht="15" x14ac:dyDescent="0.25">
      <c r="A507" s="21" t="s">
        <v>1941</v>
      </c>
    </row>
    <row r="508" spans="1:1" ht="15" x14ac:dyDescent="0.25">
      <c r="A508" s="21" t="s">
        <v>213</v>
      </c>
    </row>
    <row r="509" spans="1:1" ht="15" x14ac:dyDescent="0.25">
      <c r="A509" s="21" t="s">
        <v>214</v>
      </c>
    </row>
    <row r="510" spans="1:1" ht="15" x14ac:dyDescent="0.25">
      <c r="A510" s="21" t="s">
        <v>1948</v>
      </c>
    </row>
    <row r="511" spans="1:1" ht="15" x14ac:dyDescent="0.25">
      <c r="A511" s="21" t="s">
        <v>215</v>
      </c>
    </row>
    <row r="512" spans="1:1" ht="15" x14ac:dyDescent="0.25">
      <c r="A512" s="21" t="s">
        <v>216</v>
      </c>
    </row>
    <row r="513" spans="1:1" ht="15" x14ac:dyDescent="0.25">
      <c r="A513" s="21" t="s">
        <v>217</v>
      </c>
    </row>
    <row r="514" spans="1:1" ht="15" x14ac:dyDescent="0.25">
      <c r="A514" s="21" t="s">
        <v>218</v>
      </c>
    </row>
    <row r="515" spans="1:1" ht="15" x14ac:dyDescent="0.25">
      <c r="A515" s="21" t="s">
        <v>219</v>
      </c>
    </row>
    <row r="516" spans="1:1" ht="15" x14ac:dyDescent="0.25">
      <c r="A516" s="21" t="s">
        <v>220</v>
      </c>
    </row>
    <row r="517" spans="1:1" ht="15" x14ac:dyDescent="0.25">
      <c r="A517" s="21" t="s">
        <v>221</v>
      </c>
    </row>
    <row r="518" spans="1:1" ht="15" x14ac:dyDescent="0.25">
      <c r="A518" s="21" t="s">
        <v>222</v>
      </c>
    </row>
    <row r="519" spans="1:1" ht="15" x14ac:dyDescent="0.25">
      <c r="A519" s="21" t="s">
        <v>223</v>
      </c>
    </row>
    <row r="520" spans="1:1" ht="15" x14ac:dyDescent="0.25">
      <c r="A520" s="21" t="s">
        <v>224</v>
      </c>
    </row>
    <row r="521" spans="1:1" ht="15" x14ac:dyDescent="0.25">
      <c r="A521" s="21" t="s">
        <v>225</v>
      </c>
    </row>
    <row r="522" spans="1:1" ht="15" x14ac:dyDescent="0.25">
      <c r="A522" s="21" t="s">
        <v>226</v>
      </c>
    </row>
    <row r="523" spans="1:1" ht="15" x14ac:dyDescent="0.25">
      <c r="A523" s="21" t="s">
        <v>227</v>
      </c>
    </row>
    <row r="524" spans="1:1" ht="15" x14ac:dyDescent="0.25">
      <c r="A524" s="21" t="s">
        <v>1456</v>
      </c>
    </row>
    <row r="525" spans="1:1" ht="15" x14ac:dyDescent="0.25">
      <c r="A525" s="21" t="s">
        <v>1455</v>
      </c>
    </row>
    <row r="526" spans="1:1" ht="15" x14ac:dyDescent="0.25">
      <c r="A526" s="21" t="s">
        <v>1398</v>
      </c>
    </row>
    <row r="527" spans="1:1" ht="15" x14ac:dyDescent="0.25">
      <c r="A527" s="21" t="s">
        <v>2561</v>
      </c>
    </row>
    <row r="528" spans="1:1" ht="15" x14ac:dyDescent="0.25">
      <c r="A528" s="21" t="s">
        <v>2006</v>
      </c>
    </row>
    <row r="529" spans="1:1" ht="15" x14ac:dyDescent="0.25">
      <c r="A529" s="21" t="s">
        <v>2576</v>
      </c>
    </row>
    <row r="530" spans="1:1" ht="15" x14ac:dyDescent="0.25">
      <c r="A530" s="21" t="s">
        <v>1233</v>
      </c>
    </row>
    <row r="531" spans="1:1" ht="15" x14ac:dyDescent="0.25">
      <c r="A531" s="21" t="s">
        <v>1549</v>
      </c>
    </row>
    <row r="532" spans="1:1" ht="15" x14ac:dyDescent="0.25">
      <c r="A532" s="21" t="s">
        <v>1949</v>
      </c>
    </row>
    <row r="533" spans="1:1" ht="15" x14ac:dyDescent="0.25">
      <c r="A533" s="21" t="s">
        <v>1996</v>
      </c>
    </row>
    <row r="534" spans="1:1" ht="15" x14ac:dyDescent="0.25">
      <c r="A534" s="21" t="s">
        <v>1694</v>
      </c>
    </row>
    <row r="535" spans="1:1" ht="15" x14ac:dyDescent="0.25">
      <c r="A535" s="21" t="s">
        <v>2137</v>
      </c>
    </row>
    <row r="536" spans="1:1" ht="15" x14ac:dyDescent="0.25">
      <c r="A536" s="21" t="s">
        <v>1855</v>
      </c>
    </row>
    <row r="537" spans="1:1" ht="15" x14ac:dyDescent="0.25">
      <c r="A537" s="21" t="s">
        <v>228</v>
      </c>
    </row>
    <row r="538" spans="1:1" ht="15" x14ac:dyDescent="0.25">
      <c r="A538" s="21" t="s">
        <v>2056</v>
      </c>
    </row>
    <row r="539" spans="1:1" ht="15" x14ac:dyDescent="0.25">
      <c r="A539" s="21" t="s">
        <v>229</v>
      </c>
    </row>
    <row r="540" spans="1:1" ht="15" x14ac:dyDescent="0.25">
      <c r="A540" s="21" t="s">
        <v>1944</v>
      </c>
    </row>
    <row r="541" spans="1:1" ht="15" x14ac:dyDescent="0.25">
      <c r="A541" s="21" t="s">
        <v>2243</v>
      </c>
    </row>
    <row r="542" spans="1:1" ht="15" x14ac:dyDescent="0.25">
      <c r="A542" s="21" t="s">
        <v>905</v>
      </c>
    </row>
    <row r="543" spans="1:1" ht="15" x14ac:dyDescent="0.25">
      <c r="A543" s="21" t="s">
        <v>2434</v>
      </c>
    </row>
    <row r="544" spans="1:1" ht="15" x14ac:dyDescent="0.25">
      <c r="A544" s="21" t="s">
        <v>230</v>
      </c>
    </row>
    <row r="545" spans="1:1" ht="15" x14ac:dyDescent="0.25">
      <c r="A545" s="21" t="s">
        <v>2494</v>
      </c>
    </row>
    <row r="546" spans="1:1" ht="15" x14ac:dyDescent="0.25">
      <c r="A546" s="21" t="s">
        <v>1956</v>
      </c>
    </row>
    <row r="547" spans="1:1" ht="15" x14ac:dyDescent="0.25">
      <c r="A547" s="21" t="s">
        <v>231</v>
      </c>
    </row>
    <row r="548" spans="1:1" ht="15" x14ac:dyDescent="0.25">
      <c r="A548" s="21" t="s">
        <v>1960</v>
      </c>
    </row>
    <row r="549" spans="1:1" ht="15" x14ac:dyDescent="0.25">
      <c r="A549" s="21" t="s">
        <v>232</v>
      </c>
    </row>
    <row r="550" spans="1:1" ht="15" x14ac:dyDescent="0.25">
      <c r="A550" s="21" t="s">
        <v>233</v>
      </c>
    </row>
    <row r="551" spans="1:1" ht="15" x14ac:dyDescent="0.25">
      <c r="A551" s="21" t="s">
        <v>234</v>
      </c>
    </row>
    <row r="552" spans="1:1" ht="15" x14ac:dyDescent="0.25">
      <c r="A552" s="21" t="s">
        <v>2164</v>
      </c>
    </row>
    <row r="553" spans="1:1" ht="15" x14ac:dyDescent="0.25">
      <c r="A553" s="21" t="s">
        <v>1635</v>
      </c>
    </row>
    <row r="554" spans="1:1" ht="15" x14ac:dyDescent="0.25">
      <c r="A554" s="21" t="s">
        <v>1328</v>
      </c>
    </row>
    <row r="555" spans="1:1" ht="15" x14ac:dyDescent="0.25">
      <c r="A555" s="21" t="s">
        <v>2483</v>
      </c>
    </row>
    <row r="556" spans="1:1" ht="15" x14ac:dyDescent="0.25">
      <c r="A556" s="21" t="s">
        <v>2016</v>
      </c>
    </row>
    <row r="557" spans="1:1" ht="15" x14ac:dyDescent="0.25">
      <c r="A557" s="21" t="s">
        <v>1766</v>
      </c>
    </row>
    <row r="558" spans="1:1" ht="15" x14ac:dyDescent="0.25">
      <c r="A558" s="21" t="s">
        <v>2353</v>
      </c>
    </row>
    <row r="559" spans="1:1" ht="15" x14ac:dyDescent="0.25">
      <c r="A559" s="21" t="s">
        <v>235</v>
      </c>
    </row>
    <row r="560" spans="1:1" ht="15" x14ac:dyDescent="0.25">
      <c r="A560" s="21" t="s">
        <v>2317</v>
      </c>
    </row>
    <row r="561" spans="1:1" ht="15" x14ac:dyDescent="0.25">
      <c r="A561" s="21" t="s">
        <v>236</v>
      </c>
    </row>
    <row r="562" spans="1:1" ht="15" x14ac:dyDescent="0.25">
      <c r="A562" s="21" t="s">
        <v>2215</v>
      </c>
    </row>
    <row r="563" spans="1:1" ht="15" x14ac:dyDescent="0.25">
      <c r="A563" s="21" t="s">
        <v>907</v>
      </c>
    </row>
    <row r="564" spans="1:1" ht="15" x14ac:dyDescent="0.25">
      <c r="A564" s="21" t="s">
        <v>2086</v>
      </c>
    </row>
    <row r="565" spans="1:1" ht="15" x14ac:dyDescent="0.25">
      <c r="A565" s="21" t="s">
        <v>1875</v>
      </c>
    </row>
    <row r="566" spans="1:1" ht="15" x14ac:dyDescent="0.25">
      <c r="A566" s="21" t="s">
        <v>2019</v>
      </c>
    </row>
    <row r="567" spans="1:1" ht="15" x14ac:dyDescent="0.25">
      <c r="A567" s="21" t="s">
        <v>2435</v>
      </c>
    </row>
    <row r="568" spans="1:1" ht="15" x14ac:dyDescent="0.25">
      <c r="A568" s="21" t="s">
        <v>237</v>
      </c>
    </row>
    <row r="569" spans="1:1" ht="15" x14ac:dyDescent="0.25">
      <c r="A569" s="21" t="s">
        <v>1977</v>
      </c>
    </row>
    <row r="570" spans="1:1" ht="15" x14ac:dyDescent="0.25">
      <c r="A570" s="21" t="s">
        <v>1663</v>
      </c>
    </row>
    <row r="571" spans="1:1" ht="15" x14ac:dyDescent="0.25">
      <c r="A571" s="21" t="s">
        <v>2186</v>
      </c>
    </row>
    <row r="572" spans="1:1" ht="15" x14ac:dyDescent="0.25">
      <c r="A572" s="21" t="s">
        <v>2356</v>
      </c>
    </row>
    <row r="573" spans="1:1" ht="15" x14ac:dyDescent="0.25">
      <c r="A573" s="21" t="s">
        <v>2007</v>
      </c>
    </row>
    <row r="574" spans="1:1" ht="15" x14ac:dyDescent="0.25">
      <c r="A574" s="21" t="s">
        <v>1983</v>
      </c>
    </row>
    <row r="575" spans="1:1" ht="15" x14ac:dyDescent="0.25">
      <c r="A575" s="21" t="s">
        <v>2455</v>
      </c>
    </row>
    <row r="576" spans="1:1" ht="15" x14ac:dyDescent="0.25">
      <c r="A576" s="21" t="s">
        <v>238</v>
      </c>
    </row>
    <row r="577" spans="1:1" ht="15" x14ac:dyDescent="0.25">
      <c r="A577" s="21" t="s">
        <v>1964</v>
      </c>
    </row>
    <row r="578" spans="1:1" ht="15" x14ac:dyDescent="0.25">
      <c r="A578" s="21" t="s">
        <v>1198</v>
      </c>
    </row>
    <row r="579" spans="1:1" ht="15" x14ac:dyDescent="0.25">
      <c r="A579" s="21" t="s">
        <v>1326</v>
      </c>
    </row>
    <row r="580" spans="1:1" ht="15" x14ac:dyDescent="0.25">
      <c r="A580" s="21" t="s">
        <v>1976</v>
      </c>
    </row>
    <row r="581" spans="1:1" ht="15" x14ac:dyDescent="0.25">
      <c r="A581" s="21" t="s">
        <v>908</v>
      </c>
    </row>
    <row r="582" spans="1:1" ht="15" x14ac:dyDescent="0.25">
      <c r="A582" s="21" t="s">
        <v>2283</v>
      </c>
    </row>
    <row r="583" spans="1:1" ht="15" x14ac:dyDescent="0.25">
      <c r="A583" s="21" t="s">
        <v>1872</v>
      </c>
    </row>
    <row r="584" spans="1:1" ht="15" x14ac:dyDescent="0.25">
      <c r="A584" s="21" t="s">
        <v>1325</v>
      </c>
    </row>
    <row r="585" spans="1:1" ht="15" x14ac:dyDescent="0.25">
      <c r="A585" s="21" t="s">
        <v>1231</v>
      </c>
    </row>
    <row r="586" spans="1:1" ht="15" x14ac:dyDescent="0.25">
      <c r="A586" s="21" t="s">
        <v>239</v>
      </c>
    </row>
    <row r="587" spans="1:1" ht="15" x14ac:dyDescent="0.25">
      <c r="A587" s="21" t="s">
        <v>240</v>
      </c>
    </row>
    <row r="588" spans="1:1" ht="15" x14ac:dyDescent="0.25">
      <c r="A588" s="21" t="s">
        <v>2403</v>
      </c>
    </row>
    <row r="589" spans="1:1" ht="15" x14ac:dyDescent="0.25">
      <c r="A589" s="21" t="s">
        <v>2154</v>
      </c>
    </row>
    <row r="590" spans="1:1" ht="15" x14ac:dyDescent="0.25">
      <c r="A590" s="21" t="s">
        <v>909</v>
      </c>
    </row>
    <row r="591" spans="1:1" ht="15" x14ac:dyDescent="0.25">
      <c r="A591" s="21" t="s">
        <v>2098</v>
      </c>
    </row>
    <row r="592" spans="1:1" ht="15" x14ac:dyDescent="0.25">
      <c r="A592" s="21" t="s">
        <v>1701</v>
      </c>
    </row>
    <row r="593" spans="1:1" ht="15" x14ac:dyDescent="0.25">
      <c r="A593" s="21" t="s">
        <v>241</v>
      </c>
    </row>
    <row r="594" spans="1:1" ht="15" x14ac:dyDescent="0.25">
      <c r="A594" s="21" t="s">
        <v>1965</v>
      </c>
    </row>
    <row r="595" spans="1:1" ht="15" x14ac:dyDescent="0.25">
      <c r="A595" s="21" t="s">
        <v>1967</v>
      </c>
    </row>
    <row r="596" spans="1:1" ht="15" x14ac:dyDescent="0.25">
      <c r="A596" s="21" t="s">
        <v>2484</v>
      </c>
    </row>
    <row r="597" spans="1:1" ht="15" x14ac:dyDescent="0.25">
      <c r="A597" s="21" t="s">
        <v>1969</v>
      </c>
    </row>
    <row r="598" spans="1:1" ht="15" x14ac:dyDescent="0.25">
      <c r="A598" s="21" t="s">
        <v>242</v>
      </c>
    </row>
    <row r="599" spans="1:1" ht="15" x14ac:dyDescent="0.25">
      <c r="A599" s="21" t="s">
        <v>243</v>
      </c>
    </row>
    <row r="600" spans="1:1" ht="15" x14ac:dyDescent="0.25">
      <c r="A600" s="21" t="s">
        <v>244</v>
      </c>
    </row>
    <row r="601" spans="1:1" ht="15" x14ac:dyDescent="0.25">
      <c r="A601" s="21" t="s">
        <v>245</v>
      </c>
    </row>
    <row r="602" spans="1:1" ht="15" x14ac:dyDescent="0.25">
      <c r="A602" s="21" t="s">
        <v>246</v>
      </c>
    </row>
    <row r="603" spans="1:1" ht="15" x14ac:dyDescent="0.25">
      <c r="A603" s="21" t="s">
        <v>2032</v>
      </c>
    </row>
    <row r="604" spans="1:1" ht="15" x14ac:dyDescent="0.25">
      <c r="A604" s="21" t="s">
        <v>1190</v>
      </c>
    </row>
    <row r="605" spans="1:1" ht="15" x14ac:dyDescent="0.25">
      <c r="A605" s="21" t="s">
        <v>1323</v>
      </c>
    </row>
    <row r="606" spans="1:1" ht="15" x14ac:dyDescent="0.25">
      <c r="A606" s="21" t="s">
        <v>1711</v>
      </c>
    </row>
    <row r="607" spans="1:1" ht="15" x14ac:dyDescent="0.25">
      <c r="A607" s="21" t="s">
        <v>1548</v>
      </c>
    </row>
    <row r="608" spans="1:1" ht="15" x14ac:dyDescent="0.25">
      <c r="A608" s="21" t="s">
        <v>2440</v>
      </c>
    </row>
    <row r="609" spans="1:1" ht="15" x14ac:dyDescent="0.25">
      <c r="A609" s="21" t="s">
        <v>2321</v>
      </c>
    </row>
    <row r="610" spans="1:1" ht="15" x14ac:dyDescent="0.25">
      <c r="A610" s="21" t="s">
        <v>1547</v>
      </c>
    </row>
    <row r="611" spans="1:1" ht="15" x14ac:dyDescent="0.25">
      <c r="A611" s="21" t="s">
        <v>247</v>
      </c>
    </row>
    <row r="612" spans="1:1" ht="15" x14ac:dyDescent="0.25">
      <c r="A612" s="21" t="s">
        <v>248</v>
      </c>
    </row>
    <row r="613" spans="1:1" ht="15" x14ac:dyDescent="0.25">
      <c r="A613" s="21" t="s">
        <v>249</v>
      </c>
    </row>
    <row r="614" spans="1:1" ht="15" x14ac:dyDescent="0.25">
      <c r="A614" s="21" t="s">
        <v>1746</v>
      </c>
    </row>
    <row r="615" spans="1:1" ht="15" x14ac:dyDescent="0.25">
      <c r="A615" s="21" t="s">
        <v>1876</v>
      </c>
    </row>
    <row r="616" spans="1:1" ht="15" x14ac:dyDescent="0.25">
      <c r="A616" s="21" t="s">
        <v>1972</v>
      </c>
    </row>
    <row r="617" spans="1:1" ht="15" x14ac:dyDescent="0.25">
      <c r="A617" s="21" t="s">
        <v>1973</v>
      </c>
    </row>
    <row r="618" spans="1:1" ht="15" x14ac:dyDescent="0.25">
      <c r="A618" s="21" t="s">
        <v>1975</v>
      </c>
    </row>
    <row r="619" spans="1:1" ht="15" x14ac:dyDescent="0.25">
      <c r="A619" s="21" t="s">
        <v>250</v>
      </c>
    </row>
    <row r="620" spans="1:1" ht="15" x14ac:dyDescent="0.25">
      <c r="A620" s="21" t="s">
        <v>251</v>
      </c>
    </row>
    <row r="621" spans="1:1" ht="15" x14ac:dyDescent="0.25">
      <c r="A621" s="21" t="s">
        <v>252</v>
      </c>
    </row>
    <row r="622" spans="1:1" ht="15" x14ac:dyDescent="0.25">
      <c r="A622" s="21" t="s">
        <v>253</v>
      </c>
    </row>
    <row r="623" spans="1:1" ht="15" x14ac:dyDescent="0.25">
      <c r="A623" s="21" t="s">
        <v>254</v>
      </c>
    </row>
    <row r="624" spans="1:1" ht="15" x14ac:dyDescent="0.25">
      <c r="A624" s="21" t="s">
        <v>255</v>
      </c>
    </row>
    <row r="625" spans="1:1" ht="15" x14ac:dyDescent="0.25">
      <c r="A625" s="21" t="s">
        <v>256</v>
      </c>
    </row>
    <row r="626" spans="1:1" ht="15" x14ac:dyDescent="0.25">
      <c r="A626" s="21" t="s">
        <v>2423</v>
      </c>
    </row>
    <row r="627" spans="1:1" ht="15" x14ac:dyDescent="0.25">
      <c r="A627" s="21" t="s">
        <v>1451</v>
      </c>
    </row>
    <row r="628" spans="1:1" ht="15" x14ac:dyDescent="0.25">
      <c r="A628" s="21" t="s">
        <v>914</v>
      </c>
    </row>
    <row r="629" spans="1:1" ht="15" x14ac:dyDescent="0.25">
      <c r="A629" s="21" t="s">
        <v>2448</v>
      </c>
    </row>
    <row r="630" spans="1:1" ht="15" x14ac:dyDescent="0.25">
      <c r="A630" s="21" t="s">
        <v>2010</v>
      </c>
    </row>
    <row r="631" spans="1:1" ht="15" x14ac:dyDescent="0.25">
      <c r="A631" s="21" t="s">
        <v>2310</v>
      </c>
    </row>
    <row r="632" spans="1:1" ht="15" x14ac:dyDescent="0.25">
      <c r="A632" s="21" t="s">
        <v>2348</v>
      </c>
    </row>
    <row r="633" spans="1:1" ht="15" x14ac:dyDescent="0.25">
      <c r="A633" s="21" t="s">
        <v>2332</v>
      </c>
    </row>
    <row r="634" spans="1:1" ht="15" x14ac:dyDescent="0.25">
      <c r="A634" s="21" t="s">
        <v>257</v>
      </c>
    </row>
    <row r="635" spans="1:1" ht="15" x14ac:dyDescent="0.25">
      <c r="A635" s="21" t="s">
        <v>1759</v>
      </c>
    </row>
    <row r="636" spans="1:1" ht="15" x14ac:dyDescent="0.25">
      <c r="A636" s="21" t="s">
        <v>258</v>
      </c>
    </row>
    <row r="637" spans="1:1" ht="15" x14ac:dyDescent="0.25">
      <c r="A637" s="21" t="s">
        <v>259</v>
      </c>
    </row>
    <row r="638" spans="1:1" ht="15" x14ac:dyDescent="0.25">
      <c r="A638" s="21" t="s">
        <v>2388</v>
      </c>
    </row>
    <row r="639" spans="1:1" ht="15" x14ac:dyDescent="0.25">
      <c r="A639" s="21" t="s">
        <v>1978</v>
      </c>
    </row>
    <row r="640" spans="1:1" ht="15" x14ac:dyDescent="0.25">
      <c r="A640" s="21" t="s">
        <v>1980</v>
      </c>
    </row>
    <row r="641" spans="1:1" ht="15" x14ac:dyDescent="0.25">
      <c r="A641" s="21" t="s">
        <v>260</v>
      </c>
    </row>
    <row r="642" spans="1:1" ht="15" x14ac:dyDescent="0.25">
      <c r="A642" s="21" t="s">
        <v>261</v>
      </c>
    </row>
    <row r="643" spans="1:1" ht="15" x14ac:dyDescent="0.25">
      <c r="A643" s="21" t="s">
        <v>262</v>
      </c>
    </row>
    <row r="644" spans="1:1" ht="15" x14ac:dyDescent="0.25">
      <c r="A644" s="21" t="s">
        <v>263</v>
      </c>
    </row>
    <row r="645" spans="1:1" ht="15" x14ac:dyDescent="0.25">
      <c r="A645" s="21" t="s">
        <v>264</v>
      </c>
    </row>
    <row r="646" spans="1:1" ht="15" x14ac:dyDescent="0.25">
      <c r="A646" s="21" t="s">
        <v>2417</v>
      </c>
    </row>
    <row r="647" spans="1:1" ht="15" x14ac:dyDescent="0.25">
      <c r="A647" s="21" t="s">
        <v>2021</v>
      </c>
    </row>
    <row r="648" spans="1:1" ht="15" x14ac:dyDescent="0.25">
      <c r="A648" s="21" t="s">
        <v>2539</v>
      </c>
    </row>
    <row r="649" spans="1:1" ht="15" x14ac:dyDescent="0.25">
      <c r="A649" s="21" t="s">
        <v>2358</v>
      </c>
    </row>
    <row r="650" spans="1:1" ht="15" x14ac:dyDescent="0.25">
      <c r="A650" s="21" t="s">
        <v>1318</v>
      </c>
    </row>
    <row r="651" spans="1:1" ht="15" x14ac:dyDescent="0.25">
      <c r="A651" s="21" t="s">
        <v>2240</v>
      </c>
    </row>
    <row r="652" spans="1:1" ht="15" x14ac:dyDescent="0.25">
      <c r="A652" s="21" t="s">
        <v>265</v>
      </c>
    </row>
    <row r="653" spans="1:1" ht="15" x14ac:dyDescent="0.25">
      <c r="A653" s="21" t="s">
        <v>266</v>
      </c>
    </row>
    <row r="654" spans="1:1" ht="15" x14ac:dyDescent="0.25">
      <c r="A654" s="21" t="s">
        <v>267</v>
      </c>
    </row>
    <row r="655" spans="1:1" ht="15" x14ac:dyDescent="0.25">
      <c r="A655" s="21" t="s">
        <v>268</v>
      </c>
    </row>
    <row r="656" spans="1:1" ht="15" x14ac:dyDescent="0.25">
      <c r="A656" s="21" t="s">
        <v>269</v>
      </c>
    </row>
    <row r="657" spans="1:1" ht="15" x14ac:dyDescent="0.25">
      <c r="A657" s="21" t="s">
        <v>2218</v>
      </c>
    </row>
    <row r="658" spans="1:1" ht="15" x14ac:dyDescent="0.25">
      <c r="A658" s="21" t="s">
        <v>1985</v>
      </c>
    </row>
    <row r="659" spans="1:1" ht="15" x14ac:dyDescent="0.25">
      <c r="A659" s="21" t="s">
        <v>270</v>
      </c>
    </row>
    <row r="660" spans="1:1" ht="15" x14ac:dyDescent="0.25">
      <c r="A660" s="21" t="s">
        <v>1988</v>
      </c>
    </row>
    <row r="661" spans="1:1" ht="15" x14ac:dyDescent="0.25">
      <c r="A661" s="21" t="s">
        <v>2586</v>
      </c>
    </row>
    <row r="662" spans="1:1" ht="15" x14ac:dyDescent="0.25">
      <c r="A662" s="21" t="s">
        <v>2579</v>
      </c>
    </row>
    <row r="663" spans="1:1" ht="15" x14ac:dyDescent="0.25">
      <c r="A663" s="21" t="s">
        <v>1991</v>
      </c>
    </row>
    <row r="664" spans="1:1" ht="15" x14ac:dyDescent="0.25">
      <c r="A664" s="21" t="s">
        <v>1993</v>
      </c>
    </row>
    <row r="665" spans="1:1" ht="15" x14ac:dyDescent="0.25">
      <c r="A665" s="21" t="s">
        <v>1995</v>
      </c>
    </row>
    <row r="666" spans="1:1" ht="15" x14ac:dyDescent="0.25">
      <c r="A666" s="21" t="s">
        <v>1998</v>
      </c>
    </row>
    <row r="667" spans="1:1" ht="15" x14ac:dyDescent="0.25">
      <c r="A667" s="21" t="s">
        <v>2000</v>
      </c>
    </row>
    <row r="668" spans="1:1" ht="15" x14ac:dyDescent="0.25">
      <c r="A668" s="21" t="s">
        <v>2002</v>
      </c>
    </row>
    <row r="669" spans="1:1" ht="15" x14ac:dyDescent="0.25">
      <c r="A669" s="21" t="s">
        <v>2003</v>
      </c>
    </row>
    <row r="670" spans="1:1" ht="15" x14ac:dyDescent="0.25">
      <c r="A670" s="21" t="s">
        <v>2005</v>
      </c>
    </row>
    <row r="671" spans="1:1" ht="15" x14ac:dyDescent="0.25">
      <c r="A671" s="21" t="s">
        <v>271</v>
      </c>
    </row>
    <row r="672" spans="1:1" ht="15" x14ac:dyDescent="0.25">
      <c r="A672" s="21" t="s">
        <v>272</v>
      </c>
    </row>
    <row r="673" spans="1:1" ht="15" x14ac:dyDescent="0.25">
      <c r="A673" s="21" t="s">
        <v>273</v>
      </c>
    </row>
    <row r="674" spans="1:1" ht="15" x14ac:dyDescent="0.25">
      <c r="A674" s="21" t="s">
        <v>274</v>
      </c>
    </row>
    <row r="675" spans="1:1" ht="15" x14ac:dyDescent="0.25">
      <c r="A675" s="21" t="s">
        <v>275</v>
      </c>
    </row>
    <row r="676" spans="1:1" ht="15" x14ac:dyDescent="0.25">
      <c r="A676" s="21" t="s">
        <v>276</v>
      </c>
    </row>
    <row r="677" spans="1:1" ht="15" x14ac:dyDescent="0.25">
      <c r="A677" s="21" t="s">
        <v>277</v>
      </c>
    </row>
    <row r="678" spans="1:1" ht="15" x14ac:dyDescent="0.25">
      <c r="A678" s="21" t="s">
        <v>734</v>
      </c>
    </row>
    <row r="679" spans="1:1" ht="15" x14ac:dyDescent="0.25">
      <c r="A679" s="21" t="s">
        <v>735</v>
      </c>
    </row>
    <row r="680" spans="1:1" ht="15" x14ac:dyDescent="0.25">
      <c r="A680" s="21" t="s">
        <v>2323</v>
      </c>
    </row>
    <row r="681" spans="1:1" ht="15" x14ac:dyDescent="0.25">
      <c r="A681" s="21" t="s">
        <v>2485</v>
      </c>
    </row>
    <row r="682" spans="1:1" ht="15" x14ac:dyDescent="0.25">
      <c r="A682" s="21" t="s">
        <v>2025</v>
      </c>
    </row>
    <row r="683" spans="1:1" ht="15" x14ac:dyDescent="0.25">
      <c r="A683" s="21" t="s">
        <v>2584</v>
      </c>
    </row>
    <row r="684" spans="1:1" ht="15" x14ac:dyDescent="0.25">
      <c r="A684" s="21" t="s">
        <v>2355</v>
      </c>
    </row>
    <row r="685" spans="1:1" ht="15" x14ac:dyDescent="0.25">
      <c r="A685" s="21" t="s">
        <v>1189</v>
      </c>
    </row>
    <row r="686" spans="1:1" ht="15" x14ac:dyDescent="0.25">
      <c r="A686" s="21" t="s">
        <v>2552</v>
      </c>
    </row>
    <row r="687" spans="1:1" ht="15" x14ac:dyDescent="0.25">
      <c r="A687" s="21" t="s">
        <v>1543</v>
      </c>
    </row>
    <row r="688" spans="1:1" ht="15" x14ac:dyDescent="0.25">
      <c r="A688" s="21" t="s">
        <v>2063</v>
      </c>
    </row>
    <row r="689" spans="1:1" ht="15" x14ac:dyDescent="0.25">
      <c r="A689" s="21" t="s">
        <v>2052</v>
      </c>
    </row>
    <row r="690" spans="1:1" ht="15" x14ac:dyDescent="0.25">
      <c r="A690" s="21" t="s">
        <v>278</v>
      </c>
    </row>
    <row r="691" spans="1:1" ht="15" x14ac:dyDescent="0.25">
      <c r="A691" s="21" t="s">
        <v>279</v>
      </c>
    </row>
    <row r="692" spans="1:1" ht="15" x14ac:dyDescent="0.25">
      <c r="A692" s="21" t="s">
        <v>280</v>
      </c>
    </row>
    <row r="693" spans="1:1" ht="15" x14ac:dyDescent="0.25">
      <c r="A693" s="21" t="s">
        <v>2324</v>
      </c>
    </row>
    <row r="694" spans="1:1" ht="15" x14ac:dyDescent="0.25">
      <c r="A694" s="21" t="s">
        <v>281</v>
      </c>
    </row>
    <row r="695" spans="1:1" ht="15" x14ac:dyDescent="0.25">
      <c r="A695" s="21" t="s">
        <v>282</v>
      </c>
    </row>
    <row r="696" spans="1:1" ht="15" x14ac:dyDescent="0.25">
      <c r="A696" s="21" t="s">
        <v>283</v>
      </c>
    </row>
    <row r="697" spans="1:1" ht="15" x14ac:dyDescent="0.25">
      <c r="A697" s="21" t="s">
        <v>1962</v>
      </c>
    </row>
    <row r="698" spans="1:1" ht="15" x14ac:dyDescent="0.25">
      <c r="A698" s="21" t="s">
        <v>284</v>
      </c>
    </row>
    <row r="699" spans="1:1" ht="15" x14ac:dyDescent="0.25">
      <c r="A699" s="21" t="s">
        <v>2306</v>
      </c>
    </row>
    <row r="700" spans="1:1" ht="15" x14ac:dyDescent="0.25">
      <c r="A700" s="21" t="s">
        <v>285</v>
      </c>
    </row>
    <row r="701" spans="1:1" ht="15" x14ac:dyDescent="0.25">
      <c r="A701" s="21" t="s">
        <v>2008</v>
      </c>
    </row>
    <row r="702" spans="1:1" ht="15" x14ac:dyDescent="0.25">
      <c r="A702" s="21" t="s">
        <v>2011</v>
      </c>
    </row>
    <row r="703" spans="1:1" ht="15" x14ac:dyDescent="0.25">
      <c r="A703" s="21" t="s">
        <v>2013</v>
      </c>
    </row>
    <row r="704" spans="1:1" ht="15" x14ac:dyDescent="0.25">
      <c r="A704" s="21" t="s">
        <v>286</v>
      </c>
    </row>
    <row r="705" spans="1:1" ht="15" x14ac:dyDescent="0.25">
      <c r="A705" s="21" t="s">
        <v>2017</v>
      </c>
    </row>
    <row r="706" spans="1:1" ht="15" x14ac:dyDescent="0.25">
      <c r="A706" s="21" t="s">
        <v>287</v>
      </c>
    </row>
    <row r="707" spans="1:1" ht="15" x14ac:dyDescent="0.25">
      <c r="A707" s="21" t="s">
        <v>288</v>
      </c>
    </row>
    <row r="708" spans="1:1" ht="15" x14ac:dyDescent="0.25">
      <c r="A708" s="21" t="s">
        <v>930</v>
      </c>
    </row>
    <row r="709" spans="1:1" ht="15" x14ac:dyDescent="0.25">
      <c r="A709" s="21" t="s">
        <v>289</v>
      </c>
    </row>
    <row r="710" spans="1:1" ht="15" x14ac:dyDescent="0.25">
      <c r="A710" s="21" t="s">
        <v>290</v>
      </c>
    </row>
    <row r="711" spans="1:1" ht="15" x14ac:dyDescent="0.25">
      <c r="A711" s="21" t="s">
        <v>291</v>
      </c>
    </row>
    <row r="712" spans="1:1" ht="15" x14ac:dyDescent="0.25">
      <c r="A712" s="21" t="s">
        <v>292</v>
      </c>
    </row>
    <row r="713" spans="1:1" ht="15" x14ac:dyDescent="0.25">
      <c r="A713" s="21" t="s">
        <v>293</v>
      </c>
    </row>
    <row r="714" spans="1:1" ht="15" x14ac:dyDescent="0.25">
      <c r="A714" s="21" t="s">
        <v>931</v>
      </c>
    </row>
    <row r="715" spans="1:1" ht="15" x14ac:dyDescent="0.25">
      <c r="A715" s="21" t="s">
        <v>294</v>
      </c>
    </row>
    <row r="716" spans="1:1" ht="15" x14ac:dyDescent="0.25">
      <c r="A716" s="21" t="s">
        <v>295</v>
      </c>
    </row>
    <row r="717" spans="1:1" ht="15" x14ac:dyDescent="0.25">
      <c r="A717" s="21" t="s">
        <v>296</v>
      </c>
    </row>
    <row r="718" spans="1:1" ht="15" x14ac:dyDescent="0.25">
      <c r="A718" s="21" t="s">
        <v>297</v>
      </c>
    </row>
    <row r="719" spans="1:1" ht="15" x14ac:dyDescent="0.25">
      <c r="A719" s="21" t="s">
        <v>298</v>
      </c>
    </row>
    <row r="720" spans="1:1" ht="15" x14ac:dyDescent="0.25">
      <c r="A720" s="21" t="s">
        <v>299</v>
      </c>
    </row>
    <row r="721" spans="1:1" ht="15" x14ac:dyDescent="0.25">
      <c r="A721" s="21" t="s">
        <v>2529</v>
      </c>
    </row>
    <row r="722" spans="1:1" ht="15" x14ac:dyDescent="0.25">
      <c r="A722" s="21" t="s">
        <v>2453</v>
      </c>
    </row>
    <row r="723" spans="1:1" ht="15" x14ac:dyDescent="0.25">
      <c r="A723" s="21" t="s">
        <v>1632</v>
      </c>
    </row>
    <row r="724" spans="1:1" ht="15" x14ac:dyDescent="0.25">
      <c r="A724" s="21" t="s">
        <v>2472</v>
      </c>
    </row>
    <row r="725" spans="1:1" ht="15" x14ac:dyDescent="0.25">
      <c r="A725" s="21" t="s">
        <v>738</v>
      </c>
    </row>
    <row r="726" spans="1:1" ht="15" x14ac:dyDescent="0.25">
      <c r="A726" s="21" t="s">
        <v>1630</v>
      </c>
    </row>
    <row r="727" spans="1:1" ht="15" x14ac:dyDescent="0.25">
      <c r="A727" s="21" t="s">
        <v>2040</v>
      </c>
    </row>
    <row r="728" spans="1:1" ht="15" x14ac:dyDescent="0.25">
      <c r="A728" s="21" t="s">
        <v>2262</v>
      </c>
    </row>
    <row r="729" spans="1:1" ht="15" x14ac:dyDescent="0.25">
      <c r="A729" s="21" t="s">
        <v>1629</v>
      </c>
    </row>
    <row r="730" spans="1:1" ht="15" x14ac:dyDescent="0.25">
      <c r="A730" s="21" t="s">
        <v>300</v>
      </c>
    </row>
    <row r="731" spans="1:1" ht="15" x14ac:dyDescent="0.25">
      <c r="A731" s="21" t="s">
        <v>1887</v>
      </c>
    </row>
    <row r="732" spans="1:1" ht="15" x14ac:dyDescent="0.25">
      <c r="A732" s="21" t="s">
        <v>2092</v>
      </c>
    </row>
    <row r="733" spans="1:1" ht="15" x14ac:dyDescent="0.25">
      <c r="A733" s="21" t="s">
        <v>1886</v>
      </c>
    </row>
    <row r="734" spans="1:1" ht="15" x14ac:dyDescent="0.25">
      <c r="A734" s="21" t="s">
        <v>2436</v>
      </c>
    </row>
    <row r="735" spans="1:1" ht="15" x14ac:dyDescent="0.25">
      <c r="A735" s="21" t="s">
        <v>301</v>
      </c>
    </row>
    <row r="736" spans="1:1" ht="15" x14ac:dyDescent="0.25">
      <c r="A736" s="21" t="s">
        <v>1951</v>
      </c>
    </row>
    <row r="737" spans="1:1" ht="15" x14ac:dyDescent="0.25">
      <c r="A737" s="21" t="s">
        <v>302</v>
      </c>
    </row>
    <row r="738" spans="1:1" ht="15" x14ac:dyDescent="0.25">
      <c r="A738" s="21" t="s">
        <v>2288</v>
      </c>
    </row>
    <row r="739" spans="1:1" ht="15" x14ac:dyDescent="0.25">
      <c r="A739" s="21" t="s">
        <v>1971</v>
      </c>
    </row>
    <row r="740" spans="1:1" ht="15" x14ac:dyDescent="0.25">
      <c r="A740" s="21" t="s">
        <v>303</v>
      </c>
    </row>
    <row r="741" spans="1:1" ht="15" x14ac:dyDescent="0.25">
      <c r="A741" s="21" t="s">
        <v>304</v>
      </c>
    </row>
    <row r="742" spans="1:1" ht="15" x14ac:dyDescent="0.25">
      <c r="A742" s="21" t="s">
        <v>305</v>
      </c>
    </row>
    <row r="743" spans="1:1" ht="15" x14ac:dyDescent="0.25">
      <c r="A743" s="21" t="s">
        <v>940</v>
      </c>
    </row>
    <row r="744" spans="1:1" ht="15" x14ac:dyDescent="0.25">
      <c r="A744" s="21" t="s">
        <v>306</v>
      </c>
    </row>
    <row r="745" spans="1:1" ht="15" x14ac:dyDescent="0.25">
      <c r="A745" s="21" t="s">
        <v>307</v>
      </c>
    </row>
    <row r="746" spans="1:1" ht="15" x14ac:dyDescent="0.25">
      <c r="A746" s="21" t="s">
        <v>2444</v>
      </c>
    </row>
    <row r="747" spans="1:1" ht="15" x14ac:dyDescent="0.25">
      <c r="A747" s="21" t="s">
        <v>2023</v>
      </c>
    </row>
    <row r="748" spans="1:1" ht="15" x14ac:dyDescent="0.25">
      <c r="A748" s="21" t="s">
        <v>308</v>
      </c>
    </row>
    <row r="749" spans="1:1" ht="15" x14ac:dyDescent="0.25">
      <c r="A749" s="21" t="s">
        <v>309</v>
      </c>
    </row>
    <row r="750" spans="1:1" ht="15" x14ac:dyDescent="0.25">
      <c r="A750" s="21" t="s">
        <v>2530</v>
      </c>
    </row>
    <row r="751" spans="1:1" ht="15" x14ac:dyDescent="0.25">
      <c r="A751" s="21" t="s">
        <v>310</v>
      </c>
    </row>
    <row r="752" spans="1:1" ht="15" x14ac:dyDescent="0.25">
      <c r="A752" s="21" t="s">
        <v>2028</v>
      </c>
    </row>
    <row r="753" spans="1:1" ht="15" x14ac:dyDescent="0.25">
      <c r="A753" s="21" t="s">
        <v>2031</v>
      </c>
    </row>
    <row r="754" spans="1:1" ht="15" x14ac:dyDescent="0.25">
      <c r="A754" s="21" t="s">
        <v>311</v>
      </c>
    </row>
    <row r="755" spans="1:1" ht="15" x14ac:dyDescent="0.25">
      <c r="A755" s="21" t="s">
        <v>2035</v>
      </c>
    </row>
    <row r="756" spans="1:1" ht="15" x14ac:dyDescent="0.25">
      <c r="A756" s="21" t="s">
        <v>312</v>
      </c>
    </row>
    <row r="757" spans="1:1" ht="15" x14ac:dyDescent="0.25">
      <c r="A757" s="21" t="s">
        <v>313</v>
      </c>
    </row>
    <row r="758" spans="1:1" ht="15" x14ac:dyDescent="0.25">
      <c r="A758" s="21" t="s">
        <v>2041</v>
      </c>
    </row>
    <row r="759" spans="1:1" ht="15" x14ac:dyDescent="0.25">
      <c r="A759" s="21" t="s">
        <v>314</v>
      </c>
    </row>
    <row r="760" spans="1:1" ht="15" x14ac:dyDescent="0.25">
      <c r="A760" s="21" t="s">
        <v>2042</v>
      </c>
    </row>
    <row r="761" spans="1:1" ht="15" x14ac:dyDescent="0.25">
      <c r="A761" s="21" t="s">
        <v>2043</v>
      </c>
    </row>
    <row r="762" spans="1:1" ht="15" x14ac:dyDescent="0.25">
      <c r="A762" s="21" t="s">
        <v>315</v>
      </c>
    </row>
    <row r="763" spans="1:1" ht="15" x14ac:dyDescent="0.25">
      <c r="A763" s="21" t="s">
        <v>941</v>
      </c>
    </row>
    <row r="764" spans="1:1" ht="15" x14ac:dyDescent="0.25">
      <c r="A764" s="21" t="s">
        <v>316</v>
      </c>
    </row>
    <row r="765" spans="1:1" ht="15" x14ac:dyDescent="0.25">
      <c r="A765" s="21" t="s">
        <v>317</v>
      </c>
    </row>
    <row r="766" spans="1:1" ht="15" x14ac:dyDescent="0.25">
      <c r="A766" s="21" t="s">
        <v>318</v>
      </c>
    </row>
    <row r="767" spans="1:1" ht="15" x14ac:dyDescent="0.25">
      <c r="A767" s="21" t="s">
        <v>319</v>
      </c>
    </row>
    <row r="768" spans="1:1" ht="15" x14ac:dyDescent="0.25">
      <c r="A768" s="21" t="s">
        <v>320</v>
      </c>
    </row>
    <row r="769" spans="1:1" ht="15" x14ac:dyDescent="0.25">
      <c r="A769" s="21" t="s">
        <v>321</v>
      </c>
    </row>
    <row r="770" spans="1:1" ht="15" x14ac:dyDescent="0.25">
      <c r="A770" s="21" t="s">
        <v>322</v>
      </c>
    </row>
    <row r="771" spans="1:1" ht="15" x14ac:dyDescent="0.25">
      <c r="A771" s="21" t="s">
        <v>2589</v>
      </c>
    </row>
    <row r="772" spans="1:1" ht="15" x14ac:dyDescent="0.25">
      <c r="A772" s="21" t="s">
        <v>1797</v>
      </c>
    </row>
    <row r="773" spans="1:1" ht="15" x14ac:dyDescent="0.25">
      <c r="A773" s="21" t="s">
        <v>1628</v>
      </c>
    </row>
    <row r="774" spans="1:1" ht="15" x14ac:dyDescent="0.25">
      <c r="A774" s="21" t="s">
        <v>2048</v>
      </c>
    </row>
    <row r="775" spans="1:1" ht="15" x14ac:dyDescent="0.25">
      <c r="A775" s="21" t="s">
        <v>2050</v>
      </c>
    </row>
    <row r="776" spans="1:1" ht="15" x14ac:dyDescent="0.25">
      <c r="A776" s="21" t="s">
        <v>2582</v>
      </c>
    </row>
    <row r="777" spans="1:1" ht="15" x14ac:dyDescent="0.25">
      <c r="A777" s="21" t="s">
        <v>2592</v>
      </c>
    </row>
    <row r="778" spans="1:1" ht="15" x14ac:dyDescent="0.25">
      <c r="A778" s="21" t="s">
        <v>2051</v>
      </c>
    </row>
    <row r="779" spans="1:1" ht="15" x14ac:dyDescent="0.25">
      <c r="A779" s="21" t="s">
        <v>2205</v>
      </c>
    </row>
    <row r="780" spans="1:1" ht="15" x14ac:dyDescent="0.25">
      <c r="A780" s="21" t="s">
        <v>2459</v>
      </c>
    </row>
    <row r="781" spans="1:1" ht="15" x14ac:dyDescent="0.25">
      <c r="A781" s="21" t="s">
        <v>2038</v>
      </c>
    </row>
    <row r="782" spans="1:1" ht="15" x14ac:dyDescent="0.25">
      <c r="A782" s="21" t="s">
        <v>1777</v>
      </c>
    </row>
    <row r="783" spans="1:1" ht="15" x14ac:dyDescent="0.25">
      <c r="A783" s="21" t="s">
        <v>1727</v>
      </c>
    </row>
    <row r="784" spans="1:1" ht="15" x14ac:dyDescent="0.25">
      <c r="A784" s="21" t="s">
        <v>742</v>
      </c>
    </row>
    <row r="785" spans="1:1" ht="15" x14ac:dyDescent="0.25">
      <c r="A785" s="21" t="s">
        <v>2422</v>
      </c>
    </row>
    <row r="786" spans="1:1" ht="15" x14ac:dyDescent="0.25">
      <c r="A786" s="21" t="s">
        <v>2409</v>
      </c>
    </row>
    <row r="787" spans="1:1" ht="15" x14ac:dyDescent="0.25">
      <c r="A787" s="21" t="s">
        <v>2053</v>
      </c>
    </row>
    <row r="788" spans="1:1" ht="15" x14ac:dyDescent="0.25">
      <c r="A788" s="21" t="s">
        <v>2055</v>
      </c>
    </row>
    <row r="789" spans="1:1" ht="15" x14ac:dyDescent="0.25">
      <c r="A789" s="21" t="s">
        <v>323</v>
      </c>
    </row>
    <row r="790" spans="1:1" ht="15" x14ac:dyDescent="0.25">
      <c r="A790" s="21" t="s">
        <v>2059</v>
      </c>
    </row>
    <row r="791" spans="1:1" ht="15" x14ac:dyDescent="0.25">
      <c r="A791" s="21" t="s">
        <v>2061</v>
      </c>
    </row>
    <row r="792" spans="1:1" ht="15" x14ac:dyDescent="0.25">
      <c r="A792" s="21" t="s">
        <v>2064</v>
      </c>
    </row>
    <row r="793" spans="1:1" ht="15" x14ac:dyDescent="0.25">
      <c r="A793" s="21" t="s">
        <v>1541</v>
      </c>
    </row>
    <row r="794" spans="1:1" ht="15" x14ac:dyDescent="0.25">
      <c r="A794" s="21" t="s">
        <v>1540</v>
      </c>
    </row>
    <row r="795" spans="1:1" ht="15" x14ac:dyDescent="0.25">
      <c r="A795" s="21" t="s">
        <v>2570</v>
      </c>
    </row>
    <row r="796" spans="1:1" ht="15" x14ac:dyDescent="0.25">
      <c r="A796" s="21" t="s">
        <v>2339</v>
      </c>
    </row>
    <row r="797" spans="1:1" ht="15" x14ac:dyDescent="0.25">
      <c r="A797" s="21" t="s">
        <v>324</v>
      </c>
    </row>
    <row r="798" spans="1:1" ht="15" x14ac:dyDescent="0.25">
      <c r="A798" s="21" t="s">
        <v>2347</v>
      </c>
    </row>
    <row r="799" spans="1:1" ht="15" x14ac:dyDescent="0.25">
      <c r="A799" s="21" t="s">
        <v>947</v>
      </c>
    </row>
    <row r="800" spans="1:1" ht="15" x14ac:dyDescent="0.25">
      <c r="A800" s="21" t="s">
        <v>2066</v>
      </c>
    </row>
    <row r="801" spans="1:1" ht="15" x14ac:dyDescent="0.25">
      <c r="A801" s="21" t="s">
        <v>325</v>
      </c>
    </row>
    <row r="802" spans="1:1" ht="15" x14ac:dyDescent="0.25">
      <c r="A802" s="21" t="s">
        <v>2069</v>
      </c>
    </row>
    <row r="803" spans="1:1" ht="15" x14ac:dyDescent="0.25">
      <c r="A803" s="21" t="s">
        <v>2072</v>
      </c>
    </row>
    <row r="804" spans="1:1" ht="15" x14ac:dyDescent="0.25">
      <c r="A804" s="21" t="s">
        <v>2074</v>
      </c>
    </row>
    <row r="805" spans="1:1" ht="15" x14ac:dyDescent="0.25">
      <c r="A805" s="21" t="s">
        <v>326</v>
      </c>
    </row>
    <row r="806" spans="1:1" ht="15" x14ac:dyDescent="0.25">
      <c r="A806" s="21" t="s">
        <v>2076</v>
      </c>
    </row>
    <row r="807" spans="1:1" ht="15" x14ac:dyDescent="0.25">
      <c r="A807" s="21" t="s">
        <v>327</v>
      </c>
    </row>
    <row r="808" spans="1:1" ht="15" x14ac:dyDescent="0.25">
      <c r="A808" s="21" t="s">
        <v>2466</v>
      </c>
    </row>
    <row r="809" spans="1:1" ht="15" x14ac:dyDescent="0.25">
      <c r="A809" s="21" t="s">
        <v>1445</v>
      </c>
    </row>
    <row r="810" spans="1:1" ht="15" x14ac:dyDescent="0.25">
      <c r="A810" s="21" t="s">
        <v>948</v>
      </c>
    </row>
    <row r="811" spans="1:1" ht="15" x14ac:dyDescent="0.25">
      <c r="A811" s="21" t="s">
        <v>1539</v>
      </c>
    </row>
    <row r="812" spans="1:1" ht="15" x14ac:dyDescent="0.25">
      <c r="A812" s="21" t="s">
        <v>2144</v>
      </c>
    </row>
    <row r="813" spans="1:1" ht="15" x14ac:dyDescent="0.25">
      <c r="A813" s="21" t="s">
        <v>1770</v>
      </c>
    </row>
    <row r="814" spans="1:1" ht="15" x14ac:dyDescent="0.25">
      <c r="A814" s="21" t="s">
        <v>2160</v>
      </c>
    </row>
    <row r="815" spans="1:1" ht="15" x14ac:dyDescent="0.25">
      <c r="A815" s="21" t="s">
        <v>2167</v>
      </c>
    </row>
    <row r="816" spans="1:1" ht="15" x14ac:dyDescent="0.25">
      <c r="A816" s="21" t="s">
        <v>2077</v>
      </c>
    </row>
    <row r="817" spans="1:1" ht="15" x14ac:dyDescent="0.25">
      <c r="A817" s="21" t="s">
        <v>2080</v>
      </c>
    </row>
    <row r="818" spans="1:1" ht="15" x14ac:dyDescent="0.25">
      <c r="A818" s="21" t="s">
        <v>2544</v>
      </c>
    </row>
    <row r="819" spans="1:1" ht="15" x14ac:dyDescent="0.25">
      <c r="A819" s="21" t="s">
        <v>328</v>
      </c>
    </row>
    <row r="820" spans="1:1" ht="15" x14ac:dyDescent="0.25">
      <c r="A820" s="21" t="s">
        <v>2085</v>
      </c>
    </row>
    <row r="821" spans="1:1" ht="15" x14ac:dyDescent="0.25">
      <c r="A821" s="21" t="s">
        <v>1390</v>
      </c>
    </row>
    <row r="822" spans="1:1" ht="15" x14ac:dyDescent="0.25">
      <c r="A822" s="21" t="s">
        <v>1537</v>
      </c>
    </row>
    <row r="823" spans="1:1" ht="15" x14ac:dyDescent="0.25">
      <c r="A823" s="21" t="s">
        <v>2217</v>
      </c>
    </row>
    <row r="824" spans="1:1" ht="15" x14ac:dyDescent="0.25">
      <c r="A824" s="21" t="s">
        <v>1954</v>
      </c>
    </row>
    <row r="825" spans="1:1" ht="15" x14ac:dyDescent="0.25">
      <c r="A825" s="21" t="s">
        <v>949</v>
      </c>
    </row>
    <row r="826" spans="1:1" ht="15" x14ac:dyDescent="0.25">
      <c r="A826" s="21" t="s">
        <v>950</v>
      </c>
    </row>
    <row r="827" spans="1:1" ht="15" x14ac:dyDescent="0.25">
      <c r="A827" s="21" t="s">
        <v>2330</v>
      </c>
    </row>
    <row r="828" spans="1:1" ht="15" x14ac:dyDescent="0.25">
      <c r="A828" s="21" t="s">
        <v>2510</v>
      </c>
    </row>
    <row r="829" spans="1:1" ht="15" x14ac:dyDescent="0.25">
      <c r="A829" s="21" t="s">
        <v>1387</v>
      </c>
    </row>
    <row r="830" spans="1:1" ht="15" x14ac:dyDescent="0.25">
      <c r="A830" s="21" t="s">
        <v>2029</v>
      </c>
    </row>
    <row r="831" spans="1:1" ht="15" x14ac:dyDescent="0.25">
      <c r="A831" s="21" t="s">
        <v>1534</v>
      </c>
    </row>
    <row r="832" spans="1:1" ht="15" x14ac:dyDescent="0.25">
      <c r="A832" s="21" t="s">
        <v>2047</v>
      </c>
    </row>
    <row r="833" spans="1:1" ht="15" x14ac:dyDescent="0.25">
      <c r="A833" s="21" t="s">
        <v>1533</v>
      </c>
    </row>
    <row r="834" spans="1:1" ht="15" x14ac:dyDescent="0.25">
      <c r="A834" s="21" t="s">
        <v>1952</v>
      </c>
    </row>
    <row r="835" spans="1:1" ht="15" x14ac:dyDescent="0.25">
      <c r="A835" s="21" t="s">
        <v>2004</v>
      </c>
    </row>
    <row r="836" spans="1:1" ht="15" x14ac:dyDescent="0.25">
      <c r="A836" s="21" t="s">
        <v>1805</v>
      </c>
    </row>
    <row r="837" spans="1:1" ht="15" x14ac:dyDescent="0.25">
      <c r="A837" s="21" t="s">
        <v>329</v>
      </c>
    </row>
    <row r="838" spans="1:1" ht="15" x14ac:dyDescent="0.25">
      <c r="A838" s="21" t="s">
        <v>330</v>
      </c>
    </row>
    <row r="839" spans="1:1" ht="15" x14ac:dyDescent="0.25">
      <c r="A839" s="21" t="s">
        <v>1868</v>
      </c>
    </row>
    <row r="840" spans="1:1" ht="15" x14ac:dyDescent="0.25">
      <c r="A840" s="21" t="s">
        <v>331</v>
      </c>
    </row>
    <row r="841" spans="1:1" ht="15" x14ac:dyDescent="0.25">
      <c r="A841" s="21" t="s">
        <v>332</v>
      </c>
    </row>
    <row r="842" spans="1:1" ht="15" x14ac:dyDescent="0.25">
      <c r="A842" s="21" t="s">
        <v>333</v>
      </c>
    </row>
    <row r="843" spans="1:1" ht="15" x14ac:dyDescent="0.25">
      <c r="A843" s="21" t="s">
        <v>1728</v>
      </c>
    </row>
    <row r="844" spans="1:1" ht="15" x14ac:dyDescent="0.25">
      <c r="A844" s="21" t="s">
        <v>2087</v>
      </c>
    </row>
    <row r="845" spans="1:1" ht="15" x14ac:dyDescent="0.25">
      <c r="A845" s="21" t="s">
        <v>334</v>
      </c>
    </row>
    <row r="846" spans="1:1" ht="15" x14ac:dyDescent="0.25">
      <c r="A846" s="21" t="s">
        <v>335</v>
      </c>
    </row>
    <row r="847" spans="1:1" ht="15" x14ac:dyDescent="0.25">
      <c r="A847" s="21" t="s">
        <v>2089</v>
      </c>
    </row>
    <row r="848" spans="1:1" ht="15" x14ac:dyDescent="0.25">
      <c r="A848" s="21" t="s">
        <v>2091</v>
      </c>
    </row>
    <row r="849" spans="1:1" ht="15" x14ac:dyDescent="0.25">
      <c r="A849" s="21" t="s">
        <v>2093</v>
      </c>
    </row>
    <row r="850" spans="1:1" ht="15" x14ac:dyDescent="0.25">
      <c r="A850" s="21" t="s">
        <v>2094</v>
      </c>
    </row>
    <row r="851" spans="1:1" ht="15" x14ac:dyDescent="0.25">
      <c r="A851" s="21" t="s">
        <v>2097</v>
      </c>
    </row>
    <row r="852" spans="1:1" ht="15" x14ac:dyDescent="0.25">
      <c r="A852" s="21" t="s">
        <v>336</v>
      </c>
    </row>
    <row r="853" spans="1:1" ht="15" x14ac:dyDescent="0.25">
      <c r="A853" s="21" t="s">
        <v>337</v>
      </c>
    </row>
    <row r="854" spans="1:1" ht="15" x14ac:dyDescent="0.25">
      <c r="A854" s="21" t="s">
        <v>338</v>
      </c>
    </row>
    <row r="855" spans="1:1" ht="15" x14ac:dyDescent="0.25">
      <c r="A855" s="21" t="s">
        <v>339</v>
      </c>
    </row>
    <row r="856" spans="1:1" ht="15" x14ac:dyDescent="0.25">
      <c r="A856" s="21" t="s">
        <v>340</v>
      </c>
    </row>
    <row r="857" spans="1:1" ht="15" x14ac:dyDescent="0.25">
      <c r="A857" s="21" t="s">
        <v>341</v>
      </c>
    </row>
    <row r="858" spans="1:1" ht="15" x14ac:dyDescent="0.25">
      <c r="A858" s="21" t="s">
        <v>956</v>
      </c>
    </row>
    <row r="859" spans="1:1" ht="15" x14ac:dyDescent="0.25">
      <c r="A859" s="21" t="s">
        <v>1625</v>
      </c>
    </row>
    <row r="860" spans="1:1" ht="15" x14ac:dyDescent="0.25">
      <c r="A860" s="21" t="s">
        <v>1623</v>
      </c>
    </row>
    <row r="861" spans="1:1" ht="15" x14ac:dyDescent="0.25">
      <c r="A861" s="21" t="s">
        <v>756</v>
      </c>
    </row>
    <row r="862" spans="1:1" ht="15" x14ac:dyDescent="0.25">
      <c r="A862" s="21" t="s">
        <v>2462</v>
      </c>
    </row>
    <row r="863" spans="1:1" ht="15" x14ac:dyDescent="0.25">
      <c r="A863" s="21" t="s">
        <v>1622</v>
      </c>
    </row>
    <row r="864" spans="1:1" ht="15" x14ac:dyDescent="0.25">
      <c r="A864" s="21" t="s">
        <v>2267</v>
      </c>
    </row>
    <row r="865" spans="1:1" ht="15" x14ac:dyDescent="0.25">
      <c r="A865" s="21" t="s">
        <v>1811</v>
      </c>
    </row>
    <row r="866" spans="1:1" ht="15" x14ac:dyDescent="0.25">
      <c r="A866" s="21" t="s">
        <v>342</v>
      </c>
    </row>
    <row r="867" spans="1:1" ht="15" x14ac:dyDescent="0.25">
      <c r="A867" s="21" t="s">
        <v>343</v>
      </c>
    </row>
    <row r="868" spans="1:1" ht="15" x14ac:dyDescent="0.25">
      <c r="A868" s="21" t="s">
        <v>2099</v>
      </c>
    </row>
    <row r="869" spans="1:1" ht="15" x14ac:dyDescent="0.25">
      <c r="A869" s="21" t="s">
        <v>1670</v>
      </c>
    </row>
    <row r="870" spans="1:1" ht="15" x14ac:dyDescent="0.25">
      <c r="A870" s="21" t="s">
        <v>2242</v>
      </c>
    </row>
    <row r="871" spans="1:1" ht="15" x14ac:dyDescent="0.25">
      <c r="A871" s="21" t="s">
        <v>344</v>
      </c>
    </row>
    <row r="872" spans="1:1" ht="15" x14ac:dyDescent="0.25">
      <c r="A872" s="21" t="s">
        <v>2071</v>
      </c>
    </row>
    <row r="873" spans="1:1" ht="15" x14ac:dyDescent="0.25">
      <c r="A873" s="21" t="s">
        <v>345</v>
      </c>
    </row>
    <row r="874" spans="1:1" ht="15" x14ac:dyDescent="0.25">
      <c r="A874" s="21" t="s">
        <v>346</v>
      </c>
    </row>
    <row r="875" spans="1:1" ht="15" x14ac:dyDescent="0.25">
      <c r="A875" s="21" t="s">
        <v>1885</v>
      </c>
    </row>
    <row r="876" spans="1:1" ht="15" x14ac:dyDescent="0.25">
      <c r="A876" s="21" t="s">
        <v>1847</v>
      </c>
    </row>
    <row r="877" spans="1:1" ht="15" x14ac:dyDescent="0.25">
      <c r="A877" s="21" t="s">
        <v>2124</v>
      </c>
    </row>
    <row r="878" spans="1:1" ht="15" x14ac:dyDescent="0.25">
      <c r="A878" s="21" t="s">
        <v>2338</v>
      </c>
    </row>
    <row r="879" spans="1:1" ht="15" x14ac:dyDescent="0.25">
      <c r="A879" s="21" t="s">
        <v>347</v>
      </c>
    </row>
    <row r="880" spans="1:1" ht="15" x14ac:dyDescent="0.25">
      <c r="A880" s="21" t="s">
        <v>348</v>
      </c>
    </row>
    <row r="881" spans="1:1" ht="15" x14ac:dyDescent="0.25">
      <c r="A881" s="21" t="s">
        <v>349</v>
      </c>
    </row>
    <row r="882" spans="1:1" ht="15" x14ac:dyDescent="0.25">
      <c r="A882" s="21" t="s">
        <v>350</v>
      </c>
    </row>
    <row r="883" spans="1:1" ht="15" x14ac:dyDescent="0.25">
      <c r="A883" s="21" t="s">
        <v>2102</v>
      </c>
    </row>
    <row r="884" spans="1:1" ht="15" x14ac:dyDescent="0.25">
      <c r="A884" s="21" t="s">
        <v>2471</v>
      </c>
    </row>
    <row r="885" spans="1:1" ht="15" x14ac:dyDescent="0.25">
      <c r="A885" s="21" t="s">
        <v>2104</v>
      </c>
    </row>
    <row r="886" spans="1:1" ht="15" x14ac:dyDescent="0.25">
      <c r="A886" s="21" t="s">
        <v>2106</v>
      </c>
    </row>
    <row r="887" spans="1:1" ht="15" x14ac:dyDescent="0.25">
      <c r="A887" s="21" t="s">
        <v>2109</v>
      </c>
    </row>
    <row r="888" spans="1:1" ht="15" x14ac:dyDescent="0.25">
      <c r="A888" s="21" t="s">
        <v>2112</v>
      </c>
    </row>
    <row r="889" spans="1:1" ht="15" x14ac:dyDescent="0.25">
      <c r="A889" s="21" t="s">
        <v>351</v>
      </c>
    </row>
    <row r="890" spans="1:1" ht="15" x14ac:dyDescent="0.25">
      <c r="A890" s="21" t="s">
        <v>959</v>
      </c>
    </row>
    <row r="891" spans="1:1" ht="15" x14ac:dyDescent="0.25">
      <c r="A891" s="21" t="s">
        <v>352</v>
      </c>
    </row>
    <row r="892" spans="1:1" ht="15" x14ac:dyDescent="0.25">
      <c r="A892" s="21" t="s">
        <v>353</v>
      </c>
    </row>
    <row r="893" spans="1:1" ht="15" x14ac:dyDescent="0.25">
      <c r="A893" s="21" t="s">
        <v>354</v>
      </c>
    </row>
    <row r="894" spans="1:1" ht="15" x14ac:dyDescent="0.25">
      <c r="A894" s="21" t="s">
        <v>961</v>
      </c>
    </row>
    <row r="895" spans="1:1" ht="15" x14ac:dyDescent="0.25">
      <c r="A895" s="21" t="s">
        <v>355</v>
      </c>
    </row>
    <row r="896" spans="1:1" ht="15" x14ac:dyDescent="0.25">
      <c r="A896" s="21" t="s">
        <v>1621</v>
      </c>
    </row>
    <row r="897" spans="1:1" ht="15" x14ac:dyDescent="0.25">
      <c r="A897" s="21" t="s">
        <v>2018</v>
      </c>
    </row>
    <row r="898" spans="1:1" ht="15" x14ac:dyDescent="0.25">
      <c r="A898" s="21" t="s">
        <v>1722</v>
      </c>
    </row>
    <row r="899" spans="1:1" ht="15" x14ac:dyDescent="0.25">
      <c r="A899" s="21" t="s">
        <v>1782</v>
      </c>
    </row>
    <row r="900" spans="1:1" ht="15" x14ac:dyDescent="0.25">
      <c r="A900" s="21" t="s">
        <v>2399</v>
      </c>
    </row>
    <row r="901" spans="1:1" ht="15" x14ac:dyDescent="0.25">
      <c r="A901" s="21" t="s">
        <v>1775</v>
      </c>
    </row>
    <row r="902" spans="1:1" ht="15" x14ac:dyDescent="0.25">
      <c r="A902" s="21" t="s">
        <v>1752</v>
      </c>
    </row>
    <row r="903" spans="1:1" ht="15" x14ac:dyDescent="0.25">
      <c r="A903" s="21" t="s">
        <v>1776</v>
      </c>
    </row>
    <row r="904" spans="1:1" ht="15" x14ac:dyDescent="0.25">
      <c r="A904" s="21" t="s">
        <v>1734</v>
      </c>
    </row>
    <row r="905" spans="1:1" ht="15" x14ac:dyDescent="0.25">
      <c r="A905" s="21" t="s">
        <v>2271</v>
      </c>
    </row>
    <row r="906" spans="1:1" ht="15" x14ac:dyDescent="0.25">
      <c r="A906" s="21" t="s">
        <v>1717</v>
      </c>
    </row>
    <row r="907" spans="1:1" ht="15" x14ac:dyDescent="0.25">
      <c r="A907" s="21" t="s">
        <v>2396</v>
      </c>
    </row>
    <row r="908" spans="1:1" ht="15" x14ac:dyDescent="0.25">
      <c r="A908" s="21" t="s">
        <v>2276</v>
      </c>
    </row>
    <row r="909" spans="1:1" ht="15" x14ac:dyDescent="0.25">
      <c r="A909" s="21" t="s">
        <v>1764</v>
      </c>
    </row>
    <row r="910" spans="1:1" ht="15" x14ac:dyDescent="0.25">
      <c r="A910" s="21" t="s">
        <v>1918</v>
      </c>
    </row>
    <row r="911" spans="1:1" ht="15" x14ac:dyDescent="0.25">
      <c r="A911" s="21" t="s">
        <v>2193</v>
      </c>
    </row>
    <row r="912" spans="1:1" ht="15" x14ac:dyDescent="0.25">
      <c r="A912" s="21" t="s">
        <v>2357</v>
      </c>
    </row>
    <row r="913" spans="1:1" ht="15" x14ac:dyDescent="0.25">
      <c r="A913" s="21" t="s">
        <v>2404</v>
      </c>
    </row>
    <row r="914" spans="1:1" ht="15" x14ac:dyDescent="0.25">
      <c r="A914" s="21" t="s">
        <v>1822</v>
      </c>
    </row>
    <row r="915" spans="1:1" ht="15" x14ac:dyDescent="0.25">
      <c r="A915" s="21" t="s">
        <v>2161</v>
      </c>
    </row>
    <row r="916" spans="1:1" ht="15" x14ac:dyDescent="0.25">
      <c r="A916" s="21" t="s">
        <v>1681</v>
      </c>
    </row>
    <row r="917" spans="1:1" ht="15" x14ac:dyDescent="0.25">
      <c r="A917" s="21" t="s">
        <v>1667</v>
      </c>
    </row>
    <row r="918" spans="1:1" ht="15" x14ac:dyDescent="0.25">
      <c r="A918" s="21" t="s">
        <v>1914</v>
      </c>
    </row>
    <row r="919" spans="1:1" ht="15" x14ac:dyDescent="0.25">
      <c r="A919" s="21" t="s">
        <v>2045</v>
      </c>
    </row>
    <row r="920" spans="1:1" ht="15" x14ac:dyDescent="0.25">
      <c r="A920" s="21" t="s">
        <v>2432</v>
      </c>
    </row>
    <row r="921" spans="1:1" ht="15" x14ac:dyDescent="0.25">
      <c r="A921" s="21" t="s">
        <v>1958</v>
      </c>
    </row>
    <row r="922" spans="1:1" ht="15" x14ac:dyDescent="0.25">
      <c r="A922" s="21" t="s">
        <v>2502</v>
      </c>
    </row>
    <row r="923" spans="1:1" ht="15" x14ac:dyDescent="0.25">
      <c r="A923" s="21" t="s">
        <v>2378</v>
      </c>
    </row>
    <row r="924" spans="1:1" ht="15" x14ac:dyDescent="0.25">
      <c r="A924" s="21" t="s">
        <v>2226</v>
      </c>
    </row>
    <row r="925" spans="1:1" ht="15" x14ac:dyDescent="0.25">
      <c r="A925" s="21" t="s">
        <v>2518</v>
      </c>
    </row>
    <row r="926" spans="1:1" ht="15" x14ac:dyDescent="0.25">
      <c r="A926" s="21" t="s">
        <v>2117</v>
      </c>
    </row>
    <row r="927" spans="1:1" ht="15" x14ac:dyDescent="0.25">
      <c r="A927" s="21" t="s">
        <v>2120</v>
      </c>
    </row>
    <row r="928" spans="1:1" ht="15" x14ac:dyDescent="0.25">
      <c r="A928" s="21" t="s">
        <v>2123</v>
      </c>
    </row>
    <row r="929" spans="1:1" ht="15" x14ac:dyDescent="0.25">
      <c r="A929" s="21" t="s">
        <v>2126</v>
      </c>
    </row>
    <row r="930" spans="1:1" ht="15" x14ac:dyDescent="0.25">
      <c r="A930" s="21" t="s">
        <v>1743</v>
      </c>
    </row>
    <row r="931" spans="1:1" ht="15" x14ac:dyDescent="0.25">
      <c r="A931" s="21" t="s">
        <v>1947</v>
      </c>
    </row>
    <row r="932" spans="1:1" ht="15" x14ac:dyDescent="0.25">
      <c r="A932" s="21" t="s">
        <v>1442</v>
      </c>
    </row>
    <row r="933" spans="1:1" ht="15" x14ac:dyDescent="0.25">
      <c r="A933" s="21" t="s">
        <v>1620</v>
      </c>
    </row>
    <row r="934" spans="1:1" ht="15" x14ac:dyDescent="0.25">
      <c r="A934" s="21" t="s">
        <v>1307</v>
      </c>
    </row>
    <row r="935" spans="1:1" ht="15" x14ac:dyDescent="0.25">
      <c r="A935" s="21" t="s">
        <v>2344</v>
      </c>
    </row>
    <row r="936" spans="1:1" ht="15" x14ac:dyDescent="0.25">
      <c r="A936" s="21" t="s">
        <v>1530</v>
      </c>
    </row>
    <row r="937" spans="1:1" ht="15" x14ac:dyDescent="0.25">
      <c r="A937" s="21" t="s">
        <v>1618</v>
      </c>
    </row>
    <row r="938" spans="1:1" ht="15" x14ac:dyDescent="0.25">
      <c r="A938" s="21" t="s">
        <v>2067</v>
      </c>
    </row>
    <row r="939" spans="1:1" ht="15" x14ac:dyDescent="0.25">
      <c r="A939" s="21" t="s">
        <v>1733</v>
      </c>
    </row>
    <row r="940" spans="1:1" ht="15" x14ac:dyDescent="0.25">
      <c r="A940" s="21" t="s">
        <v>2224</v>
      </c>
    </row>
    <row r="941" spans="1:1" ht="15" x14ac:dyDescent="0.25">
      <c r="A941" s="21" t="s">
        <v>2083</v>
      </c>
    </row>
    <row r="942" spans="1:1" ht="15" x14ac:dyDescent="0.25">
      <c r="A942" s="21" t="s">
        <v>2012</v>
      </c>
    </row>
    <row r="943" spans="1:1" ht="15" x14ac:dyDescent="0.25">
      <c r="A943" s="21" t="s">
        <v>1684</v>
      </c>
    </row>
    <row r="944" spans="1:1" ht="15" x14ac:dyDescent="0.25">
      <c r="A944" s="21" t="s">
        <v>1921</v>
      </c>
    </row>
    <row r="945" spans="1:1" ht="15" x14ac:dyDescent="0.25">
      <c r="A945" s="21" t="s">
        <v>2233</v>
      </c>
    </row>
    <row r="946" spans="1:1" ht="15" x14ac:dyDescent="0.25">
      <c r="A946" s="21" t="s">
        <v>1858</v>
      </c>
    </row>
    <row r="947" spans="1:1" ht="15" x14ac:dyDescent="0.25">
      <c r="A947" s="21" t="s">
        <v>1856</v>
      </c>
    </row>
    <row r="948" spans="1:1" ht="15" x14ac:dyDescent="0.25">
      <c r="A948" s="21" t="s">
        <v>1676</v>
      </c>
    </row>
    <row r="949" spans="1:1" ht="15" x14ac:dyDescent="0.25">
      <c r="A949" s="21" t="s">
        <v>1932</v>
      </c>
    </row>
    <row r="950" spans="1:1" ht="15" x14ac:dyDescent="0.25">
      <c r="A950" s="21" t="s">
        <v>2096</v>
      </c>
    </row>
    <row r="951" spans="1:1" ht="15" x14ac:dyDescent="0.25">
      <c r="A951" s="21" t="s">
        <v>1824</v>
      </c>
    </row>
    <row r="952" spans="1:1" ht="15" x14ac:dyDescent="0.25">
      <c r="A952" s="21" t="s">
        <v>964</v>
      </c>
    </row>
    <row r="953" spans="1:1" ht="15" x14ac:dyDescent="0.25">
      <c r="A953" s="21" t="s">
        <v>1826</v>
      </c>
    </row>
    <row r="954" spans="1:1" ht="15" x14ac:dyDescent="0.25">
      <c r="A954" s="21" t="s">
        <v>2343</v>
      </c>
    </row>
    <row r="955" spans="1:1" ht="15" x14ac:dyDescent="0.25">
      <c r="A955" s="21" t="s">
        <v>2342</v>
      </c>
    </row>
    <row r="956" spans="1:1" ht="15" x14ac:dyDescent="0.25">
      <c r="A956" s="21" t="s">
        <v>2380</v>
      </c>
    </row>
    <row r="957" spans="1:1" ht="15" x14ac:dyDescent="0.25">
      <c r="A957" s="21" t="s">
        <v>2438</v>
      </c>
    </row>
    <row r="958" spans="1:1" ht="15" x14ac:dyDescent="0.25">
      <c r="A958" s="21" t="s">
        <v>2437</v>
      </c>
    </row>
    <row r="959" spans="1:1" ht="15" x14ac:dyDescent="0.25">
      <c r="A959" s="21" t="s">
        <v>2128</v>
      </c>
    </row>
    <row r="960" spans="1:1" ht="15" x14ac:dyDescent="0.25">
      <c r="A960" s="21" t="s">
        <v>2130</v>
      </c>
    </row>
    <row r="961" spans="1:1" ht="15" x14ac:dyDescent="0.25">
      <c r="A961" s="21" t="s">
        <v>2131</v>
      </c>
    </row>
    <row r="962" spans="1:1" ht="15" x14ac:dyDescent="0.25">
      <c r="A962" s="21" t="s">
        <v>2575</v>
      </c>
    </row>
    <row r="963" spans="1:1" ht="15" x14ac:dyDescent="0.25">
      <c r="A963" s="21" t="s">
        <v>2134</v>
      </c>
    </row>
    <row r="964" spans="1:1" ht="15" x14ac:dyDescent="0.25">
      <c r="A964" s="21" t="s">
        <v>2136</v>
      </c>
    </row>
    <row r="965" spans="1:1" ht="15" x14ac:dyDescent="0.25">
      <c r="A965" s="21" t="s">
        <v>2138</v>
      </c>
    </row>
    <row r="966" spans="1:1" ht="15" x14ac:dyDescent="0.25">
      <c r="A966" s="21" t="s">
        <v>2566</v>
      </c>
    </row>
    <row r="967" spans="1:1" ht="15" x14ac:dyDescent="0.25">
      <c r="A967" s="21" t="s">
        <v>2541</v>
      </c>
    </row>
    <row r="968" spans="1:1" ht="15" x14ac:dyDescent="0.25">
      <c r="A968" s="21" t="s">
        <v>2139</v>
      </c>
    </row>
    <row r="969" spans="1:1" ht="15" x14ac:dyDescent="0.25">
      <c r="A969" s="21" t="s">
        <v>2141</v>
      </c>
    </row>
    <row r="970" spans="1:1" ht="15" x14ac:dyDescent="0.25">
      <c r="A970" s="21" t="s">
        <v>2143</v>
      </c>
    </row>
    <row r="971" spans="1:1" ht="15" x14ac:dyDescent="0.25">
      <c r="A971" s="21" t="s">
        <v>1384</v>
      </c>
    </row>
    <row r="972" spans="1:1" ht="15" x14ac:dyDescent="0.25">
      <c r="A972" s="21" t="s">
        <v>1529</v>
      </c>
    </row>
    <row r="973" spans="1:1" ht="15" x14ac:dyDescent="0.25">
      <c r="A973" s="21" t="s">
        <v>1617</v>
      </c>
    </row>
    <row r="974" spans="1:1" ht="15" x14ac:dyDescent="0.25">
      <c r="A974" s="21" t="s">
        <v>1616</v>
      </c>
    </row>
    <row r="975" spans="1:1" ht="15" x14ac:dyDescent="0.25">
      <c r="A975" s="21" t="s">
        <v>1528</v>
      </c>
    </row>
    <row r="976" spans="1:1" ht="15" x14ac:dyDescent="0.25">
      <c r="A976" s="21" t="s">
        <v>1306</v>
      </c>
    </row>
    <row r="977" spans="1:1" ht="15" x14ac:dyDescent="0.25">
      <c r="A977" s="21" t="s">
        <v>1615</v>
      </c>
    </row>
    <row r="978" spans="1:1" ht="15" x14ac:dyDescent="0.25">
      <c r="A978" s="21" t="s">
        <v>1745</v>
      </c>
    </row>
    <row r="979" spans="1:1" ht="15" x14ac:dyDescent="0.25">
      <c r="A979" s="21" t="s">
        <v>356</v>
      </c>
    </row>
    <row r="980" spans="1:1" ht="15" x14ac:dyDescent="0.25">
      <c r="A980" s="21" t="s">
        <v>2118</v>
      </c>
    </row>
    <row r="981" spans="1:1" ht="15" x14ac:dyDescent="0.25">
      <c r="A981" s="21" t="s">
        <v>2281</v>
      </c>
    </row>
    <row r="982" spans="1:1" ht="15" x14ac:dyDescent="0.25">
      <c r="A982" s="21" t="s">
        <v>1846</v>
      </c>
    </row>
    <row r="983" spans="1:1" ht="15" x14ac:dyDescent="0.25">
      <c r="A983" s="21" t="s">
        <v>357</v>
      </c>
    </row>
    <row r="984" spans="1:1" ht="15" x14ac:dyDescent="0.25">
      <c r="A984" s="21" t="s">
        <v>2359</v>
      </c>
    </row>
    <row r="985" spans="1:1" ht="15" x14ac:dyDescent="0.25">
      <c r="A985" s="21" t="s">
        <v>2366</v>
      </c>
    </row>
    <row r="986" spans="1:1" ht="15" x14ac:dyDescent="0.25">
      <c r="A986" s="21" t="s">
        <v>358</v>
      </c>
    </row>
    <row r="987" spans="1:1" ht="15" x14ac:dyDescent="0.25">
      <c r="A987" s="21" t="s">
        <v>2145</v>
      </c>
    </row>
    <row r="988" spans="1:1" ht="15" x14ac:dyDescent="0.25">
      <c r="A988" s="21" t="s">
        <v>2148</v>
      </c>
    </row>
    <row r="989" spans="1:1" ht="15" x14ac:dyDescent="0.25">
      <c r="A989" s="21" t="s">
        <v>2151</v>
      </c>
    </row>
    <row r="990" spans="1:1" ht="15" x14ac:dyDescent="0.25">
      <c r="A990" s="21" t="s">
        <v>359</v>
      </c>
    </row>
    <row r="991" spans="1:1" ht="15" x14ac:dyDescent="0.25">
      <c r="A991" s="21" t="s">
        <v>2153</v>
      </c>
    </row>
    <row r="992" spans="1:1" ht="15" x14ac:dyDescent="0.25">
      <c r="A992" s="21" t="s">
        <v>360</v>
      </c>
    </row>
    <row r="993" spans="1:1" ht="15" x14ac:dyDescent="0.25">
      <c r="A993" s="21" t="s">
        <v>361</v>
      </c>
    </row>
    <row r="994" spans="1:1" ht="15" x14ac:dyDescent="0.25">
      <c r="A994" s="21" t="s">
        <v>362</v>
      </c>
    </row>
    <row r="995" spans="1:1" ht="15" x14ac:dyDescent="0.25">
      <c r="A995" s="21" t="s">
        <v>363</v>
      </c>
    </row>
    <row r="996" spans="1:1" ht="15" x14ac:dyDescent="0.25">
      <c r="A996" s="21" t="s">
        <v>364</v>
      </c>
    </row>
    <row r="997" spans="1:1" ht="15" x14ac:dyDescent="0.25">
      <c r="A997" s="21" t="s">
        <v>968</v>
      </c>
    </row>
    <row r="998" spans="1:1" ht="15" x14ac:dyDescent="0.25">
      <c r="A998" s="21" t="s">
        <v>1061</v>
      </c>
    </row>
    <row r="999" spans="1:1" ht="15" x14ac:dyDescent="0.25">
      <c r="A999" s="21" t="s">
        <v>1608</v>
      </c>
    </row>
    <row r="1000" spans="1:1" ht="15" x14ac:dyDescent="0.25">
      <c r="A1000" s="21" t="s">
        <v>852</v>
      </c>
    </row>
    <row r="1001" spans="1:1" ht="15" x14ac:dyDescent="0.25">
      <c r="A1001" s="21" t="s">
        <v>1685</v>
      </c>
    </row>
    <row r="1002" spans="1:1" ht="15" x14ac:dyDescent="0.25">
      <c r="A1002" s="21" t="s">
        <v>365</v>
      </c>
    </row>
    <row r="1003" spans="1:1" ht="15" x14ac:dyDescent="0.25">
      <c r="A1003" s="21" t="s">
        <v>2280</v>
      </c>
    </row>
    <row r="1004" spans="1:1" ht="15" x14ac:dyDescent="0.25">
      <c r="A1004" s="21" t="s">
        <v>1986</v>
      </c>
    </row>
    <row r="1005" spans="1:1" ht="15" x14ac:dyDescent="0.25">
      <c r="A1005" s="21" t="s">
        <v>1987</v>
      </c>
    </row>
    <row r="1006" spans="1:1" ht="15" x14ac:dyDescent="0.25">
      <c r="A1006" s="21" t="s">
        <v>2068</v>
      </c>
    </row>
    <row r="1007" spans="1:1" ht="15" x14ac:dyDescent="0.25">
      <c r="A1007" s="21" t="s">
        <v>2132</v>
      </c>
    </row>
    <row r="1008" spans="1:1" ht="15" x14ac:dyDescent="0.25">
      <c r="A1008" s="21" t="s">
        <v>2415</v>
      </c>
    </row>
    <row r="1009" spans="1:1" ht="15" x14ac:dyDescent="0.25">
      <c r="A1009" s="21" t="s">
        <v>2500</v>
      </c>
    </row>
    <row r="1010" spans="1:1" ht="15" x14ac:dyDescent="0.25">
      <c r="A1010" s="21" t="s">
        <v>2512</v>
      </c>
    </row>
    <row r="1011" spans="1:1" ht="15" x14ac:dyDescent="0.25">
      <c r="A1011" s="21" t="s">
        <v>2157</v>
      </c>
    </row>
    <row r="1012" spans="1:1" ht="15" x14ac:dyDescent="0.25">
      <c r="A1012" s="21" t="s">
        <v>366</v>
      </c>
    </row>
    <row r="1013" spans="1:1" ht="15" x14ac:dyDescent="0.25">
      <c r="A1013" s="21" t="s">
        <v>2163</v>
      </c>
    </row>
    <row r="1014" spans="1:1" ht="15" x14ac:dyDescent="0.25">
      <c r="A1014" s="21" t="s">
        <v>2165</v>
      </c>
    </row>
    <row r="1015" spans="1:1" ht="15" x14ac:dyDescent="0.25">
      <c r="A1015" s="21" t="s">
        <v>367</v>
      </c>
    </row>
    <row r="1016" spans="1:1" ht="15" x14ac:dyDescent="0.25">
      <c r="A1016" s="21" t="s">
        <v>368</v>
      </c>
    </row>
    <row r="1017" spans="1:1" ht="15" x14ac:dyDescent="0.25">
      <c r="A1017" s="21" t="s">
        <v>369</v>
      </c>
    </row>
    <row r="1018" spans="1:1" ht="15" x14ac:dyDescent="0.25">
      <c r="A1018" s="21" t="s">
        <v>970</v>
      </c>
    </row>
    <row r="1019" spans="1:1" ht="15" x14ac:dyDescent="0.25">
      <c r="A1019" s="21" t="s">
        <v>370</v>
      </c>
    </row>
    <row r="1020" spans="1:1" ht="15" x14ac:dyDescent="0.25">
      <c r="A1020" s="21" t="s">
        <v>371</v>
      </c>
    </row>
    <row r="1021" spans="1:1" ht="15" x14ac:dyDescent="0.25">
      <c r="A1021" s="21" t="s">
        <v>372</v>
      </c>
    </row>
    <row r="1022" spans="1:1" ht="15" x14ac:dyDescent="0.25">
      <c r="A1022" s="21" t="s">
        <v>373</v>
      </c>
    </row>
    <row r="1023" spans="1:1" ht="15" x14ac:dyDescent="0.25">
      <c r="A1023" s="21" t="s">
        <v>1675</v>
      </c>
    </row>
    <row r="1024" spans="1:1" ht="15" x14ac:dyDescent="0.25">
      <c r="A1024" s="21" t="s">
        <v>1607</v>
      </c>
    </row>
    <row r="1025" spans="1:1" ht="15" x14ac:dyDescent="0.25">
      <c r="A1025" s="21" t="s">
        <v>972</v>
      </c>
    </row>
    <row r="1026" spans="1:1" ht="15" x14ac:dyDescent="0.25">
      <c r="A1026" s="21" t="s">
        <v>2429</v>
      </c>
    </row>
    <row r="1027" spans="1:1" ht="15" x14ac:dyDescent="0.25">
      <c r="A1027" s="21" t="s">
        <v>1862</v>
      </c>
    </row>
    <row r="1028" spans="1:1" ht="15" x14ac:dyDescent="0.25">
      <c r="A1028" s="21" t="s">
        <v>2412</v>
      </c>
    </row>
    <row r="1029" spans="1:1" ht="15" x14ac:dyDescent="0.25">
      <c r="A1029" s="21" t="s">
        <v>374</v>
      </c>
    </row>
    <row r="1030" spans="1:1" ht="15" x14ac:dyDescent="0.25">
      <c r="A1030" s="21" t="s">
        <v>2152</v>
      </c>
    </row>
    <row r="1031" spans="1:1" ht="15" x14ac:dyDescent="0.25">
      <c r="A1031" s="21" t="s">
        <v>2229</v>
      </c>
    </row>
    <row r="1032" spans="1:1" ht="15" x14ac:dyDescent="0.25">
      <c r="A1032" s="21" t="s">
        <v>1879</v>
      </c>
    </row>
    <row r="1033" spans="1:1" ht="15" x14ac:dyDescent="0.25">
      <c r="A1033" s="21" t="s">
        <v>2088</v>
      </c>
    </row>
    <row r="1034" spans="1:1" ht="15" x14ac:dyDescent="0.25">
      <c r="A1034" s="21" t="s">
        <v>1899</v>
      </c>
    </row>
    <row r="1035" spans="1:1" ht="15" x14ac:dyDescent="0.25">
      <c r="A1035" s="21" t="s">
        <v>1924</v>
      </c>
    </row>
    <row r="1036" spans="1:1" ht="15" x14ac:dyDescent="0.25">
      <c r="A1036" s="21" t="s">
        <v>375</v>
      </c>
    </row>
    <row r="1037" spans="1:1" ht="15" x14ac:dyDescent="0.25">
      <c r="A1037" s="21" t="s">
        <v>376</v>
      </c>
    </row>
    <row r="1038" spans="1:1" ht="15" x14ac:dyDescent="0.25">
      <c r="A1038" s="21" t="s">
        <v>377</v>
      </c>
    </row>
    <row r="1039" spans="1:1" ht="15" x14ac:dyDescent="0.25">
      <c r="A1039" s="21" t="s">
        <v>973</v>
      </c>
    </row>
    <row r="1040" spans="1:1" ht="15" x14ac:dyDescent="0.25">
      <c r="A1040" s="21" t="s">
        <v>378</v>
      </c>
    </row>
    <row r="1041" spans="1:1" ht="15" x14ac:dyDescent="0.25">
      <c r="A1041" s="21" t="s">
        <v>1437</v>
      </c>
    </row>
    <row r="1042" spans="1:1" ht="15" x14ac:dyDescent="0.25">
      <c r="A1042" s="21" t="s">
        <v>2190</v>
      </c>
    </row>
    <row r="1043" spans="1:1" ht="15" x14ac:dyDescent="0.25">
      <c r="A1043" s="21" t="s">
        <v>1522</v>
      </c>
    </row>
    <row r="1044" spans="1:1" ht="15" x14ac:dyDescent="0.25">
      <c r="A1044" s="21" t="s">
        <v>1606</v>
      </c>
    </row>
    <row r="1045" spans="1:1" ht="15" x14ac:dyDescent="0.25">
      <c r="A1045" s="21" t="s">
        <v>2362</v>
      </c>
    </row>
    <row r="1046" spans="1:1" ht="15" x14ac:dyDescent="0.25">
      <c r="A1046" s="21" t="s">
        <v>2454</v>
      </c>
    </row>
    <row r="1047" spans="1:1" ht="15" x14ac:dyDescent="0.25">
      <c r="A1047" s="21" t="s">
        <v>1300</v>
      </c>
    </row>
    <row r="1048" spans="1:1" ht="15" x14ac:dyDescent="0.25">
      <c r="A1048" s="21" t="s">
        <v>1266</v>
      </c>
    </row>
    <row r="1049" spans="1:1" ht="15" x14ac:dyDescent="0.25">
      <c r="A1049" s="21" t="s">
        <v>1299</v>
      </c>
    </row>
    <row r="1050" spans="1:1" ht="15" x14ac:dyDescent="0.25">
      <c r="A1050" s="21" t="s">
        <v>2389</v>
      </c>
    </row>
    <row r="1051" spans="1:1" ht="15" x14ac:dyDescent="0.25">
      <c r="A1051" s="21" t="s">
        <v>1604</v>
      </c>
    </row>
    <row r="1052" spans="1:1" ht="15" x14ac:dyDescent="0.25">
      <c r="A1052" s="21" t="s">
        <v>2460</v>
      </c>
    </row>
    <row r="1053" spans="1:1" ht="15" x14ac:dyDescent="0.25">
      <c r="A1053" s="21" t="s">
        <v>2443</v>
      </c>
    </row>
    <row r="1054" spans="1:1" ht="15" x14ac:dyDescent="0.25">
      <c r="A1054" s="21" t="s">
        <v>2295</v>
      </c>
    </row>
    <row r="1055" spans="1:1" ht="15" x14ac:dyDescent="0.25">
      <c r="A1055" s="21" t="s">
        <v>379</v>
      </c>
    </row>
    <row r="1056" spans="1:1" ht="15" x14ac:dyDescent="0.25">
      <c r="A1056" s="21" t="s">
        <v>1724</v>
      </c>
    </row>
    <row r="1057" spans="1:1" ht="15" x14ac:dyDescent="0.25">
      <c r="A1057" s="21" t="s">
        <v>2285</v>
      </c>
    </row>
    <row r="1058" spans="1:1" ht="15" x14ac:dyDescent="0.25">
      <c r="A1058" s="21" t="s">
        <v>380</v>
      </c>
    </row>
    <row r="1059" spans="1:1" ht="15" x14ac:dyDescent="0.25">
      <c r="A1059" s="21" t="s">
        <v>381</v>
      </c>
    </row>
    <row r="1060" spans="1:1" ht="15" x14ac:dyDescent="0.25">
      <c r="A1060" s="21" t="s">
        <v>2203</v>
      </c>
    </row>
    <row r="1061" spans="1:1" ht="15" x14ac:dyDescent="0.25">
      <c r="A1061" s="21" t="s">
        <v>2100</v>
      </c>
    </row>
    <row r="1062" spans="1:1" ht="15" x14ac:dyDescent="0.25">
      <c r="A1062" s="21" t="s">
        <v>2354</v>
      </c>
    </row>
    <row r="1063" spans="1:1" ht="15" x14ac:dyDescent="0.25">
      <c r="A1063" s="21" t="s">
        <v>2081</v>
      </c>
    </row>
    <row r="1064" spans="1:1" ht="15" x14ac:dyDescent="0.25">
      <c r="A1064" s="21" t="s">
        <v>2430</v>
      </c>
    </row>
    <row r="1065" spans="1:1" ht="15" x14ac:dyDescent="0.25">
      <c r="A1065" s="21" t="s">
        <v>2425</v>
      </c>
    </row>
    <row r="1066" spans="1:1" ht="15" x14ac:dyDescent="0.25">
      <c r="A1066" s="21" t="s">
        <v>2498</v>
      </c>
    </row>
    <row r="1067" spans="1:1" ht="15" x14ac:dyDescent="0.25">
      <c r="A1067" s="21" t="s">
        <v>2468</v>
      </c>
    </row>
    <row r="1068" spans="1:1" ht="15" x14ac:dyDescent="0.25">
      <c r="A1068" s="21" t="s">
        <v>2535</v>
      </c>
    </row>
    <row r="1069" spans="1:1" ht="15" x14ac:dyDescent="0.25">
      <c r="A1069" s="21" t="s">
        <v>2166</v>
      </c>
    </row>
    <row r="1070" spans="1:1" ht="15" x14ac:dyDescent="0.25">
      <c r="A1070" s="21" t="s">
        <v>382</v>
      </c>
    </row>
    <row r="1071" spans="1:1" ht="15" x14ac:dyDescent="0.25">
      <c r="A1071" s="21" t="s">
        <v>383</v>
      </c>
    </row>
    <row r="1072" spans="1:1" ht="15" x14ac:dyDescent="0.25">
      <c r="A1072" s="21" t="s">
        <v>384</v>
      </c>
    </row>
    <row r="1073" spans="1:1" ht="15" x14ac:dyDescent="0.25">
      <c r="A1073" s="21" t="s">
        <v>385</v>
      </c>
    </row>
    <row r="1074" spans="1:1" ht="15" x14ac:dyDescent="0.25">
      <c r="A1074" s="21" t="s">
        <v>386</v>
      </c>
    </row>
    <row r="1075" spans="1:1" ht="15" x14ac:dyDescent="0.25">
      <c r="A1075" s="21" t="s">
        <v>387</v>
      </c>
    </row>
    <row r="1076" spans="1:1" ht="15" x14ac:dyDescent="0.25">
      <c r="A1076" s="21" t="s">
        <v>388</v>
      </c>
    </row>
    <row r="1077" spans="1:1" ht="15" x14ac:dyDescent="0.25">
      <c r="A1077" s="21" t="s">
        <v>1520</v>
      </c>
    </row>
    <row r="1078" spans="1:1" ht="15" x14ac:dyDescent="0.25">
      <c r="A1078" s="21" t="s">
        <v>1434</v>
      </c>
    </row>
    <row r="1079" spans="1:1" ht="15" x14ac:dyDescent="0.25">
      <c r="A1079" s="21" t="s">
        <v>1432</v>
      </c>
    </row>
    <row r="1080" spans="1:1" ht="15" x14ac:dyDescent="0.25">
      <c r="A1080" s="21" t="s">
        <v>1603</v>
      </c>
    </row>
    <row r="1081" spans="1:1" ht="15" x14ac:dyDescent="0.25">
      <c r="A1081" s="21" t="s">
        <v>1741</v>
      </c>
    </row>
    <row r="1082" spans="1:1" ht="15" x14ac:dyDescent="0.25">
      <c r="A1082" s="21" t="s">
        <v>1296</v>
      </c>
    </row>
    <row r="1083" spans="1:1" ht="15" x14ac:dyDescent="0.25">
      <c r="A1083" s="21" t="s">
        <v>389</v>
      </c>
    </row>
    <row r="1084" spans="1:1" ht="15" x14ac:dyDescent="0.25">
      <c r="A1084" s="21" t="s">
        <v>390</v>
      </c>
    </row>
    <row r="1085" spans="1:1" ht="15" x14ac:dyDescent="0.25">
      <c r="A1085" s="21" t="s">
        <v>2168</v>
      </c>
    </row>
    <row r="1086" spans="1:1" ht="15" x14ac:dyDescent="0.25">
      <c r="A1086" s="21" t="s">
        <v>2546</v>
      </c>
    </row>
    <row r="1087" spans="1:1" ht="15" x14ac:dyDescent="0.25">
      <c r="A1087" s="21" t="s">
        <v>2554</v>
      </c>
    </row>
    <row r="1088" spans="1:1" ht="15" x14ac:dyDescent="0.25">
      <c r="A1088" s="21" t="s">
        <v>391</v>
      </c>
    </row>
    <row r="1089" spans="1:1" ht="15" x14ac:dyDescent="0.25">
      <c r="A1089" s="21" t="s">
        <v>2171</v>
      </c>
    </row>
    <row r="1090" spans="1:1" ht="15" x14ac:dyDescent="0.25">
      <c r="A1090" s="21" t="s">
        <v>2173</v>
      </c>
    </row>
    <row r="1091" spans="1:1" ht="15" x14ac:dyDescent="0.25">
      <c r="A1091" s="21" t="s">
        <v>2176</v>
      </c>
    </row>
    <row r="1092" spans="1:1" ht="15" x14ac:dyDescent="0.25">
      <c r="A1092" s="21" t="s">
        <v>2572</v>
      </c>
    </row>
    <row r="1093" spans="1:1" ht="15" x14ac:dyDescent="0.25">
      <c r="A1093" s="21" t="s">
        <v>392</v>
      </c>
    </row>
    <row r="1094" spans="1:1" ht="15" x14ac:dyDescent="0.25">
      <c r="A1094" s="21" t="s">
        <v>393</v>
      </c>
    </row>
    <row r="1095" spans="1:1" ht="15" x14ac:dyDescent="0.25">
      <c r="A1095" s="21" t="s">
        <v>394</v>
      </c>
    </row>
    <row r="1096" spans="1:1" ht="15" x14ac:dyDescent="0.25">
      <c r="A1096" s="21" t="s">
        <v>395</v>
      </c>
    </row>
    <row r="1097" spans="1:1" ht="15" x14ac:dyDescent="0.25">
      <c r="A1097" s="21" t="s">
        <v>396</v>
      </c>
    </row>
    <row r="1098" spans="1:1" ht="15" x14ac:dyDescent="0.25">
      <c r="A1098" s="21" t="s">
        <v>397</v>
      </c>
    </row>
    <row r="1099" spans="1:1" ht="15" x14ac:dyDescent="0.25">
      <c r="A1099" s="21" t="s">
        <v>1217</v>
      </c>
    </row>
    <row r="1100" spans="1:1" ht="15" x14ac:dyDescent="0.25">
      <c r="A1100" s="21" t="s">
        <v>1377</v>
      </c>
    </row>
    <row r="1101" spans="1:1" ht="15" x14ac:dyDescent="0.25">
      <c r="A1101" s="21" t="s">
        <v>1600</v>
      </c>
    </row>
    <row r="1102" spans="1:1" ht="15" x14ac:dyDescent="0.25">
      <c r="A1102" s="21" t="s">
        <v>1431</v>
      </c>
    </row>
    <row r="1103" spans="1:1" ht="15" x14ac:dyDescent="0.25">
      <c r="A1103" s="21" t="s">
        <v>1430</v>
      </c>
    </row>
    <row r="1104" spans="1:1" ht="15" x14ac:dyDescent="0.25">
      <c r="A1104" s="21" t="s">
        <v>1376</v>
      </c>
    </row>
    <row r="1105" spans="1:1" ht="15" x14ac:dyDescent="0.25">
      <c r="A1105" s="21" t="s">
        <v>1517</v>
      </c>
    </row>
    <row r="1106" spans="1:1" ht="15" x14ac:dyDescent="0.25">
      <c r="A1106" s="21" t="s">
        <v>1264</v>
      </c>
    </row>
    <row r="1107" spans="1:1" ht="15" x14ac:dyDescent="0.25">
      <c r="A1107" s="21" t="s">
        <v>2133</v>
      </c>
    </row>
    <row r="1108" spans="1:1" ht="15" x14ac:dyDescent="0.25">
      <c r="A1108" s="21" t="s">
        <v>1216</v>
      </c>
    </row>
    <row r="1109" spans="1:1" ht="15" x14ac:dyDescent="0.25">
      <c r="A1109" s="21" t="s">
        <v>1599</v>
      </c>
    </row>
    <row r="1110" spans="1:1" ht="15" x14ac:dyDescent="0.25">
      <c r="A1110" s="21" t="s">
        <v>1808</v>
      </c>
    </row>
    <row r="1111" spans="1:1" ht="15" x14ac:dyDescent="0.25">
      <c r="A1111" s="21" t="s">
        <v>1669</v>
      </c>
    </row>
    <row r="1112" spans="1:1" ht="15" x14ac:dyDescent="0.25">
      <c r="A1112" s="21" t="s">
        <v>1907</v>
      </c>
    </row>
    <row r="1113" spans="1:1" ht="15" x14ac:dyDescent="0.25">
      <c r="A1113" s="21" t="s">
        <v>1737</v>
      </c>
    </row>
    <row r="1114" spans="1:1" ht="15" x14ac:dyDescent="0.25">
      <c r="A1114" s="21" t="s">
        <v>398</v>
      </c>
    </row>
    <row r="1115" spans="1:1" ht="15" x14ac:dyDescent="0.25">
      <c r="A1115" s="21" t="s">
        <v>2211</v>
      </c>
    </row>
    <row r="1116" spans="1:1" ht="15" x14ac:dyDescent="0.25">
      <c r="A1116" s="21" t="s">
        <v>2070</v>
      </c>
    </row>
    <row r="1117" spans="1:1" ht="15" x14ac:dyDescent="0.25">
      <c r="A1117" s="21" t="s">
        <v>2367</v>
      </c>
    </row>
    <row r="1118" spans="1:1" ht="15" x14ac:dyDescent="0.25">
      <c r="A1118" s="21" t="s">
        <v>2179</v>
      </c>
    </row>
    <row r="1119" spans="1:1" ht="15" x14ac:dyDescent="0.25">
      <c r="A1119" s="21" t="s">
        <v>399</v>
      </c>
    </row>
    <row r="1120" spans="1:1" ht="15" x14ac:dyDescent="0.25">
      <c r="A1120" s="21" t="s">
        <v>2346</v>
      </c>
    </row>
    <row r="1121" spans="1:1" ht="15" x14ac:dyDescent="0.25">
      <c r="A1121" s="21" t="s">
        <v>1516</v>
      </c>
    </row>
    <row r="1122" spans="1:1" ht="15" x14ac:dyDescent="0.25">
      <c r="A1122" s="21" t="s">
        <v>1515</v>
      </c>
    </row>
    <row r="1123" spans="1:1" ht="15" x14ac:dyDescent="0.25">
      <c r="A1123" s="21" t="s">
        <v>1598</v>
      </c>
    </row>
    <row r="1124" spans="1:1" ht="15" x14ac:dyDescent="0.25">
      <c r="A1124" s="21" t="s">
        <v>1935</v>
      </c>
    </row>
    <row r="1125" spans="1:1" ht="15" x14ac:dyDescent="0.25">
      <c r="A1125" s="21" t="s">
        <v>2456</v>
      </c>
    </row>
    <row r="1126" spans="1:1" ht="15" x14ac:dyDescent="0.25">
      <c r="A1126" s="21" t="s">
        <v>400</v>
      </c>
    </row>
    <row r="1127" spans="1:1" ht="15" x14ac:dyDescent="0.25">
      <c r="A1127" s="21" t="s">
        <v>2424</v>
      </c>
    </row>
    <row r="1128" spans="1:1" ht="15" x14ac:dyDescent="0.25">
      <c r="A1128" s="21" t="s">
        <v>853</v>
      </c>
    </row>
    <row r="1129" spans="1:1" ht="15" x14ac:dyDescent="0.25">
      <c r="A1129" s="21" t="s">
        <v>647</v>
      </c>
    </row>
    <row r="1130" spans="1:1" ht="15" x14ac:dyDescent="0.25">
      <c r="A1130" s="21" t="s">
        <v>401</v>
      </c>
    </row>
    <row r="1131" spans="1:1" ht="15" x14ac:dyDescent="0.25">
      <c r="A1131" s="21" t="s">
        <v>402</v>
      </c>
    </row>
    <row r="1132" spans="1:1" ht="15" x14ac:dyDescent="0.25">
      <c r="A1132" s="21" t="s">
        <v>980</v>
      </c>
    </row>
    <row r="1133" spans="1:1" ht="15" x14ac:dyDescent="0.25">
      <c r="A1133" s="21" t="s">
        <v>981</v>
      </c>
    </row>
    <row r="1134" spans="1:1" ht="15" x14ac:dyDescent="0.25">
      <c r="A1134" s="21" t="s">
        <v>403</v>
      </c>
    </row>
    <row r="1135" spans="1:1" ht="15" x14ac:dyDescent="0.25">
      <c r="A1135" s="21" t="s">
        <v>404</v>
      </c>
    </row>
    <row r="1136" spans="1:1" ht="15" x14ac:dyDescent="0.25">
      <c r="A1136" s="21" t="s">
        <v>405</v>
      </c>
    </row>
    <row r="1137" spans="1:1" ht="15" x14ac:dyDescent="0.25">
      <c r="A1137" s="21" t="s">
        <v>406</v>
      </c>
    </row>
    <row r="1138" spans="1:1" ht="15" x14ac:dyDescent="0.25">
      <c r="A1138" s="21" t="s">
        <v>407</v>
      </c>
    </row>
    <row r="1139" spans="1:1" ht="15" x14ac:dyDescent="0.25">
      <c r="A1139" s="21" t="s">
        <v>2275</v>
      </c>
    </row>
    <row r="1140" spans="1:1" ht="15" x14ac:dyDescent="0.25">
      <c r="A1140" s="21" t="s">
        <v>1214</v>
      </c>
    </row>
    <row r="1141" spans="1:1" ht="15" x14ac:dyDescent="0.25">
      <c r="A1141" s="21" t="s">
        <v>987</v>
      </c>
    </row>
    <row r="1142" spans="1:1" ht="15" x14ac:dyDescent="0.25">
      <c r="A1142" s="21" t="s">
        <v>1262</v>
      </c>
    </row>
    <row r="1143" spans="1:1" ht="15" x14ac:dyDescent="0.25">
      <c r="A1143" s="21" t="s">
        <v>1293</v>
      </c>
    </row>
    <row r="1144" spans="1:1" ht="15" x14ac:dyDescent="0.25">
      <c r="A1144" s="21" t="s">
        <v>1374</v>
      </c>
    </row>
    <row r="1145" spans="1:1" ht="15" x14ac:dyDescent="0.25">
      <c r="A1145" s="21" t="s">
        <v>1373</v>
      </c>
    </row>
    <row r="1146" spans="1:1" ht="15" x14ac:dyDescent="0.25">
      <c r="A1146" s="21" t="s">
        <v>2082</v>
      </c>
    </row>
    <row r="1147" spans="1:1" ht="15" x14ac:dyDescent="0.25">
      <c r="A1147" s="21" t="s">
        <v>1596</v>
      </c>
    </row>
    <row r="1148" spans="1:1" ht="15" x14ac:dyDescent="0.25">
      <c r="A1148" s="21" t="s">
        <v>1514</v>
      </c>
    </row>
    <row r="1149" spans="1:1" ht="15" x14ac:dyDescent="0.25">
      <c r="A1149" s="21" t="s">
        <v>2014</v>
      </c>
    </row>
    <row r="1150" spans="1:1" ht="15" x14ac:dyDescent="0.25">
      <c r="A1150" s="21" t="s">
        <v>1513</v>
      </c>
    </row>
    <row r="1151" spans="1:1" ht="15" x14ac:dyDescent="0.25">
      <c r="A1151" s="21" t="s">
        <v>2026</v>
      </c>
    </row>
    <row r="1152" spans="1:1" ht="15" x14ac:dyDescent="0.25">
      <c r="A1152" s="21" t="s">
        <v>408</v>
      </c>
    </row>
    <row r="1153" spans="1:1" ht="15" x14ac:dyDescent="0.25">
      <c r="A1153" s="21" t="s">
        <v>1686</v>
      </c>
    </row>
    <row r="1154" spans="1:1" ht="15" x14ac:dyDescent="0.25">
      <c r="A1154" s="21" t="s">
        <v>1736</v>
      </c>
    </row>
    <row r="1155" spans="1:1" ht="15" x14ac:dyDescent="0.25">
      <c r="A1155" s="21" t="s">
        <v>2177</v>
      </c>
    </row>
    <row r="1156" spans="1:1" ht="15" x14ac:dyDescent="0.25">
      <c r="A1156" s="21" t="s">
        <v>2341</v>
      </c>
    </row>
    <row r="1157" spans="1:1" ht="15" x14ac:dyDescent="0.25">
      <c r="A1157" s="21" t="s">
        <v>409</v>
      </c>
    </row>
    <row r="1158" spans="1:1" ht="15" x14ac:dyDescent="0.25">
      <c r="A1158" s="21" t="s">
        <v>1817</v>
      </c>
    </row>
    <row r="1159" spans="1:1" ht="15" x14ac:dyDescent="0.25">
      <c r="A1159" s="21" t="s">
        <v>2115</v>
      </c>
    </row>
    <row r="1160" spans="1:1" ht="15" x14ac:dyDescent="0.25">
      <c r="A1160" s="21" t="s">
        <v>410</v>
      </c>
    </row>
    <row r="1161" spans="1:1" ht="15" x14ac:dyDescent="0.25">
      <c r="A1161" s="21" t="s">
        <v>411</v>
      </c>
    </row>
    <row r="1162" spans="1:1" ht="15" x14ac:dyDescent="0.25">
      <c r="A1162" s="21" t="s">
        <v>2428</v>
      </c>
    </row>
    <row r="1163" spans="1:1" ht="15" x14ac:dyDescent="0.25">
      <c r="A1163" s="21" t="s">
        <v>2520</v>
      </c>
    </row>
    <row r="1164" spans="1:1" ht="15" x14ac:dyDescent="0.25">
      <c r="A1164" s="21" t="s">
        <v>2183</v>
      </c>
    </row>
    <row r="1165" spans="1:1" ht="15" x14ac:dyDescent="0.25">
      <c r="A1165" s="21" t="s">
        <v>988</v>
      </c>
    </row>
    <row r="1166" spans="1:1" ht="15" x14ac:dyDescent="0.25">
      <c r="A1166" s="21" t="s">
        <v>2185</v>
      </c>
    </row>
    <row r="1167" spans="1:1" ht="15" x14ac:dyDescent="0.25">
      <c r="A1167" s="21" t="s">
        <v>412</v>
      </c>
    </row>
    <row r="1168" spans="1:1" ht="15" x14ac:dyDescent="0.25">
      <c r="A1168" s="21" t="s">
        <v>413</v>
      </c>
    </row>
    <row r="1169" spans="1:1" ht="15" x14ac:dyDescent="0.25">
      <c r="A1169" s="21" t="s">
        <v>414</v>
      </c>
    </row>
    <row r="1170" spans="1:1" ht="15" x14ac:dyDescent="0.25">
      <c r="A1170" s="21" t="s">
        <v>415</v>
      </c>
    </row>
    <row r="1171" spans="1:1" ht="15" x14ac:dyDescent="0.25">
      <c r="A1171" s="21" t="s">
        <v>416</v>
      </c>
    </row>
    <row r="1172" spans="1:1" ht="15" x14ac:dyDescent="0.25">
      <c r="A1172" s="21" t="s">
        <v>991</v>
      </c>
    </row>
    <row r="1173" spans="1:1" ht="15" x14ac:dyDescent="0.25">
      <c r="A1173" s="21" t="s">
        <v>417</v>
      </c>
    </row>
    <row r="1174" spans="1:1" ht="15" x14ac:dyDescent="0.25">
      <c r="A1174" s="21" t="s">
        <v>418</v>
      </c>
    </row>
    <row r="1175" spans="1:1" ht="15" x14ac:dyDescent="0.25">
      <c r="A1175" s="21" t="s">
        <v>1795</v>
      </c>
    </row>
    <row r="1176" spans="1:1" ht="15" x14ac:dyDescent="0.25">
      <c r="A1176" s="21" t="s">
        <v>419</v>
      </c>
    </row>
    <row r="1177" spans="1:1" ht="15" x14ac:dyDescent="0.25">
      <c r="A1177" s="21" t="s">
        <v>2039</v>
      </c>
    </row>
    <row r="1178" spans="1:1" ht="15" x14ac:dyDescent="0.25">
      <c r="A1178" s="21" t="s">
        <v>2336</v>
      </c>
    </row>
    <row r="1179" spans="1:1" ht="15" x14ac:dyDescent="0.25">
      <c r="A1179" s="21" t="s">
        <v>2273</v>
      </c>
    </row>
    <row r="1180" spans="1:1" ht="15" x14ac:dyDescent="0.25">
      <c r="A1180" s="21" t="s">
        <v>420</v>
      </c>
    </row>
    <row r="1181" spans="1:1" ht="15" x14ac:dyDescent="0.25">
      <c r="A1181" s="21" t="s">
        <v>648</v>
      </c>
    </row>
    <row r="1182" spans="1:1" ht="15" x14ac:dyDescent="0.25">
      <c r="A1182" s="21" t="s">
        <v>1942</v>
      </c>
    </row>
    <row r="1183" spans="1:1" ht="15" x14ac:dyDescent="0.25">
      <c r="A1183" s="21" t="s">
        <v>2187</v>
      </c>
    </row>
    <row r="1184" spans="1:1" ht="15" x14ac:dyDescent="0.25">
      <c r="A1184" s="21" t="s">
        <v>2188</v>
      </c>
    </row>
    <row r="1185" spans="1:1" ht="15" x14ac:dyDescent="0.25">
      <c r="A1185" s="21" t="s">
        <v>2189</v>
      </c>
    </row>
    <row r="1186" spans="1:1" ht="15" x14ac:dyDescent="0.25">
      <c r="A1186" s="21" t="s">
        <v>421</v>
      </c>
    </row>
    <row r="1187" spans="1:1" ht="15" x14ac:dyDescent="0.25">
      <c r="A1187" s="21" t="s">
        <v>1984</v>
      </c>
    </row>
    <row r="1188" spans="1:1" ht="15" x14ac:dyDescent="0.25">
      <c r="A1188" s="21" t="s">
        <v>2393</v>
      </c>
    </row>
    <row r="1189" spans="1:1" ht="15" x14ac:dyDescent="0.25">
      <c r="A1189" s="21" t="s">
        <v>1510</v>
      </c>
    </row>
    <row r="1190" spans="1:1" ht="15" x14ac:dyDescent="0.25">
      <c r="A1190" s="21" t="s">
        <v>2159</v>
      </c>
    </row>
    <row r="1191" spans="1:1" ht="15" x14ac:dyDescent="0.25">
      <c r="A1191" s="21" t="s">
        <v>2033</v>
      </c>
    </row>
    <row r="1192" spans="1:1" ht="15" x14ac:dyDescent="0.25">
      <c r="A1192" s="21" t="s">
        <v>2057</v>
      </c>
    </row>
    <row r="1193" spans="1:1" ht="15" x14ac:dyDescent="0.25">
      <c r="A1193" s="21" t="s">
        <v>2515</v>
      </c>
    </row>
    <row r="1194" spans="1:1" ht="15" x14ac:dyDescent="0.25">
      <c r="A1194" s="21" t="s">
        <v>2147</v>
      </c>
    </row>
    <row r="1195" spans="1:1" ht="15" x14ac:dyDescent="0.25">
      <c r="A1195" s="21" t="s">
        <v>422</v>
      </c>
    </row>
    <row r="1196" spans="1:1" ht="15" x14ac:dyDescent="0.25">
      <c r="A1196" s="21" t="s">
        <v>423</v>
      </c>
    </row>
    <row r="1197" spans="1:1" ht="15" x14ac:dyDescent="0.25">
      <c r="A1197" s="21" t="s">
        <v>2191</v>
      </c>
    </row>
    <row r="1198" spans="1:1" ht="15" x14ac:dyDescent="0.25">
      <c r="A1198" s="21" t="s">
        <v>2580</v>
      </c>
    </row>
    <row r="1199" spans="1:1" ht="15" x14ac:dyDescent="0.25">
      <c r="A1199" s="21" t="s">
        <v>2194</v>
      </c>
    </row>
    <row r="1200" spans="1:1" ht="15" x14ac:dyDescent="0.25">
      <c r="A1200" s="21" t="s">
        <v>2196</v>
      </c>
    </row>
    <row r="1201" spans="1:1" ht="15" x14ac:dyDescent="0.25">
      <c r="A1201" s="21" t="s">
        <v>424</v>
      </c>
    </row>
    <row r="1202" spans="1:1" ht="15" x14ac:dyDescent="0.25">
      <c r="A1202" s="21" t="s">
        <v>425</v>
      </c>
    </row>
    <row r="1203" spans="1:1" ht="15" x14ac:dyDescent="0.25">
      <c r="A1203" s="21" t="s">
        <v>426</v>
      </c>
    </row>
    <row r="1204" spans="1:1" ht="15" x14ac:dyDescent="0.25">
      <c r="A1204" s="21" t="s">
        <v>427</v>
      </c>
    </row>
    <row r="1205" spans="1:1" ht="15" x14ac:dyDescent="0.25">
      <c r="A1205" s="21" t="s">
        <v>2278</v>
      </c>
    </row>
    <row r="1206" spans="1:1" ht="15" x14ac:dyDescent="0.25">
      <c r="A1206" s="21" t="s">
        <v>1370</v>
      </c>
    </row>
    <row r="1207" spans="1:1" ht="15" x14ac:dyDescent="0.25">
      <c r="A1207" s="21" t="s">
        <v>2550</v>
      </c>
    </row>
    <row r="1208" spans="1:1" ht="15" x14ac:dyDescent="0.25">
      <c r="A1208" s="21" t="s">
        <v>1835</v>
      </c>
    </row>
    <row r="1209" spans="1:1" ht="15" x14ac:dyDescent="0.25">
      <c r="A1209" s="21" t="s">
        <v>2261</v>
      </c>
    </row>
    <row r="1210" spans="1:1" ht="15" x14ac:dyDescent="0.25">
      <c r="A1210" s="21" t="s">
        <v>1749</v>
      </c>
    </row>
    <row r="1211" spans="1:1" ht="15" x14ac:dyDescent="0.25">
      <c r="A1211" s="21" t="s">
        <v>428</v>
      </c>
    </row>
    <row r="1212" spans="1:1" ht="15" x14ac:dyDescent="0.25">
      <c r="A1212" s="21" t="s">
        <v>429</v>
      </c>
    </row>
    <row r="1213" spans="1:1" ht="15" x14ac:dyDescent="0.25">
      <c r="A1213" s="21" t="s">
        <v>430</v>
      </c>
    </row>
    <row r="1214" spans="1:1" ht="15" x14ac:dyDescent="0.25">
      <c r="A1214" s="21" t="s">
        <v>431</v>
      </c>
    </row>
    <row r="1215" spans="1:1" ht="15" x14ac:dyDescent="0.25">
      <c r="A1215" s="21" t="s">
        <v>432</v>
      </c>
    </row>
    <row r="1216" spans="1:1" ht="15" x14ac:dyDescent="0.25">
      <c r="A1216" s="21" t="s">
        <v>2401</v>
      </c>
    </row>
    <row r="1217" spans="1:1" ht="15" x14ac:dyDescent="0.25">
      <c r="A1217" s="21" t="s">
        <v>434</v>
      </c>
    </row>
    <row r="1218" spans="1:1" ht="15" x14ac:dyDescent="0.25">
      <c r="A1218" s="21" t="s">
        <v>1912</v>
      </c>
    </row>
    <row r="1219" spans="1:1" ht="15" x14ac:dyDescent="0.25">
      <c r="A1219" s="21" t="s">
        <v>435</v>
      </c>
    </row>
    <row r="1220" spans="1:1" ht="15" x14ac:dyDescent="0.25">
      <c r="A1220" s="21" t="s">
        <v>2201</v>
      </c>
    </row>
    <row r="1221" spans="1:1" ht="15" x14ac:dyDescent="0.25">
      <c r="A1221" s="21" t="s">
        <v>436</v>
      </c>
    </row>
    <row r="1222" spans="1:1" ht="15" x14ac:dyDescent="0.25">
      <c r="A1222" s="21" t="s">
        <v>437</v>
      </c>
    </row>
    <row r="1223" spans="1:1" ht="15" x14ac:dyDescent="0.25">
      <c r="A1223" s="21" t="s">
        <v>2482</v>
      </c>
    </row>
    <row r="1224" spans="1:1" ht="15" x14ac:dyDescent="0.25">
      <c r="A1224" s="21" t="s">
        <v>2560</v>
      </c>
    </row>
    <row r="1225" spans="1:1" ht="15" x14ac:dyDescent="0.25">
      <c r="A1225" s="21" t="s">
        <v>438</v>
      </c>
    </row>
    <row r="1226" spans="1:1" ht="15" x14ac:dyDescent="0.25">
      <c r="A1226" s="21" t="s">
        <v>2207</v>
      </c>
    </row>
    <row r="1227" spans="1:1" ht="15" x14ac:dyDescent="0.25">
      <c r="A1227" s="21" t="s">
        <v>2209</v>
      </c>
    </row>
    <row r="1228" spans="1:1" ht="15" x14ac:dyDescent="0.25">
      <c r="A1228" s="21" t="s">
        <v>2210</v>
      </c>
    </row>
    <row r="1229" spans="1:1" ht="15" x14ac:dyDescent="0.25">
      <c r="A1229" s="21" t="s">
        <v>2212</v>
      </c>
    </row>
    <row r="1230" spans="1:1" ht="15" x14ac:dyDescent="0.25">
      <c r="A1230" s="21" t="s">
        <v>2590</v>
      </c>
    </row>
    <row r="1231" spans="1:1" ht="15" x14ac:dyDescent="0.25">
      <c r="A1231" s="21" t="s">
        <v>2214</v>
      </c>
    </row>
    <row r="1232" spans="1:1" ht="15" x14ac:dyDescent="0.25">
      <c r="A1232" s="21" t="s">
        <v>2216</v>
      </c>
    </row>
    <row r="1233" spans="1:1" ht="15" x14ac:dyDescent="0.25">
      <c r="A1233" s="21" t="s">
        <v>439</v>
      </c>
    </row>
    <row r="1234" spans="1:1" ht="15" x14ac:dyDescent="0.25">
      <c r="A1234" s="21" t="s">
        <v>440</v>
      </c>
    </row>
    <row r="1235" spans="1:1" ht="15" x14ac:dyDescent="0.25">
      <c r="A1235" s="21" t="s">
        <v>2220</v>
      </c>
    </row>
    <row r="1236" spans="1:1" ht="15" x14ac:dyDescent="0.25">
      <c r="A1236" s="21" t="s">
        <v>441</v>
      </c>
    </row>
    <row r="1237" spans="1:1" ht="15" x14ac:dyDescent="0.25">
      <c r="A1237" s="21" t="s">
        <v>442</v>
      </c>
    </row>
    <row r="1238" spans="1:1" ht="15" x14ac:dyDescent="0.25">
      <c r="A1238" s="21" t="s">
        <v>443</v>
      </c>
    </row>
    <row r="1239" spans="1:1" ht="15" x14ac:dyDescent="0.25">
      <c r="A1239" s="21" t="s">
        <v>444</v>
      </c>
    </row>
    <row r="1240" spans="1:1" ht="15" x14ac:dyDescent="0.25">
      <c r="A1240" s="21" t="s">
        <v>445</v>
      </c>
    </row>
    <row r="1241" spans="1:1" ht="15" x14ac:dyDescent="0.25">
      <c r="A1241" s="21" t="s">
        <v>446</v>
      </c>
    </row>
    <row r="1242" spans="1:1" ht="15" x14ac:dyDescent="0.25">
      <c r="A1242" s="21" t="s">
        <v>999</v>
      </c>
    </row>
    <row r="1243" spans="1:1" ht="15" x14ac:dyDescent="0.25">
      <c r="A1243" s="21" t="s">
        <v>447</v>
      </c>
    </row>
    <row r="1244" spans="1:1" ht="15" x14ac:dyDescent="0.25">
      <c r="A1244" s="21" t="s">
        <v>784</v>
      </c>
    </row>
    <row r="1245" spans="1:1" ht="15" x14ac:dyDescent="0.25">
      <c r="A1245" s="21" t="s">
        <v>448</v>
      </c>
    </row>
    <row r="1246" spans="1:1" ht="15" x14ac:dyDescent="0.25">
      <c r="A1246" s="21" t="s">
        <v>449</v>
      </c>
    </row>
    <row r="1247" spans="1:1" ht="15" x14ac:dyDescent="0.25">
      <c r="A1247" s="21" t="s">
        <v>450</v>
      </c>
    </row>
    <row r="1248" spans="1:1" ht="15" x14ac:dyDescent="0.25">
      <c r="A1248" s="21" t="s">
        <v>451</v>
      </c>
    </row>
    <row r="1249" spans="1:1" ht="15" x14ac:dyDescent="0.25">
      <c r="A1249" s="21" t="s">
        <v>452</v>
      </c>
    </row>
    <row r="1250" spans="1:1" ht="15" x14ac:dyDescent="0.25">
      <c r="A1250" s="21" t="s">
        <v>453</v>
      </c>
    </row>
    <row r="1251" spans="1:1" ht="15" x14ac:dyDescent="0.25">
      <c r="A1251" s="21" t="s">
        <v>454</v>
      </c>
    </row>
    <row r="1252" spans="1:1" ht="15" x14ac:dyDescent="0.25">
      <c r="A1252" s="21" t="s">
        <v>2548</v>
      </c>
    </row>
    <row r="1253" spans="1:1" ht="15" x14ac:dyDescent="0.25">
      <c r="A1253" s="21" t="s">
        <v>1289</v>
      </c>
    </row>
    <row r="1254" spans="1:1" ht="15" x14ac:dyDescent="0.25">
      <c r="A1254" s="21" t="s">
        <v>1586</v>
      </c>
    </row>
    <row r="1255" spans="1:1" ht="15" x14ac:dyDescent="0.25">
      <c r="A1255" s="21" t="s">
        <v>785</v>
      </c>
    </row>
    <row r="1256" spans="1:1" ht="15" x14ac:dyDescent="0.25">
      <c r="A1256" s="21" t="s">
        <v>1739</v>
      </c>
    </row>
    <row r="1257" spans="1:1" ht="15" x14ac:dyDescent="0.25">
      <c r="A1257" s="21" t="s">
        <v>1369</v>
      </c>
    </row>
    <row r="1258" spans="1:1" ht="15" x14ac:dyDescent="0.25">
      <c r="A1258" s="21" t="s">
        <v>1286</v>
      </c>
    </row>
    <row r="1259" spans="1:1" ht="15" x14ac:dyDescent="0.25">
      <c r="A1259" s="21" t="s">
        <v>1506</v>
      </c>
    </row>
    <row r="1260" spans="1:1" ht="15" x14ac:dyDescent="0.25">
      <c r="A1260" s="21" t="s">
        <v>1505</v>
      </c>
    </row>
    <row r="1261" spans="1:1" ht="15" x14ac:dyDescent="0.25">
      <c r="A1261" s="21" t="s">
        <v>1504</v>
      </c>
    </row>
    <row r="1262" spans="1:1" ht="15" x14ac:dyDescent="0.25">
      <c r="A1262" s="21" t="s">
        <v>1585</v>
      </c>
    </row>
    <row r="1263" spans="1:1" ht="15" x14ac:dyDescent="0.25">
      <c r="A1263" s="21" t="s">
        <v>2381</v>
      </c>
    </row>
    <row r="1264" spans="1:1" ht="15" x14ac:dyDescent="0.25">
      <c r="A1264" s="21" t="s">
        <v>1584</v>
      </c>
    </row>
    <row r="1265" spans="1:1" ht="15" x14ac:dyDescent="0.25">
      <c r="A1265" s="21" t="s">
        <v>2549</v>
      </c>
    </row>
    <row r="1266" spans="1:1" ht="15" x14ac:dyDescent="0.25">
      <c r="A1266" s="21" t="s">
        <v>1501</v>
      </c>
    </row>
    <row r="1267" spans="1:1" ht="15" x14ac:dyDescent="0.25">
      <c r="A1267" s="21" t="s">
        <v>2397</v>
      </c>
    </row>
    <row r="1268" spans="1:1" ht="15" x14ac:dyDescent="0.25">
      <c r="A1268" s="21" t="s">
        <v>455</v>
      </c>
    </row>
    <row r="1269" spans="1:1" ht="15" x14ac:dyDescent="0.25">
      <c r="A1269" s="21" t="s">
        <v>1931</v>
      </c>
    </row>
    <row r="1270" spans="1:1" ht="15" x14ac:dyDescent="0.25">
      <c r="A1270" s="21" t="s">
        <v>1982</v>
      </c>
    </row>
    <row r="1271" spans="1:1" ht="15" x14ac:dyDescent="0.25">
      <c r="A1271" s="21" t="s">
        <v>456</v>
      </c>
    </row>
    <row r="1272" spans="1:1" ht="15" x14ac:dyDescent="0.25">
      <c r="A1272" s="21" t="s">
        <v>1661</v>
      </c>
    </row>
    <row r="1273" spans="1:1" ht="15" x14ac:dyDescent="0.25">
      <c r="A1273" s="21" t="s">
        <v>2036</v>
      </c>
    </row>
    <row r="1274" spans="1:1" ht="15" x14ac:dyDescent="0.25">
      <c r="A1274" s="21" t="s">
        <v>457</v>
      </c>
    </row>
    <row r="1275" spans="1:1" ht="15" x14ac:dyDescent="0.25">
      <c r="A1275" s="21" t="s">
        <v>458</v>
      </c>
    </row>
    <row r="1276" spans="1:1" ht="15" x14ac:dyDescent="0.25">
      <c r="A1276" s="21" t="s">
        <v>2390</v>
      </c>
    </row>
    <row r="1277" spans="1:1" ht="15" x14ac:dyDescent="0.25">
      <c r="A1277" s="21" t="s">
        <v>459</v>
      </c>
    </row>
    <row r="1278" spans="1:1" ht="15" x14ac:dyDescent="0.25">
      <c r="A1278" s="21" t="s">
        <v>2492</v>
      </c>
    </row>
    <row r="1279" spans="1:1" ht="15" x14ac:dyDescent="0.25">
      <c r="A1279" s="21" t="s">
        <v>2062</v>
      </c>
    </row>
    <row r="1280" spans="1:1" ht="15" x14ac:dyDescent="0.25">
      <c r="A1280" s="21" t="s">
        <v>2230</v>
      </c>
    </row>
    <row r="1281" spans="1:1" ht="15" x14ac:dyDescent="0.25">
      <c r="A1281" s="21" t="s">
        <v>2503</v>
      </c>
    </row>
    <row r="1282" spans="1:1" ht="15" x14ac:dyDescent="0.25">
      <c r="A1282" s="21" t="s">
        <v>2382</v>
      </c>
    </row>
    <row r="1283" spans="1:1" ht="15" x14ac:dyDescent="0.25">
      <c r="A1283" s="21" t="s">
        <v>1001</v>
      </c>
    </row>
    <row r="1284" spans="1:1" ht="15" x14ac:dyDescent="0.25">
      <c r="A1284" s="21" t="s">
        <v>2522</v>
      </c>
    </row>
    <row r="1285" spans="1:1" ht="15" x14ac:dyDescent="0.25">
      <c r="A1285" s="21" t="s">
        <v>2426</v>
      </c>
    </row>
    <row r="1286" spans="1:1" ht="15" x14ac:dyDescent="0.25">
      <c r="A1286" s="21" t="s">
        <v>2445</v>
      </c>
    </row>
    <row r="1287" spans="1:1" ht="15" x14ac:dyDescent="0.25">
      <c r="A1287" s="21" t="s">
        <v>2232</v>
      </c>
    </row>
    <row r="1288" spans="1:1" ht="15" x14ac:dyDescent="0.25">
      <c r="A1288" s="21" t="s">
        <v>460</v>
      </c>
    </row>
    <row r="1289" spans="1:1" ht="15" x14ac:dyDescent="0.25">
      <c r="A1289" s="21" t="s">
        <v>2235</v>
      </c>
    </row>
    <row r="1290" spans="1:1" ht="15" x14ac:dyDescent="0.25">
      <c r="A1290" s="21" t="s">
        <v>2238</v>
      </c>
    </row>
    <row r="1291" spans="1:1" ht="15" x14ac:dyDescent="0.25">
      <c r="A1291" s="21" t="s">
        <v>2239</v>
      </c>
    </row>
    <row r="1292" spans="1:1" ht="15" x14ac:dyDescent="0.25">
      <c r="A1292" s="21" t="s">
        <v>2241</v>
      </c>
    </row>
    <row r="1293" spans="1:1" ht="15" x14ac:dyDescent="0.25">
      <c r="A1293" s="21" t="s">
        <v>2475</v>
      </c>
    </row>
    <row r="1294" spans="1:1" ht="15" x14ac:dyDescent="0.25">
      <c r="A1294" s="21" t="s">
        <v>461</v>
      </c>
    </row>
    <row r="1295" spans="1:1" ht="15" x14ac:dyDescent="0.25">
      <c r="A1295" s="21" t="s">
        <v>2244</v>
      </c>
    </row>
    <row r="1296" spans="1:1" ht="15" x14ac:dyDescent="0.25">
      <c r="A1296" s="21" t="s">
        <v>2246</v>
      </c>
    </row>
    <row r="1297" spans="1:1" ht="15" x14ac:dyDescent="0.25">
      <c r="A1297" s="21" t="s">
        <v>1582</v>
      </c>
    </row>
    <row r="1298" spans="1:1" ht="15" x14ac:dyDescent="0.25">
      <c r="A1298" s="21" t="s">
        <v>2184</v>
      </c>
    </row>
    <row r="1299" spans="1:1" ht="15" x14ac:dyDescent="0.25">
      <c r="A1299" s="21" t="s">
        <v>462</v>
      </c>
    </row>
    <row r="1300" spans="1:1" ht="15" x14ac:dyDescent="0.25">
      <c r="A1300" s="21" t="s">
        <v>2282</v>
      </c>
    </row>
    <row r="1301" spans="1:1" ht="15" x14ac:dyDescent="0.25">
      <c r="A1301" s="21" t="s">
        <v>2178</v>
      </c>
    </row>
    <row r="1302" spans="1:1" ht="15" x14ac:dyDescent="0.25">
      <c r="A1302" s="21" t="s">
        <v>1802</v>
      </c>
    </row>
    <row r="1303" spans="1:1" ht="15" x14ac:dyDescent="0.25">
      <c r="A1303" s="21" t="s">
        <v>1678</v>
      </c>
    </row>
    <row r="1304" spans="1:1" ht="15" x14ac:dyDescent="0.25">
      <c r="A1304" s="21" t="s">
        <v>463</v>
      </c>
    </row>
    <row r="1305" spans="1:1" ht="15" x14ac:dyDescent="0.25">
      <c r="A1305" s="21" t="s">
        <v>2302</v>
      </c>
    </row>
    <row r="1306" spans="1:1" ht="15" x14ac:dyDescent="0.25">
      <c r="A1306" s="21" t="s">
        <v>464</v>
      </c>
    </row>
    <row r="1307" spans="1:1" ht="15" x14ac:dyDescent="0.25">
      <c r="A1307" s="21" t="s">
        <v>465</v>
      </c>
    </row>
    <row r="1308" spans="1:1" ht="15" x14ac:dyDescent="0.25">
      <c r="A1308" s="21" t="s">
        <v>466</v>
      </c>
    </row>
    <row r="1309" spans="1:1" ht="15" x14ac:dyDescent="0.25">
      <c r="A1309" s="21" t="s">
        <v>467</v>
      </c>
    </row>
    <row r="1310" spans="1:1" ht="15" x14ac:dyDescent="0.25">
      <c r="A1310" s="21" t="s">
        <v>468</v>
      </c>
    </row>
    <row r="1311" spans="1:1" ht="15" x14ac:dyDescent="0.25">
      <c r="A1311" s="21" t="s">
        <v>469</v>
      </c>
    </row>
    <row r="1312" spans="1:1" ht="15" x14ac:dyDescent="0.25">
      <c r="A1312" s="21" t="s">
        <v>1003</v>
      </c>
    </row>
    <row r="1313" spans="1:1" ht="15" x14ac:dyDescent="0.25">
      <c r="A1313" s="21" t="s">
        <v>470</v>
      </c>
    </row>
    <row r="1314" spans="1:1" ht="15" x14ac:dyDescent="0.25">
      <c r="A1314" s="21" t="s">
        <v>471</v>
      </c>
    </row>
    <row r="1315" spans="1:1" ht="15" x14ac:dyDescent="0.25">
      <c r="A1315" s="21" t="s">
        <v>472</v>
      </c>
    </row>
    <row r="1316" spans="1:1" ht="15" x14ac:dyDescent="0.25">
      <c r="A1316" s="21" t="s">
        <v>1500</v>
      </c>
    </row>
    <row r="1317" spans="1:1" ht="15" x14ac:dyDescent="0.25">
      <c r="A1317" s="21" t="s">
        <v>1953</v>
      </c>
    </row>
    <row r="1318" spans="1:1" ht="15" x14ac:dyDescent="0.25">
      <c r="A1318" s="21" t="s">
        <v>1700</v>
      </c>
    </row>
    <row r="1319" spans="1:1" ht="15" x14ac:dyDescent="0.25">
      <c r="A1319" s="21" t="s">
        <v>1499</v>
      </c>
    </row>
    <row r="1320" spans="1:1" ht="15" x14ac:dyDescent="0.25">
      <c r="A1320" s="21" t="s">
        <v>2464</v>
      </c>
    </row>
    <row r="1321" spans="1:1" ht="15" x14ac:dyDescent="0.25">
      <c r="A1321" s="21" t="s">
        <v>1497</v>
      </c>
    </row>
    <row r="1322" spans="1:1" ht="15" x14ac:dyDescent="0.25">
      <c r="A1322" s="21" t="s">
        <v>1192</v>
      </c>
    </row>
    <row r="1323" spans="1:1" ht="15" x14ac:dyDescent="0.25">
      <c r="A1323" s="21" t="s">
        <v>1207</v>
      </c>
    </row>
    <row r="1324" spans="1:1" ht="15" x14ac:dyDescent="0.25">
      <c r="A1324" s="21" t="s">
        <v>473</v>
      </c>
    </row>
    <row r="1325" spans="1:1" ht="15" x14ac:dyDescent="0.25">
      <c r="A1325" s="21" t="s">
        <v>1898</v>
      </c>
    </row>
    <row r="1326" spans="1:1" ht="15" x14ac:dyDescent="0.25">
      <c r="A1326" s="21" t="s">
        <v>474</v>
      </c>
    </row>
    <row r="1327" spans="1:1" ht="15" x14ac:dyDescent="0.25">
      <c r="A1327" s="21" t="s">
        <v>2182</v>
      </c>
    </row>
    <row r="1328" spans="1:1" ht="15" x14ac:dyDescent="0.25">
      <c r="A1328" s="21" t="s">
        <v>475</v>
      </c>
    </row>
    <row r="1329" spans="1:1" ht="15" x14ac:dyDescent="0.25">
      <c r="A1329" s="21" t="s">
        <v>476</v>
      </c>
    </row>
    <row r="1330" spans="1:1" ht="15" x14ac:dyDescent="0.25">
      <c r="A1330" s="21" t="s">
        <v>477</v>
      </c>
    </row>
    <row r="1331" spans="1:1" ht="15" x14ac:dyDescent="0.25">
      <c r="A1331" s="21" t="s">
        <v>478</v>
      </c>
    </row>
    <row r="1332" spans="1:1" ht="15" x14ac:dyDescent="0.25">
      <c r="A1332" s="21" t="s">
        <v>479</v>
      </c>
    </row>
    <row r="1333" spans="1:1" ht="15" x14ac:dyDescent="0.25">
      <c r="A1333" s="21" t="s">
        <v>480</v>
      </c>
    </row>
    <row r="1334" spans="1:1" ht="15" x14ac:dyDescent="0.25">
      <c r="A1334" s="21" t="s">
        <v>1910</v>
      </c>
    </row>
    <row r="1335" spans="1:1" ht="15" x14ac:dyDescent="0.25">
      <c r="A1335" s="21" t="s">
        <v>2479</v>
      </c>
    </row>
    <row r="1336" spans="1:1" ht="15" x14ac:dyDescent="0.25">
      <c r="A1336" s="21" t="s">
        <v>2365</v>
      </c>
    </row>
    <row r="1337" spans="1:1" ht="15" x14ac:dyDescent="0.25">
      <c r="A1337" s="21" t="s">
        <v>2219</v>
      </c>
    </row>
    <row r="1338" spans="1:1" ht="15" x14ac:dyDescent="0.25">
      <c r="A1338" s="21" t="s">
        <v>2223</v>
      </c>
    </row>
    <row r="1339" spans="1:1" ht="15" x14ac:dyDescent="0.25">
      <c r="A1339" s="21" t="s">
        <v>2574</v>
      </c>
    </row>
    <row r="1340" spans="1:1" ht="15" x14ac:dyDescent="0.25">
      <c r="A1340" s="21" t="s">
        <v>2247</v>
      </c>
    </row>
    <row r="1341" spans="1:1" ht="15" x14ac:dyDescent="0.25">
      <c r="A1341" s="21" t="s">
        <v>481</v>
      </c>
    </row>
    <row r="1342" spans="1:1" ht="15" x14ac:dyDescent="0.25">
      <c r="A1342" s="21" t="s">
        <v>2248</v>
      </c>
    </row>
    <row r="1343" spans="1:1" ht="15" x14ac:dyDescent="0.25">
      <c r="A1343" s="21" t="s">
        <v>2250</v>
      </c>
    </row>
    <row r="1344" spans="1:1" ht="15" x14ac:dyDescent="0.25">
      <c r="A1344" s="21" t="s">
        <v>2252</v>
      </c>
    </row>
    <row r="1345" spans="1:1" ht="15" x14ac:dyDescent="0.25">
      <c r="A1345" s="21" t="s">
        <v>2254</v>
      </c>
    </row>
    <row r="1346" spans="1:1" ht="15" x14ac:dyDescent="0.25">
      <c r="A1346" s="21" t="s">
        <v>2256</v>
      </c>
    </row>
    <row r="1347" spans="1:1" ht="15" x14ac:dyDescent="0.25">
      <c r="A1347" s="21" t="s">
        <v>2260</v>
      </c>
    </row>
    <row r="1348" spans="1:1" ht="15" x14ac:dyDescent="0.25">
      <c r="A1348" s="21" t="s">
        <v>2263</v>
      </c>
    </row>
    <row r="1349" spans="1:1" ht="15" x14ac:dyDescent="0.25">
      <c r="A1349" s="21" t="s">
        <v>2265</v>
      </c>
    </row>
    <row r="1350" spans="1:1" ht="15" x14ac:dyDescent="0.25">
      <c r="A1350" s="21" t="s">
        <v>2266</v>
      </c>
    </row>
    <row r="1351" spans="1:1" ht="15" x14ac:dyDescent="0.25">
      <c r="A1351" s="21" t="s">
        <v>2268</v>
      </c>
    </row>
    <row r="1352" spans="1:1" ht="15" x14ac:dyDescent="0.25">
      <c r="A1352" s="21" t="s">
        <v>482</v>
      </c>
    </row>
    <row r="1353" spans="1:1" ht="15" x14ac:dyDescent="0.25">
      <c r="A1353" s="21" t="s">
        <v>2272</v>
      </c>
    </row>
    <row r="1354" spans="1:1" ht="15" x14ac:dyDescent="0.25">
      <c r="A1354" s="21" t="s">
        <v>483</v>
      </c>
    </row>
    <row r="1355" spans="1:1" ht="15" x14ac:dyDescent="0.25">
      <c r="A1355" s="21" t="s">
        <v>484</v>
      </c>
    </row>
    <row r="1356" spans="1:1" ht="15" x14ac:dyDescent="0.25">
      <c r="A1356" s="21" t="s">
        <v>485</v>
      </c>
    </row>
    <row r="1357" spans="1:1" ht="15" x14ac:dyDescent="0.25">
      <c r="A1357" s="21" t="s">
        <v>486</v>
      </c>
    </row>
    <row r="1358" spans="1:1" ht="15" x14ac:dyDescent="0.25">
      <c r="A1358" s="21" t="s">
        <v>487</v>
      </c>
    </row>
    <row r="1359" spans="1:1" ht="15" x14ac:dyDescent="0.25">
      <c r="A1359" s="21" t="s">
        <v>488</v>
      </c>
    </row>
    <row r="1360" spans="1:1" ht="15" x14ac:dyDescent="0.25">
      <c r="A1360" s="21" t="s">
        <v>489</v>
      </c>
    </row>
    <row r="1361" spans="1:1" ht="15" x14ac:dyDescent="0.25">
      <c r="A1361" s="21" t="s">
        <v>490</v>
      </c>
    </row>
    <row r="1362" spans="1:1" ht="15" x14ac:dyDescent="0.25">
      <c r="A1362" s="21" t="s">
        <v>491</v>
      </c>
    </row>
    <row r="1363" spans="1:1" ht="15" x14ac:dyDescent="0.25">
      <c r="A1363" s="21" t="s">
        <v>492</v>
      </c>
    </row>
    <row r="1364" spans="1:1" ht="15" x14ac:dyDescent="0.25">
      <c r="A1364" s="21" t="s">
        <v>493</v>
      </c>
    </row>
    <row r="1365" spans="1:1" ht="15" x14ac:dyDescent="0.25">
      <c r="A1365" s="21" t="s">
        <v>494</v>
      </c>
    </row>
    <row r="1366" spans="1:1" ht="15" x14ac:dyDescent="0.25">
      <c r="A1366" s="21" t="s">
        <v>495</v>
      </c>
    </row>
    <row r="1367" spans="1:1" ht="15" x14ac:dyDescent="0.25">
      <c r="A1367" s="21" t="s">
        <v>1580</v>
      </c>
    </row>
    <row r="1368" spans="1:1" ht="15" x14ac:dyDescent="0.25">
      <c r="A1368" s="21" t="s">
        <v>2565</v>
      </c>
    </row>
    <row r="1369" spans="1:1" ht="15" x14ac:dyDescent="0.25">
      <c r="A1369" s="21" t="s">
        <v>2508</v>
      </c>
    </row>
    <row r="1370" spans="1:1" ht="15" x14ac:dyDescent="0.25">
      <c r="A1370" s="21" t="s">
        <v>2277</v>
      </c>
    </row>
    <row r="1371" spans="1:1" ht="15" x14ac:dyDescent="0.25">
      <c r="A1371" s="21" t="s">
        <v>496</v>
      </c>
    </row>
    <row r="1372" spans="1:1" ht="15" x14ac:dyDescent="0.25">
      <c r="A1372" s="21" t="s">
        <v>497</v>
      </c>
    </row>
    <row r="1373" spans="1:1" ht="15" x14ac:dyDescent="0.25">
      <c r="A1373" s="21" t="s">
        <v>498</v>
      </c>
    </row>
    <row r="1374" spans="1:1" ht="15" x14ac:dyDescent="0.25">
      <c r="A1374" s="21" t="s">
        <v>1366</v>
      </c>
    </row>
    <row r="1375" spans="1:1" ht="15" x14ac:dyDescent="0.25">
      <c r="A1375" s="21" t="s">
        <v>1577</v>
      </c>
    </row>
    <row r="1376" spans="1:1" ht="15" x14ac:dyDescent="0.25">
      <c r="A1376" s="21" t="s">
        <v>1494</v>
      </c>
    </row>
    <row r="1377" spans="1:1" ht="15" x14ac:dyDescent="0.25">
      <c r="A1377" s="21" t="s">
        <v>1575</v>
      </c>
    </row>
    <row r="1378" spans="1:1" ht="15" x14ac:dyDescent="0.25">
      <c r="A1378" s="21" t="s">
        <v>1493</v>
      </c>
    </row>
    <row r="1379" spans="1:1" ht="15" x14ac:dyDescent="0.25">
      <c r="A1379" s="21" t="s">
        <v>1492</v>
      </c>
    </row>
    <row r="1380" spans="1:1" ht="15" x14ac:dyDescent="0.25">
      <c r="A1380" s="21" t="s">
        <v>1491</v>
      </c>
    </row>
    <row r="1381" spans="1:1" ht="15" x14ac:dyDescent="0.25">
      <c r="A1381" s="21" t="s">
        <v>1280</v>
      </c>
    </row>
    <row r="1382" spans="1:1" ht="15" x14ac:dyDescent="0.25">
      <c r="A1382" s="21" t="s">
        <v>2108</v>
      </c>
    </row>
    <row r="1383" spans="1:1" ht="15" x14ac:dyDescent="0.25">
      <c r="A1383" s="21" t="s">
        <v>2370</v>
      </c>
    </row>
    <row r="1384" spans="1:1" ht="15" x14ac:dyDescent="0.25">
      <c r="A1384" s="21" t="s">
        <v>499</v>
      </c>
    </row>
    <row r="1385" spans="1:1" ht="15" x14ac:dyDescent="0.25">
      <c r="A1385" s="21" t="s">
        <v>2292</v>
      </c>
    </row>
    <row r="1386" spans="1:1" ht="15" x14ac:dyDescent="0.25">
      <c r="A1386" s="21" t="s">
        <v>500</v>
      </c>
    </row>
    <row r="1387" spans="1:1" ht="15" x14ac:dyDescent="0.25">
      <c r="A1387" s="21" t="s">
        <v>501</v>
      </c>
    </row>
    <row r="1388" spans="1:1" ht="15" x14ac:dyDescent="0.25">
      <c r="A1388" s="21" t="s">
        <v>2384</v>
      </c>
    </row>
    <row r="1389" spans="1:1" ht="15" x14ac:dyDescent="0.25">
      <c r="A1389" s="21" t="s">
        <v>502</v>
      </c>
    </row>
    <row r="1390" spans="1:1" ht="15" x14ac:dyDescent="0.25">
      <c r="A1390" s="21" t="s">
        <v>2532</v>
      </c>
    </row>
    <row r="1391" spans="1:1" ht="15" x14ac:dyDescent="0.25">
      <c r="A1391" s="21" t="s">
        <v>2558</v>
      </c>
    </row>
    <row r="1392" spans="1:1" ht="15" x14ac:dyDescent="0.25">
      <c r="A1392" s="21" t="s">
        <v>2279</v>
      </c>
    </row>
    <row r="1393" spans="1:1" ht="15" x14ac:dyDescent="0.25">
      <c r="A1393" s="21" t="s">
        <v>503</v>
      </c>
    </row>
    <row r="1394" spans="1:1" ht="15" x14ac:dyDescent="0.25">
      <c r="A1394" s="21" t="s">
        <v>504</v>
      </c>
    </row>
    <row r="1395" spans="1:1" ht="15" x14ac:dyDescent="0.25">
      <c r="A1395" s="21" t="s">
        <v>2284</v>
      </c>
    </row>
    <row r="1396" spans="1:1" ht="15" x14ac:dyDescent="0.25">
      <c r="A1396" s="21" t="s">
        <v>2287</v>
      </c>
    </row>
    <row r="1397" spans="1:1" ht="15" x14ac:dyDescent="0.25">
      <c r="A1397" s="21" t="s">
        <v>2527</v>
      </c>
    </row>
    <row r="1398" spans="1:1" ht="15" x14ac:dyDescent="0.25">
      <c r="A1398" s="21" t="s">
        <v>505</v>
      </c>
    </row>
    <row r="1399" spans="1:1" ht="15" x14ac:dyDescent="0.25">
      <c r="A1399" s="21" t="s">
        <v>2290</v>
      </c>
    </row>
    <row r="1400" spans="1:1" ht="15" x14ac:dyDescent="0.25">
      <c r="A1400" s="21" t="s">
        <v>2291</v>
      </c>
    </row>
    <row r="1401" spans="1:1" ht="15" x14ac:dyDescent="0.25">
      <c r="A1401" s="21" t="s">
        <v>2294</v>
      </c>
    </row>
    <row r="1402" spans="1:1" ht="15" x14ac:dyDescent="0.25">
      <c r="A1402" s="21" t="s">
        <v>506</v>
      </c>
    </row>
    <row r="1403" spans="1:1" ht="15" x14ac:dyDescent="0.25">
      <c r="A1403" s="21" t="s">
        <v>507</v>
      </c>
    </row>
    <row r="1404" spans="1:1" ht="15" x14ac:dyDescent="0.25">
      <c r="A1404" s="21" t="s">
        <v>508</v>
      </c>
    </row>
    <row r="1405" spans="1:1" ht="15" x14ac:dyDescent="0.25">
      <c r="A1405" s="21" t="s">
        <v>509</v>
      </c>
    </row>
    <row r="1406" spans="1:1" ht="15" x14ac:dyDescent="0.25">
      <c r="A1406" s="21" t="s">
        <v>510</v>
      </c>
    </row>
    <row r="1407" spans="1:1" ht="15" x14ac:dyDescent="0.25">
      <c r="A1407" s="21" t="s">
        <v>511</v>
      </c>
    </row>
    <row r="1408" spans="1:1" ht="15" x14ac:dyDescent="0.25">
      <c r="A1408" s="21" t="s">
        <v>512</v>
      </c>
    </row>
    <row r="1409" spans="1:1" ht="15" x14ac:dyDescent="0.25">
      <c r="A1409" s="21" t="s">
        <v>513</v>
      </c>
    </row>
    <row r="1410" spans="1:1" ht="15" x14ac:dyDescent="0.25">
      <c r="A1410" s="21" t="s">
        <v>514</v>
      </c>
    </row>
    <row r="1411" spans="1:1" ht="15" x14ac:dyDescent="0.25">
      <c r="A1411" s="21" t="s">
        <v>515</v>
      </c>
    </row>
    <row r="1412" spans="1:1" ht="15" x14ac:dyDescent="0.25">
      <c r="A1412" s="21" t="s">
        <v>516</v>
      </c>
    </row>
    <row r="1413" spans="1:1" ht="15" x14ac:dyDescent="0.25">
      <c r="A1413" s="21" t="s">
        <v>517</v>
      </c>
    </row>
    <row r="1414" spans="1:1" ht="15" x14ac:dyDescent="0.25">
      <c r="A1414" s="21" t="s">
        <v>518</v>
      </c>
    </row>
    <row r="1415" spans="1:1" ht="15" x14ac:dyDescent="0.25">
      <c r="A1415" s="21" t="s">
        <v>2300</v>
      </c>
    </row>
    <row r="1416" spans="1:1" ht="15" x14ac:dyDescent="0.25">
      <c r="A1416" s="21" t="s">
        <v>1362</v>
      </c>
    </row>
    <row r="1417" spans="1:1" ht="15" x14ac:dyDescent="0.25">
      <c r="A1417" s="21" t="s">
        <v>1574</v>
      </c>
    </row>
    <row r="1418" spans="1:1" ht="15" x14ac:dyDescent="0.25">
      <c r="A1418" s="21" t="s">
        <v>2371</v>
      </c>
    </row>
    <row r="1419" spans="1:1" ht="15" x14ac:dyDescent="0.25">
      <c r="A1419" s="21" t="s">
        <v>1573</v>
      </c>
    </row>
    <row r="1420" spans="1:1" ht="15" x14ac:dyDescent="0.25">
      <c r="A1420" s="21" t="s">
        <v>1490</v>
      </c>
    </row>
    <row r="1421" spans="1:1" ht="15" x14ac:dyDescent="0.25">
      <c r="A1421" s="21" t="s">
        <v>1487</v>
      </c>
    </row>
    <row r="1422" spans="1:1" ht="15" x14ac:dyDescent="0.25">
      <c r="A1422" s="21" t="s">
        <v>1820</v>
      </c>
    </row>
    <row r="1423" spans="1:1" ht="15" x14ac:dyDescent="0.25">
      <c r="A1423" s="21" t="s">
        <v>2075</v>
      </c>
    </row>
    <row r="1424" spans="1:1" ht="15" x14ac:dyDescent="0.25">
      <c r="A1424" s="21" t="s">
        <v>2439</v>
      </c>
    </row>
    <row r="1425" spans="1:1" ht="15" x14ac:dyDescent="0.25">
      <c r="A1425" s="21" t="s">
        <v>2521</v>
      </c>
    </row>
    <row r="1426" spans="1:1" ht="15" x14ac:dyDescent="0.25">
      <c r="A1426" s="21" t="s">
        <v>2296</v>
      </c>
    </row>
    <row r="1427" spans="1:1" ht="15" x14ac:dyDescent="0.25">
      <c r="A1427" s="21" t="s">
        <v>2301</v>
      </c>
    </row>
    <row r="1428" spans="1:1" ht="15" x14ac:dyDescent="0.25">
      <c r="A1428" s="21" t="s">
        <v>1486</v>
      </c>
    </row>
    <row r="1429" spans="1:1" ht="15" x14ac:dyDescent="0.25">
      <c r="A1429" s="21" t="s">
        <v>1185</v>
      </c>
    </row>
    <row r="1430" spans="1:1" ht="15" x14ac:dyDescent="0.25">
      <c r="A1430" s="21" t="s">
        <v>1571</v>
      </c>
    </row>
    <row r="1431" spans="1:1" ht="15" x14ac:dyDescent="0.25">
      <c r="A1431" s="21" t="s">
        <v>1570</v>
      </c>
    </row>
    <row r="1432" spans="1:1" ht="15" x14ac:dyDescent="0.25">
      <c r="A1432" s="21" t="s">
        <v>2447</v>
      </c>
    </row>
    <row r="1433" spans="1:1" ht="15" x14ac:dyDescent="0.25">
      <c r="A1433" s="21" t="s">
        <v>2222</v>
      </c>
    </row>
    <row r="1434" spans="1:1" ht="15" x14ac:dyDescent="0.25">
      <c r="A1434" s="21" t="s">
        <v>1567</v>
      </c>
    </row>
    <row r="1435" spans="1:1" ht="15" x14ac:dyDescent="0.25">
      <c r="A1435" s="21" t="s">
        <v>1566</v>
      </c>
    </row>
    <row r="1436" spans="1:1" ht="15" x14ac:dyDescent="0.25">
      <c r="A1436" s="21" t="s">
        <v>2452</v>
      </c>
    </row>
    <row r="1437" spans="1:1" ht="15" x14ac:dyDescent="0.25">
      <c r="A1437" s="21" t="s">
        <v>1772</v>
      </c>
    </row>
    <row r="1438" spans="1:1" ht="15" x14ac:dyDescent="0.25">
      <c r="A1438" s="21" t="s">
        <v>1565</v>
      </c>
    </row>
    <row r="1439" spans="1:1" ht="15" x14ac:dyDescent="0.25">
      <c r="A1439" s="21" t="s">
        <v>1877</v>
      </c>
    </row>
    <row r="1440" spans="1:1" ht="15" x14ac:dyDescent="0.25">
      <c r="A1440" s="21" t="s">
        <v>1863</v>
      </c>
    </row>
    <row r="1441" spans="1:1" ht="15" x14ac:dyDescent="0.25">
      <c r="A1441" s="21" t="s">
        <v>519</v>
      </c>
    </row>
    <row r="1442" spans="1:1" ht="15" x14ac:dyDescent="0.25">
      <c r="A1442" s="21" t="s">
        <v>1658</v>
      </c>
    </row>
    <row r="1443" spans="1:1" ht="15" x14ac:dyDescent="0.25">
      <c r="A1443" s="21" t="s">
        <v>2414</v>
      </c>
    </row>
    <row r="1444" spans="1:1" ht="15" x14ac:dyDescent="0.25">
      <c r="A1444" s="21" t="s">
        <v>520</v>
      </c>
    </row>
    <row r="1445" spans="1:1" ht="15" x14ac:dyDescent="0.25">
      <c r="A1445" s="21" t="s">
        <v>521</v>
      </c>
    </row>
    <row r="1446" spans="1:1" ht="15" x14ac:dyDescent="0.25">
      <c r="A1446" s="21" t="s">
        <v>522</v>
      </c>
    </row>
    <row r="1447" spans="1:1" ht="15" x14ac:dyDescent="0.25">
      <c r="A1447" s="21" t="s">
        <v>523</v>
      </c>
    </row>
    <row r="1448" spans="1:1" ht="15" x14ac:dyDescent="0.25">
      <c r="A1448" s="21" t="s">
        <v>524</v>
      </c>
    </row>
    <row r="1449" spans="1:1" ht="15" x14ac:dyDescent="0.25">
      <c r="A1449" s="21" t="s">
        <v>2303</v>
      </c>
    </row>
    <row r="1450" spans="1:1" ht="15" x14ac:dyDescent="0.25">
      <c r="A1450" s="21" t="s">
        <v>2524</v>
      </c>
    </row>
    <row r="1451" spans="1:1" ht="15" x14ac:dyDescent="0.25">
      <c r="A1451" s="21" t="s">
        <v>2304</v>
      </c>
    </row>
    <row r="1452" spans="1:1" ht="15" x14ac:dyDescent="0.25">
      <c r="A1452" s="21" t="s">
        <v>525</v>
      </c>
    </row>
    <row r="1453" spans="1:1" ht="15" x14ac:dyDescent="0.25">
      <c r="A1453" s="21" t="s">
        <v>2308</v>
      </c>
    </row>
    <row r="1454" spans="1:1" ht="15" x14ac:dyDescent="0.25">
      <c r="A1454" s="21" t="s">
        <v>1763</v>
      </c>
    </row>
    <row r="1455" spans="1:1" ht="15" x14ac:dyDescent="0.25">
      <c r="A1455" s="21" t="s">
        <v>2309</v>
      </c>
    </row>
    <row r="1456" spans="1:1" ht="15" x14ac:dyDescent="0.25">
      <c r="A1456" s="21" t="s">
        <v>2312</v>
      </c>
    </row>
    <row r="1457" spans="1:1" ht="15" x14ac:dyDescent="0.25">
      <c r="A1457" s="21" t="s">
        <v>2314</v>
      </c>
    </row>
    <row r="1458" spans="1:1" ht="15" x14ac:dyDescent="0.25">
      <c r="A1458" s="21" t="s">
        <v>2315</v>
      </c>
    </row>
    <row r="1459" spans="1:1" ht="15" x14ac:dyDescent="0.25">
      <c r="A1459" s="21" t="s">
        <v>2316</v>
      </c>
    </row>
    <row r="1460" spans="1:1" ht="15" x14ac:dyDescent="0.25">
      <c r="A1460" s="21" t="s">
        <v>526</v>
      </c>
    </row>
    <row r="1461" spans="1:1" ht="15" x14ac:dyDescent="0.25">
      <c r="A1461" s="21" t="s">
        <v>1204</v>
      </c>
    </row>
    <row r="1462" spans="1:1" ht="15" x14ac:dyDescent="0.25">
      <c r="A1462" s="21" t="s">
        <v>1564</v>
      </c>
    </row>
    <row r="1463" spans="1:1" ht="15" x14ac:dyDescent="0.25">
      <c r="A1463" s="21" t="s">
        <v>1254</v>
      </c>
    </row>
    <row r="1464" spans="1:1" ht="15" x14ac:dyDescent="0.25">
      <c r="A1464" s="21" t="s">
        <v>1485</v>
      </c>
    </row>
    <row r="1465" spans="1:1" ht="15" x14ac:dyDescent="0.25">
      <c r="A1465" s="21" t="s">
        <v>1484</v>
      </c>
    </row>
    <row r="1466" spans="1:1" ht="15" x14ac:dyDescent="0.25">
      <c r="A1466" s="21" t="s">
        <v>1483</v>
      </c>
    </row>
    <row r="1467" spans="1:1" ht="15" x14ac:dyDescent="0.25">
      <c r="A1467" s="21" t="s">
        <v>527</v>
      </c>
    </row>
    <row r="1468" spans="1:1" ht="15" x14ac:dyDescent="0.25">
      <c r="A1468" s="21" t="s">
        <v>1252</v>
      </c>
    </row>
    <row r="1469" spans="1:1" ht="15" x14ac:dyDescent="0.25">
      <c r="A1469" s="21" t="s">
        <v>1482</v>
      </c>
    </row>
    <row r="1470" spans="1:1" ht="15" x14ac:dyDescent="0.25">
      <c r="A1470" s="21" t="s">
        <v>1691</v>
      </c>
    </row>
    <row r="1471" spans="1:1" ht="15" x14ac:dyDescent="0.25">
      <c r="A1471" s="21" t="s">
        <v>528</v>
      </c>
    </row>
    <row r="1472" spans="1:1" ht="15" x14ac:dyDescent="0.25">
      <c r="A1472" s="21" t="s">
        <v>1963</v>
      </c>
    </row>
    <row r="1473" spans="1:1" ht="15" x14ac:dyDescent="0.25">
      <c r="A1473" s="21" t="s">
        <v>529</v>
      </c>
    </row>
    <row r="1474" spans="1:1" ht="15" x14ac:dyDescent="0.25">
      <c r="A1474" s="21" t="s">
        <v>2375</v>
      </c>
    </row>
    <row r="1475" spans="1:1" ht="15" x14ac:dyDescent="0.25">
      <c r="A1475" s="21" t="s">
        <v>530</v>
      </c>
    </row>
    <row r="1476" spans="1:1" ht="15" x14ac:dyDescent="0.25">
      <c r="A1476" s="21" t="s">
        <v>2385</v>
      </c>
    </row>
    <row r="1477" spans="1:1" ht="15" x14ac:dyDescent="0.25">
      <c r="A1477" s="21" t="s">
        <v>2135</v>
      </c>
    </row>
    <row r="1478" spans="1:1" ht="15" x14ac:dyDescent="0.25">
      <c r="A1478" s="21" t="s">
        <v>1943</v>
      </c>
    </row>
    <row r="1479" spans="1:1" ht="15" x14ac:dyDescent="0.25">
      <c r="A1479" s="21" t="s">
        <v>2149</v>
      </c>
    </row>
    <row r="1480" spans="1:1" ht="15" x14ac:dyDescent="0.25">
      <c r="A1480" s="21" t="s">
        <v>1992</v>
      </c>
    </row>
    <row r="1481" spans="1:1" ht="15" x14ac:dyDescent="0.25">
      <c r="A1481" s="21" t="s">
        <v>2318</v>
      </c>
    </row>
    <row r="1482" spans="1:1" ht="15" x14ac:dyDescent="0.25">
      <c r="A1482" s="21" t="s">
        <v>2319</v>
      </c>
    </row>
    <row r="1483" spans="1:1" ht="15" x14ac:dyDescent="0.25">
      <c r="A1483" s="21" t="s">
        <v>2322</v>
      </c>
    </row>
    <row r="1484" spans="1:1" ht="15" x14ac:dyDescent="0.25">
      <c r="A1484" s="21" t="s">
        <v>2325</v>
      </c>
    </row>
    <row r="1485" spans="1:1" ht="15" x14ac:dyDescent="0.25">
      <c r="A1485" s="21" t="s">
        <v>531</v>
      </c>
    </row>
    <row r="1486" spans="1:1" ht="15" x14ac:dyDescent="0.25">
      <c r="A1486" s="21" t="s">
        <v>532</v>
      </c>
    </row>
    <row r="1487" spans="1:1" ht="15" x14ac:dyDescent="0.25">
      <c r="A1487" s="21" t="s">
        <v>533</v>
      </c>
    </row>
    <row r="1488" spans="1:1" ht="15" x14ac:dyDescent="0.25">
      <c r="A1488" s="21" t="s">
        <v>534</v>
      </c>
    </row>
    <row r="1489" spans="1:1" ht="15" x14ac:dyDescent="0.25">
      <c r="A1489" s="21" t="s">
        <v>535</v>
      </c>
    </row>
    <row r="1490" spans="1:1" ht="15" x14ac:dyDescent="0.25">
      <c r="A1490" s="21" t="s">
        <v>536</v>
      </c>
    </row>
    <row r="1491" spans="1:1" ht="15" x14ac:dyDescent="0.25">
      <c r="A1491" s="21" t="s">
        <v>537</v>
      </c>
    </row>
    <row r="1492" spans="1:1" ht="15" x14ac:dyDescent="0.25">
      <c r="A1492" s="21" t="s">
        <v>538</v>
      </c>
    </row>
    <row r="1493" spans="1:1" ht="15" x14ac:dyDescent="0.25">
      <c r="A1493" s="21" t="s">
        <v>539</v>
      </c>
    </row>
    <row r="1494" spans="1:1" ht="15" x14ac:dyDescent="0.25">
      <c r="A1494" s="21" t="s">
        <v>540</v>
      </c>
    </row>
    <row r="1495" spans="1:1" ht="15" x14ac:dyDescent="0.25">
      <c r="A1495" s="21" t="s">
        <v>541</v>
      </c>
    </row>
    <row r="1496" spans="1:1" ht="15" x14ac:dyDescent="0.25">
      <c r="A1496" s="21" t="s">
        <v>2383</v>
      </c>
    </row>
    <row r="1497" spans="1:1" ht="15" x14ac:dyDescent="0.25">
      <c r="A1497" s="21" t="s">
        <v>1688</v>
      </c>
    </row>
    <row r="1498" spans="1:1" ht="15" x14ac:dyDescent="0.25">
      <c r="A1498" s="21" t="s">
        <v>1753</v>
      </c>
    </row>
    <row r="1499" spans="1:1" ht="15" x14ac:dyDescent="0.25">
      <c r="A1499" s="21" t="s">
        <v>1893</v>
      </c>
    </row>
    <row r="1500" spans="1:1" ht="15" x14ac:dyDescent="0.25">
      <c r="A1500" s="21" t="s">
        <v>2095</v>
      </c>
    </row>
    <row r="1501" spans="1:1" ht="15" x14ac:dyDescent="0.25">
      <c r="A1501" s="21" t="s">
        <v>1785</v>
      </c>
    </row>
    <row r="1502" spans="1:1" ht="15" x14ac:dyDescent="0.25">
      <c r="A1502" s="21" t="s">
        <v>1859</v>
      </c>
    </row>
    <row r="1503" spans="1:1" ht="15" x14ac:dyDescent="0.25">
      <c r="A1503" s="21" t="s">
        <v>2049</v>
      </c>
    </row>
    <row r="1504" spans="1:1" ht="15" x14ac:dyDescent="0.25">
      <c r="A1504" s="21" t="s">
        <v>2427</v>
      </c>
    </row>
    <row r="1505" spans="1:1" ht="15" x14ac:dyDescent="0.25">
      <c r="A1505" s="21" t="s">
        <v>2313</v>
      </c>
    </row>
    <row r="1506" spans="1:1" ht="15" x14ac:dyDescent="0.25">
      <c r="A1506" s="21" t="s">
        <v>2111</v>
      </c>
    </row>
    <row r="1507" spans="1:1" ht="15" x14ac:dyDescent="0.25">
      <c r="A1507" s="21" t="s">
        <v>2221</v>
      </c>
    </row>
    <row r="1508" spans="1:1" ht="15" x14ac:dyDescent="0.25">
      <c r="A1508" s="21" t="s">
        <v>2327</v>
      </c>
    </row>
    <row r="1509" spans="1:1" ht="15" x14ac:dyDescent="0.25">
      <c r="A1509" s="21" t="s">
        <v>2329</v>
      </c>
    </row>
    <row r="1510" spans="1:1" ht="15" x14ac:dyDescent="0.25">
      <c r="A1510" s="21" t="s">
        <v>2331</v>
      </c>
    </row>
    <row r="1511" spans="1:1" ht="15" x14ac:dyDescent="0.25">
      <c r="A1511" s="21" t="s">
        <v>1067</v>
      </c>
    </row>
    <row r="1512" spans="1:1" ht="15" x14ac:dyDescent="0.25">
      <c r="A1512" s="21" t="s">
        <v>542</v>
      </c>
    </row>
    <row r="1513" spans="1:1" ht="15" x14ac:dyDescent="0.25">
      <c r="A1513" s="21" t="s">
        <v>543</v>
      </c>
    </row>
    <row r="1514" spans="1:1" ht="15" x14ac:dyDescent="0.25">
      <c r="A1514" s="21" t="s">
        <v>819</v>
      </c>
    </row>
    <row r="1515" spans="1:1" ht="15" x14ac:dyDescent="0.25">
      <c r="A1515" s="21" t="s">
        <v>544</v>
      </c>
    </row>
    <row r="1516" spans="1:1" ht="15" x14ac:dyDescent="0.25">
      <c r="A1516" s="21" t="s">
        <v>545</v>
      </c>
    </row>
    <row r="1517" spans="1:1" ht="15" x14ac:dyDescent="0.25">
      <c r="A1517" s="21" t="s">
        <v>546</v>
      </c>
    </row>
    <row r="1518" spans="1:1" ht="15" x14ac:dyDescent="0.25">
      <c r="A1518" s="21" t="s">
        <v>547</v>
      </c>
    </row>
    <row r="1519" spans="1:1" ht="15" x14ac:dyDescent="0.25">
      <c r="A1519" s="21" t="s">
        <v>548</v>
      </c>
    </row>
    <row r="1520" spans="1:1" ht="15" x14ac:dyDescent="0.25">
      <c r="A1520" s="21" t="s">
        <v>549</v>
      </c>
    </row>
    <row r="1521" spans="1:1" ht="15" x14ac:dyDescent="0.25">
      <c r="A1521" s="21" t="s">
        <v>550</v>
      </c>
    </row>
    <row r="1522" spans="1:1" ht="15" x14ac:dyDescent="0.25">
      <c r="A1522" s="21" t="s">
        <v>551</v>
      </c>
    </row>
    <row r="1523" spans="1:1" ht="15" x14ac:dyDescent="0.25">
      <c r="A1523" s="21" t="s">
        <v>552</v>
      </c>
    </row>
    <row r="1524" spans="1:1" ht="15" x14ac:dyDescent="0.25">
      <c r="A1524" s="21" t="s">
        <v>553</v>
      </c>
    </row>
    <row r="1525" spans="1:1" ht="15" x14ac:dyDescent="0.25">
      <c r="A1525" s="21" t="s">
        <v>554</v>
      </c>
    </row>
    <row r="1526" spans="1:1" ht="15" x14ac:dyDescent="0.25">
      <c r="A1526" s="21" t="s">
        <v>555</v>
      </c>
    </row>
    <row r="1527" spans="1:1" ht="15" x14ac:dyDescent="0.25">
      <c r="A1527" s="21" t="s">
        <v>556</v>
      </c>
    </row>
    <row r="1528" spans="1:1" ht="15" x14ac:dyDescent="0.25">
      <c r="A1528" s="21" t="s">
        <v>557</v>
      </c>
    </row>
    <row r="1529" spans="1:1" ht="15" x14ac:dyDescent="0.25">
      <c r="A1529" s="21" t="s">
        <v>558</v>
      </c>
    </row>
    <row r="1530" spans="1:1" ht="15" x14ac:dyDescent="0.25">
      <c r="A1530" s="21" t="s">
        <v>1031</v>
      </c>
    </row>
    <row r="1531" spans="1:1" ht="15" x14ac:dyDescent="0.25">
      <c r="A1531" s="21" t="s">
        <v>559</v>
      </c>
    </row>
    <row r="1532" spans="1:1" ht="15" x14ac:dyDescent="0.25">
      <c r="A1532" s="21" t="s">
        <v>560</v>
      </c>
    </row>
    <row r="1533" spans="1:1" ht="15" x14ac:dyDescent="0.25">
      <c r="A1533" s="21" t="s">
        <v>561</v>
      </c>
    </row>
    <row r="1534" spans="1:1" ht="15" x14ac:dyDescent="0.25">
      <c r="A1534" s="21" t="s">
        <v>562</v>
      </c>
    </row>
    <row r="1535" spans="1:1" ht="15" x14ac:dyDescent="0.25">
      <c r="A1535" s="21" t="s">
        <v>563</v>
      </c>
    </row>
    <row r="1536" spans="1:1" ht="15" x14ac:dyDescent="0.25">
      <c r="A1536" s="21" t="s">
        <v>564</v>
      </c>
    </row>
    <row r="1537" spans="1:1" ht="15" x14ac:dyDescent="0.25">
      <c r="A1537" s="21" t="s">
        <v>565</v>
      </c>
    </row>
    <row r="1538" spans="1:1" ht="15" x14ac:dyDescent="0.25">
      <c r="A1538" s="21" t="s">
        <v>566</v>
      </c>
    </row>
    <row r="1539" spans="1:1" ht="15" x14ac:dyDescent="0.25">
      <c r="A1539" s="21" t="s">
        <v>567</v>
      </c>
    </row>
    <row r="1540" spans="1:1" ht="15" x14ac:dyDescent="0.25">
      <c r="A1540" s="21" t="s">
        <v>568</v>
      </c>
    </row>
    <row r="1541" spans="1:1" ht="15" x14ac:dyDescent="0.25">
      <c r="A1541" s="21" t="s">
        <v>569</v>
      </c>
    </row>
    <row r="1542" spans="1:1" ht="15" x14ac:dyDescent="0.25">
      <c r="A1542" s="21" t="s">
        <v>570</v>
      </c>
    </row>
    <row r="1543" spans="1:1" ht="15" x14ac:dyDescent="0.25">
      <c r="A1543" s="21" t="s">
        <v>571</v>
      </c>
    </row>
    <row r="1544" spans="1:1" ht="15" x14ac:dyDescent="0.25">
      <c r="A1544" s="21" t="s">
        <v>572</v>
      </c>
    </row>
    <row r="1545" spans="1:1" ht="15" x14ac:dyDescent="0.25">
      <c r="A1545" s="21" t="s">
        <v>573</v>
      </c>
    </row>
    <row r="1546" spans="1:1" ht="15" x14ac:dyDescent="0.25">
      <c r="A1546" s="21" t="s">
        <v>574</v>
      </c>
    </row>
    <row r="1547" spans="1:1" ht="15" x14ac:dyDescent="0.25">
      <c r="A1547" s="21" t="s">
        <v>575</v>
      </c>
    </row>
    <row r="1548" spans="1:1" ht="15" x14ac:dyDescent="0.25">
      <c r="A1548" s="21" t="s">
        <v>1979</v>
      </c>
    </row>
    <row r="1549" spans="1:1" ht="15" x14ac:dyDescent="0.25">
      <c r="A1549" s="21" t="s">
        <v>1920</v>
      </c>
    </row>
    <row r="1550" spans="1:1" ht="15" x14ac:dyDescent="0.25">
      <c r="A1550" s="21" t="s">
        <v>576</v>
      </c>
    </row>
    <row r="1551" spans="1:1" ht="15" x14ac:dyDescent="0.25">
      <c r="A1551" s="21" t="s">
        <v>1850</v>
      </c>
    </row>
    <row r="1552" spans="1:1" ht="15" x14ac:dyDescent="0.25">
      <c r="A1552" s="21" t="s">
        <v>577</v>
      </c>
    </row>
    <row r="1553" spans="1:1" ht="15" x14ac:dyDescent="0.25">
      <c r="A1553" s="21" t="s">
        <v>578</v>
      </c>
    </row>
    <row r="1554" spans="1:1" ht="15" x14ac:dyDescent="0.25">
      <c r="A1554" s="21" t="s">
        <v>2054</v>
      </c>
    </row>
    <row r="1555" spans="1:1" ht="15" x14ac:dyDescent="0.25">
      <c r="A1555" s="21" t="s">
        <v>579</v>
      </c>
    </row>
    <row r="1556" spans="1:1" ht="15" x14ac:dyDescent="0.25">
      <c r="A1556" s="21" t="s">
        <v>580</v>
      </c>
    </row>
    <row r="1557" spans="1:1" ht="15" x14ac:dyDescent="0.25">
      <c r="A1557" s="21" t="s">
        <v>581</v>
      </c>
    </row>
    <row r="1558" spans="1:1" ht="15" x14ac:dyDescent="0.25">
      <c r="A1558" s="21" t="s">
        <v>1794</v>
      </c>
    </row>
    <row r="1559" spans="1:1" ht="15" x14ac:dyDescent="0.25">
      <c r="A1559" s="21" t="s">
        <v>2496</v>
      </c>
    </row>
    <row r="1560" spans="1:1" ht="15" x14ac:dyDescent="0.25">
      <c r="A1560" s="21" t="s">
        <v>2333</v>
      </c>
    </row>
    <row r="1561" spans="1:1" ht="15" x14ac:dyDescent="0.25">
      <c r="A1561" s="21" t="s">
        <v>582</v>
      </c>
    </row>
    <row r="1562" spans="1:1" ht="15" x14ac:dyDescent="0.25">
      <c r="A1562" s="21" t="s">
        <v>583</v>
      </c>
    </row>
    <row r="1563" spans="1:1" ht="15" x14ac:dyDescent="0.25">
      <c r="A1563" s="21" t="s">
        <v>584</v>
      </c>
    </row>
    <row r="1564" spans="1:1" ht="15" x14ac:dyDescent="0.25">
      <c r="A1564" s="21" t="s">
        <v>585</v>
      </c>
    </row>
    <row r="1565" spans="1:1" ht="15" x14ac:dyDescent="0.25">
      <c r="A1565" s="21" t="s">
        <v>586</v>
      </c>
    </row>
    <row r="1566" spans="1:1" ht="15" x14ac:dyDescent="0.25">
      <c r="A1566" s="21" t="s">
        <v>587</v>
      </c>
    </row>
    <row r="1567" spans="1:1" ht="15" x14ac:dyDescent="0.25">
      <c r="A1567" s="21" t="s">
        <v>588</v>
      </c>
    </row>
    <row r="1568" spans="1:1" ht="15" x14ac:dyDescent="0.25">
      <c r="A1568" s="21" t="s">
        <v>589</v>
      </c>
    </row>
    <row r="1569" spans="1:1" ht="15" x14ac:dyDescent="0.25">
      <c r="A1569" s="21" t="s">
        <v>590</v>
      </c>
    </row>
    <row r="1570" spans="1:1" ht="15" x14ac:dyDescent="0.25">
      <c r="A1570" s="21" t="s">
        <v>591</v>
      </c>
    </row>
    <row r="1571" spans="1:1" ht="15" x14ac:dyDescent="0.25">
      <c r="A1571" s="21" t="s">
        <v>592</v>
      </c>
    </row>
    <row r="1572" spans="1:1" ht="15" x14ac:dyDescent="0.25">
      <c r="A1572" s="21" t="s">
        <v>593</v>
      </c>
    </row>
    <row r="1573" spans="1:1" ht="15" x14ac:dyDescent="0.25">
      <c r="A1573" s="21" t="s">
        <v>594</v>
      </c>
    </row>
    <row r="1574" spans="1:1" ht="15" x14ac:dyDescent="0.25">
      <c r="A1574" s="21" t="s">
        <v>595</v>
      </c>
    </row>
    <row r="1575" spans="1:1" ht="15" x14ac:dyDescent="0.25">
      <c r="A1575" s="21" t="s">
        <v>596</v>
      </c>
    </row>
    <row r="1576" spans="1:1" ht="15" x14ac:dyDescent="0.25">
      <c r="A1576" s="21" t="s">
        <v>597</v>
      </c>
    </row>
    <row r="1577" spans="1:1" ht="15" x14ac:dyDescent="0.25">
      <c r="A1577" s="21" t="s">
        <v>598</v>
      </c>
    </row>
    <row r="1578" spans="1:1" ht="15" x14ac:dyDescent="0.25">
      <c r="A1578" s="21" t="s">
        <v>599</v>
      </c>
    </row>
    <row r="1579" spans="1:1" ht="15" x14ac:dyDescent="0.25">
      <c r="A1579" s="21" t="s">
        <v>600</v>
      </c>
    </row>
    <row r="1580" spans="1:1" ht="15" x14ac:dyDescent="0.25">
      <c r="A1580" s="21" t="s">
        <v>601</v>
      </c>
    </row>
    <row r="1581" spans="1:1" ht="15" x14ac:dyDescent="0.25">
      <c r="A1581" s="21" t="s">
        <v>602</v>
      </c>
    </row>
    <row r="1582" spans="1:1" ht="15" x14ac:dyDescent="0.25">
      <c r="A1582" s="21" t="s">
        <v>603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34C54-E78F-D842-AB2B-47A214D5C513}">
  <dimension ref="A1:D761"/>
  <sheetViews>
    <sheetView topLeftCell="B1" workbookViewId="0">
      <selection activeCell="C2" sqref="C2"/>
    </sheetView>
  </sheetViews>
  <sheetFormatPr defaultColWidth="11" defaultRowHeight="14.25" x14ac:dyDescent="0.2"/>
  <sheetData>
    <row r="1" spans="1:4" x14ac:dyDescent="0.2">
      <c r="A1" s="22" t="s">
        <v>2593</v>
      </c>
      <c r="B1" s="22" t="s">
        <v>1186</v>
      </c>
      <c r="C1" s="22" t="s">
        <v>2594</v>
      </c>
      <c r="D1" s="22" t="s">
        <v>1655</v>
      </c>
    </row>
    <row r="2" spans="1:4" x14ac:dyDescent="0.2">
      <c r="A2" t="s">
        <v>67</v>
      </c>
      <c r="B2" t="s">
        <v>1657</v>
      </c>
      <c r="C2" t="s">
        <v>1658</v>
      </c>
      <c r="D2" t="s">
        <v>1660</v>
      </c>
    </row>
    <row r="3" spans="1:4" x14ac:dyDescent="0.2">
      <c r="A3" t="s">
        <v>114</v>
      </c>
      <c r="B3" t="s">
        <v>1249</v>
      </c>
      <c r="C3" t="s">
        <v>1661</v>
      </c>
      <c r="D3" t="s">
        <v>1666</v>
      </c>
    </row>
    <row r="4" spans="1:4" x14ac:dyDescent="0.2">
      <c r="A4" t="s">
        <v>180</v>
      </c>
      <c r="B4" t="s">
        <v>1662</v>
      </c>
      <c r="C4" t="s">
        <v>2099</v>
      </c>
      <c r="D4" t="s">
        <v>1672</v>
      </c>
    </row>
    <row r="5" spans="1:4" x14ac:dyDescent="0.2">
      <c r="A5" t="s">
        <v>273</v>
      </c>
      <c r="B5" t="s">
        <v>1664</v>
      </c>
      <c r="C5" t="s">
        <v>398</v>
      </c>
      <c r="D5" t="s">
        <v>1675</v>
      </c>
    </row>
    <row r="6" spans="1:4" x14ac:dyDescent="0.2">
      <c r="A6" t="s">
        <v>296</v>
      </c>
      <c r="B6" t="s">
        <v>1668</v>
      </c>
      <c r="C6" t="s">
        <v>266</v>
      </c>
      <c r="D6" t="s">
        <v>1677</v>
      </c>
    </row>
    <row r="7" spans="1:4" x14ac:dyDescent="0.2">
      <c r="A7" t="s">
        <v>299</v>
      </c>
      <c r="B7" t="s">
        <v>1458</v>
      </c>
      <c r="C7" t="s">
        <v>2168</v>
      </c>
      <c r="D7" t="s">
        <v>1680</v>
      </c>
    </row>
    <row r="8" spans="1:4" x14ac:dyDescent="0.2">
      <c r="A8" t="s">
        <v>402</v>
      </c>
      <c r="B8" t="s">
        <v>1457</v>
      </c>
      <c r="C8" t="s">
        <v>2296</v>
      </c>
      <c r="D8" t="s">
        <v>1684</v>
      </c>
    </row>
    <row r="9" spans="1:4" x14ac:dyDescent="0.2">
      <c r="A9" t="s">
        <v>406</v>
      </c>
      <c r="B9" t="s">
        <v>1542</v>
      </c>
      <c r="C9" t="s">
        <v>1674</v>
      </c>
      <c r="D9" t="s">
        <v>1685</v>
      </c>
    </row>
    <row r="10" spans="1:4" x14ac:dyDescent="0.2">
      <c r="A10" t="s">
        <v>412</v>
      </c>
      <c r="B10" t="s">
        <v>1446</v>
      </c>
      <c r="C10" t="s">
        <v>269</v>
      </c>
      <c r="D10" t="s">
        <v>890</v>
      </c>
    </row>
    <row r="11" spans="1:4" x14ac:dyDescent="0.2">
      <c r="A11" t="s">
        <v>417</v>
      </c>
      <c r="B11" t="s">
        <v>1682</v>
      </c>
      <c r="C11" t="s">
        <v>1790</v>
      </c>
      <c r="D11" t="s">
        <v>1691</v>
      </c>
    </row>
    <row r="12" spans="1:4" x14ac:dyDescent="0.2">
      <c r="A12" t="s">
        <v>451</v>
      </c>
      <c r="B12" t="s">
        <v>1475</v>
      </c>
      <c r="C12" t="s">
        <v>1801</v>
      </c>
      <c r="D12" t="s">
        <v>1694</v>
      </c>
    </row>
    <row r="13" spans="1:4" x14ac:dyDescent="0.2">
      <c r="A13" t="s">
        <v>454</v>
      </c>
      <c r="B13" t="s">
        <v>1689</v>
      </c>
      <c r="C13" t="s">
        <v>230</v>
      </c>
      <c r="D13" t="s">
        <v>1697</v>
      </c>
    </row>
    <row r="14" spans="1:4" x14ac:dyDescent="0.2">
      <c r="A14" t="s">
        <v>489</v>
      </c>
      <c r="B14" t="s">
        <v>1266</v>
      </c>
      <c r="C14" t="s">
        <v>2230</v>
      </c>
      <c r="D14" t="s">
        <v>1700</v>
      </c>
    </row>
    <row r="15" spans="1:4" x14ac:dyDescent="0.2">
      <c r="A15" t="s">
        <v>508</v>
      </c>
      <c r="B15" t="s">
        <v>1369</v>
      </c>
      <c r="C15" t="s">
        <v>2303</v>
      </c>
      <c r="D15" t="s">
        <v>1474</v>
      </c>
    </row>
    <row r="16" spans="1:4" x14ac:dyDescent="0.2">
      <c r="A16" t="s">
        <v>511</v>
      </c>
      <c r="B16" t="s">
        <v>1567</v>
      </c>
      <c r="C16" t="s">
        <v>2179</v>
      </c>
      <c r="D16" t="s">
        <v>1705</v>
      </c>
    </row>
    <row r="17" spans="1:4" x14ac:dyDescent="0.2">
      <c r="A17" t="s">
        <v>517</v>
      </c>
      <c r="B17" t="s">
        <v>1287</v>
      </c>
      <c r="C17" t="s">
        <v>1803</v>
      </c>
      <c r="D17" t="s">
        <v>1707</v>
      </c>
    </row>
    <row r="18" spans="1:4" x14ac:dyDescent="0.2">
      <c r="A18" t="s">
        <v>550</v>
      </c>
      <c r="B18" t="s">
        <v>1535</v>
      </c>
      <c r="C18" t="s">
        <v>2304</v>
      </c>
      <c r="D18" t="s">
        <v>1038</v>
      </c>
    </row>
    <row r="19" spans="1:4" x14ac:dyDescent="0.2">
      <c r="A19" t="s">
        <v>45</v>
      </c>
      <c r="B19" t="s">
        <v>1643</v>
      </c>
      <c r="C19" t="s">
        <v>2201</v>
      </c>
      <c r="D19" t="s">
        <v>1712</v>
      </c>
    </row>
    <row r="20" spans="1:4" x14ac:dyDescent="0.2">
      <c r="A20" t="s">
        <v>46</v>
      </c>
      <c r="B20" t="s">
        <v>1711</v>
      </c>
      <c r="C20" t="s">
        <v>2157</v>
      </c>
      <c r="D20" t="s">
        <v>1715</v>
      </c>
    </row>
    <row r="21" spans="1:4" x14ac:dyDescent="0.2">
      <c r="A21" t="s">
        <v>47</v>
      </c>
      <c r="B21" t="s">
        <v>1477</v>
      </c>
      <c r="C21" t="s">
        <v>525</v>
      </c>
      <c r="D21" t="s">
        <v>1717</v>
      </c>
    </row>
    <row r="22" spans="1:4" x14ac:dyDescent="0.2">
      <c r="A22" t="s">
        <v>48</v>
      </c>
      <c r="B22" t="s">
        <v>1279</v>
      </c>
      <c r="C22" t="s">
        <v>2308</v>
      </c>
      <c r="D22" t="s">
        <v>1721</v>
      </c>
    </row>
    <row r="23" spans="1:4" x14ac:dyDescent="0.2">
      <c r="A23" t="s">
        <v>49</v>
      </c>
      <c r="B23" t="s">
        <v>1719</v>
      </c>
      <c r="C23" t="s">
        <v>1806</v>
      </c>
      <c r="D23" t="s">
        <v>1724</v>
      </c>
    </row>
    <row r="24" spans="1:4" x14ac:dyDescent="0.2">
      <c r="A24" t="s">
        <v>50</v>
      </c>
      <c r="B24" t="s">
        <v>1481</v>
      </c>
      <c r="C24" t="s">
        <v>59</v>
      </c>
      <c r="D24" t="s">
        <v>1727</v>
      </c>
    </row>
    <row r="25" spans="1:4" x14ac:dyDescent="0.2">
      <c r="A25" t="s">
        <v>51</v>
      </c>
      <c r="B25" t="s">
        <v>1725</v>
      </c>
      <c r="C25" t="s">
        <v>1810</v>
      </c>
      <c r="D25" t="s">
        <v>1729</v>
      </c>
    </row>
    <row r="26" spans="1:4" x14ac:dyDescent="0.2">
      <c r="A26" t="s">
        <v>61</v>
      </c>
      <c r="B26" t="s">
        <v>1247</v>
      </c>
      <c r="C26" t="s">
        <v>366</v>
      </c>
      <c r="D26" t="s">
        <v>279</v>
      </c>
    </row>
    <row r="27" spans="1:4" x14ac:dyDescent="0.2">
      <c r="A27" t="s">
        <v>62</v>
      </c>
      <c r="B27" t="s">
        <v>1407</v>
      </c>
      <c r="C27" t="s">
        <v>2066</v>
      </c>
      <c r="D27" t="s">
        <v>1733</v>
      </c>
    </row>
    <row r="28" spans="1:4" x14ac:dyDescent="0.2">
      <c r="A28" t="s">
        <v>63</v>
      </c>
      <c r="B28" t="s">
        <v>1354</v>
      </c>
      <c r="C28" t="s">
        <v>2232</v>
      </c>
      <c r="D28" t="s">
        <v>1736</v>
      </c>
    </row>
    <row r="29" spans="1:4" x14ac:dyDescent="0.2">
      <c r="A29" t="s">
        <v>65</v>
      </c>
      <c r="B29" t="s">
        <v>874</v>
      </c>
      <c r="C29" t="s">
        <v>196</v>
      </c>
      <c r="D29" t="s">
        <v>1739</v>
      </c>
    </row>
    <row r="30" spans="1:4" x14ac:dyDescent="0.2">
      <c r="A30" t="s">
        <v>66</v>
      </c>
      <c r="B30" t="s">
        <v>1594</v>
      </c>
      <c r="C30" t="s">
        <v>2191</v>
      </c>
      <c r="D30" t="s">
        <v>1743</v>
      </c>
    </row>
    <row r="31" spans="1:4" x14ac:dyDescent="0.2">
      <c r="A31" t="s">
        <v>70</v>
      </c>
      <c r="B31" t="s">
        <v>1741</v>
      </c>
      <c r="C31" t="s">
        <v>2309</v>
      </c>
      <c r="D31" t="s">
        <v>1745</v>
      </c>
    </row>
    <row r="32" spans="1:4" x14ac:dyDescent="0.2">
      <c r="A32" t="s">
        <v>73</v>
      </c>
      <c r="B32" t="s">
        <v>1649</v>
      </c>
      <c r="C32" t="s">
        <v>1710</v>
      </c>
      <c r="D32" t="s">
        <v>1748</v>
      </c>
    </row>
    <row r="33" spans="1:4" x14ac:dyDescent="0.2">
      <c r="A33" t="s">
        <v>79</v>
      </c>
      <c r="B33" t="s">
        <v>1476</v>
      </c>
      <c r="C33" t="s">
        <v>1845</v>
      </c>
      <c r="D33" t="s">
        <v>1752</v>
      </c>
    </row>
    <row r="34" spans="1:4" x14ac:dyDescent="0.2">
      <c r="A34" t="s">
        <v>80</v>
      </c>
      <c r="B34" t="s">
        <v>1750</v>
      </c>
      <c r="C34" t="s">
        <v>1813</v>
      </c>
      <c r="D34" t="s">
        <v>1755</v>
      </c>
    </row>
    <row r="35" spans="1:4" x14ac:dyDescent="0.2">
      <c r="A35" t="s">
        <v>83</v>
      </c>
      <c r="B35" t="s">
        <v>1715</v>
      </c>
      <c r="C35" t="s">
        <v>2279</v>
      </c>
      <c r="D35" t="s">
        <v>782</v>
      </c>
    </row>
    <row r="36" spans="1:4" x14ac:dyDescent="0.2">
      <c r="A36" t="s">
        <v>84</v>
      </c>
      <c r="B36" t="s">
        <v>1757</v>
      </c>
      <c r="C36" t="s">
        <v>2117</v>
      </c>
      <c r="D36" t="s">
        <v>1761</v>
      </c>
    </row>
    <row r="37" spans="1:4" x14ac:dyDescent="0.2">
      <c r="A37" t="s">
        <v>86</v>
      </c>
      <c r="B37" t="s">
        <v>1675</v>
      </c>
      <c r="C37" t="s">
        <v>285</v>
      </c>
      <c r="D37" t="s">
        <v>1763</v>
      </c>
    </row>
    <row r="38" spans="1:4" x14ac:dyDescent="0.2">
      <c r="A38" t="s">
        <v>94</v>
      </c>
      <c r="B38" t="s">
        <v>1300</v>
      </c>
      <c r="C38" t="s">
        <v>2104</v>
      </c>
      <c r="D38" t="s">
        <v>1766</v>
      </c>
    </row>
    <row r="39" spans="1:4" x14ac:dyDescent="0.2">
      <c r="A39" t="s">
        <v>95</v>
      </c>
      <c r="B39" t="s">
        <v>528</v>
      </c>
      <c r="C39" t="s">
        <v>2318</v>
      </c>
      <c r="D39" t="s">
        <v>1767</v>
      </c>
    </row>
    <row r="40" spans="1:4" x14ac:dyDescent="0.2">
      <c r="A40" t="s">
        <v>96</v>
      </c>
      <c r="B40" t="s">
        <v>1489</v>
      </c>
      <c r="C40" t="s">
        <v>2194</v>
      </c>
      <c r="D40" t="s">
        <v>1596</v>
      </c>
    </row>
    <row r="41" spans="1:4" x14ac:dyDescent="0.2">
      <c r="A41" t="s">
        <v>97</v>
      </c>
      <c r="B41" t="s">
        <v>1770</v>
      </c>
      <c r="C41" t="s">
        <v>77</v>
      </c>
      <c r="D41" t="s">
        <v>1772</v>
      </c>
    </row>
    <row r="42" spans="1:4" x14ac:dyDescent="0.2">
      <c r="A42" t="s">
        <v>100</v>
      </c>
      <c r="B42" t="s">
        <v>1773</v>
      </c>
      <c r="C42" t="s">
        <v>1985</v>
      </c>
      <c r="D42" t="s">
        <v>1779</v>
      </c>
    </row>
    <row r="43" spans="1:4" x14ac:dyDescent="0.2">
      <c r="A43" t="s">
        <v>101</v>
      </c>
      <c r="B43" t="s">
        <v>1506</v>
      </c>
      <c r="C43" t="s">
        <v>270</v>
      </c>
      <c r="D43" t="s">
        <v>1782</v>
      </c>
    </row>
    <row r="44" spans="1:4" x14ac:dyDescent="0.2">
      <c r="A44" t="s">
        <v>106</v>
      </c>
      <c r="B44" t="s">
        <v>1786</v>
      </c>
      <c r="C44" t="s">
        <v>1861</v>
      </c>
      <c r="D44" t="s">
        <v>1784</v>
      </c>
    </row>
    <row r="45" spans="1:4" x14ac:dyDescent="0.2">
      <c r="A45" t="s">
        <v>107</v>
      </c>
      <c r="B45" t="s">
        <v>1638</v>
      </c>
      <c r="C45" t="s">
        <v>2106</v>
      </c>
      <c r="D45" t="s">
        <v>693</v>
      </c>
    </row>
    <row r="46" spans="1:4" x14ac:dyDescent="0.2">
      <c r="A46" t="s">
        <v>115</v>
      </c>
      <c r="B46" t="s">
        <v>1789</v>
      </c>
      <c r="C46" t="s">
        <v>2023</v>
      </c>
      <c r="D46" t="s">
        <v>1791</v>
      </c>
    </row>
    <row r="47" spans="1:4" x14ac:dyDescent="0.2">
      <c r="A47" t="s">
        <v>116</v>
      </c>
      <c r="B47" t="s">
        <v>1393</v>
      </c>
      <c r="C47" t="s">
        <v>238</v>
      </c>
      <c r="D47" t="s">
        <v>1572</v>
      </c>
    </row>
    <row r="48" spans="1:4" x14ac:dyDescent="0.2">
      <c r="A48" t="s">
        <v>117</v>
      </c>
      <c r="B48" t="s">
        <v>1795</v>
      </c>
      <c r="C48" t="s">
        <v>503</v>
      </c>
      <c r="D48" t="s">
        <v>1797</v>
      </c>
    </row>
    <row r="49" spans="1:4" x14ac:dyDescent="0.2">
      <c r="A49" t="s">
        <v>882</v>
      </c>
      <c r="B49" t="s">
        <v>1798</v>
      </c>
      <c r="C49" t="s">
        <v>504</v>
      </c>
      <c r="D49" t="s">
        <v>1467</v>
      </c>
    </row>
    <row r="50" spans="1:4" x14ac:dyDescent="0.2">
      <c r="A50" t="s">
        <v>129</v>
      </c>
      <c r="B50" t="s">
        <v>1316</v>
      </c>
      <c r="C50" t="s">
        <v>2087</v>
      </c>
      <c r="D50" t="s">
        <v>1489</v>
      </c>
    </row>
    <row r="51" spans="1:4" x14ac:dyDescent="0.2">
      <c r="A51" t="s">
        <v>130</v>
      </c>
      <c r="B51" t="s">
        <v>1641</v>
      </c>
      <c r="C51" t="s">
        <v>1900</v>
      </c>
      <c r="D51" t="s">
        <v>1804</v>
      </c>
    </row>
    <row r="52" spans="1:4" x14ac:dyDescent="0.2">
      <c r="A52" t="s">
        <v>131</v>
      </c>
      <c r="B52" t="s">
        <v>1402</v>
      </c>
      <c r="C52" t="s">
        <v>2247</v>
      </c>
      <c r="D52" t="s">
        <v>1807</v>
      </c>
    </row>
    <row r="53" spans="1:4" x14ac:dyDescent="0.2">
      <c r="A53" t="s">
        <v>132</v>
      </c>
      <c r="B53" t="s">
        <v>1809</v>
      </c>
      <c r="C53" t="s">
        <v>2183</v>
      </c>
      <c r="D53" t="s">
        <v>800</v>
      </c>
    </row>
    <row r="54" spans="1:4" x14ac:dyDescent="0.2">
      <c r="A54" t="s">
        <v>133</v>
      </c>
      <c r="B54" t="s">
        <v>1812</v>
      </c>
      <c r="C54" t="s">
        <v>1830</v>
      </c>
      <c r="D54" t="s">
        <v>431</v>
      </c>
    </row>
    <row r="55" spans="1:4" x14ac:dyDescent="0.2">
      <c r="A55" t="s">
        <v>134</v>
      </c>
      <c r="B55" t="s">
        <v>1468</v>
      </c>
      <c r="C55" t="s">
        <v>1988</v>
      </c>
      <c r="D55" t="s">
        <v>1816</v>
      </c>
    </row>
    <row r="56" spans="1:4" x14ac:dyDescent="0.2">
      <c r="A56" t="s">
        <v>135</v>
      </c>
      <c r="B56" t="s">
        <v>1818</v>
      </c>
      <c r="C56" t="s">
        <v>2163</v>
      </c>
      <c r="D56" t="s">
        <v>1819</v>
      </c>
    </row>
    <row r="57" spans="1:4" x14ac:dyDescent="0.2">
      <c r="A57" t="s">
        <v>147</v>
      </c>
      <c r="B57" t="s">
        <v>300</v>
      </c>
      <c r="C57" t="s">
        <v>2128</v>
      </c>
      <c r="D57" t="s">
        <v>1455</v>
      </c>
    </row>
    <row r="58" spans="1:4" x14ac:dyDescent="0.2">
      <c r="A58" t="s">
        <v>148</v>
      </c>
      <c r="B58" t="s">
        <v>1691</v>
      </c>
      <c r="C58" t="s">
        <v>1731</v>
      </c>
      <c r="D58" t="s">
        <v>1412</v>
      </c>
    </row>
    <row r="59" spans="1:4" x14ac:dyDescent="0.2">
      <c r="A59" t="s">
        <v>153</v>
      </c>
      <c r="B59" t="s">
        <v>1251</v>
      </c>
      <c r="C59" t="s">
        <v>460</v>
      </c>
      <c r="D59" t="s">
        <v>204</v>
      </c>
    </row>
    <row r="60" spans="1:4" x14ac:dyDescent="0.2">
      <c r="A60" t="s">
        <v>159</v>
      </c>
      <c r="B60" t="s">
        <v>1538</v>
      </c>
      <c r="C60" t="s">
        <v>2196</v>
      </c>
      <c r="D60" t="s">
        <v>1740</v>
      </c>
    </row>
    <row r="61" spans="1:4" x14ac:dyDescent="0.2">
      <c r="A61" t="s">
        <v>160</v>
      </c>
      <c r="B61" t="s">
        <v>1591</v>
      </c>
      <c r="C61" t="s">
        <v>172</v>
      </c>
      <c r="D61" t="s">
        <v>194</v>
      </c>
    </row>
    <row r="62" spans="1:4" x14ac:dyDescent="0.2">
      <c r="A62" t="s">
        <v>161</v>
      </c>
      <c r="B62" t="s">
        <v>1410</v>
      </c>
      <c r="C62" t="s">
        <v>2235</v>
      </c>
      <c r="D62" t="s">
        <v>1828</v>
      </c>
    </row>
    <row r="63" spans="1:4" x14ac:dyDescent="0.2">
      <c r="A63" t="s">
        <v>164</v>
      </c>
      <c r="B63" t="s">
        <v>1833</v>
      </c>
      <c r="C63" t="s">
        <v>1659</v>
      </c>
      <c r="D63" t="s">
        <v>1831</v>
      </c>
    </row>
    <row r="64" spans="1:4" x14ac:dyDescent="0.2">
      <c r="A64" t="s">
        <v>165</v>
      </c>
      <c r="B64" t="s">
        <v>1837</v>
      </c>
      <c r="C64" t="s">
        <v>2008</v>
      </c>
      <c r="D64" t="s">
        <v>1835</v>
      </c>
    </row>
    <row r="65" spans="1:4" x14ac:dyDescent="0.2">
      <c r="A65" t="s">
        <v>166</v>
      </c>
      <c r="B65" t="s">
        <v>1337</v>
      </c>
      <c r="C65" t="s">
        <v>1965</v>
      </c>
      <c r="D65" t="s">
        <v>1836</v>
      </c>
    </row>
    <row r="66" spans="1:4" x14ac:dyDescent="0.2">
      <c r="A66" t="s">
        <v>167</v>
      </c>
      <c r="B66" t="s">
        <v>1062</v>
      </c>
      <c r="C66" t="s">
        <v>2312</v>
      </c>
      <c r="D66" t="s">
        <v>1839</v>
      </c>
    </row>
    <row r="67" spans="1:4" x14ac:dyDescent="0.2">
      <c r="A67" t="s">
        <v>177</v>
      </c>
      <c r="B67" t="s">
        <v>1804</v>
      </c>
      <c r="C67" t="s">
        <v>1903</v>
      </c>
      <c r="D67" t="s">
        <v>1616</v>
      </c>
    </row>
    <row r="68" spans="1:4" x14ac:dyDescent="0.2">
      <c r="A68" t="s">
        <v>181</v>
      </c>
      <c r="B68" t="s">
        <v>1194</v>
      </c>
      <c r="C68" t="s">
        <v>2130</v>
      </c>
      <c r="D68" t="s">
        <v>118</v>
      </c>
    </row>
    <row r="69" spans="1:4" x14ac:dyDescent="0.2">
      <c r="A69" t="s">
        <v>186</v>
      </c>
      <c r="B69" t="s">
        <v>1554</v>
      </c>
      <c r="C69" t="s">
        <v>2333</v>
      </c>
      <c r="D69" t="s">
        <v>1846</v>
      </c>
    </row>
    <row r="70" spans="1:4" x14ac:dyDescent="0.2">
      <c r="A70" t="s">
        <v>189</v>
      </c>
      <c r="B70" t="s">
        <v>1212</v>
      </c>
      <c r="C70" t="s">
        <v>437</v>
      </c>
      <c r="D70" t="s">
        <v>1847</v>
      </c>
    </row>
    <row r="71" spans="1:4" x14ac:dyDescent="0.2">
      <c r="A71" t="s">
        <v>190</v>
      </c>
      <c r="B71" t="s">
        <v>1853</v>
      </c>
      <c r="C71" t="s">
        <v>334</v>
      </c>
      <c r="D71" t="s">
        <v>1849</v>
      </c>
    </row>
    <row r="72" spans="1:4" x14ac:dyDescent="0.2">
      <c r="A72" t="s">
        <v>191</v>
      </c>
      <c r="B72" t="s">
        <v>1510</v>
      </c>
      <c r="C72" t="s">
        <v>2120</v>
      </c>
      <c r="D72" t="s">
        <v>1852</v>
      </c>
    </row>
    <row r="73" spans="1:4" x14ac:dyDescent="0.2">
      <c r="A73" t="s">
        <v>193</v>
      </c>
      <c r="B73" t="s">
        <v>1473</v>
      </c>
      <c r="C73" t="s">
        <v>2011</v>
      </c>
      <c r="D73" t="s">
        <v>1855</v>
      </c>
    </row>
    <row r="74" spans="1:4" x14ac:dyDescent="0.2">
      <c r="A74" t="s">
        <v>198</v>
      </c>
      <c r="B74" t="s">
        <v>1864</v>
      </c>
      <c r="C74" t="s">
        <v>2238</v>
      </c>
      <c r="D74" t="s">
        <v>237</v>
      </c>
    </row>
    <row r="75" spans="1:4" x14ac:dyDescent="0.2">
      <c r="A75" t="s">
        <v>200</v>
      </c>
      <c r="B75" t="s">
        <v>1866</v>
      </c>
      <c r="C75" t="s">
        <v>2239</v>
      </c>
      <c r="D75" t="s">
        <v>1859</v>
      </c>
    </row>
    <row r="76" spans="1:4" x14ac:dyDescent="0.2">
      <c r="A76" t="s">
        <v>201</v>
      </c>
      <c r="B76" t="s">
        <v>1634</v>
      </c>
      <c r="C76" t="s">
        <v>2131</v>
      </c>
      <c r="D76" t="s">
        <v>1862</v>
      </c>
    </row>
    <row r="77" spans="1:4" x14ac:dyDescent="0.2">
      <c r="A77" t="s">
        <v>202</v>
      </c>
      <c r="B77" t="s">
        <v>1359</v>
      </c>
      <c r="C77" t="s">
        <v>2187</v>
      </c>
      <c r="D77" t="s">
        <v>1865</v>
      </c>
    </row>
    <row r="78" spans="1:4" x14ac:dyDescent="0.2">
      <c r="A78" t="s">
        <v>203</v>
      </c>
      <c r="B78" t="s">
        <v>1872</v>
      </c>
      <c r="C78" t="s">
        <v>335</v>
      </c>
      <c r="D78" t="s">
        <v>1559</v>
      </c>
    </row>
    <row r="79" spans="1:4" x14ac:dyDescent="0.2">
      <c r="A79" t="s">
        <v>217</v>
      </c>
      <c r="B79" t="s">
        <v>1874</v>
      </c>
      <c r="C79" t="s">
        <v>1978</v>
      </c>
      <c r="D79" t="s">
        <v>1870</v>
      </c>
    </row>
    <row r="80" spans="1:4" x14ac:dyDescent="0.2">
      <c r="A80" t="s">
        <v>220</v>
      </c>
      <c r="B80" t="s">
        <v>1596</v>
      </c>
      <c r="C80" t="s">
        <v>1980</v>
      </c>
      <c r="D80" t="s">
        <v>998</v>
      </c>
    </row>
    <row r="81" spans="1:4" x14ac:dyDescent="0.2">
      <c r="A81" t="s">
        <v>221</v>
      </c>
      <c r="B81" t="s">
        <v>1239</v>
      </c>
      <c r="C81" t="s">
        <v>260</v>
      </c>
      <c r="D81" t="s">
        <v>1741</v>
      </c>
    </row>
    <row r="82" spans="1:4" x14ac:dyDescent="0.2">
      <c r="A82" t="s">
        <v>222</v>
      </c>
      <c r="B82" t="s">
        <v>987</v>
      </c>
      <c r="C82" t="s">
        <v>2241</v>
      </c>
      <c r="D82" t="s">
        <v>1875</v>
      </c>
    </row>
    <row r="83" spans="1:4" x14ac:dyDescent="0.2">
      <c r="A83" t="s">
        <v>225</v>
      </c>
      <c r="B83" t="s">
        <v>1202</v>
      </c>
      <c r="C83" t="s">
        <v>2109</v>
      </c>
      <c r="D83" t="s">
        <v>302</v>
      </c>
    </row>
    <row r="84" spans="1:4" x14ac:dyDescent="0.2">
      <c r="A84" t="s">
        <v>226</v>
      </c>
      <c r="B84" t="s">
        <v>1882</v>
      </c>
      <c r="C84" t="s">
        <v>1888</v>
      </c>
      <c r="D84" t="s">
        <v>1879</v>
      </c>
    </row>
    <row r="85" spans="1:4" x14ac:dyDescent="0.2">
      <c r="A85" t="s">
        <v>227</v>
      </c>
      <c r="B85" t="s">
        <v>1463</v>
      </c>
      <c r="C85" t="s">
        <v>2112</v>
      </c>
      <c r="D85" t="s">
        <v>1881</v>
      </c>
    </row>
    <row r="86" spans="1:4" x14ac:dyDescent="0.2">
      <c r="A86" t="s">
        <v>233</v>
      </c>
      <c r="B86" t="s">
        <v>1887</v>
      </c>
      <c r="C86" t="s">
        <v>42</v>
      </c>
      <c r="D86" t="s">
        <v>576</v>
      </c>
    </row>
    <row r="87" spans="1:4" x14ac:dyDescent="0.2">
      <c r="A87" t="s">
        <v>234</v>
      </c>
      <c r="B87" t="s">
        <v>1341</v>
      </c>
      <c r="C87" t="s">
        <v>1906</v>
      </c>
      <c r="D87" t="s">
        <v>1885</v>
      </c>
    </row>
    <row r="88" spans="1:4" x14ac:dyDescent="0.2">
      <c r="A88" t="s">
        <v>243</v>
      </c>
      <c r="B88" t="s">
        <v>1892</v>
      </c>
      <c r="C88" t="s">
        <v>1908</v>
      </c>
      <c r="D88" t="s">
        <v>55</v>
      </c>
    </row>
    <row r="89" spans="1:4" x14ac:dyDescent="0.2">
      <c r="A89" t="s">
        <v>244</v>
      </c>
      <c r="B89" t="s">
        <v>1894</v>
      </c>
      <c r="C89" t="s">
        <v>2319</v>
      </c>
      <c r="D89" t="s">
        <v>530</v>
      </c>
    </row>
    <row r="90" spans="1:4" x14ac:dyDescent="0.2">
      <c r="A90" t="s">
        <v>245</v>
      </c>
      <c r="B90" t="s">
        <v>1896</v>
      </c>
      <c r="C90" t="s">
        <v>1909</v>
      </c>
      <c r="D90" t="s">
        <v>300</v>
      </c>
    </row>
    <row r="91" spans="1:4" x14ac:dyDescent="0.2">
      <c r="A91" t="s">
        <v>246</v>
      </c>
      <c r="B91" t="s">
        <v>1478</v>
      </c>
      <c r="C91" t="s">
        <v>1880</v>
      </c>
      <c r="D91" t="s">
        <v>247</v>
      </c>
    </row>
    <row r="92" spans="1:4" x14ac:dyDescent="0.2">
      <c r="A92" t="s">
        <v>252</v>
      </c>
      <c r="B92" t="s">
        <v>1577</v>
      </c>
      <c r="C92" t="s">
        <v>2188</v>
      </c>
      <c r="D92" t="s">
        <v>577</v>
      </c>
    </row>
    <row r="93" spans="1:4" x14ac:dyDescent="0.2">
      <c r="A93" t="s">
        <v>261</v>
      </c>
      <c r="B93" t="s">
        <v>1902</v>
      </c>
      <c r="C93" t="s">
        <v>2053</v>
      </c>
      <c r="D93" t="s">
        <v>1688</v>
      </c>
    </row>
    <row r="94" spans="1:4" x14ac:dyDescent="0.2">
      <c r="A94" t="s">
        <v>262</v>
      </c>
      <c r="B94" t="s">
        <v>1437</v>
      </c>
      <c r="C94" t="s">
        <v>1834</v>
      </c>
      <c r="D94" t="s">
        <v>1811</v>
      </c>
    </row>
    <row r="95" spans="1:4" x14ac:dyDescent="0.2">
      <c r="A95" t="s">
        <v>264</v>
      </c>
      <c r="B95" t="s">
        <v>1624</v>
      </c>
      <c r="C95" t="s">
        <v>325</v>
      </c>
      <c r="D95" t="s">
        <v>1904</v>
      </c>
    </row>
    <row r="96" spans="1:4" x14ac:dyDescent="0.2">
      <c r="A96" t="s">
        <v>276</v>
      </c>
      <c r="B96" t="s">
        <v>1911</v>
      </c>
      <c r="C96" t="s">
        <v>1732</v>
      </c>
      <c r="D96" t="s">
        <v>1886</v>
      </c>
    </row>
    <row r="97" spans="1:4" x14ac:dyDescent="0.2">
      <c r="A97" t="s">
        <v>288</v>
      </c>
      <c r="B97" t="s">
        <v>1307</v>
      </c>
      <c r="C97" t="s">
        <v>2314</v>
      </c>
      <c r="D97" t="s">
        <v>329</v>
      </c>
    </row>
    <row r="98" spans="1:4" x14ac:dyDescent="0.2">
      <c r="A98" t="s">
        <v>930</v>
      </c>
      <c r="B98" t="s">
        <v>1281</v>
      </c>
      <c r="C98" t="s">
        <v>2315</v>
      </c>
      <c r="D98" t="s">
        <v>346</v>
      </c>
    </row>
    <row r="99" spans="1:4" x14ac:dyDescent="0.2">
      <c r="A99" t="s">
        <v>289</v>
      </c>
      <c r="B99" t="s">
        <v>1916</v>
      </c>
      <c r="C99" t="s">
        <v>481</v>
      </c>
      <c r="D99" t="s">
        <v>1802</v>
      </c>
    </row>
    <row r="100" spans="1:4" x14ac:dyDescent="0.2">
      <c r="A100" t="s">
        <v>291</v>
      </c>
      <c r="B100" t="s">
        <v>1499</v>
      </c>
      <c r="C100" t="s">
        <v>1967</v>
      </c>
      <c r="D100" t="s">
        <v>908</v>
      </c>
    </row>
    <row r="101" spans="1:4" x14ac:dyDescent="0.2">
      <c r="A101" t="s">
        <v>931</v>
      </c>
      <c r="B101" t="s">
        <v>1453</v>
      </c>
      <c r="C101" t="s">
        <v>2134</v>
      </c>
      <c r="D101" t="s">
        <v>1918</v>
      </c>
    </row>
    <row r="102" spans="1:4" x14ac:dyDescent="0.2">
      <c r="A102" t="s">
        <v>294</v>
      </c>
      <c r="B102" t="s">
        <v>976</v>
      </c>
      <c r="C102" t="s">
        <v>112</v>
      </c>
      <c r="D102" t="s">
        <v>1920</v>
      </c>
    </row>
    <row r="103" spans="1:4" x14ac:dyDescent="0.2">
      <c r="A103" t="s">
        <v>295</v>
      </c>
      <c r="B103" t="s">
        <v>1277</v>
      </c>
      <c r="C103" t="s">
        <v>152</v>
      </c>
      <c r="D103" t="s">
        <v>150</v>
      </c>
    </row>
    <row r="104" spans="1:4" x14ac:dyDescent="0.2">
      <c r="A104" t="s">
        <v>298</v>
      </c>
      <c r="B104" t="s">
        <v>1397</v>
      </c>
      <c r="C104" t="s">
        <v>2299</v>
      </c>
      <c r="D104" t="s">
        <v>1924</v>
      </c>
    </row>
    <row r="105" spans="1:4" x14ac:dyDescent="0.2">
      <c r="A105" t="s">
        <v>941</v>
      </c>
      <c r="B105" t="s">
        <v>1642</v>
      </c>
      <c r="C105" t="s">
        <v>2327</v>
      </c>
      <c r="D105" t="s">
        <v>964</v>
      </c>
    </row>
    <row r="106" spans="1:4" x14ac:dyDescent="0.2">
      <c r="A106" t="s">
        <v>316</v>
      </c>
      <c r="B106" t="s">
        <v>1630</v>
      </c>
      <c r="C106" t="s">
        <v>461</v>
      </c>
      <c r="D106" t="s">
        <v>151</v>
      </c>
    </row>
    <row r="107" spans="1:4" x14ac:dyDescent="0.2">
      <c r="A107" t="s">
        <v>317</v>
      </c>
      <c r="B107" t="s">
        <v>1828</v>
      </c>
      <c r="C107" t="s">
        <v>1765</v>
      </c>
      <c r="D107" t="s">
        <v>786</v>
      </c>
    </row>
    <row r="108" spans="1:4" x14ac:dyDescent="0.2">
      <c r="A108" t="s">
        <v>318</v>
      </c>
      <c r="B108" t="s">
        <v>1470</v>
      </c>
      <c r="C108" t="s">
        <v>1774</v>
      </c>
      <c r="D108" t="s">
        <v>458</v>
      </c>
    </row>
    <row r="109" spans="1:4" x14ac:dyDescent="0.2">
      <c r="A109" t="s">
        <v>319</v>
      </c>
      <c r="B109" t="s">
        <v>1934</v>
      </c>
      <c r="C109" t="s">
        <v>2316</v>
      </c>
      <c r="D109" t="s">
        <v>1746</v>
      </c>
    </row>
    <row r="110" spans="1:4" x14ac:dyDescent="0.2">
      <c r="A110" t="s">
        <v>320</v>
      </c>
      <c r="B110" t="s">
        <v>1936</v>
      </c>
      <c r="C110" t="s">
        <v>2136</v>
      </c>
      <c r="D110" t="s">
        <v>1932</v>
      </c>
    </row>
    <row r="111" spans="1:4" x14ac:dyDescent="0.2">
      <c r="A111" t="s">
        <v>321</v>
      </c>
      <c r="B111" t="s">
        <v>1939</v>
      </c>
      <c r="C111" t="s">
        <v>351</v>
      </c>
      <c r="D111" t="s">
        <v>1935</v>
      </c>
    </row>
    <row r="112" spans="1:4" x14ac:dyDescent="0.2">
      <c r="A112" t="s">
        <v>322</v>
      </c>
      <c r="B112" t="s">
        <v>1561</v>
      </c>
      <c r="C112" t="s">
        <v>1867</v>
      </c>
      <c r="D112" t="s">
        <v>1940</v>
      </c>
    </row>
    <row r="113" spans="1:4" x14ac:dyDescent="0.2">
      <c r="A113" t="s">
        <v>336</v>
      </c>
      <c r="B113" t="s">
        <v>1488</v>
      </c>
      <c r="C113" t="s">
        <v>2165</v>
      </c>
      <c r="D113" t="s">
        <v>1942</v>
      </c>
    </row>
    <row r="114" spans="1:4" x14ac:dyDescent="0.2">
      <c r="A114" t="s">
        <v>337</v>
      </c>
      <c r="B114" t="s">
        <v>1540</v>
      </c>
      <c r="C114" t="s">
        <v>2102</v>
      </c>
      <c r="D114" t="s">
        <v>1944</v>
      </c>
    </row>
    <row r="115" spans="1:4" x14ac:dyDescent="0.2">
      <c r="A115" t="s">
        <v>338</v>
      </c>
      <c r="B115" t="s">
        <v>1947</v>
      </c>
      <c r="C115" t="s">
        <v>526</v>
      </c>
      <c r="D115" t="s">
        <v>144</v>
      </c>
    </row>
    <row r="116" spans="1:4" x14ac:dyDescent="0.2">
      <c r="A116" t="s">
        <v>339</v>
      </c>
      <c r="B116" t="s">
        <v>1949</v>
      </c>
      <c r="C116" t="s">
        <v>2284</v>
      </c>
      <c r="D116" t="s">
        <v>995</v>
      </c>
    </row>
    <row r="117" spans="1:4" x14ac:dyDescent="0.2">
      <c r="A117" t="s">
        <v>353</v>
      </c>
      <c r="B117" t="s">
        <v>1952</v>
      </c>
      <c r="C117" t="s">
        <v>1714</v>
      </c>
      <c r="D117" t="s">
        <v>1950</v>
      </c>
    </row>
    <row r="118" spans="1:4" x14ac:dyDescent="0.2">
      <c r="A118" t="s">
        <v>354</v>
      </c>
      <c r="B118" t="s">
        <v>1954</v>
      </c>
      <c r="C118" t="s">
        <v>146</v>
      </c>
      <c r="D118" t="s">
        <v>1953</v>
      </c>
    </row>
    <row r="119" spans="1:4" x14ac:dyDescent="0.2">
      <c r="A119" t="s">
        <v>961</v>
      </c>
      <c r="B119" t="s">
        <v>1955</v>
      </c>
      <c r="C119" t="s">
        <v>206</v>
      </c>
      <c r="D119" t="s">
        <v>1884</v>
      </c>
    </row>
    <row r="120" spans="1:4" x14ac:dyDescent="0.2">
      <c r="A120" t="s">
        <v>355</v>
      </c>
      <c r="B120" t="s">
        <v>1389</v>
      </c>
      <c r="C120" t="s">
        <v>2123</v>
      </c>
      <c r="D120" t="s">
        <v>1957</v>
      </c>
    </row>
    <row r="121" spans="1:4" x14ac:dyDescent="0.2">
      <c r="A121" t="s">
        <v>361</v>
      </c>
      <c r="B121" t="s">
        <v>1959</v>
      </c>
      <c r="C121" t="s">
        <v>1679</v>
      </c>
      <c r="D121" t="s">
        <v>1868</v>
      </c>
    </row>
    <row r="122" spans="1:4" x14ac:dyDescent="0.2">
      <c r="A122" t="s">
        <v>362</v>
      </c>
      <c r="B122" t="s">
        <v>1767</v>
      </c>
      <c r="C122" t="s">
        <v>1913</v>
      </c>
      <c r="D122" t="s">
        <v>1898</v>
      </c>
    </row>
    <row r="123" spans="1:4" x14ac:dyDescent="0.2">
      <c r="A123" t="s">
        <v>363</v>
      </c>
      <c r="B123" t="s">
        <v>1353</v>
      </c>
      <c r="C123" t="s">
        <v>308</v>
      </c>
      <c r="D123" t="s">
        <v>1812</v>
      </c>
    </row>
    <row r="124" spans="1:4" x14ac:dyDescent="0.2">
      <c r="A124" t="s">
        <v>364</v>
      </c>
      <c r="B124" t="s">
        <v>1203</v>
      </c>
      <c r="C124" t="s">
        <v>309</v>
      </c>
      <c r="D124" t="s">
        <v>1901</v>
      </c>
    </row>
    <row r="125" spans="1:4" x14ac:dyDescent="0.2">
      <c r="A125" t="s">
        <v>968</v>
      </c>
      <c r="B125" t="s">
        <v>1274</v>
      </c>
      <c r="C125" t="s">
        <v>2013</v>
      </c>
      <c r="D125" t="s">
        <v>380</v>
      </c>
    </row>
    <row r="126" spans="1:4" x14ac:dyDescent="0.2">
      <c r="A126" t="s">
        <v>367</v>
      </c>
      <c r="B126" t="s">
        <v>1966</v>
      </c>
      <c r="C126" t="s">
        <v>2248</v>
      </c>
      <c r="D126" t="s">
        <v>987</v>
      </c>
    </row>
    <row r="127" spans="1:4" x14ac:dyDescent="0.2">
      <c r="A127" t="s">
        <v>368</v>
      </c>
      <c r="B127" t="s">
        <v>1211</v>
      </c>
      <c r="C127" t="s">
        <v>2055</v>
      </c>
      <c r="D127" t="s">
        <v>1939</v>
      </c>
    </row>
    <row r="128" spans="1:4" x14ac:dyDescent="0.2">
      <c r="A128" t="s">
        <v>369</v>
      </c>
      <c r="B128" t="s">
        <v>1520</v>
      </c>
      <c r="C128" t="s">
        <v>1815</v>
      </c>
      <c r="D128" t="s">
        <v>265</v>
      </c>
    </row>
    <row r="129" spans="1:4" x14ac:dyDescent="0.2">
      <c r="A129" t="s">
        <v>970</v>
      </c>
      <c r="B129" t="s">
        <v>1406</v>
      </c>
      <c r="C129" t="s">
        <v>1838</v>
      </c>
      <c r="D129" t="s">
        <v>1970</v>
      </c>
    </row>
    <row r="130" spans="1:4" x14ac:dyDescent="0.2">
      <c r="A130" t="s">
        <v>370</v>
      </c>
      <c r="B130" t="s">
        <v>1672</v>
      </c>
      <c r="C130" t="s">
        <v>424</v>
      </c>
      <c r="D130" t="s">
        <v>1676</v>
      </c>
    </row>
    <row r="131" spans="1:4" x14ac:dyDescent="0.2">
      <c r="A131" t="s">
        <v>371</v>
      </c>
      <c r="B131" t="s">
        <v>34</v>
      </c>
      <c r="C131" t="s">
        <v>1683</v>
      </c>
      <c r="D131" t="s">
        <v>54</v>
      </c>
    </row>
    <row r="132" spans="1:4" x14ac:dyDescent="0.2">
      <c r="A132" t="s">
        <v>372</v>
      </c>
      <c r="B132" t="s">
        <v>1976</v>
      </c>
      <c r="C132" t="s">
        <v>113</v>
      </c>
      <c r="D132" t="s">
        <v>409</v>
      </c>
    </row>
    <row r="133" spans="1:4" x14ac:dyDescent="0.2">
      <c r="A133" t="s">
        <v>373</v>
      </c>
      <c r="B133" t="s">
        <v>1570</v>
      </c>
      <c r="C133" t="s">
        <v>1991</v>
      </c>
      <c r="D133" t="s">
        <v>1832</v>
      </c>
    </row>
    <row r="134" spans="1:4" x14ac:dyDescent="0.2">
      <c r="A134" t="s">
        <v>377</v>
      </c>
      <c r="B134" t="s">
        <v>1288</v>
      </c>
      <c r="C134" t="s">
        <v>425</v>
      </c>
      <c r="D134" t="s">
        <v>1977</v>
      </c>
    </row>
    <row r="135" spans="1:4" x14ac:dyDescent="0.2">
      <c r="A135" t="s">
        <v>973</v>
      </c>
      <c r="B135" t="s">
        <v>1772</v>
      </c>
      <c r="C135" t="s">
        <v>2077</v>
      </c>
      <c r="D135" t="s">
        <v>1979</v>
      </c>
    </row>
    <row r="136" spans="1:4" x14ac:dyDescent="0.2">
      <c r="A136" t="s">
        <v>382</v>
      </c>
      <c r="B136" t="s">
        <v>1286</v>
      </c>
      <c r="C136" t="s">
        <v>2185</v>
      </c>
      <c r="D136" t="s">
        <v>1981</v>
      </c>
    </row>
    <row r="137" spans="1:4" x14ac:dyDescent="0.2">
      <c r="A137" t="s">
        <v>383</v>
      </c>
      <c r="B137" t="s">
        <v>1603</v>
      </c>
      <c r="C137" t="s">
        <v>1993</v>
      </c>
      <c r="D137" t="s">
        <v>1817</v>
      </c>
    </row>
    <row r="138" spans="1:4" x14ac:dyDescent="0.2">
      <c r="A138" t="s">
        <v>384</v>
      </c>
      <c r="B138" t="s">
        <v>1497</v>
      </c>
      <c r="C138" t="s">
        <v>60</v>
      </c>
      <c r="D138" t="s">
        <v>1984</v>
      </c>
    </row>
    <row r="139" spans="1:4" x14ac:dyDescent="0.2">
      <c r="A139" t="s">
        <v>385</v>
      </c>
      <c r="B139" t="s">
        <v>1301</v>
      </c>
      <c r="C139" t="s">
        <v>136</v>
      </c>
      <c r="D139" t="s">
        <v>997</v>
      </c>
    </row>
    <row r="140" spans="1:4" x14ac:dyDescent="0.2">
      <c r="A140" t="s">
        <v>386</v>
      </c>
      <c r="B140" t="s">
        <v>1412</v>
      </c>
      <c r="C140" t="s">
        <v>1735</v>
      </c>
      <c r="D140" t="s">
        <v>1986</v>
      </c>
    </row>
    <row r="141" spans="1:4" x14ac:dyDescent="0.2">
      <c r="A141" t="s">
        <v>387</v>
      </c>
      <c r="B141" t="s">
        <v>1990</v>
      </c>
      <c r="C141" t="s">
        <v>2189</v>
      </c>
      <c r="D141" t="s">
        <v>1889</v>
      </c>
    </row>
    <row r="142" spans="1:4" x14ac:dyDescent="0.2">
      <c r="A142" t="s">
        <v>388</v>
      </c>
      <c r="B142" t="s">
        <v>1395</v>
      </c>
      <c r="C142" t="s">
        <v>1895</v>
      </c>
      <c r="D142" t="s">
        <v>1055</v>
      </c>
    </row>
    <row r="143" spans="1:4" x14ac:dyDescent="0.2">
      <c r="A143" t="s">
        <v>392</v>
      </c>
      <c r="B143" t="s">
        <v>1994</v>
      </c>
      <c r="C143" t="s">
        <v>1768</v>
      </c>
      <c r="D143" t="s">
        <v>1989</v>
      </c>
    </row>
    <row r="144" spans="1:4" x14ac:dyDescent="0.2">
      <c r="A144" t="s">
        <v>393</v>
      </c>
      <c r="B144" t="s">
        <v>1727</v>
      </c>
      <c r="C144" t="s">
        <v>2322</v>
      </c>
      <c r="D144" t="s">
        <v>900</v>
      </c>
    </row>
    <row r="145" spans="1:4" x14ac:dyDescent="0.2">
      <c r="A145" t="s">
        <v>394</v>
      </c>
      <c r="B145" t="s">
        <v>1237</v>
      </c>
      <c r="C145" t="s">
        <v>2080</v>
      </c>
      <c r="D145" t="s">
        <v>1996</v>
      </c>
    </row>
    <row r="146" spans="1:4" x14ac:dyDescent="0.2">
      <c r="A146" t="s">
        <v>395</v>
      </c>
      <c r="B146" t="s">
        <v>928</v>
      </c>
      <c r="C146" t="s">
        <v>1702</v>
      </c>
      <c r="D146" t="s">
        <v>1999</v>
      </c>
    </row>
    <row r="147" spans="1:4" x14ac:dyDescent="0.2">
      <c r="A147" t="s">
        <v>396</v>
      </c>
      <c r="B147" t="s">
        <v>1548</v>
      </c>
      <c r="C147" t="s">
        <v>1723</v>
      </c>
      <c r="D147" t="s">
        <v>2001</v>
      </c>
    </row>
    <row r="148" spans="1:4" x14ac:dyDescent="0.2">
      <c r="A148" t="s">
        <v>397</v>
      </c>
      <c r="B148" t="s">
        <v>734</v>
      </c>
      <c r="C148" t="s">
        <v>1793</v>
      </c>
      <c r="D148" t="s">
        <v>30</v>
      </c>
    </row>
    <row r="149" spans="1:4" x14ac:dyDescent="0.2">
      <c r="A149" t="s">
        <v>399</v>
      </c>
      <c r="B149" t="s">
        <v>1267</v>
      </c>
      <c r="C149" t="s">
        <v>2089</v>
      </c>
      <c r="D149" t="s">
        <v>929</v>
      </c>
    </row>
    <row r="150" spans="1:4" x14ac:dyDescent="0.2">
      <c r="A150" t="s">
        <v>981</v>
      </c>
      <c r="B150" t="s">
        <v>1620</v>
      </c>
      <c r="C150" t="s">
        <v>207</v>
      </c>
      <c r="D150" t="s">
        <v>2006</v>
      </c>
    </row>
    <row r="151" spans="1:4" x14ac:dyDescent="0.2">
      <c r="A151" t="s">
        <v>403</v>
      </c>
      <c r="B151" t="s">
        <v>1621</v>
      </c>
      <c r="C151" t="s">
        <v>1857</v>
      </c>
      <c r="D151" t="s">
        <v>742</v>
      </c>
    </row>
    <row r="152" spans="1:4" x14ac:dyDescent="0.2">
      <c r="A152" t="s">
        <v>404</v>
      </c>
      <c r="B152" t="s">
        <v>1555</v>
      </c>
      <c r="C152" t="s">
        <v>1883</v>
      </c>
      <c r="D152" t="s">
        <v>2009</v>
      </c>
    </row>
    <row r="153" spans="1:4" x14ac:dyDescent="0.2">
      <c r="A153" t="s">
        <v>405</v>
      </c>
      <c r="B153" t="s">
        <v>2016</v>
      </c>
      <c r="C153" t="s">
        <v>1869</v>
      </c>
      <c r="D153" t="s">
        <v>2012</v>
      </c>
    </row>
    <row r="154" spans="1:4" x14ac:dyDescent="0.2">
      <c r="A154" t="s">
        <v>407</v>
      </c>
      <c r="B154" t="s">
        <v>2020</v>
      </c>
      <c r="C154" t="s">
        <v>2250</v>
      </c>
      <c r="D154" t="s">
        <v>2014</v>
      </c>
    </row>
    <row r="155" spans="1:4" x14ac:dyDescent="0.2">
      <c r="A155" t="s">
        <v>413</v>
      </c>
      <c r="B155" t="s">
        <v>1546</v>
      </c>
      <c r="C155" t="s">
        <v>1917</v>
      </c>
      <c r="D155" t="s">
        <v>2015</v>
      </c>
    </row>
    <row r="156" spans="1:4" x14ac:dyDescent="0.2">
      <c r="A156" t="s">
        <v>414</v>
      </c>
      <c r="B156" t="s">
        <v>1417</v>
      </c>
      <c r="C156" t="s">
        <v>438</v>
      </c>
      <c r="D156" t="s">
        <v>2018</v>
      </c>
    </row>
    <row r="157" spans="1:4" x14ac:dyDescent="0.2">
      <c r="A157" t="s">
        <v>416</v>
      </c>
      <c r="B157" t="s">
        <v>2027</v>
      </c>
      <c r="C157" t="s">
        <v>2048</v>
      </c>
      <c r="D157" t="s">
        <v>2021</v>
      </c>
    </row>
    <row r="158" spans="1:4" x14ac:dyDescent="0.2">
      <c r="A158" t="s">
        <v>991</v>
      </c>
      <c r="B158" t="s">
        <v>1648</v>
      </c>
      <c r="C158" t="s">
        <v>1919</v>
      </c>
      <c r="D158" t="s">
        <v>2024</v>
      </c>
    </row>
    <row r="159" spans="1:4" x14ac:dyDescent="0.2">
      <c r="A159" t="s">
        <v>421</v>
      </c>
      <c r="B159" t="s">
        <v>2030</v>
      </c>
      <c r="C159" t="s">
        <v>1922</v>
      </c>
      <c r="D159" t="s">
        <v>1786</v>
      </c>
    </row>
    <row r="160" spans="1:4" x14ac:dyDescent="0.2">
      <c r="A160" t="s">
        <v>427</v>
      </c>
      <c r="B160" t="s">
        <v>1201</v>
      </c>
      <c r="C160" t="s">
        <v>2207</v>
      </c>
      <c r="D160" t="s">
        <v>2026</v>
      </c>
    </row>
    <row r="161" spans="1:4" x14ac:dyDescent="0.2">
      <c r="A161" t="s">
        <v>443</v>
      </c>
      <c r="B161" t="s">
        <v>2034</v>
      </c>
      <c r="C161" t="s">
        <v>2126</v>
      </c>
      <c r="D161" t="s">
        <v>1860</v>
      </c>
    </row>
    <row r="162" spans="1:4" x14ac:dyDescent="0.2">
      <c r="A162" t="s">
        <v>444</v>
      </c>
      <c r="B162" t="s">
        <v>2037</v>
      </c>
      <c r="C162" t="s">
        <v>1923</v>
      </c>
      <c r="D162" t="s">
        <v>2029</v>
      </c>
    </row>
    <row r="163" spans="1:4" x14ac:dyDescent="0.2">
      <c r="A163" t="s">
        <v>445</v>
      </c>
      <c r="B163" t="s">
        <v>2038</v>
      </c>
      <c r="C163" t="s">
        <v>323</v>
      </c>
      <c r="D163" t="s">
        <v>2032</v>
      </c>
    </row>
    <row r="164" spans="1:4" x14ac:dyDescent="0.2">
      <c r="A164" t="s">
        <v>446</v>
      </c>
      <c r="B164" t="s">
        <v>2040</v>
      </c>
      <c r="C164" t="s">
        <v>2059</v>
      </c>
      <c r="D164" t="s">
        <v>928</v>
      </c>
    </row>
    <row r="165" spans="1:4" x14ac:dyDescent="0.2">
      <c r="A165" t="s">
        <v>999</v>
      </c>
      <c r="B165" t="s">
        <v>1372</v>
      </c>
      <c r="C165" t="s">
        <v>1964</v>
      </c>
      <c r="D165" t="s">
        <v>1785</v>
      </c>
    </row>
    <row r="166" spans="1:4" x14ac:dyDescent="0.2">
      <c r="A166" t="s">
        <v>447</v>
      </c>
      <c r="B166" t="s">
        <v>1459</v>
      </c>
      <c r="C166" t="s">
        <v>1771</v>
      </c>
      <c r="D166" t="s">
        <v>1971</v>
      </c>
    </row>
    <row r="167" spans="1:4" x14ac:dyDescent="0.2">
      <c r="A167" t="s">
        <v>448</v>
      </c>
      <c r="B167" t="s">
        <v>1387</v>
      </c>
      <c r="C167" t="s">
        <v>137</v>
      </c>
      <c r="D167" t="s">
        <v>2039</v>
      </c>
    </row>
    <row r="168" spans="1:4" x14ac:dyDescent="0.2">
      <c r="A168" t="s">
        <v>449</v>
      </c>
      <c r="B168" t="s">
        <v>1549</v>
      </c>
      <c r="C168" t="s">
        <v>138</v>
      </c>
      <c r="D168" t="s">
        <v>1800</v>
      </c>
    </row>
    <row r="169" spans="1:4" x14ac:dyDescent="0.2">
      <c r="A169" t="s">
        <v>450</v>
      </c>
      <c r="B169" t="s">
        <v>2047</v>
      </c>
      <c r="C169" t="s">
        <v>2287</v>
      </c>
      <c r="D169" t="s">
        <v>1863</v>
      </c>
    </row>
    <row r="170" spans="1:4" x14ac:dyDescent="0.2">
      <c r="A170" t="s">
        <v>452</v>
      </c>
      <c r="B170" t="s">
        <v>906</v>
      </c>
      <c r="C170" t="s">
        <v>1926</v>
      </c>
      <c r="D170" t="s">
        <v>871</v>
      </c>
    </row>
    <row r="171" spans="1:4" x14ac:dyDescent="0.2">
      <c r="A171" t="s">
        <v>466</v>
      </c>
      <c r="B171" t="s">
        <v>1320</v>
      </c>
      <c r="C171" t="s">
        <v>1738</v>
      </c>
      <c r="D171" t="s">
        <v>2044</v>
      </c>
    </row>
    <row r="172" spans="1:4" x14ac:dyDescent="0.2">
      <c r="A172" t="s">
        <v>467</v>
      </c>
      <c r="B172" t="s">
        <v>1761</v>
      </c>
      <c r="C172" t="s">
        <v>2061</v>
      </c>
      <c r="D172" t="s">
        <v>89</v>
      </c>
    </row>
    <row r="173" spans="1:4" x14ac:dyDescent="0.2">
      <c r="A173" t="s">
        <v>469</v>
      </c>
      <c r="B173" t="s">
        <v>929</v>
      </c>
      <c r="C173" t="s">
        <v>78</v>
      </c>
      <c r="D173" t="s">
        <v>1501</v>
      </c>
    </row>
    <row r="174" spans="1:4" x14ac:dyDescent="0.2">
      <c r="A174" t="s">
        <v>1003</v>
      </c>
      <c r="B174" t="s">
        <v>1291</v>
      </c>
      <c r="C174" t="s">
        <v>1927</v>
      </c>
      <c r="D174" t="s">
        <v>1787</v>
      </c>
    </row>
    <row r="175" spans="1:4" x14ac:dyDescent="0.2">
      <c r="A175" t="s">
        <v>470</v>
      </c>
      <c r="B175" t="s">
        <v>2058</v>
      </c>
      <c r="C175" t="s">
        <v>1928</v>
      </c>
      <c r="D175" t="s">
        <v>2054</v>
      </c>
    </row>
    <row r="176" spans="1:4" x14ac:dyDescent="0.2">
      <c r="A176" t="s">
        <v>471</v>
      </c>
      <c r="B176" t="s">
        <v>1432</v>
      </c>
      <c r="C176" t="s">
        <v>1930</v>
      </c>
      <c r="D176" t="s">
        <v>1667</v>
      </c>
    </row>
    <row r="177" spans="1:4" x14ac:dyDescent="0.2">
      <c r="A177" t="s">
        <v>472</v>
      </c>
      <c r="B177" t="s">
        <v>1443</v>
      </c>
      <c r="C177" t="s">
        <v>2252</v>
      </c>
      <c r="D177" t="s">
        <v>184</v>
      </c>
    </row>
    <row r="178" spans="1:4" x14ac:dyDescent="0.2">
      <c r="A178" t="s">
        <v>484</v>
      </c>
      <c r="B178" t="s">
        <v>1362</v>
      </c>
      <c r="C178" t="s">
        <v>310</v>
      </c>
      <c r="D178" t="s">
        <v>2062</v>
      </c>
    </row>
    <row r="179" spans="1:4" x14ac:dyDescent="0.2">
      <c r="A179" t="s">
        <v>485</v>
      </c>
      <c r="B179" t="s">
        <v>1273</v>
      </c>
      <c r="C179" t="s">
        <v>2325</v>
      </c>
      <c r="D179" t="s">
        <v>2065</v>
      </c>
    </row>
    <row r="180" spans="1:4" x14ac:dyDescent="0.2">
      <c r="A180" t="s">
        <v>486</v>
      </c>
      <c r="B180" t="s">
        <v>1257</v>
      </c>
      <c r="C180" t="s">
        <v>2050</v>
      </c>
      <c r="D180" t="s">
        <v>258</v>
      </c>
    </row>
    <row r="181" spans="1:4" x14ac:dyDescent="0.2">
      <c r="A181" t="s">
        <v>487</v>
      </c>
      <c r="B181" t="s">
        <v>2073</v>
      </c>
      <c r="C181" t="s">
        <v>2254</v>
      </c>
      <c r="D181" t="s">
        <v>2067</v>
      </c>
    </row>
    <row r="182" spans="1:4" x14ac:dyDescent="0.2">
      <c r="A182" t="s">
        <v>490</v>
      </c>
      <c r="B182" t="s">
        <v>1571</v>
      </c>
      <c r="C182" t="s">
        <v>2256</v>
      </c>
      <c r="D182" t="s">
        <v>2070</v>
      </c>
    </row>
    <row r="183" spans="1:4" x14ac:dyDescent="0.2">
      <c r="A183" t="s">
        <v>491</v>
      </c>
      <c r="B183" t="s">
        <v>2021</v>
      </c>
      <c r="C183" t="s">
        <v>2138</v>
      </c>
      <c r="D183" t="s">
        <v>423</v>
      </c>
    </row>
    <row r="184" spans="1:4" x14ac:dyDescent="0.2">
      <c r="A184" t="s">
        <v>492</v>
      </c>
      <c r="B184" t="s">
        <v>1541</v>
      </c>
      <c r="C184" t="s">
        <v>1778</v>
      </c>
      <c r="D184" t="s">
        <v>521</v>
      </c>
    </row>
    <row r="185" spans="1:4" x14ac:dyDescent="0.2">
      <c r="A185" t="s">
        <v>493</v>
      </c>
      <c r="B185" t="s">
        <v>2079</v>
      </c>
      <c r="C185" t="s">
        <v>2028</v>
      </c>
      <c r="D185" t="s">
        <v>259</v>
      </c>
    </row>
    <row r="186" spans="1:4" x14ac:dyDescent="0.2">
      <c r="A186" t="s">
        <v>495</v>
      </c>
      <c r="B186" t="s">
        <v>2082</v>
      </c>
      <c r="C186" t="s">
        <v>2260</v>
      </c>
      <c r="D186" t="s">
        <v>1409</v>
      </c>
    </row>
    <row r="187" spans="1:4" x14ac:dyDescent="0.2">
      <c r="A187" t="s">
        <v>497</v>
      </c>
      <c r="B187" t="s">
        <v>2084</v>
      </c>
      <c r="C187" t="s">
        <v>2209</v>
      </c>
      <c r="D187" t="s">
        <v>2078</v>
      </c>
    </row>
    <row r="188" spans="1:4" x14ac:dyDescent="0.2">
      <c r="A188" t="s">
        <v>498</v>
      </c>
      <c r="B188" t="s">
        <v>1262</v>
      </c>
      <c r="C188" t="s">
        <v>2301</v>
      </c>
      <c r="D188" t="s">
        <v>1911</v>
      </c>
    </row>
    <row r="189" spans="1:4" x14ac:dyDescent="0.2">
      <c r="A189" t="s">
        <v>506</v>
      </c>
      <c r="B189" t="s">
        <v>1615</v>
      </c>
      <c r="C189" t="s">
        <v>2166</v>
      </c>
      <c r="D189" t="s">
        <v>1447</v>
      </c>
    </row>
    <row r="190" spans="1:4" x14ac:dyDescent="0.2">
      <c r="A190" t="s">
        <v>509</v>
      </c>
      <c r="B190" t="s">
        <v>1199</v>
      </c>
      <c r="C190" t="s">
        <v>2263</v>
      </c>
      <c r="D190" t="s">
        <v>235</v>
      </c>
    </row>
    <row r="191" spans="1:4" x14ac:dyDescent="0.2">
      <c r="A191" t="s">
        <v>510</v>
      </c>
      <c r="B191" t="s">
        <v>1006</v>
      </c>
      <c r="C191" t="s">
        <v>1742</v>
      </c>
      <c r="D191" t="s">
        <v>195</v>
      </c>
    </row>
    <row r="192" spans="1:4" x14ac:dyDescent="0.2">
      <c r="A192" t="s">
        <v>512</v>
      </c>
      <c r="B192" t="s">
        <v>956</v>
      </c>
      <c r="C192" t="s">
        <v>179</v>
      </c>
      <c r="D192" t="s">
        <v>36</v>
      </c>
    </row>
    <row r="193" spans="1:4" x14ac:dyDescent="0.2">
      <c r="A193" t="s">
        <v>514</v>
      </c>
      <c r="B193" t="s">
        <v>1225</v>
      </c>
      <c r="C193" t="s">
        <v>2265</v>
      </c>
      <c r="D193" t="s">
        <v>2049</v>
      </c>
    </row>
    <row r="194" spans="1:4" x14ac:dyDescent="0.2">
      <c r="A194" t="s">
        <v>515</v>
      </c>
      <c r="B194" t="s">
        <v>1607</v>
      </c>
      <c r="C194" t="s">
        <v>1823</v>
      </c>
      <c r="D194" t="s">
        <v>2090</v>
      </c>
    </row>
    <row r="195" spans="1:4" x14ac:dyDescent="0.2">
      <c r="A195" t="s">
        <v>531</v>
      </c>
      <c r="B195" t="s">
        <v>1576</v>
      </c>
      <c r="C195" t="s">
        <v>1848</v>
      </c>
      <c r="D195" t="s">
        <v>2092</v>
      </c>
    </row>
    <row r="196" spans="1:4" x14ac:dyDescent="0.2">
      <c r="A196" t="s">
        <v>532</v>
      </c>
      <c r="B196" t="s">
        <v>2101</v>
      </c>
      <c r="C196" t="s">
        <v>1972</v>
      </c>
      <c r="D196" t="s">
        <v>432</v>
      </c>
    </row>
    <row r="197" spans="1:4" x14ac:dyDescent="0.2">
      <c r="A197" t="s">
        <v>534</v>
      </c>
      <c r="B197" t="s">
        <v>1595</v>
      </c>
      <c r="C197" t="s">
        <v>2145</v>
      </c>
      <c r="D197" t="s">
        <v>2095</v>
      </c>
    </row>
    <row r="198" spans="1:4" x14ac:dyDescent="0.2">
      <c r="A198" t="s">
        <v>536</v>
      </c>
      <c r="B198" t="s">
        <v>1700</v>
      </c>
      <c r="C198" t="s">
        <v>1973</v>
      </c>
      <c r="D198" t="s">
        <v>38</v>
      </c>
    </row>
    <row r="199" spans="1:4" x14ac:dyDescent="0.2">
      <c r="A199" t="s">
        <v>537</v>
      </c>
      <c r="B199" t="s">
        <v>1435</v>
      </c>
      <c r="C199" t="s">
        <v>1665</v>
      </c>
      <c r="D199" t="s">
        <v>430</v>
      </c>
    </row>
    <row r="200" spans="1:4" x14ac:dyDescent="0.2">
      <c r="A200" t="s">
        <v>538</v>
      </c>
      <c r="B200" t="s">
        <v>2116</v>
      </c>
      <c r="C200" t="s">
        <v>1851</v>
      </c>
      <c r="D200" t="s">
        <v>248</v>
      </c>
    </row>
    <row r="201" spans="1:4" x14ac:dyDescent="0.2">
      <c r="A201" t="s">
        <v>539</v>
      </c>
      <c r="B201" t="s">
        <v>2119</v>
      </c>
      <c r="C201" t="s">
        <v>2031</v>
      </c>
      <c r="D201" t="s">
        <v>1564</v>
      </c>
    </row>
    <row r="202" spans="1:4" x14ac:dyDescent="0.2">
      <c r="A202" t="s">
        <v>540</v>
      </c>
      <c r="B202" t="s">
        <v>2122</v>
      </c>
      <c r="C202" t="s">
        <v>1744</v>
      </c>
      <c r="D202" t="s">
        <v>2107</v>
      </c>
    </row>
    <row r="203" spans="1:4" x14ac:dyDescent="0.2">
      <c r="A203" t="s">
        <v>541</v>
      </c>
      <c r="B203" t="s">
        <v>1248</v>
      </c>
      <c r="C203" t="s">
        <v>2210</v>
      </c>
      <c r="D203" t="s">
        <v>2110</v>
      </c>
    </row>
    <row r="204" spans="1:4" x14ac:dyDescent="0.2">
      <c r="A204" t="s">
        <v>544</v>
      </c>
      <c r="B204" t="s">
        <v>996</v>
      </c>
      <c r="C204" t="s">
        <v>2148</v>
      </c>
      <c r="D204" t="s">
        <v>2019</v>
      </c>
    </row>
    <row r="205" spans="1:4" x14ac:dyDescent="0.2">
      <c r="A205" t="s">
        <v>545</v>
      </c>
      <c r="B205" t="s">
        <v>1200</v>
      </c>
      <c r="C205" t="s">
        <v>1825</v>
      </c>
      <c r="D205" t="s">
        <v>2114</v>
      </c>
    </row>
    <row r="206" spans="1:4" x14ac:dyDescent="0.2">
      <c r="A206" t="s">
        <v>546</v>
      </c>
      <c r="B206" t="s">
        <v>2137</v>
      </c>
      <c r="C206" t="s">
        <v>1704</v>
      </c>
      <c r="D206" t="s">
        <v>1842</v>
      </c>
    </row>
    <row r="207" spans="1:4" x14ac:dyDescent="0.2">
      <c r="A207" t="s">
        <v>547</v>
      </c>
      <c r="B207" t="s">
        <v>1235</v>
      </c>
      <c r="C207" t="s">
        <v>1897</v>
      </c>
      <c r="D207" t="s">
        <v>2088</v>
      </c>
    </row>
    <row r="208" spans="1:4" x14ac:dyDescent="0.2">
      <c r="A208" t="s">
        <v>548</v>
      </c>
      <c r="B208" t="s">
        <v>1427</v>
      </c>
      <c r="C208" t="s">
        <v>2212</v>
      </c>
      <c r="D208" t="s">
        <v>2124</v>
      </c>
    </row>
    <row r="209" spans="1:4" x14ac:dyDescent="0.2">
      <c r="A209" t="s">
        <v>549</v>
      </c>
      <c r="B209" t="s">
        <v>2142</v>
      </c>
      <c r="C209" t="s">
        <v>635</v>
      </c>
      <c r="D209" t="s">
        <v>1955</v>
      </c>
    </row>
    <row r="210" spans="1:4" x14ac:dyDescent="0.2">
      <c r="A210" t="s">
        <v>551</v>
      </c>
      <c r="B210" t="s">
        <v>2144</v>
      </c>
      <c r="C210" t="s">
        <v>2266</v>
      </c>
      <c r="D210" t="s">
        <v>2057</v>
      </c>
    </row>
    <row r="211" spans="1:4" x14ac:dyDescent="0.2">
      <c r="A211" t="s">
        <v>553</v>
      </c>
      <c r="B211" t="s">
        <v>1385</v>
      </c>
      <c r="C211" t="s">
        <v>2064</v>
      </c>
      <c r="D211" t="s">
        <v>2132</v>
      </c>
    </row>
    <row r="212" spans="1:4" x14ac:dyDescent="0.2">
      <c r="A212" t="s">
        <v>554</v>
      </c>
      <c r="B212" t="s">
        <v>2150</v>
      </c>
      <c r="C212" t="s">
        <v>1995</v>
      </c>
      <c r="D212" t="s">
        <v>2135</v>
      </c>
    </row>
    <row r="213" spans="1:4" x14ac:dyDescent="0.2">
      <c r="A213" t="s">
        <v>555</v>
      </c>
      <c r="B213" t="s">
        <v>1419</v>
      </c>
      <c r="C213" t="s">
        <v>2244</v>
      </c>
      <c r="D213" t="s">
        <v>284</v>
      </c>
    </row>
    <row r="214" spans="1:4" x14ac:dyDescent="0.2">
      <c r="A214" t="s">
        <v>556</v>
      </c>
      <c r="B214" t="s">
        <v>1317</v>
      </c>
      <c r="C214" t="s">
        <v>2214</v>
      </c>
      <c r="D214" t="s">
        <v>75</v>
      </c>
    </row>
    <row r="215" spans="1:4" x14ac:dyDescent="0.2">
      <c r="A215" t="s">
        <v>557</v>
      </c>
      <c r="B215" t="s">
        <v>2155</v>
      </c>
      <c r="C215" t="s">
        <v>2069</v>
      </c>
      <c r="D215" t="s">
        <v>1719</v>
      </c>
    </row>
    <row r="216" spans="1:4" x14ac:dyDescent="0.2">
      <c r="A216" t="s">
        <v>558</v>
      </c>
      <c r="B216" t="s">
        <v>2156</v>
      </c>
      <c r="C216" t="s">
        <v>311</v>
      </c>
      <c r="D216" t="s">
        <v>141</v>
      </c>
    </row>
    <row r="217" spans="1:4" x14ac:dyDescent="0.2">
      <c r="A217" t="s">
        <v>1031</v>
      </c>
      <c r="B217" t="s">
        <v>2160</v>
      </c>
      <c r="C217" t="s">
        <v>208</v>
      </c>
      <c r="D217" t="s">
        <v>124</v>
      </c>
    </row>
    <row r="218" spans="1:4" x14ac:dyDescent="0.2">
      <c r="A218" t="s">
        <v>561</v>
      </c>
      <c r="B218" t="s">
        <v>2162</v>
      </c>
      <c r="C218" t="s">
        <v>2035</v>
      </c>
      <c r="D218" t="s">
        <v>2146</v>
      </c>
    </row>
    <row r="219" spans="1:4" x14ac:dyDescent="0.2">
      <c r="A219" t="s">
        <v>562</v>
      </c>
      <c r="B219" t="s">
        <v>2164</v>
      </c>
      <c r="C219" t="s">
        <v>209</v>
      </c>
      <c r="D219" t="s">
        <v>2149</v>
      </c>
    </row>
    <row r="220" spans="1:4" x14ac:dyDescent="0.2">
      <c r="A220" t="s">
        <v>563</v>
      </c>
      <c r="B220" t="s">
        <v>1384</v>
      </c>
      <c r="C220" t="s">
        <v>1975</v>
      </c>
      <c r="D220" t="s">
        <v>2022</v>
      </c>
    </row>
    <row r="221" spans="1:4" x14ac:dyDescent="0.2">
      <c r="A221" t="s">
        <v>564</v>
      </c>
      <c r="B221" t="s">
        <v>1310</v>
      </c>
      <c r="C221" t="s">
        <v>2139</v>
      </c>
      <c r="D221" t="s">
        <v>349</v>
      </c>
    </row>
    <row r="222" spans="1:4" x14ac:dyDescent="0.2">
      <c r="A222" t="s">
        <v>565</v>
      </c>
      <c r="B222" t="s">
        <v>2170</v>
      </c>
      <c r="C222" t="s">
        <v>391</v>
      </c>
      <c r="D222" t="s">
        <v>1992</v>
      </c>
    </row>
    <row r="223" spans="1:4" x14ac:dyDescent="0.2">
      <c r="A223" t="s">
        <v>567</v>
      </c>
      <c r="B223" t="s">
        <v>1646</v>
      </c>
      <c r="C223" t="s">
        <v>210</v>
      </c>
      <c r="D223" t="s">
        <v>2158</v>
      </c>
    </row>
    <row r="224" spans="1:4" x14ac:dyDescent="0.2">
      <c r="A224" t="s">
        <v>569</v>
      </c>
      <c r="B224" t="s">
        <v>870</v>
      </c>
      <c r="C224" t="s">
        <v>2216</v>
      </c>
      <c r="D224" t="s">
        <v>480</v>
      </c>
    </row>
    <row r="225" spans="1:4" x14ac:dyDescent="0.2">
      <c r="A225" t="s">
        <v>570</v>
      </c>
      <c r="B225" t="s">
        <v>2175</v>
      </c>
      <c r="C225" t="s">
        <v>2171</v>
      </c>
      <c r="D225" t="s">
        <v>2111</v>
      </c>
    </row>
    <row r="226" spans="1:4" x14ac:dyDescent="0.2">
      <c r="A226" t="s">
        <v>571</v>
      </c>
      <c r="B226" t="s">
        <v>1394</v>
      </c>
      <c r="C226" t="s">
        <v>312</v>
      </c>
      <c r="D226" t="s">
        <v>475</v>
      </c>
    </row>
    <row r="227" spans="1:4" x14ac:dyDescent="0.2">
      <c r="A227" t="s">
        <v>572</v>
      </c>
      <c r="B227" t="s">
        <v>2018</v>
      </c>
      <c r="C227" t="s">
        <v>1871</v>
      </c>
      <c r="D227" t="s">
        <v>1730</v>
      </c>
    </row>
    <row r="228" spans="1:4" x14ac:dyDescent="0.2">
      <c r="A228" t="s">
        <v>575</v>
      </c>
      <c r="B228" t="s">
        <v>2181</v>
      </c>
      <c r="C228" t="s">
        <v>313</v>
      </c>
      <c r="D228" t="s">
        <v>170</v>
      </c>
    </row>
    <row r="229" spans="1:4" x14ac:dyDescent="0.2">
      <c r="A229" t="s">
        <v>585</v>
      </c>
      <c r="B229" t="s">
        <v>1420</v>
      </c>
      <c r="C229" t="s">
        <v>2173</v>
      </c>
      <c r="D229" t="s">
        <v>2096</v>
      </c>
    </row>
    <row r="230" spans="1:4" x14ac:dyDescent="0.2">
      <c r="A230" t="s">
        <v>587</v>
      </c>
      <c r="B230" t="s">
        <v>2184</v>
      </c>
      <c r="C230" t="s">
        <v>2176</v>
      </c>
      <c r="D230" t="s">
        <v>1905</v>
      </c>
    </row>
    <row r="231" spans="1:4" x14ac:dyDescent="0.2">
      <c r="A231" t="s">
        <v>588</v>
      </c>
      <c r="B231" t="s">
        <v>1500</v>
      </c>
      <c r="C231" t="s">
        <v>211</v>
      </c>
      <c r="D231" t="s">
        <v>324</v>
      </c>
    </row>
    <row r="232" spans="1:4" x14ac:dyDescent="0.2">
      <c r="A232" t="s">
        <v>590</v>
      </c>
      <c r="B232" t="s">
        <v>2158</v>
      </c>
      <c r="C232" t="s">
        <v>1937</v>
      </c>
      <c r="D232" t="s">
        <v>2177</v>
      </c>
    </row>
    <row r="233" spans="1:4" x14ac:dyDescent="0.2">
      <c r="A233" t="s">
        <v>591</v>
      </c>
      <c r="B233" t="s">
        <v>1581</v>
      </c>
      <c r="C233" t="s">
        <v>1998</v>
      </c>
      <c r="D233" t="s">
        <v>1976</v>
      </c>
    </row>
    <row r="234" spans="1:4" x14ac:dyDescent="0.2">
      <c r="A234" t="s">
        <v>592</v>
      </c>
      <c r="B234" t="s">
        <v>2190</v>
      </c>
      <c r="C234" t="s">
        <v>505</v>
      </c>
      <c r="D234" t="s">
        <v>581</v>
      </c>
    </row>
    <row r="235" spans="1:4" x14ac:dyDescent="0.2">
      <c r="A235" t="s">
        <v>594</v>
      </c>
      <c r="B235" t="s">
        <v>1306</v>
      </c>
      <c r="C235" t="s">
        <v>212</v>
      </c>
      <c r="D235" t="s">
        <v>143</v>
      </c>
    </row>
    <row r="236" spans="1:4" x14ac:dyDescent="0.2">
      <c r="A236" t="s">
        <v>595</v>
      </c>
      <c r="B236" t="s">
        <v>1482</v>
      </c>
      <c r="C236" t="s">
        <v>1706</v>
      </c>
      <c r="D236" t="s">
        <v>140</v>
      </c>
    </row>
    <row r="237" spans="1:4" x14ac:dyDescent="0.2">
      <c r="A237" t="s">
        <v>596</v>
      </c>
      <c r="B237" t="s">
        <v>1444</v>
      </c>
      <c r="C237" t="s">
        <v>1890</v>
      </c>
      <c r="D237" t="s">
        <v>1794</v>
      </c>
    </row>
    <row r="238" spans="1:4" x14ac:dyDescent="0.2">
      <c r="A238" t="s">
        <v>597</v>
      </c>
      <c r="B238" t="s">
        <v>1574</v>
      </c>
      <c r="C238" t="s">
        <v>1781</v>
      </c>
      <c r="D238" t="s">
        <v>1713</v>
      </c>
    </row>
    <row r="239" spans="1:4" x14ac:dyDescent="0.2">
      <c r="A239" t="s">
        <v>598</v>
      </c>
      <c r="B239" t="s">
        <v>2199</v>
      </c>
      <c r="C239" t="s">
        <v>2246</v>
      </c>
      <c r="D239" t="s">
        <v>2192</v>
      </c>
    </row>
    <row r="240" spans="1:4" x14ac:dyDescent="0.2">
      <c r="A240" t="s">
        <v>599</v>
      </c>
      <c r="B240" t="s">
        <v>901</v>
      </c>
      <c r="C240" t="s">
        <v>582</v>
      </c>
      <c r="D240" t="s">
        <v>2195</v>
      </c>
    </row>
    <row r="241" spans="1:4" x14ac:dyDescent="0.2">
      <c r="A241" t="s">
        <v>600</v>
      </c>
      <c r="B241" t="s">
        <v>2204</v>
      </c>
      <c r="C241" t="s">
        <v>1747</v>
      </c>
      <c r="D241" t="s">
        <v>1983</v>
      </c>
    </row>
    <row r="242" spans="1:4" x14ac:dyDescent="0.2">
      <c r="A242" t="s">
        <v>601</v>
      </c>
      <c r="B242" t="s">
        <v>2205</v>
      </c>
      <c r="C242" t="s">
        <v>286</v>
      </c>
      <c r="D242" t="s">
        <v>76</v>
      </c>
    </row>
    <row r="243" spans="1:4" x14ac:dyDescent="0.2">
      <c r="A243" t="s">
        <v>602</v>
      </c>
      <c r="B243" t="s">
        <v>1644</v>
      </c>
      <c r="C243" t="s">
        <v>1941</v>
      </c>
      <c r="D243" t="s">
        <v>1958</v>
      </c>
    </row>
    <row r="244" spans="1:4" x14ac:dyDescent="0.2">
      <c r="A244" t="s">
        <v>603</v>
      </c>
      <c r="B244" t="s">
        <v>2208</v>
      </c>
      <c r="C244" t="s">
        <v>1873</v>
      </c>
      <c r="D244" t="s">
        <v>111</v>
      </c>
    </row>
    <row r="245" spans="1:4" x14ac:dyDescent="0.2">
      <c r="A245" t="s">
        <v>64</v>
      </c>
      <c r="B245" t="s">
        <v>1483</v>
      </c>
      <c r="C245" t="s">
        <v>2041</v>
      </c>
      <c r="D245" t="s">
        <v>947</v>
      </c>
    </row>
    <row r="246" spans="1:4" x14ac:dyDescent="0.2">
      <c r="A246" t="s">
        <v>69</v>
      </c>
      <c r="B246" t="s">
        <v>1461</v>
      </c>
      <c r="C246" t="s">
        <v>439</v>
      </c>
      <c r="D246" t="s">
        <v>1833</v>
      </c>
    </row>
    <row r="247" spans="1:4" x14ac:dyDescent="0.2">
      <c r="A247" t="s">
        <v>653</v>
      </c>
      <c r="B247" t="s">
        <v>1791</v>
      </c>
      <c r="C247" t="s">
        <v>1956</v>
      </c>
      <c r="D247" t="s">
        <v>1962</v>
      </c>
    </row>
    <row r="248" spans="1:4" x14ac:dyDescent="0.2">
      <c r="A248" t="s">
        <v>71</v>
      </c>
      <c r="B248" t="s">
        <v>1057</v>
      </c>
      <c r="C248" t="s">
        <v>1796</v>
      </c>
      <c r="D248" t="s">
        <v>307</v>
      </c>
    </row>
    <row r="249" spans="1:4" x14ac:dyDescent="0.2">
      <c r="A249" t="s">
        <v>74</v>
      </c>
      <c r="B249" t="s">
        <v>2217</v>
      </c>
      <c r="C249" t="s">
        <v>314</v>
      </c>
      <c r="D249" t="s">
        <v>2211</v>
      </c>
    </row>
    <row r="250" spans="1:4" x14ac:dyDescent="0.2">
      <c r="A250" t="s">
        <v>81</v>
      </c>
      <c r="B250" t="s">
        <v>1296</v>
      </c>
      <c r="C250" t="s">
        <v>2268</v>
      </c>
      <c r="D250" t="s">
        <v>2213</v>
      </c>
    </row>
    <row r="251" spans="1:4" x14ac:dyDescent="0.2">
      <c r="A251" t="s">
        <v>82</v>
      </c>
      <c r="B251" t="s">
        <v>1573</v>
      </c>
      <c r="C251" t="s">
        <v>1751</v>
      </c>
      <c r="D251" t="s">
        <v>390</v>
      </c>
    </row>
    <row r="252" spans="1:4" x14ac:dyDescent="0.2">
      <c r="A252" t="s">
        <v>657</v>
      </c>
      <c r="B252" t="s">
        <v>2222</v>
      </c>
      <c r="C252" t="s">
        <v>2277</v>
      </c>
      <c r="D252" t="s">
        <v>1716</v>
      </c>
    </row>
    <row r="253" spans="1:4" x14ac:dyDescent="0.2">
      <c r="A253" t="s">
        <v>85</v>
      </c>
      <c r="B253" t="s">
        <v>2225</v>
      </c>
      <c r="C253" t="s">
        <v>1687</v>
      </c>
      <c r="D253" t="s">
        <v>2218</v>
      </c>
    </row>
    <row r="254" spans="1:4" x14ac:dyDescent="0.2">
      <c r="A254" t="s">
        <v>98</v>
      </c>
      <c r="B254" t="s">
        <v>1480</v>
      </c>
      <c r="C254" t="s">
        <v>1720</v>
      </c>
      <c r="D254" t="s">
        <v>2219</v>
      </c>
    </row>
    <row r="255" spans="1:4" x14ac:dyDescent="0.2">
      <c r="A255" t="s">
        <v>99</v>
      </c>
      <c r="B255" t="s">
        <v>1232</v>
      </c>
      <c r="C255" t="s">
        <v>1690</v>
      </c>
      <c r="D255" t="s">
        <v>2221</v>
      </c>
    </row>
    <row r="256" spans="1:4" x14ac:dyDescent="0.2">
      <c r="A256" t="s">
        <v>108</v>
      </c>
      <c r="B256" t="s">
        <v>1189</v>
      </c>
      <c r="C256" t="s">
        <v>121</v>
      </c>
      <c r="D256" t="s">
        <v>2223</v>
      </c>
    </row>
    <row r="257" spans="1:4" x14ac:dyDescent="0.2">
      <c r="A257" t="s">
        <v>123</v>
      </c>
      <c r="B257" t="s">
        <v>915</v>
      </c>
      <c r="C257" t="s">
        <v>231</v>
      </c>
      <c r="D257" t="s">
        <v>2228</v>
      </c>
    </row>
    <row r="258" spans="1:4" x14ac:dyDescent="0.2">
      <c r="A258" t="s">
        <v>126</v>
      </c>
      <c r="B258" t="s">
        <v>2234</v>
      </c>
      <c r="C258" t="s">
        <v>2091</v>
      </c>
      <c r="D258" t="s">
        <v>2231</v>
      </c>
    </row>
    <row r="259" spans="1:4" x14ac:dyDescent="0.2">
      <c r="A259" t="s">
        <v>149</v>
      </c>
      <c r="B259" t="s">
        <v>1743</v>
      </c>
      <c r="C259" t="s">
        <v>2093</v>
      </c>
      <c r="D259" t="s">
        <v>2225</v>
      </c>
    </row>
    <row r="260" spans="1:4" x14ac:dyDescent="0.2">
      <c r="A260" t="s">
        <v>154</v>
      </c>
      <c r="B260" t="s">
        <v>2006</v>
      </c>
      <c r="C260" t="s">
        <v>2017</v>
      </c>
      <c r="D260" t="s">
        <v>692</v>
      </c>
    </row>
    <row r="261" spans="1:4" x14ac:dyDescent="0.2">
      <c r="A261" t="s">
        <v>185</v>
      </c>
      <c r="B261" t="s">
        <v>1442</v>
      </c>
      <c r="C261" t="s">
        <v>1693</v>
      </c>
      <c r="D261" t="s">
        <v>2236</v>
      </c>
    </row>
    <row r="262" spans="1:4" x14ac:dyDescent="0.2">
      <c r="A262" t="s">
        <v>187</v>
      </c>
      <c r="B262" t="s">
        <v>692</v>
      </c>
      <c r="C262" t="s">
        <v>1960</v>
      </c>
      <c r="D262" t="s">
        <v>381</v>
      </c>
    </row>
    <row r="263" spans="1:4" x14ac:dyDescent="0.2">
      <c r="A263" t="s">
        <v>188</v>
      </c>
      <c r="B263" t="s">
        <v>1462</v>
      </c>
      <c r="C263" t="s">
        <v>2141</v>
      </c>
      <c r="D263" t="s">
        <v>2240</v>
      </c>
    </row>
    <row r="264" spans="1:4" x14ac:dyDescent="0.2">
      <c r="A264" t="s">
        <v>192</v>
      </c>
      <c r="B264" t="s">
        <v>2245</v>
      </c>
      <c r="C264" t="s">
        <v>213</v>
      </c>
      <c r="D264" t="s">
        <v>331</v>
      </c>
    </row>
    <row r="265" spans="1:4" x14ac:dyDescent="0.2">
      <c r="A265" t="s">
        <v>199</v>
      </c>
      <c r="B265" t="s">
        <v>1333</v>
      </c>
      <c r="C265" t="s">
        <v>214</v>
      </c>
      <c r="D265" t="s">
        <v>2103</v>
      </c>
    </row>
    <row r="266" spans="1:4" x14ac:dyDescent="0.2">
      <c r="A266" t="s">
        <v>218</v>
      </c>
      <c r="B266" t="s">
        <v>1368</v>
      </c>
      <c r="C266" t="s">
        <v>1799</v>
      </c>
      <c r="D266" t="s">
        <v>1968</v>
      </c>
    </row>
    <row r="267" spans="1:4" x14ac:dyDescent="0.2">
      <c r="A267" t="s">
        <v>219</v>
      </c>
      <c r="B267" t="s">
        <v>1231</v>
      </c>
      <c r="C267" t="s">
        <v>482</v>
      </c>
      <c r="D267" t="s">
        <v>2197</v>
      </c>
    </row>
    <row r="268" spans="1:4" x14ac:dyDescent="0.2">
      <c r="A268" t="s">
        <v>223</v>
      </c>
      <c r="B268" t="s">
        <v>1479</v>
      </c>
      <c r="C268" t="s">
        <v>105</v>
      </c>
      <c r="D268" t="s">
        <v>2100</v>
      </c>
    </row>
    <row r="269" spans="1:4" x14ac:dyDescent="0.2">
      <c r="A269" t="s">
        <v>224</v>
      </c>
      <c r="B269" t="s">
        <v>908</v>
      </c>
      <c r="C269" t="s">
        <v>173</v>
      </c>
      <c r="D269" t="s">
        <v>1929</v>
      </c>
    </row>
    <row r="270" spans="1:4" x14ac:dyDescent="0.2">
      <c r="A270" t="s">
        <v>263</v>
      </c>
      <c r="B270" t="s">
        <v>1422</v>
      </c>
      <c r="C270" t="s">
        <v>43</v>
      </c>
      <c r="D270" t="s">
        <v>2249</v>
      </c>
    </row>
    <row r="271" spans="1:4" x14ac:dyDescent="0.2">
      <c r="A271" t="s">
        <v>290</v>
      </c>
      <c r="B271" t="s">
        <v>2255</v>
      </c>
      <c r="C271" t="s">
        <v>2151</v>
      </c>
      <c r="D271" t="s">
        <v>456</v>
      </c>
    </row>
    <row r="272" spans="1:4" x14ac:dyDescent="0.2">
      <c r="A272" t="s">
        <v>292</v>
      </c>
      <c r="B272" t="s">
        <v>2259</v>
      </c>
      <c r="C272" t="s">
        <v>440</v>
      </c>
      <c r="D272" t="s">
        <v>1820</v>
      </c>
    </row>
    <row r="273" spans="1:4" x14ac:dyDescent="0.2">
      <c r="A273" t="s">
        <v>293</v>
      </c>
      <c r="B273" t="s">
        <v>2262</v>
      </c>
      <c r="C273" t="s">
        <v>1696</v>
      </c>
      <c r="D273" t="s">
        <v>2198</v>
      </c>
    </row>
    <row r="274" spans="1:4" x14ac:dyDescent="0.2">
      <c r="A274" t="s">
        <v>297</v>
      </c>
      <c r="B274" t="s">
        <v>1205</v>
      </c>
      <c r="C274" t="s">
        <v>583</v>
      </c>
      <c r="D274" t="s">
        <v>2257</v>
      </c>
    </row>
    <row r="275" spans="1:4" x14ac:dyDescent="0.2">
      <c r="A275" t="s">
        <v>327</v>
      </c>
      <c r="B275" t="s">
        <v>1405</v>
      </c>
      <c r="C275" t="s">
        <v>174</v>
      </c>
      <c r="D275" t="s">
        <v>2261</v>
      </c>
    </row>
    <row r="276" spans="1:4" x14ac:dyDescent="0.2">
      <c r="A276" t="s">
        <v>340</v>
      </c>
      <c r="B276" t="s">
        <v>1329</v>
      </c>
      <c r="C276" t="s">
        <v>122</v>
      </c>
      <c r="D276" t="s">
        <v>2264</v>
      </c>
    </row>
    <row r="277" spans="1:4" x14ac:dyDescent="0.2">
      <c r="A277" t="s">
        <v>341</v>
      </c>
      <c r="B277" t="s">
        <v>1241</v>
      </c>
      <c r="C277" t="s">
        <v>1726</v>
      </c>
      <c r="D277" t="s">
        <v>1853</v>
      </c>
    </row>
    <row r="278" spans="1:4" x14ac:dyDescent="0.2">
      <c r="A278" t="s">
        <v>352</v>
      </c>
      <c r="B278" t="s">
        <v>1529</v>
      </c>
      <c r="C278" t="s">
        <v>1948</v>
      </c>
      <c r="D278" t="s">
        <v>1670</v>
      </c>
    </row>
    <row r="279" spans="1:4" x14ac:dyDescent="0.2">
      <c r="A279" t="s">
        <v>378</v>
      </c>
      <c r="B279" t="s">
        <v>2274</v>
      </c>
      <c r="C279" t="s">
        <v>250</v>
      </c>
      <c r="D279" t="s">
        <v>2269</v>
      </c>
    </row>
    <row r="280" spans="1:4" x14ac:dyDescent="0.2">
      <c r="A280" t="s">
        <v>415</v>
      </c>
      <c r="B280" t="s">
        <v>1305</v>
      </c>
      <c r="C280" t="s">
        <v>2072</v>
      </c>
      <c r="D280" t="s">
        <v>1798</v>
      </c>
    </row>
    <row r="281" spans="1:4" x14ac:dyDescent="0.2">
      <c r="A281" t="s">
        <v>418</v>
      </c>
      <c r="B281" t="s">
        <v>800</v>
      </c>
      <c r="C281" t="s">
        <v>158</v>
      </c>
      <c r="D281" t="s">
        <v>2083</v>
      </c>
    </row>
    <row r="282" spans="1:4" x14ac:dyDescent="0.2">
      <c r="A282" t="s">
        <v>784</v>
      </c>
      <c r="B282" t="s">
        <v>239</v>
      </c>
      <c r="C282" t="s">
        <v>2042</v>
      </c>
      <c r="D282" t="s">
        <v>2275</v>
      </c>
    </row>
    <row r="283" spans="1:4" x14ac:dyDescent="0.2">
      <c r="A283" t="s">
        <v>453</v>
      </c>
      <c r="B283" t="s">
        <v>2078</v>
      </c>
      <c r="C283" t="s">
        <v>2094</v>
      </c>
      <c r="D283" t="s">
        <v>2278</v>
      </c>
    </row>
    <row r="284" spans="1:4" x14ac:dyDescent="0.2">
      <c r="A284" t="s">
        <v>488</v>
      </c>
      <c r="B284" t="s">
        <v>2283</v>
      </c>
      <c r="C284" t="s">
        <v>2074</v>
      </c>
      <c r="D284" t="s">
        <v>2280</v>
      </c>
    </row>
    <row r="285" spans="1:4" x14ac:dyDescent="0.2">
      <c r="A285" t="s">
        <v>494</v>
      </c>
      <c r="B285" t="s">
        <v>1563</v>
      </c>
      <c r="C285" t="s">
        <v>1699</v>
      </c>
      <c r="D285" t="s">
        <v>2282</v>
      </c>
    </row>
    <row r="286" spans="1:4" x14ac:dyDescent="0.2">
      <c r="A286" t="s">
        <v>496</v>
      </c>
      <c r="B286" t="s">
        <v>1572</v>
      </c>
      <c r="C286" t="s">
        <v>2000</v>
      </c>
      <c r="D286" t="s">
        <v>2285</v>
      </c>
    </row>
    <row r="287" spans="1:4" x14ac:dyDescent="0.2">
      <c r="A287" t="s">
        <v>507</v>
      </c>
      <c r="B287" t="s">
        <v>1210</v>
      </c>
      <c r="C287" t="s">
        <v>2097</v>
      </c>
      <c r="D287" t="s">
        <v>1966</v>
      </c>
    </row>
    <row r="288" spans="1:4" x14ac:dyDescent="0.2">
      <c r="A288" t="s">
        <v>513</v>
      </c>
      <c r="B288" t="s">
        <v>1345</v>
      </c>
      <c r="C288" t="s">
        <v>1788</v>
      </c>
      <c r="D288" t="s">
        <v>2289</v>
      </c>
    </row>
    <row r="289" spans="1:4" x14ac:dyDescent="0.2">
      <c r="A289" t="s">
        <v>516</v>
      </c>
      <c r="B289" t="s">
        <v>2293</v>
      </c>
      <c r="C289" t="s">
        <v>426</v>
      </c>
      <c r="D289" t="s">
        <v>183</v>
      </c>
    </row>
    <row r="290" spans="1:4" x14ac:dyDescent="0.2">
      <c r="A290" t="s">
        <v>518</v>
      </c>
      <c r="B290" t="s">
        <v>738</v>
      </c>
      <c r="C290" t="s">
        <v>2220</v>
      </c>
      <c r="D290" t="s">
        <v>2292</v>
      </c>
    </row>
    <row r="291" spans="1:4" x14ac:dyDescent="0.2">
      <c r="A291" t="s">
        <v>533</v>
      </c>
      <c r="B291" t="s">
        <v>2298</v>
      </c>
      <c r="C291" t="s">
        <v>232</v>
      </c>
      <c r="D291" t="s">
        <v>2295</v>
      </c>
    </row>
    <row r="292" spans="1:4" x14ac:dyDescent="0.2">
      <c r="A292" t="s">
        <v>535</v>
      </c>
      <c r="B292" t="s">
        <v>2300</v>
      </c>
      <c r="C292" t="s">
        <v>287</v>
      </c>
      <c r="D292" t="s">
        <v>1780</v>
      </c>
    </row>
    <row r="293" spans="1:4" x14ac:dyDescent="0.2">
      <c r="A293" t="s">
        <v>552</v>
      </c>
      <c r="B293" t="s">
        <v>1503</v>
      </c>
      <c r="C293" t="s">
        <v>1758</v>
      </c>
      <c r="D293" t="s">
        <v>348</v>
      </c>
    </row>
    <row r="294" spans="1:4" x14ac:dyDescent="0.2">
      <c r="A294" t="s">
        <v>559</v>
      </c>
      <c r="B294" t="s">
        <v>1605</v>
      </c>
      <c r="C294" t="s">
        <v>2143</v>
      </c>
      <c r="D294" t="s">
        <v>110</v>
      </c>
    </row>
    <row r="295" spans="1:4" x14ac:dyDescent="0.2">
      <c r="A295" t="s">
        <v>560</v>
      </c>
      <c r="B295" t="s">
        <v>2305</v>
      </c>
      <c r="C295" t="s">
        <v>441</v>
      </c>
      <c r="D295" t="s">
        <v>464</v>
      </c>
    </row>
    <row r="296" spans="1:4" x14ac:dyDescent="0.2">
      <c r="A296" t="s">
        <v>566</v>
      </c>
      <c r="B296" t="s">
        <v>2307</v>
      </c>
      <c r="C296" t="s">
        <v>2272</v>
      </c>
      <c r="D296" t="s">
        <v>463</v>
      </c>
    </row>
    <row r="297" spans="1:4" x14ac:dyDescent="0.2">
      <c r="A297" t="s">
        <v>568</v>
      </c>
      <c r="B297" t="s">
        <v>1601</v>
      </c>
      <c r="C297" t="s">
        <v>401</v>
      </c>
      <c r="D297" t="s">
        <v>2115</v>
      </c>
    </row>
    <row r="298" spans="1:4" x14ac:dyDescent="0.2">
      <c r="A298" t="s">
        <v>573</v>
      </c>
      <c r="B298" t="s">
        <v>2311</v>
      </c>
      <c r="C298" t="s">
        <v>175</v>
      </c>
      <c r="D298" t="s">
        <v>948</v>
      </c>
    </row>
    <row r="299" spans="1:4" x14ac:dyDescent="0.2">
      <c r="A299" t="s">
        <v>574</v>
      </c>
      <c r="B299" t="s">
        <v>1586</v>
      </c>
      <c r="C299" t="s">
        <v>176</v>
      </c>
      <c r="D299" t="s">
        <v>1434</v>
      </c>
    </row>
    <row r="300" spans="1:4" x14ac:dyDescent="0.2">
      <c r="A300" t="s">
        <v>584</v>
      </c>
      <c r="B300" t="s">
        <v>1550</v>
      </c>
      <c r="C300" t="s">
        <v>1841</v>
      </c>
      <c r="D300" t="s">
        <v>476</v>
      </c>
    </row>
    <row r="301" spans="1:4" x14ac:dyDescent="0.2">
      <c r="A301" t="s">
        <v>586</v>
      </c>
      <c r="B301" t="s">
        <v>1694</v>
      </c>
      <c r="C301" t="s">
        <v>1891</v>
      </c>
      <c r="D301" t="s">
        <v>229</v>
      </c>
    </row>
    <row r="302" spans="1:4" x14ac:dyDescent="0.2">
      <c r="A302" t="s">
        <v>589</v>
      </c>
      <c r="B302" t="s">
        <v>904</v>
      </c>
      <c r="C302" t="s">
        <v>1854</v>
      </c>
      <c r="D302" t="s">
        <v>477</v>
      </c>
    </row>
    <row r="303" spans="1:4" x14ac:dyDescent="0.2">
      <c r="A303" t="s">
        <v>593</v>
      </c>
      <c r="B303" t="s">
        <v>1448</v>
      </c>
      <c r="C303" t="s">
        <v>2043</v>
      </c>
      <c r="D303" t="s">
        <v>169</v>
      </c>
    </row>
    <row r="304" spans="1:4" x14ac:dyDescent="0.2">
      <c r="B304" t="s">
        <v>2321</v>
      </c>
      <c r="C304" t="s">
        <v>2002</v>
      </c>
      <c r="D304" t="s">
        <v>2302</v>
      </c>
    </row>
    <row r="305" spans="2:4" x14ac:dyDescent="0.2">
      <c r="B305" t="s">
        <v>1532</v>
      </c>
      <c r="C305" t="s">
        <v>1827</v>
      </c>
      <c r="D305" t="s">
        <v>343</v>
      </c>
    </row>
    <row r="306" spans="2:4" x14ac:dyDescent="0.2">
      <c r="B306" t="s">
        <v>1233</v>
      </c>
      <c r="C306" t="s">
        <v>1760</v>
      </c>
      <c r="D306" t="s">
        <v>2320</v>
      </c>
    </row>
    <row r="307" spans="2:4" x14ac:dyDescent="0.2">
      <c r="B307" t="s">
        <v>2328</v>
      </c>
      <c r="C307" t="s">
        <v>315</v>
      </c>
      <c r="D307" t="s">
        <v>2323</v>
      </c>
    </row>
    <row r="308" spans="2:4" x14ac:dyDescent="0.2">
      <c r="B308" t="s">
        <v>1553</v>
      </c>
      <c r="C308" t="s">
        <v>1671</v>
      </c>
      <c r="D308" t="s">
        <v>1753</v>
      </c>
    </row>
    <row r="309" spans="2:4" x14ac:dyDescent="0.2">
      <c r="B309" t="s">
        <v>1434</v>
      </c>
      <c r="C309" t="s">
        <v>483</v>
      </c>
      <c r="D309" t="s">
        <v>2203</v>
      </c>
    </row>
    <row r="310" spans="2:4" x14ac:dyDescent="0.2">
      <c r="B310" t="s">
        <v>2337</v>
      </c>
      <c r="C310" t="s">
        <v>251</v>
      </c>
      <c r="D310" t="s">
        <v>2237</v>
      </c>
    </row>
    <row r="311" spans="2:4" x14ac:dyDescent="0.2">
      <c r="B311" t="s">
        <v>1294</v>
      </c>
      <c r="C311" t="s">
        <v>2329</v>
      </c>
      <c r="D311" t="s">
        <v>2332</v>
      </c>
    </row>
    <row r="312" spans="2:4" x14ac:dyDescent="0.2">
      <c r="B312" t="s">
        <v>1501</v>
      </c>
      <c r="C312" t="s">
        <v>1843</v>
      </c>
      <c r="D312" t="s">
        <v>1877</v>
      </c>
    </row>
    <row r="313" spans="2:4" x14ac:dyDescent="0.2">
      <c r="B313" t="s">
        <v>1275</v>
      </c>
      <c r="C313" t="s">
        <v>1969</v>
      </c>
      <c r="D313" t="s">
        <v>1945</v>
      </c>
    </row>
    <row r="314" spans="2:4" x14ac:dyDescent="0.2">
      <c r="B314" t="s">
        <v>868</v>
      </c>
      <c r="C314" t="s">
        <v>93</v>
      </c>
      <c r="D314" t="s">
        <v>1899</v>
      </c>
    </row>
    <row r="315" spans="2:4" x14ac:dyDescent="0.2">
      <c r="B315" t="s">
        <v>2340</v>
      </c>
      <c r="C315" t="s">
        <v>442</v>
      </c>
      <c r="D315" t="s">
        <v>2338</v>
      </c>
    </row>
    <row r="316" spans="2:4" x14ac:dyDescent="0.2">
      <c r="B316" t="s">
        <v>1228</v>
      </c>
      <c r="C316" t="s">
        <v>2331</v>
      </c>
      <c r="D316" t="s">
        <v>457</v>
      </c>
    </row>
    <row r="317" spans="2:4" x14ac:dyDescent="0.2">
      <c r="B317" t="s">
        <v>1539</v>
      </c>
      <c r="C317" t="s">
        <v>2290</v>
      </c>
      <c r="D317" t="s">
        <v>57</v>
      </c>
    </row>
    <row r="318" spans="2:4" x14ac:dyDescent="0.2">
      <c r="B318" t="s">
        <v>1218</v>
      </c>
      <c r="C318" t="s">
        <v>2003</v>
      </c>
      <c r="D318" t="s">
        <v>125</v>
      </c>
    </row>
    <row r="319" spans="2:4" x14ac:dyDescent="0.2">
      <c r="B319" t="s">
        <v>1314</v>
      </c>
      <c r="C319" t="s">
        <v>326</v>
      </c>
      <c r="D319" t="s">
        <v>2147</v>
      </c>
    </row>
    <row r="320" spans="2:4" x14ac:dyDescent="0.2">
      <c r="B320" t="s">
        <v>1602</v>
      </c>
      <c r="C320" t="s">
        <v>2291</v>
      </c>
      <c r="D320" t="s">
        <v>1876</v>
      </c>
    </row>
    <row r="321" spans="2:4" x14ac:dyDescent="0.2">
      <c r="B321" t="s">
        <v>2269</v>
      </c>
      <c r="C321" t="s">
        <v>2294</v>
      </c>
      <c r="D321" t="s">
        <v>1963</v>
      </c>
    </row>
    <row r="322" spans="2:4" x14ac:dyDescent="0.2">
      <c r="B322" t="s">
        <v>2346</v>
      </c>
      <c r="C322" t="s">
        <v>215</v>
      </c>
      <c r="D322" t="s">
        <v>411</v>
      </c>
    </row>
    <row r="323" spans="2:4" x14ac:dyDescent="0.2">
      <c r="B323" t="s">
        <v>1460</v>
      </c>
      <c r="C323" t="s">
        <v>359</v>
      </c>
      <c r="D323" t="s">
        <v>241</v>
      </c>
    </row>
    <row r="324" spans="2:4" x14ac:dyDescent="0.2">
      <c r="B324" t="s">
        <v>1454</v>
      </c>
      <c r="C324" t="s">
        <v>2153</v>
      </c>
      <c r="D324" t="s">
        <v>2251</v>
      </c>
    </row>
    <row r="325" spans="2:4" x14ac:dyDescent="0.2">
      <c r="B325" t="s">
        <v>2351</v>
      </c>
      <c r="C325" t="s">
        <v>360</v>
      </c>
      <c r="D325" t="s">
        <v>39</v>
      </c>
    </row>
    <row r="326" spans="2:4" x14ac:dyDescent="0.2">
      <c r="B326" t="s">
        <v>2001</v>
      </c>
      <c r="C326" t="s">
        <v>2005</v>
      </c>
      <c r="D326" t="s">
        <v>1959</v>
      </c>
    </row>
    <row r="327" spans="2:4" x14ac:dyDescent="0.2">
      <c r="B327" t="s">
        <v>2353</v>
      </c>
      <c r="C327" t="s">
        <v>2076</v>
      </c>
      <c r="D327" t="s">
        <v>2342</v>
      </c>
    </row>
    <row r="328" spans="2:4" x14ac:dyDescent="0.2">
      <c r="B328" t="s">
        <v>2355</v>
      </c>
      <c r="C328" t="s">
        <v>216</v>
      </c>
      <c r="D328" t="s">
        <v>2344</v>
      </c>
    </row>
    <row r="329" spans="2:4" x14ac:dyDescent="0.2">
      <c r="B329" t="s">
        <v>1319</v>
      </c>
      <c r="C329" t="s">
        <v>242</v>
      </c>
      <c r="D329" t="s">
        <v>2347</v>
      </c>
    </row>
    <row r="330" spans="2:4" x14ac:dyDescent="0.2">
      <c r="B330" t="s">
        <v>2358</v>
      </c>
      <c r="C330" t="s">
        <v>197</v>
      </c>
      <c r="D330" t="s">
        <v>268</v>
      </c>
    </row>
    <row r="331" spans="2:4" x14ac:dyDescent="0.2">
      <c r="B331" t="s">
        <v>2275</v>
      </c>
      <c r="C331" t="s">
        <v>328</v>
      </c>
      <c r="D331" t="s">
        <v>2311</v>
      </c>
    </row>
    <row r="332" spans="2:4" x14ac:dyDescent="0.2">
      <c r="B332" t="s">
        <v>2360</v>
      </c>
      <c r="C332" t="s">
        <v>2051</v>
      </c>
      <c r="D332" t="s">
        <v>2350</v>
      </c>
    </row>
    <row r="333" spans="2:4" x14ac:dyDescent="0.2">
      <c r="B333" t="s">
        <v>1374</v>
      </c>
      <c r="C333" t="s">
        <v>2085</v>
      </c>
      <c r="D333" t="s">
        <v>522</v>
      </c>
    </row>
    <row r="334" spans="2:4" x14ac:dyDescent="0.2">
      <c r="B334" t="s">
        <v>1245</v>
      </c>
      <c r="C334" t="s">
        <v>1663</v>
      </c>
      <c r="D334" t="s">
        <v>358</v>
      </c>
    </row>
    <row r="335" spans="2:4" x14ac:dyDescent="0.2">
      <c r="B335" t="s">
        <v>2364</v>
      </c>
      <c r="C335" t="s">
        <v>1667</v>
      </c>
      <c r="D335" t="s">
        <v>1915</v>
      </c>
    </row>
    <row r="336" spans="2:4" x14ac:dyDescent="0.2">
      <c r="B336" t="s">
        <v>693</v>
      </c>
      <c r="C336" t="s">
        <v>1670</v>
      </c>
      <c r="D336" t="s">
        <v>500</v>
      </c>
    </row>
    <row r="337" spans="2:4" x14ac:dyDescent="0.2">
      <c r="B337" t="s">
        <v>1491</v>
      </c>
      <c r="C337" t="s">
        <v>1676</v>
      </c>
      <c r="D337" t="s">
        <v>2140</v>
      </c>
    </row>
    <row r="338" spans="2:4" x14ac:dyDescent="0.2">
      <c r="B338" t="s">
        <v>2369</v>
      </c>
      <c r="C338" t="s">
        <v>1681</v>
      </c>
      <c r="D338" t="s">
        <v>520</v>
      </c>
    </row>
    <row r="339" spans="2:4" x14ac:dyDescent="0.2">
      <c r="B339" t="s">
        <v>2371</v>
      </c>
      <c r="C339" t="s">
        <v>345</v>
      </c>
      <c r="D339" t="s">
        <v>2353</v>
      </c>
    </row>
    <row r="340" spans="2:4" x14ac:dyDescent="0.2">
      <c r="B340" t="s">
        <v>1619</v>
      </c>
      <c r="C340" t="s">
        <v>1686</v>
      </c>
      <c r="D340" t="s">
        <v>2361</v>
      </c>
    </row>
    <row r="341" spans="2:4" x14ac:dyDescent="0.2">
      <c r="B341" t="s">
        <v>389</v>
      </c>
      <c r="C341" t="s">
        <v>1688</v>
      </c>
      <c r="D341" t="s">
        <v>2362</v>
      </c>
    </row>
    <row r="342" spans="2:4" x14ac:dyDescent="0.2">
      <c r="B342" t="s">
        <v>2236</v>
      </c>
      <c r="C342" t="s">
        <v>1695</v>
      </c>
      <c r="D342" t="s">
        <v>2363</v>
      </c>
    </row>
    <row r="343" spans="2:4" x14ac:dyDescent="0.2">
      <c r="B343" t="s">
        <v>2376</v>
      </c>
      <c r="C343" t="s">
        <v>1698</v>
      </c>
      <c r="D343" t="s">
        <v>2365</v>
      </c>
    </row>
    <row r="344" spans="2:4" x14ac:dyDescent="0.2">
      <c r="B344" t="s">
        <v>1253</v>
      </c>
      <c r="C344" t="s">
        <v>1701</v>
      </c>
      <c r="D344" t="s">
        <v>104</v>
      </c>
    </row>
    <row r="345" spans="2:4" x14ac:dyDescent="0.2">
      <c r="B345" t="s">
        <v>1364</v>
      </c>
      <c r="C345" t="s">
        <v>284</v>
      </c>
      <c r="D345" t="s">
        <v>2372</v>
      </c>
    </row>
    <row r="346" spans="2:4" x14ac:dyDescent="0.2">
      <c r="B346" t="s">
        <v>2381</v>
      </c>
      <c r="C346" t="s">
        <v>1708</v>
      </c>
      <c r="D346" t="s">
        <v>2374</v>
      </c>
    </row>
    <row r="347" spans="2:4" x14ac:dyDescent="0.2">
      <c r="B347" t="s">
        <v>972</v>
      </c>
      <c r="C347" t="s">
        <v>324</v>
      </c>
      <c r="D347" t="s">
        <v>502</v>
      </c>
    </row>
    <row r="348" spans="2:4" x14ac:dyDescent="0.2">
      <c r="B348" t="s">
        <v>1297</v>
      </c>
      <c r="C348" t="s">
        <v>1713</v>
      </c>
      <c r="D348" t="s">
        <v>523</v>
      </c>
    </row>
    <row r="349" spans="2:4" x14ac:dyDescent="0.2">
      <c r="B349" t="s">
        <v>1441</v>
      </c>
      <c r="C349" t="s">
        <v>1716</v>
      </c>
      <c r="D349" t="s">
        <v>2377</v>
      </c>
    </row>
    <row r="350" spans="2:4" x14ac:dyDescent="0.2">
      <c r="B350" t="s">
        <v>2264</v>
      </c>
      <c r="C350" t="s">
        <v>1718</v>
      </c>
      <c r="D350" t="s">
        <v>2378</v>
      </c>
    </row>
    <row r="351" spans="2:4" x14ac:dyDescent="0.2">
      <c r="B351" t="s">
        <v>1366</v>
      </c>
      <c r="C351" t="s">
        <v>1722</v>
      </c>
      <c r="D351" t="s">
        <v>2380</v>
      </c>
    </row>
    <row r="352" spans="2:4" x14ac:dyDescent="0.2">
      <c r="B352" t="s">
        <v>30</v>
      </c>
      <c r="C352" t="s">
        <v>1717</v>
      </c>
      <c r="D352" t="s">
        <v>2382</v>
      </c>
    </row>
    <row r="353" spans="2:4" x14ac:dyDescent="0.2">
      <c r="B353" t="s">
        <v>2389</v>
      </c>
      <c r="C353" t="s">
        <v>1728</v>
      </c>
      <c r="D353" t="s">
        <v>2384</v>
      </c>
    </row>
    <row r="354" spans="2:4" x14ac:dyDescent="0.2">
      <c r="B354" t="s">
        <v>1254</v>
      </c>
      <c r="C354" t="s">
        <v>1730</v>
      </c>
      <c r="D354" t="s">
        <v>2387</v>
      </c>
    </row>
    <row r="355" spans="2:4" x14ac:dyDescent="0.2">
      <c r="B355" t="s">
        <v>1423</v>
      </c>
      <c r="C355" t="s">
        <v>500</v>
      </c>
      <c r="D355" t="s">
        <v>2324</v>
      </c>
    </row>
    <row r="356" spans="2:4" x14ac:dyDescent="0.2">
      <c r="B356" t="s">
        <v>1236</v>
      </c>
      <c r="C356" t="s">
        <v>1734</v>
      </c>
      <c r="D356" t="s">
        <v>1946</v>
      </c>
    </row>
    <row r="357" spans="2:4" x14ac:dyDescent="0.2">
      <c r="B357" t="s">
        <v>1213</v>
      </c>
      <c r="C357" t="s">
        <v>1740</v>
      </c>
      <c r="D357" t="s">
        <v>2388</v>
      </c>
    </row>
    <row r="358" spans="2:4" x14ac:dyDescent="0.2">
      <c r="B358" t="s">
        <v>1779</v>
      </c>
      <c r="C358" t="s">
        <v>581</v>
      </c>
      <c r="D358" t="s">
        <v>501</v>
      </c>
    </row>
    <row r="359" spans="2:4" x14ac:dyDescent="0.2">
      <c r="B359" t="s">
        <v>1593</v>
      </c>
      <c r="C359" t="s">
        <v>1746</v>
      </c>
      <c r="D359" t="s">
        <v>1718</v>
      </c>
    </row>
    <row r="360" spans="2:4" x14ac:dyDescent="0.2">
      <c r="B360" t="s">
        <v>1582</v>
      </c>
      <c r="C360" t="s">
        <v>1749</v>
      </c>
      <c r="D360" t="s">
        <v>1585</v>
      </c>
    </row>
    <row r="361" spans="2:4" x14ac:dyDescent="0.2">
      <c r="B361" t="s">
        <v>1565</v>
      </c>
      <c r="C361" t="s">
        <v>1753</v>
      </c>
      <c r="D361" t="s">
        <v>58</v>
      </c>
    </row>
    <row r="362" spans="2:4" x14ac:dyDescent="0.2">
      <c r="B362" t="s">
        <v>2400</v>
      </c>
      <c r="C362" t="s">
        <v>1756</v>
      </c>
      <c r="D362" t="s">
        <v>478</v>
      </c>
    </row>
    <row r="363" spans="2:4" x14ac:dyDescent="0.2">
      <c r="B363" t="s">
        <v>1244</v>
      </c>
      <c r="C363" t="s">
        <v>1759</v>
      </c>
      <c r="D363" t="s">
        <v>422</v>
      </c>
    </row>
    <row r="364" spans="2:4" x14ac:dyDescent="0.2">
      <c r="B364" t="s">
        <v>1616</v>
      </c>
      <c r="C364" t="s">
        <v>1762</v>
      </c>
      <c r="D364" t="s">
        <v>580</v>
      </c>
    </row>
    <row r="365" spans="2:4" x14ac:dyDescent="0.2">
      <c r="B365" t="s">
        <v>1502</v>
      </c>
      <c r="C365" t="s">
        <v>1764</v>
      </c>
      <c r="D365" t="s">
        <v>2393</v>
      </c>
    </row>
    <row r="366" spans="2:4" x14ac:dyDescent="0.2">
      <c r="B366" t="s">
        <v>2362</v>
      </c>
      <c r="C366" t="s">
        <v>304</v>
      </c>
      <c r="D366" t="s">
        <v>979</v>
      </c>
    </row>
    <row r="367" spans="2:4" x14ac:dyDescent="0.2">
      <c r="B367" t="s">
        <v>1343</v>
      </c>
      <c r="C367" t="s">
        <v>1769</v>
      </c>
      <c r="D367" t="s">
        <v>1910</v>
      </c>
    </row>
    <row r="368" spans="2:4" x14ac:dyDescent="0.2">
      <c r="B368" t="s">
        <v>2406</v>
      </c>
      <c r="C368" t="s">
        <v>169</v>
      </c>
      <c r="D368" t="s">
        <v>267</v>
      </c>
    </row>
    <row r="369" spans="2:4" x14ac:dyDescent="0.2">
      <c r="B369" t="s">
        <v>2408</v>
      </c>
      <c r="C369" t="s">
        <v>1776</v>
      </c>
      <c r="D369" t="s">
        <v>2398</v>
      </c>
    </row>
    <row r="370" spans="2:4" x14ac:dyDescent="0.2">
      <c r="B370" t="s">
        <v>1543</v>
      </c>
      <c r="C370" t="s">
        <v>1780</v>
      </c>
      <c r="D370" t="s">
        <v>109</v>
      </c>
    </row>
    <row r="371" spans="2:4" x14ac:dyDescent="0.2">
      <c r="B371" t="s">
        <v>1450</v>
      </c>
      <c r="C371" t="s">
        <v>1783</v>
      </c>
      <c r="D371" t="s">
        <v>2402</v>
      </c>
    </row>
    <row r="372" spans="2:4" x14ac:dyDescent="0.2">
      <c r="B372" t="s">
        <v>2413</v>
      </c>
      <c r="C372" t="s">
        <v>1785</v>
      </c>
      <c r="D372" t="s">
        <v>2259</v>
      </c>
    </row>
    <row r="373" spans="2:4" x14ac:dyDescent="0.2">
      <c r="B373" t="s">
        <v>1246</v>
      </c>
      <c r="C373" t="s">
        <v>1787</v>
      </c>
      <c r="D373" t="s">
        <v>301</v>
      </c>
    </row>
    <row r="374" spans="2:4" x14ac:dyDescent="0.2">
      <c r="B374" t="s">
        <v>1383</v>
      </c>
      <c r="C374" t="s">
        <v>235</v>
      </c>
      <c r="D374" t="s">
        <v>2375</v>
      </c>
    </row>
    <row r="375" spans="2:4" x14ac:dyDescent="0.2">
      <c r="B375" t="s">
        <v>1403</v>
      </c>
      <c r="C375" t="s">
        <v>1792</v>
      </c>
      <c r="D375" t="s">
        <v>1814</v>
      </c>
    </row>
    <row r="376" spans="2:4" x14ac:dyDescent="0.2">
      <c r="B376" t="s">
        <v>1295</v>
      </c>
      <c r="C376" t="s">
        <v>1794</v>
      </c>
      <c r="D376" t="s">
        <v>2392</v>
      </c>
    </row>
    <row r="377" spans="2:4" x14ac:dyDescent="0.2">
      <c r="B377" t="s">
        <v>1408</v>
      </c>
      <c r="C377" t="s">
        <v>109</v>
      </c>
      <c r="D377" t="s">
        <v>2409</v>
      </c>
    </row>
    <row r="378" spans="2:4" x14ac:dyDescent="0.2">
      <c r="B378" t="s">
        <v>1185</v>
      </c>
      <c r="C378" t="s">
        <v>1800</v>
      </c>
      <c r="D378" t="s">
        <v>2411</v>
      </c>
    </row>
    <row r="379" spans="2:4" x14ac:dyDescent="0.2">
      <c r="B379" t="s">
        <v>2417</v>
      </c>
      <c r="C379" t="s">
        <v>1802</v>
      </c>
      <c r="D379" t="s">
        <v>280</v>
      </c>
    </row>
    <row r="380" spans="2:4" x14ac:dyDescent="0.2">
      <c r="B380" t="s">
        <v>2418</v>
      </c>
      <c r="C380" t="s">
        <v>1805</v>
      </c>
      <c r="D380" t="s">
        <v>2068</v>
      </c>
    </row>
    <row r="381" spans="2:4" x14ac:dyDescent="0.2">
      <c r="B381" t="s">
        <v>2419</v>
      </c>
      <c r="C381" t="s">
        <v>1811</v>
      </c>
      <c r="D381" t="s">
        <v>2414</v>
      </c>
    </row>
    <row r="382" spans="2:4" x14ac:dyDescent="0.2">
      <c r="B382" t="s">
        <v>1631</v>
      </c>
      <c r="C382" t="s">
        <v>1814</v>
      </c>
      <c r="D382" t="s">
        <v>1856</v>
      </c>
    </row>
    <row r="383" spans="2:4" x14ac:dyDescent="0.2">
      <c r="B383" t="s">
        <v>1748</v>
      </c>
      <c r="C383" t="s">
        <v>1817</v>
      </c>
      <c r="D383" t="s">
        <v>1769</v>
      </c>
    </row>
    <row r="384" spans="2:4" x14ac:dyDescent="0.2">
      <c r="B384" t="s">
        <v>1418</v>
      </c>
      <c r="C384" t="s">
        <v>1820</v>
      </c>
      <c r="D384" t="s">
        <v>1701</v>
      </c>
    </row>
    <row r="385" spans="2:4" x14ac:dyDescent="0.2">
      <c r="B385" t="s">
        <v>2423</v>
      </c>
      <c r="C385" t="s">
        <v>332</v>
      </c>
      <c r="D385" t="s">
        <v>1698</v>
      </c>
    </row>
    <row r="386" spans="2:4" x14ac:dyDescent="0.2">
      <c r="B386" t="s">
        <v>1252</v>
      </c>
      <c r="C386" t="s">
        <v>1822</v>
      </c>
      <c r="D386" t="s">
        <v>2415</v>
      </c>
    </row>
    <row r="387" spans="2:4" x14ac:dyDescent="0.2">
      <c r="B387" t="s">
        <v>1340</v>
      </c>
      <c r="C387" t="s">
        <v>1824</v>
      </c>
      <c r="D387" t="s">
        <v>957</v>
      </c>
    </row>
    <row r="388" spans="2:4" x14ac:dyDescent="0.2">
      <c r="B388" t="s">
        <v>1324</v>
      </c>
      <c r="C388" t="s">
        <v>194</v>
      </c>
      <c r="D388" t="s">
        <v>350</v>
      </c>
    </row>
    <row r="389" spans="2:4" x14ac:dyDescent="0.2">
      <c r="B389" t="s">
        <v>2431</v>
      </c>
      <c r="C389" t="s">
        <v>1832</v>
      </c>
      <c r="D389" t="s">
        <v>2270</v>
      </c>
    </row>
    <row r="390" spans="2:4" x14ac:dyDescent="0.2">
      <c r="B390" t="s">
        <v>1196</v>
      </c>
      <c r="C390" t="s">
        <v>36</v>
      </c>
      <c r="D390" t="s">
        <v>2420</v>
      </c>
    </row>
    <row r="391" spans="2:4" x14ac:dyDescent="0.2">
      <c r="B391" t="s">
        <v>1507</v>
      </c>
      <c r="C391" t="s">
        <v>89</v>
      </c>
      <c r="D391" t="s">
        <v>2421</v>
      </c>
    </row>
    <row r="392" spans="2:4" x14ac:dyDescent="0.2">
      <c r="B392" t="s">
        <v>1635</v>
      </c>
      <c r="C392" t="s">
        <v>1840</v>
      </c>
      <c r="D392" t="s">
        <v>2424</v>
      </c>
    </row>
    <row r="393" spans="2:4" x14ac:dyDescent="0.2">
      <c r="B393" t="s">
        <v>1276</v>
      </c>
      <c r="C393" t="s">
        <v>1842</v>
      </c>
      <c r="D393" t="s">
        <v>2426</v>
      </c>
    </row>
    <row r="394" spans="2:4" x14ac:dyDescent="0.2">
      <c r="B394" t="s">
        <v>900</v>
      </c>
      <c r="C394" t="s">
        <v>1844</v>
      </c>
      <c r="D394" t="s">
        <v>2407</v>
      </c>
    </row>
    <row r="395" spans="2:4" x14ac:dyDescent="0.2">
      <c r="B395" t="s">
        <v>1839</v>
      </c>
      <c r="C395" t="s">
        <v>56</v>
      </c>
      <c r="D395" t="s">
        <v>306</v>
      </c>
    </row>
    <row r="396" spans="2:4" x14ac:dyDescent="0.2">
      <c r="B396" t="s">
        <v>2107</v>
      </c>
      <c r="C396" t="s">
        <v>579</v>
      </c>
      <c r="D396" t="s">
        <v>2425</v>
      </c>
    </row>
    <row r="397" spans="2:4" x14ac:dyDescent="0.2">
      <c r="B397" t="s">
        <v>2440</v>
      </c>
      <c r="C397" t="s">
        <v>1850</v>
      </c>
      <c r="D397" t="s">
        <v>283</v>
      </c>
    </row>
    <row r="398" spans="2:4" x14ac:dyDescent="0.2">
      <c r="B398" t="s">
        <v>1411</v>
      </c>
      <c r="C398" t="s">
        <v>431</v>
      </c>
      <c r="D398" t="s">
        <v>2434</v>
      </c>
    </row>
    <row r="399" spans="2:4" x14ac:dyDescent="0.2">
      <c r="B399" t="s">
        <v>1514</v>
      </c>
      <c r="C399" t="s">
        <v>1856</v>
      </c>
      <c r="D399" t="s">
        <v>2432</v>
      </c>
    </row>
    <row r="400" spans="2:4" x14ac:dyDescent="0.2">
      <c r="B400" t="s">
        <v>1240</v>
      </c>
      <c r="C400" t="s">
        <v>1858</v>
      </c>
      <c r="D400" t="s">
        <v>90</v>
      </c>
    </row>
    <row r="401" spans="2:4" x14ac:dyDescent="0.2">
      <c r="B401" t="s">
        <v>1263</v>
      </c>
      <c r="C401" t="s">
        <v>1860</v>
      </c>
      <c r="D401" t="s">
        <v>41</v>
      </c>
    </row>
    <row r="402" spans="2:4" x14ac:dyDescent="0.2">
      <c r="B402" t="s">
        <v>2446</v>
      </c>
      <c r="C402" t="s">
        <v>1863</v>
      </c>
      <c r="D402" t="s">
        <v>2306</v>
      </c>
    </row>
    <row r="403" spans="2:4" x14ac:dyDescent="0.2">
      <c r="B403" t="s">
        <v>2450</v>
      </c>
      <c r="C403" t="s">
        <v>195</v>
      </c>
      <c r="D403" t="s">
        <v>2437</v>
      </c>
    </row>
    <row r="404" spans="2:4" x14ac:dyDescent="0.2">
      <c r="B404" t="s">
        <v>1819</v>
      </c>
      <c r="C404" t="s">
        <v>1868</v>
      </c>
      <c r="D404" t="s">
        <v>2438</v>
      </c>
    </row>
    <row r="405" spans="2:4" x14ac:dyDescent="0.2">
      <c r="B405" t="s">
        <v>2451</v>
      </c>
      <c r="C405" t="s">
        <v>520</v>
      </c>
      <c r="D405" t="s">
        <v>2439</v>
      </c>
    </row>
    <row r="406" spans="2:4" x14ac:dyDescent="0.2">
      <c r="B406" t="s">
        <v>2453</v>
      </c>
      <c r="C406" t="s">
        <v>411</v>
      </c>
      <c r="D406" t="s">
        <v>958</v>
      </c>
    </row>
    <row r="407" spans="2:4" x14ac:dyDescent="0.2">
      <c r="B407" t="s">
        <v>867</v>
      </c>
      <c r="C407" t="s">
        <v>1876</v>
      </c>
      <c r="D407" t="s">
        <v>2441</v>
      </c>
    </row>
    <row r="408" spans="2:4" x14ac:dyDescent="0.2">
      <c r="B408" t="s">
        <v>2454</v>
      </c>
      <c r="C408" t="s">
        <v>1877</v>
      </c>
      <c r="D408" t="s">
        <v>2442</v>
      </c>
    </row>
    <row r="409" spans="2:4" x14ac:dyDescent="0.2">
      <c r="B409" t="s">
        <v>1784</v>
      </c>
      <c r="C409" t="s">
        <v>474</v>
      </c>
      <c r="D409" t="s">
        <v>2444</v>
      </c>
    </row>
    <row r="410" spans="2:4" x14ac:dyDescent="0.2">
      <c r="B410" t="s">
        <v>1436</v>
      </c>
      <c r="C410" t="s">
        <v>205</v>
      </c>
      <c r="D410" t="s">
        <v>2445</v>
      </c>
    </row>
    <row r="411" spans="2:4" x14ac:dyDescent="0.2">
      <c r="B411" t="s">
        <v>1426</v>
      </c>
      <c r="C411" t="s">
        <v>1884</v>
      </c>
      <c r="D411" t="s">
        <v>2447</v>
      </c>
    </row>
    <row r="412" spans="2:4" x14ac:dyDescent="0.2">
      <c r="B412" t="s">
        <v>2457</v>
      </c>
      <c r="C412" t="s">
        <v>1886</v>
      </c>
      <c r="D412" t="s">
        <v>2449</v>
      </c>
    </row>
    <row r="413" spans="2:4" x14ac:dyDescent="0.2">
      <c r="B413" t="s">
        <v>1356</v>
      </c>
      <c r="C413" t="s">
        <v>1889</v>
      </c>
      <c r="D413" t="s">
        <v>1934</v>
      </c>
    </row>
    <row r="414" spans="2:4" x14ac:dyDescent="0.2">
      <c r="B414" t="s">
        <v>1272</v>
      </c>
      <c r="C414" t="s">
        <v>303</v>
      </c>
      <c r="D414" t="s">
        <v>2082</v>
      </c>
    </row>
    <row r="415" spans="2:4" x14ac:dyDescent="0.2">
      <c r="B415" t="s">
        <v>2458</v>
      </c>
      <c r="C415" t="s">
        <v>58</v>
      </c>
      <c r="D415" t="s">
        <v>2452</v>
      </c>
    </row>
    <row r="416" spans="2:4" x14ac:dyDescent="0.2">
      <c r="B416" t="s">
        <v>1269</v>
      </c>
      <c r="C416" t="s">
        <v>1893</v>
      </c>
      <c r="D416" t="s">
        <v>119</v>
      </c>
    </row>
    <row r="417" spans="2:4" x14ac:dyDescent="0.2">
      <c r="B417" t="s">
        <v>1666</v>
      </c>
      <c r="C417" t="s">
        <v>343</v>
      </c>
      <c r="D417" t="s">
        <v>168</v>
      </c>
    </row>
    <row r="418" spans="2:4" x14ac:dyDescent="0.2">
      <c r="B418" t="s">
        <v>735</v>
      </c>
      <c r="C418" t="s">
        <v>1898</v>
      </c>
      <c r="D418" t="s">
        <v>519</v>
      </c>
    </row>
    <row r="419" spans="2:4" x14ac:dyDescent="0.2">
      <c r="B419" t="s">
        <v>1063</v>
      </c>
      <c r="C419" t="s">
        <v>1899</v>
      </c>
      <c r="D419" t="s">
        <v>2455</v>
      </c>
    </row>
    <row r="420" spans="2:4" x14ac:dyDescent="0.2">
      <c r="B420" t="s">
        <v>2460</v>
      </c>
      <c r="C420" t="s">
        <v>1901</v>
      </c>
      <c r="D420" t="s">
        <v>2456</v>
      </c>
    </row>
    <row r="421" spans="2:4" x14ac:dyDescent="0.2">
      <c r="B421" t="s">
        <v>2461</v>
      </c>
      <c r="C421" t="s">
        <v>1905</v>
      </c>
      <c r="D421" t="s">
        <v>870</v>
      </c>
    </row>
    <row r="422" spans="2:4" x14ac:dyDescent="0.2">
      <c r="B422" t="s">
        <v>1551</v>
      </c>
      <c r="C422" t="s">
        <v>428</v>
      </c>
      <c r="D422" t="s">
        <v>1837</v>
      </c>
    </row>
    <row r="423" spans="2:4" x14ac:dyDescent="0.2">
      <c r="B423" t="s">
        <v>2289</v>
      </c>
      <c r="C423" t="s">
        <v>184</v>
      </c>
      <c r="D423" t="s">
        <v>1776</v>
      </c>
    </row>
    <row r="424" spans="2:4" x14ac:dyDescent="0.2">
      <c r="B424" t="s">
        <v>1348</v>
      </c>
      <c r="C424" t="s">
        <v>1910</v>
      </c>
      <c r="D424" t="s">
        <v>1458</v>
      </c>
    </row>
    <row r="425" spans="2:4" x14ac:dyDescent="0.2">
      <c r="B425" t="s">
        <v>1707</v>
      </c>
      <c r="C425" t="s">
        <v>1912</v>
      </c>
      <c r="D425" t="s">
        <v>342</v>
      </c>
    </row>
    <row r="426" spans="2:4" x14ac:dyDescent="0.2">
      <c r="B426" t="s">
        <v>1528</v>
      </c>
      <c r="C426" t="s">
        <v>1914</v>
      </c>
      <c r="D426" t="s">
        <v>2459</v>
      </c>
    </row>
    <row r="427" spans="2:4" x14ac:dyDescent="0.2">
      <c r="B427" t="s">
        <v>1349</v>
      </c>
      <c r="C427" t="s">
        <v>1915</v>
      </c>
      <c r="D427" t="s">
        <v>365</v>
      </c>
    </row>
    <row r="428" spans="2:4" x14ac:dyDescent="0.2">
      <c r="B428" t="s">
        <v>1268</v>
      </c>
      <c r="C428" t="s">
        <v>400</v>
      </c>
      <c r="D428" t="s">
        <v>1062</v>
      </c>
    </row>
    <row r="429" spans="2:4" x14ac:dyDescent="0.2">
      <c r="B429" t="s">
        <v>2462</v>
      </c>
      <c r="C429" t="s">
        <v>1921</v>
      </c>
      <c r="D429" t="s">
        <v>428</v>
      </c>
    </row>
    <row r="430" spans="2:4" x14ac:dyDescent="0.2">
      <c r="B430" t="s">
        <v>1455</v>
      </c>
      <c r="C430" t="s">
        <v>380</v>
      </c>
      <c r="D430" t="s">
        <v>236</v>
      </c>
    </row>
    <row r="431" spans="2:4" x14ac:dyDescent="0.2">
      <c r="B431" t="s">
        <v>1280</v>
      </c>
      <c r="C431" t="s">
        <v>257</v>
      </c>
      <c r="D431" t="s">
        <v>178</v>
      </c>
    </row>
    <row r="432" spans="2:4" x14ac:dyDescent="0.2">
      <c r="B432" t="s">
        <v>1386</v>
      </c>
      <c r="C432" t="s">
        <v>457</v>
      </c>
      <c r="D432" t="s">
        <v>1805</v>
      </c>
    </row>
    <row r="433" spans="2:4" x14ac:dyDescent="0.2">
      <c r="B433" t="s">
        <v>2464</v>
      </c>
      <c r="C433" t="s">
        <v>473</v>
      </c>
      <c r="D433" t="s">
        <v>2181</v>
      </c>
    </row>
    <row r="434" spans="2:4" x14ac:dyDescent="0.2">
      <c r="B434" t="s">
        <v>2465</v>
      </c>
      <c r="C434" t="s">
        <v>1929</v>
      </c>
      <c r="D434" t="s">
        <v>2152</v>
      </c>
    </row>
    <row r="435" spans="2:4" x14ac:dyDescent="0.2">
      <c r="B435" t="s">
        <v>2466</v>
      </c>
      <c r="C435" t="s">
        <v>479</v>
      </c>
      <c r="D435" t="s">
        <v>2396</v>
      </c>
    </row>
    <row r="436" spans="2:4" x14ac:dyDescent="0.2">
      <c r="B436" t="s">
        <v>1278</v>
      </c>
      <c r="C436" t="s">
        <v>1931</v>
      </c>
      <c r="D436" t="s">
        <v>2052</v>
      </c>
    </row>
    <row r="437" spans="2:4" x14ac:dyDescent="0.2">
      <c r="B437" t="s">
        <v>1445</v>
      </c>
      <c r="C437" t="s">
        <v>141</v>
      </c>
      <c r="D437" t="s">
        <v>2063</v>
      </c>
    </row>
    <row r="438" spans="2:4" x14ac:dyDescent="0.2">
      <c r="B438" t="s">
        <v>1660</v>
      </c>
      <c r="C438" t="s">
        <v>1933</v>
      </c>
      <c r="D438" t="s">
        <v>473</v>
      </c>
    </row>
    <row r="439" spans="2:4" x14ac:dyDescent="0.2">
      <c r="B439" t="s">
        <v>2467</v>
      </c>
      <c r="C439" t="s">
        <v>1847</v>
      </c>
      <c r="D439" t="s">
        <v>34</v>
      </c>
    </row>
    <row r="440" spans="2:4" x14ac:dyDescent="0.2">
      <c r="B440" t="s">
        <v>1677</v>
      </c>
      <c r="C440" t="s">
        <v>236</v>
      </c>
      <c r="D440" t="s">
        <v>2395</v>
      </c>
    </row>
    <row r="441" spans="2:4" x14ac:dyDescent="0.2">
      <c r="B441" t="s">
        <v>1568</v>
      </c>
      <c r="C441" t="s">
        <v>1782</v>
      </c>
      <c r="D441" t="s">
        <v>2404</v>
      </c>
    </row>
    <row r="442" spans="2:4" x14ac:dyDescent="0.2">
      <c r="B442" t="s">
        <v>1271</v>
      </c>
      <c r="C442" t="s">
        <v>1943</v>
      </c>
      <c r="D442" t="s">
        <v>2405</v>
      </c>
    </row>
    <row r="443" spans="2:4" x14ac:dyDescent="0.2">
      <c r="B443" t="s">
        <v>2469</v>
      </c>
      <c r="C443" t="s">
        <v>1945</v>
      </c>
      <c r="D443" t="s">
        <v>2354</v>
      </c>
    </row>
    <row r="444" spans="2:4" x14ac:dyDescent="0.2">
      <c r="B444" t="s">
        <v>1598</v>
      </c>
      <c r="C444" t="s">
        <v>1946</v>
      </c>
      <c r="D444" t="s">
        <v>1822</v>
      </c>
    </row>
    <row r="445" spans="2:4" x14ac:dyDescent="0.2">
      <c r="B445" t="s">
        <v>1216</v>
      </c>
      <c r="C445" t="s">
        <v>349</v>
      </c>
      <c r="D445" t="s">
        <v>465</v>
      </c>
    </row>
    <row r="446" spans="2:4" x14ac:dyDescent="0.2">
      <c r="B446" t="s">
        <v>1467</v>
      </c>
      <c r="C446" t="s">
        <v>1951</v>
      </c>
      <c r="D446" t="s">
        <v>579</v>
      </c>
    </row>
    <row r="447" spans="2:4" x14ac:dyDescent="0.2">
      <c r="B447" t="s">
        <v>2470</v>
      </c>
      <c r="C447" t="s">
        <v>423</v>
      </c>
      <c r="D447" t="s">
        <v>2243</v>
      </c>
    </row>
    <row r="448" spans="2:4" x14ac:dyDescent="0.2">
      <c r="B448" t="s">
        <v>1414</v>
      </c>
      <c r="C448" t="s">
        <v>1849</v>
      </c>
      <c r="D448" t="s">
        <v>2150</v>
      </c>
    </row>
    <row r="449" spans="2:4" x14ac:dyDescent="0.2">
      <c r="B449" t="s">
        <v>2472</v>
      </c>
      <c r="C449" t="s">
        <v>577</v>
      </c>
      <c r="D449" t="s">
        <v>2468</v>
      </c>
    </row>
    <row r="450" spans="2:4" x14ac:dyDescent="0.2">
      <c r="B450" t="s">
        <v>1647</v>
      </c>
      <c r="C450" t="s">
        <v>1958</v>
      </c>
      <c r="D450" t="s">
        <v>2227</v>
      </c>
    </row>
    <row r="451" spans="2:4" x14ac:dyDescent="0.2">
      <c r="B451" t="s">
        <v>1697</v>
      </c>
      <c r="C451" t="s">
        <v>1962</v>
      </c>
      <c r="D451" t="s">
        <v>2412</v>
      </c>
    </row>
    <row r="452" spans="2:4" x14ac:dyDescent="0.2">
      <c r="B452" t="s">
        <v>1373</v>
      </c>
      <c r="C452" t="s">
        <v>1963</v>
      </c>
      <c r="D452" t="s">
        <v>2222</v>
      </c>
    </row>
    <row r="453" spans="2:4" x14ac:dyDescent="0.2">
      <c r="B453" t="s">
        <v>1513</v>
      </c>
      <c r="C453" t="s">
        <v>75</v>
      </c>
      <c r="D453" t="s">
        <v>2429</v>
      </c>
    </row>
    <row r="454" spans="2:4" x14ac:dyDescent="0.2">
      <c r="B454" t="s">
        <v>1367</v>
      </c>
      <c r="C454" t="s">
        <v>143</v>
      </c>
      <c r="D454" t="s">
        <v>578</v>
      </c>
    </row>
    <row r="455" spans="2:4" x14ac:dyDescent="0.2">
      <c r="B455" t="s">
        <v>1190</v>
      </c>
      <c r="C455" t="s">
        <v>1968</v>
      </c>
      <c r="D455" t="s">
        <v>37</v>
      </c>
    </row>
    <row r="456" spans="2:4" x14ac:dyDescent="0.2">
      <c r="B456" t="s">
        <v>2474</v>
      </c>
      <c r="C456" t="s">
        <v>1736</v>
      </c>
      <c r="D456" t="s">
        <v>1762</v>
      </c>
    </row>
    <row r="457" spans="2:4" x14ac:dyDescent="0.2">
      <c r="B457" t="s">
        <v>1198</v>
      </c>
      <c r="C457" t="s">
        <v>1971</v>
      </c>
      <c r="D457" t="s">
        <v>2471</v>
      </c>
    </row>
    <row r="458" spans="2:4" x14ac:dyDescent="0.2">
      <c r="B458" t="s">
        <v>1537</v>
      </c>
      <c r="C458" t="s">
        <v>1918</v>
      </c>
      <c r="D458" t="s">
        <v>1783</v>
      </c>
    </row>
    <row r="459" spans="2:4" x14ac:dyDescent="0.2">
      <c r="B459" t="s">
        <v>2476</v>
      </c>
      <c r="C459" t="s">
        <v>168</v>
      </c>
      <c r="D459" t="s">
        <v>1658</v>
      </c>
    </row>
    <row r="460" spans="2:4" x14ac:dyDescent="0.2">
      <c r="B460" t="s">
        <v>1870</v>
      </c>
      <c r="C460" t="s">
        <v>279</v>
      </c>
      <c r="D460" t="s">
        <v>2010</v>
      </c>
    </row>
    <row r="461" spans="2:4" x14ac:dyDescent="0.2">
      <c r="B461" t="s">
        <v>1559</v>
      </c>
      <c r="C461" t="s">
        <v>1755</v>
      </c>
      <c r="D461" t="s">
        <v>305</v>
      </c>
    </row>
    <row r="462" spans="2:4" x14ac:dyDescent="0.2">
      <c r="B462" t="s">
        <v>1645</v>
      </c>
      <c r="C462" t="s">
        <v>140</v>
      </c>
      <c r="D462" t="s">
        <v>2370</v>
      </c>
    </row>
    <row r="463" spans="2:4" x14ac:dyDescent="0.2">
      <c r="B463" t="s">
        <v>903</v>
      </c>
      <c r="C463" t="s">
        <v>1982</v>
      </c>
      <c r="D463" t="s">
        <v>1824</v>
      </c>
    </row>
    <row r="464" spans="2:4" x14ac:dyDescent="0.2">
      <c r="B464" t="s">
        <v>1464</v>
      </c>
      <c r="C464" t="s">
        <v>1983</v>
      </c>
      <c r="D464" t="s">
        <v>103</v>
      </c>
    </row>
    <row r="465" spans="2:4" x14ac:dyDescent="0.2">
      <c r="B465" t="s">
        <v>1629</v>
      </c>
      <c r="C465" t="s">
        <v>1885</v>
      </c>
      <c r="D465" t="s">
        <v>1681</v>
      </c>
    </row>
    <row r="466" spans="2:4" x14ac:dyDescent="0.2">
      <c r="B466" t="s">
        <v>1342</v>
      </c>
      <c r="C466" t="s">
        <v>144</v>
      </c>
      <c r="D466" t="s">
        <v>2334</v>
      </c>
    </row>
    <row r="467" spans="2:4" x14ac:dyDescent="0.2">
      <c r="B467" t="s">
        <v>1396</v>
      </c>
      <c r="C467" t="s">
        <v>1987</v>
      </c>
      <c r="D467" t="s">
        <v>1759</v>
      </c>
    </row>
    <row r="468" spans="2:4" x14ac:dyDescent="0.2">
      <c r="B468" t="s">
        <v>1637</v>
      </c>
      <c r="C468" t="s">
        <v>1989</v>
      </c>
      <c r="D468" t="s">
        <v>972</v>
      </c>
    </row>
    <row r="469" spans="2:4" x14ac:dyDescent="0.2">
      <c r="B469" t="s">
        <v>2481</v>
      </c>
      <c r="C469" t="s">
        <v>1992</v>
      </c>
      <c r="D469" t="s">
        <v>1756</v>
      </c>
    </row>
    <row r="470" spans="2:4" x14ac:dyDescent="0.2">
      <c r="B470" t="s">
        <v>2483</v>
      </c>
      <c r="C470" t="s">
        <v>1997</v>
      </c>
      <c r="D470" t="s">
        <v>2478</v>
      </c>
    </row>
    <row r="471" spans="2:4" x14ac:dyDescent="0.2">
      <c r="B471" t="s">
        <v>1547</v>
      </c>
      <c r="C471" t="s">
        <v>420</v>
      </c>
      <c r="D471" t="s">
        <v>2182</v>
      </c>
    </row>
    <row r="472" spans="2:4" x14ac:dyDescent="0.2">
      <c r="B472" t="s">
        <v>2485</v>
      </c>
      <c r="C472" t="s">
        <v>462</v>
      </c>
      <c r="D472" t="s">
        <v>2479</v>
      </c>
    </row>
    <row r="473" spans="2:4" x14ac:dyDescent="0.2">
      <c r="B473" t="s">
        <v>1452</v>
      </c>
      <c r="C473" t="s">
        <v>347</v>
      </c>
      <c r="D473" t="s">
        <v>652</v>
      </c>
    </row>
    <row r="474" spans="2:4" x14ac:dyDescent="0.2">
      <c r="B474" t="s">
        <v>1056</v>
      </c>
      <c r="C474" t="s">
        <v>2004</v>
      </c>
      <c r="D474" t="s">
        <v>2480</v>
      </c>
    </row>
    <row r="475" spans="2:4" x14ac:dyDescent="0.2">
      <c r="B475" t="s">
        <v>2486</v>
      </c>
      <c r="C475" t="s">
        <v>1970</v>
      </c>
      <c r="D475" t="s">
        <v>1749</v>
      </c>
    </row>
    <row r="476" spans="2:4" x14ac:dyDescent="0.2">
      <c r="B476" t="s">
        <v>2487</v>
      </c>
      <c r="C476" t="s">
        <v>2010</v>
      </c>
      <c r="D476" t="s">
        <v>2172</v>
      </c>
    </row>
    <row r="477" spans="2:4" x14ac:dyDescent="0.2">
      <c r="B477" t="s">
        <v>1580</v>
      </c>
      <c r="C477" t="s">
        <v>142</v>
      </c>
      <c r="D477" t="s">
        <v>904</v>
      </c>
    </row>
    <row r="478" spans="2:4" x14ac:dyDescent="0.2">
      <c r="B478" t="s">
        <v>1633</v>
      </c>
      <c r="C478" t="s">
        <v>151</v>
      </c>
      <c r="D478" t="s">
        <v>2390</v>
      </c>
    </row>
    <row r="479" spans="2:4" x14ac:dyDescent="0.2">
      <c r="B479" t="s">
        <v>1258</v>
      </c>
      <c r="C479" t="s">
        <v>278</v>
      </c>
      <c r="D479" t="s">
        <v>2154</v>
      </c>
    </row>
    <row r="480" spans="2:4" x14ac:dyDescent="0.2">
      <c r="B480" t="s">
        <v>1807</v>
      </c>
      <c r="C480" t="s">
        <v>2019</v>
      </c>
      <c r="D480" t="s">
        <v>2369</v>
      </c>
    </row>
    <row r="481" spans="2:4" x14ac:dyDescent="0.2">
      <c r="B481" t="s">
        <v>1425</v>
      </c>
      <c r="C481" t="s">
        <v>2022</v>
      </c>
      <c r="D481" t="s">
        <v>2376</v>
      </c>
    </row>
    <row r="482" spans="2:4" x14ac:dyDescent="0.2">
      <c r="B482" t="s">
        <v>2032</v>
      </c>
      <c r="C482" t="s">
        <v>342</v>
      </c>
      <c r="D482" t="s">
        <v>127</v>
      </c>
    </row>
    <row r="483" spans="2:4" x14ac:dyDescent="0.2">
      <c r="B483" t="s">
        <v>1494</v>
      </c>
      <c r="C483" t="s">
        <v>356</v>
      </c>
      <c r="D483" t="s">
        <v>901</v>
      </c>
    </row>
    <row r="484" spans="2:4" x14ac:dyDescent="0.2">
      <c r="B484" t="s">
        <v>1522</v>
      </c>
      <c r="C484" t="s">
        <v>305</v>
      </c>
      <c r="D484" t="s">
        <v>2451</v>
      </c>
    </row>
    <row r="485" spans="2:4" x14ac:dyDescent="0.2">
      <c r="B485" t="s">
        <v>1618</v>
      </c>
      <c r="C485" t="s">
        <v>1745</v>
      </c>
      <c r="D485" t="s">
        <v>2071</v>
      </c>
    </row>
    <row r="486" spans="2:4" x14ac:dyDescent="0.2">
      <c r="B486" t="s">
        <v>1566</v>
      </c>
      <c r="C486" t="s">
        <v>1865</v>
      </c>
      <c r="D486" t="s">
        <v>528</v>
      </c>
    </row>
    <row r="487" spans="2:4" x14ac:dyDescent="0.2">
      <c r="B487" t="s">
        <v>2489</v>
      </c>
      <c r="C487" t="s">
        <v>2036</v>
      </c>
      <c r="D487" t="s">
        <v>88</v>
      </c>
    </row>
    <row r="488" spans="2:4" x14ac:dyDescent="0.2">
      <c r="B488" t="s">
        <v>1209</v>
      </c>
      <c r="C488" t="s">
        <v>519</v>
      </c>
      <c r="D488" t="s">
        <v>375</v>
      </c>
    </row>
    <row r="489" spans="2:4" x14ac:dyDescent="0.2">
      <c r="B489" t="s">
        <v>1521</v>
      </c>
      <c r="C489" t="s">
        <v>348</v>
      </c>
      <c r="D489" t="s">
        <v>347</v>
      </c>
    </row>
    <row r="490" spans="2:4" x14ac:dyDescent="0.2">
      <c r="B490" t="s">
        <v>1222</v>
      </c>
      <c r="C490" t="s">
        <v>2026</v>
      </c>
      <c r="D490" t="s">
        <v>145</v>
      </c>
    </row>
    <row r="491" spans="2:4" x14ac:dyDescent="0.2">
      <c r="B491" t="s">
        <v>1579</v>
      </c>
      <c r="C491" t="s">
        <v>124</v>
      </c>
      <c r="D491" t="s">
        <v>2161</v>
      </c>
    </row>
    <row r="492" spans="2:4" x14ac:dyDescent="0.2">
      <c r="B492" t="s">
        <v>1055</v>
      </c>
      <c r="C492" t="s">
        <v>118</v>
      </c>
      <c r="D492" t="s">
        <v>2313</v>
      </c>
    </row>
    <row r="493" spans="2:4" x14ac:dyDescent="0.2">
      <c r="B493" t="s">
        <v>2495</v>
      </c>
      <c r="C493" t="s">
        <v>2045</v>
      </c>
      <c r="D493" t="s">
        <v>2488</v>
      </c>
    </row>
    <row r="494" spans="2:4" x14ac:dyDescent="0.2">
      <c r="B494" t="s">
        <v>2497</v>
      </c>
      <c r="C494" t="s">
        <v>465</v>
      </c>
      <c r="D494" t="s">
        <v>914</v>
      </c>
    </row>
    <row r="495" spans="2:4" x14ac:dyDescent="0.2">
      <c r="B495" t="s">
        <v>2499</v>
      </c>
      <c r="C495" t="s">
        <v>2049</v>
      </c>
      <c r="D495" t="s">
        <v>2490</v>
      </c>
    </row>
    <row r="496" spans="2:4" x14ac:dyDescent="0.2">
      <c r="B496" t="s">
        <v>1492</v>
      </c>
      <c r="C496" t="s">
        <v>499</v>
      </c>
      <c r="D496" t="s">
        <v>2491</v>
      </c>
    </row>
    <row r="497" spans="2:4" x14ac:dyDescent="0.2">
      <c r="B497" t="s">
        <v>2501</v>
      </c>
      <c r="C497" t="s">
        <v>2052</v>
      </c>
      <c r="D497" t="s">
        <v>2492</v>
      </c>
    </row>
    <row r="498" spans="2:4" x14ac:dyDescent="0.2">
      <c r="B498" t="s">
        <v>1639</v>
      </c>
      <c r="C498" t="s">
        <v>1920</v>
      </c>
      <c r="D498" t="s">
        <v>2493</v>
      </c>
    </row>
    <row r="499" spans="2:4" x14ac:dyDescent="0.2">
      <c r="B499" t="s">
        <v>2452</v>
      </c>
      <c r="C499" t="s">
        <v>2057</v>
      </c>
      <c r="D499" t="s">
        <v>435</v>
      </c>
    </row>
    <row r="500" spans="2:4" x14ac:dyDescent="0.2">
      <c r="B500" t="s">
        <v>2505</v>
      </c>
      <c r="C500" t="s">
        <v>475</v>
      </c>
      <c r="D500" t="s">
        <v>1912</v>
      </c>
    </row>
    <row r="501" spans="2:4" x14ac:dyDescent="0.2">
      <c r="B501" t="s">
        <v>1518</v>
      </c>
      <c r="C501" t="s">
        <v>2060</v>
      </c>
      <c r="D501" t="s">
        <v>2496</v>
      </c>
    </row>
    <row r="502" spans="2:4" x14ac:dyDescent="0.2">
      <c r="B502" t="s">
        <v>2506</v>
      </c>
      <c r="C502" t="s">
        <v>2063</v>
      </c>
      <c r="D502" t="s">
        <v>2498</v>
      </c>
    </row>
    <row r="503" spans="2:4" x14ac:dyDescent="0.2">
      <c r="B503" t="s">
        <v>1226</v>
      </c>
      <c r="C503" t="s">
        <v>344</v>
      </c>
      <c r="D503" t="s">
        <v>2500</v>
      </c>
    </row>
    <row r="504" spans="2:4" x14ac:dyDescent="0.2">
      <c r="B504" t="s">
        <v>2507</v>
      </c>
      <c r="C504" t="s">
        <v>1729</v>
      </c>
      <c r="D504" t="s">
        <v>376</v>
      </c>
    </row>
    <row r="505" spans="2:4" x14ac:dyDescent="0.2">
      <c r="B505" t="s">
        <v>1292</v>
      </c>
      <c r="C505" t="s">
        <v>2068</v>
      </c>
      <c r="D505" t="s">
        <v>2502</v>
      </c>
    </row>
    <row r="506" spans="2:4" x14ac:dyDescent="0.2">
      <c r="B506" t="s">
        <v>1311</v>
      </c>
      <c r="C506" t="s">
        <v>2071</v>
      </c>
      <c r="D506" t="s">
        <v>2504</v>
      </c>
    </row>
    <row r="507" spans="2:4" x14ac:dyDescent="0.2">
      <c r="B507" t="s">
        <v>1569</v>
      </c>
      <c r="C507" t="s">
        <v>331</v>
      </c>
      <c r="D507" t="s">
        <v>408</v>
      </c>
    </row>
    <row r="508" spans="2:4" x14ac:dyDescent="0.2">
      <c r="B508" t="s">
        <v>1622</v>
      </c>
      <c r="C508" t="s">
        <v>374</v>
      </c>
      <c r="D508" t="s">
        <v>1947</v>
      </c>
    </row>
    <row r="509" spans="2:4" x14ac:dyDescent="0.2">
      <c r="B509" t="s">
        <v>1562</v>
      </c>
      <c r="C509" t="s">
        <v>2075</v>
      </c>
      <c r="D509" t="s">
        <v>2180</v>
      </c>
    </row>
    <row r="510" spans="2:4" x14ac:dyDescent="0.2">
      <c r="B510" t="s">
        <v>1487</v>
      </c>
      <c r="C510" t="s">
        <v>170</v>
      </c>
      <c r="D510" t="s">
        <v>2098</v>
      </c>
    </row>
    <row r="511" spans="2:4" x14ac:dyDescent="0.2">
      <c r="B511" t="s">
        <v>1575</v>
      </c>
      <c r="C511" t="s">
        <v>54</v>
      </c>
      <c r="D511" t="s">
        <v>171</v>
      </c>
    </row>
    <row r="512" spans="2:4" x14ac:dyDescent="0.2">
      <c r="B512" t="s">
        <v>2510</v>
      </c>
      <c r="C512" t="s">
        <v>2081</v>
      </c>
      <c r="D512" t="s">
        <v>2345</v>
      </c>
    </row>
    <row r="513" spans="2:4" x14ac:dyDescent="0.2">
      <c r="B513" t="s">
        <v>1238</v>
      </c>
      <c r="C513" t="s">
        <v>2083</v>
      </c>
      <c r="D513" t="s">
        <v>2368</v>
      </c>
    </row>
    <row r="514" spans="2:4" x14ac:dyDescent="0.2">
      <c r="B514" t="s">
        <v>1519</v>
      </c>
      <c r="C514" t="s">
        <v>2086</v>
      </c>
      <c r="D514" t="s">
        <v>2465</v>
      </c>
    </row>
    <row r="515" spans="2:4" x14ac:dyDescent="0.2">
      <c r="B515" t="s">
        <v>1350</v>
      </c>
      <c r="C515" t="s">
        <v>464</v>
      </c>
      <c r="D515" t="s">
        <v>956</v>
      </c>
    </row>
    <row r="516" spans="2:4" x14ac:dyDescent="0.2">
      <c r="B516" t="s">
        <v>2511</v>
      </c>
      <c r="C516" t="s">
        <v>2088</v>
      </c>
      <c r="D516" t="s">
        <v>2462</v>
      </c>
    </row>
    <row r="517" spans="2:4" x14ac:dyDescent="0.2">
      <c r="B517" t="s">
        <v>1504</v>
      </c>
      <c r="C517" t="s">
        <v>357</v>
      </c>
      <c r="D517" t="s">
        <v>128</v>
      </c>
    </row>
    <row r="518" spans="2:4" x14ac:dyDescent="0.2">
      <c r="B518" t="s">
        <v>1721</v>
      </c>
      <c r="C518" t="s">
        <v>72</v>
      </c>
      <c r="D518" t="s">
        <v>2297</v>
      </c>
    </row>
    <row r="519" spans="2:4" x14ac:dyDescent="0.2">
      <c r="B519" t="s">
        <v>1429</v>
      </c>
      <c r="C519" t="s">
        <v>102</v>
      </c>
      <c r="D519" t="s">
        <v>2346</v>
      </c>
    </row>
    <row r="520" spans="2:4" x14ac:dyDescent="0.2">
      <c r="B520" t="s">
        <v>1336</v>
      </c>
      <c r="C520" t="s">
        <v>2096</v>
      </c>
      <c r="D520" t="s">
        <v>1943</v>
      </c>
    </row>
    <row r="521" spans="2:4" x14ac:dyDescent="0.2">
      <c r="B521" t="s">
        <v>2456</v>
      </c>
      <c r="C521" t="s">
        <v>2098</v>
      </c>
      <c r="D521" t="s">
        <v>2430</v>
      </c>
    </row>
    <row r="522" spans="2:4" x14ac:dyDescent="0.2">
      <c r="B522" t="s">
        <v>2110</v>
      </c>
      <c r="C522" t="s">
        <v>2100</v>
      </c>
      <c r="D522" t="s">
        <v>2343</v>
      </c>
    </row>
    <row r="523" spans="2:4" x14ac:dyDescent="0.2">
      <c r="B523" t="s">
        <v>1935</v>
      </c>
      <c r="C523" t="s">
        <v>2103</v>
      </c>
      <c r="D523" t="s">
        <v>2401</v>
      </c>
    </row>
    <row r="524" spans="2:4" x14ac:dyDescent="0.2">
      <c r="B524" t="s">
        <v>1516</v>
      </c>
      <c r="C524" t="s">
        <v>2108</v>
      </c>
      <c r="D524" t="s">
        <v>2512</v>
      </c>
    </row>
    <row r="525" spans="2:4" x14ac:dyDescent="0.2">
      <c r="B525" t="s">
        <v>2480</v>
      </c>
      <c r="C525" t="s">
        <v>2111</v>
      </c>
      <c r="D525" t="s">
        <v>91</v>
      </c>
    </row>
    <row r="526" spans="2:4" x14ac:dyDescent="0.2">
      <c r="B526" t="s">
        <v>1957</v>
      </c>
      <c r="C526" t="s">
        <v>2113</v>
      </c>
      <c r="D526" t="s">
        <v>2513</v>
      </c>
    </row>
    <row r="527" spans="2:4" x14ac:dyDescent="0.2">
      <c r="B527" t="s">
        <v>1339</v>
      </c>
      <c r="C527" t="s">
        <v>2115</v>
      </c>
      <c r="D527" t="s">
        <v>1728</v>
      </c>
    </row>
    <row r="528" spans="2:4" x14ac:dyDescent="0.2">
      <c r="B528" t="s">
        <v>2231</v>
      </c>
      <c r="C528" t="s">
        <v>2118</v>
      </c>
      <c r="D528" t="s">
        <v>2385</v>
      </c>
    </row>
    <row r="529" spans="2:4" x14ac:dyDescent="0.2">
      <c r="B529" t="s">
        <v>1250</v>
      </c>
      <c r="C529" t="s">
        <v>2121</v>
      </c>
      <c r="D529" t="s">
        <v>2298</v>
      </c>
    </row>
    <row r="530" spans="2:4" x14ac:dyDescent="0.2">
      <c r="B530" t="s">
        <v>2516</v>
      </c>
      <c r="C530" t="s">
        <v>456</v>
      </c>
      <c r="D530" t="s">
        <v>2167</v>
      </c>
    </row>
    <row r="531" spans="2:4" x14ac:dyDescent="0.2">
      <c r="B531" t="s">
        <v>1242</v>
      </c>
      <c r="C531" t="s">
        <v>2127</v>
      </c>
      <c r="D531" t="s">
        <v>332</v>
      </c>
    </row>
    <row r="532" spans="2:4" x14ac:dyDescent="0.2">
      <c r="B532" t="s">
        <v>1323</v>
      </c>
      <c r="C532" t="s">
        <v>2054</v>
      </c>
      <c r="D532" t="s">
        <v>474</v>
      </c>
    </row>
    <row r="533" spans="2:4" x14ac:dyDescent="0.2">
      <c r="B533" t="s">
        <v>2517</v>
      </c>
      <c r="C533" t="s">
        <v>2039</v>
      </c>
      <c r="D533" t="s">
        <v>2075</v>
      </c>
    </row>
    <row r="534" spans="2:4" x14ac:dyDescent="0.2">
      <c r="B534" t="s">
        <v>2519</v>
      </c>
      <c r="C534" t="s">
        <v>128</v>
      </c>
      <c r="D534" t="s">
        <v>2515</v>
      </c>
    </row>
    <row r="535" spans="2:4" x14ac:dyDescent="0.2">
      <c r="B535" t="s">
        <v>871</v>
      </c>
      <c r="C535" t="s">
        <v>183</v>
      </c>
      <c r="D535" t="s">
        <v>2045</v>
      </c>
    </row>
    <row r="536" spans="2:4" x14ac:dyDescent="0.2">
      <c r="B536" t="s">
        <v>1344</v>
      </c>
      <c r="C536" t="s">
        <v>480</v>
      </c>
      <c r="D536" t="s">
        <v>410</v>
      </c>
    </row>
    <row r="537" spans="2:4" x14ac:dyDescent="0.2">
      <c r="B537" t="s">
        <v>2449</v>
      </c>
      <c r="C537" t="s">
        <v>110</v>
      </c>
      <c r="D537" t="s">
        <v>1914</v>
      </c>
    </row>
    <row r="538" spans="2:4" x14ac:dyDescent="0.2">
      <c r="B538" t="s">
        <v>1206</v>
      </c>
      <c r="C538" t="s">
        <v>2140</v>
      </c>
      <c r="D538" t="s">
        <v>2356</v>
      </c>
    </row>
    <row r="539" spans="2:4" x14ac:dyDescent="0.2">
      <c r="B539" t="s">
        <v>2523</v>
      </c>
      <c r="C539" t="s">
        <v>1879</v>
      </c>
      <c r="D539" t="s">
        <v>2518</v>
      </c>
    </row>
    <row r="540" spans="2:4" x14ac:dyDescent="0.2">
      <c r="B540" t="s">
        <v>2525</v>
      </c>
      <c r="C540" t="s">
        <v>2147</v>
      </c>
      <c r="D540" t="s">
        <v>2520</v>
      </c>
    </row>
    <row r="541" spans="2:4" x14ac:dyDescent="0.2">
      <c r="B541" t="s">
        <v>1326</v>
      </c>
      <c r="C541" t="s">
        <v>478</v>
      </c>
      <c r="D541" t="s">
        <v>436</v>
      </c>
    </row>
    <row r="542" spans="2:4" x14ac:dyDescent="0.2">
      <c r="B542" t="s">
        <v>1227</v>
      </c>
      <c r="C542" t="s">
        <v>57</v>
      </c>
      <c r="D542" t="s">
        <v>2521</v>
      </c>
    </row>
    <row r="543" spans="2:4" x14ac:dyDescent="0.2">
      <c r="B543" t="s">
        <v>419</v>
      </c>
      <c r="C543" t="s">
        <v>2152</v>
      </c>
      <c r="D543" t="s">
        <v>2522</v>
      </c>
    </row>
    <row r="544" spans="2:4" x14ac:dyDescent="0.2">
      <c r="B544" t="s">
        <v>979</v>
      </c>
      <c r="C544" t="s">
        <v>2154</v>
      </c>
      <c r="D544" t="s">
        <v>2524</v>
      </c>
    </row>
    <row r="545" spans="2:4" x14ac:dyDescent="0.2">
      <c r="B545" t="s">
        <v>1365</v>
      </c>
      <c r="C545" t="s">
        <v>87</v>
      </c>
      <c r="D545" t="s">
        <v>529</v>
      </c>
    </row>
    <row r="546" spans="2:4" x14ac:dyDescent="0.2">
      <c r="B546" t="s">
        <v>1299</v>
      </c>
      <c r="C546" t="s">
        <v>2159</v>
      </c>
      <c r="D546" t="s">
        <v>92</v>
      </c>
    </row>
    <row r="547" spans="2:4" x14ac:dyDescent="0.2">
      <c r="B547" t="s">
        <v>1298</v>
      </c>
      <c r="C547" t="s">
        <v>2161</v>
      </c>
      <c r="D547" t="s">
        <v>1410</v>
      </c>
    </row>
    <row r="548" spans="2:4" x14ac:dyDescent="0.2">
      <c r="B548" t="s">
        <v>2024</v>
      </c>
      <c r="C548" t="s">
        <v>422</v>
      </c>
      <c r="D548" t="s">
        <v>239</v>
      </c>
    </row>
    <row r="549" spans="2:4" x14ac:dyDescent="0.2">
      <c r="B549" t="s">
        <v>1335</v>
      </c>
      <c r="C549" t="s">
        <v>2167</v>
      </c>
      <c r="D549" t="s">
        <v>2460</v>
      </c>
    </row>
    <row r="550" spans="2:4" x14ac:dyDescent="0.2">
      <c r="B550" t="s">
        <v>1544</v>
      </c>
      <c r="C550" t="s">
        <v>2169</v>
      </c>
      <c r="D550" t="s">
        <v>1686</v>
      </c>
    </row>
    <row r="551" spans="2:4" x14ac:dyDescent="0.2">
      <c r="B551" t="s">
        <v>1229</v>
      </c>
      <c r="C551" t="s">
        <v>103</v>
      </c>
      <c r="D551" t="s">
        <v>2300</v>
      </c>
    </row>
    <row r="552" spans="2:4" x14ac:dyDescent="0.2">
      <c r="B552" t="s">
        <v>1545</v>
      </c>
      <c r="C552" t="s">
        <v>2172</v>
      </c>
      <c r="D552" t="s">
        <v>1017</v>
      </c>
    </row>
    <row r="553" spans="2:4" x14ac:dyDescent="0.2">
      <c r="B553" t="s">
        <v>2029</v>
      </c>
      <c r="C553" t="s">
        <v>2174</v>
      </c>
      <c r="D553" t="s">
        <v>2113</v>
      </c>
    </row>
    <row r="554" spans="2:4" x14ac:dyDescent="0.2">
      <c r="B554" t="s">
        <v>2526</v>
      </c>
      <c r="C554" t="s">
        <v>2178</v>
      </c>
      <c r="D554" t="s">
        <v>2310</v>
      </c>
    </row>
    <row r="555" spans="2:4" x14ac:dyDescent="0.2">
      <c r="B555" t="s">
        <v>2014</v>
      </c>
      <c r="C555" t="s">
        <v>358</v>
      </c>
      <c r="D555" t="s">
        <v>434</v>
      </c>
    </row>
    <row r="556" spans="2:4" x14ac:dyDescent="0.2">
      <c r="B556" t="s">
        <v>2092</v>
      </c>
      <c r="C556" t="s">
        <v>2180</v>
      </c>
      <c r="D556" t="s">
        <v>2081</v>
      </c>
    </row>
    <row r="557" spans="2:4" x14ac:dyDescent="0.2">
      <c r="B557" t="s">
        <v>2393</v>
      </c>
      <c r="C557" t="s">
        <v>2182</v>
      </c>
      <c r="D557" t="s">
        <v>2366</v>
      </c>
    </row>
    <row r="558" spans="2:4" x14ac:dyDescent="0.2">
      <c r="B558" t="s">
        <v>995</v>
      </c>
      <c r="C558" t="s">
        <v>1986</v>
      </c>
      <c r="D558" t="s">
        <v>240</v>
      </c>
    </row>
    <row r="559" spans="2:4" x14ac:dyDescent="0.2">
      <c r="B559" t="s">
        <v>1293</v>
      </c>
      <c r="C559" t="s">
        <v>2186</v>
      </c>
      <c r="D559" t="s">
        <v>527</v>
      </c>
    </row>
    <row r="560" spans="2:4" x14ac:dyDescent="0.2">
      <c r="B560" t="s">
        <v>1626</v>
      </c>
      <c r="C560" t="s">
        <v>410</v>
      </c>
      <c r="D560" t="s">
        <v>56</v>
      </c>
    </row>
    <row r="561" spans="2:4" x14ac:dyDescent="0.2">
      <c r="B561" t="s">
        <v>1484</v>
      </c>
      <c r="C561" t="s">
        <v>476</v>
      </c>
      <c r="D561" t="s">
        <v>2381</v>
      </c>
    </row>
    <row r="562" spans="2:4" x14ac:dyDescent="0.2">
      <c r="B562" t="s">
        <v>1398</v>
      </c>
      <c r="C562" t="s">
        <v>2012</v>
      </c>
      <c r="D562" t="s">
        <v>2121</v>
      </c>
    </row>
    <row r="563" spans="2:4" x14ac:dyDescent="0.2">
      <c r="B563" t="s">
        <v>1632</v>
      </c>
      <c r="C563" t="s">
        <v>2193</v>
      </c>
      <c r="D563" t="s">
        <v>1407</v>
      </c>
    </row>
    <row r="564" spans="2:4" x14ac:dyDescent="0.2">
      <c r="B564" t="s">
        <v>1534</v>
      </c>
      <c r="C564" t="s">
        <v>241</v>
      </c>
      <c r="D564" t="s">
        <v>1997</v>
      </c>
    </row>
    <row r="565" spans="2:4" x14ac:dyDescent="0.2">
      <c r="B565" t="s">
        <v>756</v>
      </c>
      <c r="C565" t="s">
        <v>409</v>
      </c>
      <c r="D565" t="s">
        <v>344</v>
      </c>
    </row>
    <row r="566" spans="2:4" x14ac:dyDescent="0.2">
      <c r="B566" t="s">
        <v>1456</v>
      </c>
      <c r="C566" t="s">
        <v>2197</v>
      </c>
      <c r="D566" t="s">
        <v>2084</v>
      </c>
    </row>
    <row r="567" spans="2:4" x14ac:dyDescent="0.2">
      <c r="B567" t="s">
        <v>1536</v>
      </c>
      <c r="C567" t="s">
        <v>2198</v>
      </c>
      <c r="D567" t="s">
        <v>1587</v>
      </c>
    </row>
    <row r="568" spans="2:4" x14ac:dyDescent="0.2">
      <c r="B568" t="s">
        <v>1355</v>
      </c>
      <c r="C568" t="s">
        <v>2200</v>
      </c>
      <c r="D568" t="s">
        <v>1894</v>
      </c>
    </row>
    <row r="569" spans="2:4" x14ac:dyDescent="0.2">
      <c r="B569" t="s">
        <v>1352</v>
      </c>
      <c r="C569" t="s">
        <v>2203</v>
      </c>
      <c r="D569" t="s">
        <v>357</v>
      </c>
    </row>
    <row r="570" spans="2:4" x14ac:dyDescent="0.2">
      <c r="B570" t="s">
        <v>1413</v>
      </c>
      <c r="C570" t="s">
        <v>1942</v>
      </c>
      <c r="D570" t="s">
        <v>2108</v>
      </c>
    </row>
    <row r="571" spans="2:4" x14ac:dyDescent="0.2">
      <c r="B571" t="s">
        <v>1469</v>
      </c>
      <c r="C571" t="s">
        <v>2206</v>
      </c>
      <c r="D571" t="s">
        <v>479</v>
      </c>
    </row>
    <row r="572" spans="2:4" x14ac:dyDescent="0.2">
      <c r="B572" t="s">
        <v>997</v>
      </c>
      <c r="C572" t="s">
        <v>1944</v>
      </c>
      <c r="D572" t="s">
        <v>524</v>
      </c>
    </row>
    <row r="573" spans="2:4" x14ac:dyDescent="0.2">
      <c r="B573" t="s">
        <v>2533</v>
      </c>
      <c r="C573" t="s">
        <v>434</v>
      </c>
      <c r="D573" t="s">
        <v>2532</v>
      </c>
    </row>
    <row r="574" spans="2:4" x14ac:dyDescent="0.2">
      <c r="B574" t="s">
        <v>1282</v>
      </c>
      <c r="C574" t="s">
        <v>282</v>
      </c>
      <c r="D574" t="s">
        <v>2142</v>
      </c>
    </row>
    <row r="575" spans="2:4" x14ac:dyDescent="0.2">
      <c r="B575" t="s">
        <v>2534</v>
      </c>
      <c r="C575" t="s">
        <v>576</v>
      </c>
      <c r="D575" t="s">
        <v>120</v>
      </c>
    </row>
    <row r="576" spans="2:4" x14ac:dyDescent="0.2">
      <c r="B576" t="s">
        <v>1270</v>
      </c>
      <c r="C576" t="s">
        <v>2215</v>
      </c>
      <c r="D576" t="s">
        <v>2535</v>
      </c>
    </row>
    <row r="577" spans="2:4" x14ac:dyDescent="0.2">
      <c r="B577" t="s">
        <v>1409</v>
      </c>
      <c r="C577" t="s">
        <v>2124</v>
      </c>
      <c r="D577" t="s">
        <v>2526</v>
      </c>
    </row>
    <row r="578" spans="2:4" x14ac:dyDescent="0.2">
      <c r="B578" t="s">
        <v>2536</v>
      </c>
      <c r="C578" t="s">
        <v>1733</v>
      </c>
      <c r="D578" t="s">
        <v>1668</v>
      </c>
    </row>
    <row r="579" spans="2:4" x14ac:dyDescent="0.2">
      <c r="B579" t="s">
        <v>2537</v>
      </c>
      <c r="C579" t="s">
        <v>329</v>
      </c>
      <c r="D579" t="s">
        <v>2360</v>
      </c>
    </row>
    <row r="580" spans="2:4" x14ac:dyDescent="0.2">
      <c r="B580" t="s">
        <v>1557</v>
      </c>
      <c r="C580" t="s">
        <v>1881</v>
      </c>
      <c r="D580" t="s">
        <v>1456</v>
      </c>
    </row>
    <row r="581" spans="2:4" x14ac:dyDescent="0.2">
      <c r="B581" t="s">
        <v>1404</v>
      </c>
      <c r="C581" t="s">
        <v>2224</v>
      </c>
      <c r="D581" t="s">
        <v>1695</v>
      </c>
    </row>
    <row r="582" spans="2:4" x14ac:dyDescent="0.2">
      <c r="B582" t="s">
        <v>2538</v>
      </c>
      <c r="C582" t="s">
        <v>2227</v>
      </c>
      <c r="D582" t="s">
        <v>2169</v>
      </c>
    </row>
    <row r="583" spans="2:4" x14ac:dyDescent="0.2">
      <c r="B583" t="s">
        <v>2539</v>
      </c>
      <c r="C583" t="s">
        <v>2229</v>
      </c>
      <c r="D583" t="s">
        <v>1872</v>
      </c>
    </row>
    <row r="584" spans="2:4" x14ac:dyDescent="0.2">
      <c r="B584" t="s">
        <v>2540</v>
      </c>
      <c r="C584" t="s">
        <v>1981</v>
      </c>
      <c r="D584" t="s">
        <v>1449</v>
      </c>
    </row>
    <row r="585" spans="2:4" x14ac:dyDescent="0.2">
      <c r="B585" t="s">
        <v>1953</v>
      </c>
      <c r="C585" t="s">
        <v>964</v>
      </c>
      <c r="D585" t="s">
        <v>2174</v>
      </c>
    </row>
    <row r="586" spans="2:4" x14ac:dyDescent="0.2">
      <c r="B586" t="s">
        <v>1309</v>
      </c>
      <c r="C586" t="s">
        <v>2233</v>
      </c>
      <c r="D586" t="s">
        <v>2450</v>
      </c>
    </row>
    <row r="587" spans="2:4" x14ac:dyDescent="0.2">
      <c r="B587" t="s">
        <v>2447</v>
      </c>
      <c r="C587" t="s">
        <v>2237</v>
      </c>
      <c r="D587" t="s">
        <v>2543</v>
      </c>
    </row>
    <row r="588" spans="2:4" x14ac:dyDescent="0.2">
      <c r="B588" t="s">
        <v>1284</v>
      </c>
      <c r="C588" t="s">
        <v>1855</v>
      </c>
      <c r="D588" t="s">
        <v>1056</v>
      </c>
    </row>
    <row r="589" spans="2:4" x14ac:dyDescent="0.2">
      <c r="B589" t="s">
        <v>2542</v>
      </c>
      <c r="C589" t="s">
        <v>455</v>
      </c>
      <c r="D589" t="s">
        <v>2340</v>
      </c>
    </row>
    <row r="590" spans="2:4" x14ac:dyDescent="0.2">
      <c r="B590" t="s">
        <v>1617</v>
      </c>
      <c r="C590" t="s">
        <v>2242</v>
      </c>
      <c r="D590" t="s">
        <v>1057</v>
      </c>
    </row>
    <row r="591" spans="2:4" x14ac:dyDescent="0.2">
      <c r="B591" t="s">
        <v>1465</v>
      </c>
      <c r="C591" t="s">
        <v>2243</v>
      </c>
      <c r="D591" t="s">
        <v>1896</v>
      </c>
    </row>
    <row r="592" spans="2:4" x14ac:dyDescent="0.2">
      <c r="B592" t="s">
        <v>2545</v>
      </c>
      <c r="C592" t="s">
        <v>580</v>
      </c>
      <c r="D592" t="s">
        <v>2534</v>
      </c>
    </row>
    <row r="593" spans="2:4" x14ac:dyDescent="0.2">
      <c r="B593" t="s">
        <v>1533</v>
      </c>
      <c r="C593" t="s">
        <v>301</v>
      </c>
      <c r="D593" t="s">
        <v>53</v>
      </c>
    </row>
    <row r="594" spans="2:4" x14ac:dyDescent="0.2">
      <c r="B594" t="s">
        <v>1401</v>
      </c>
      <c r="C594" t="s">
        <v>88</v>
      </c>
      <c r="D594" t="s">
        <v>2547</v>
      </c>
    </row>
    <row r="595" spans="2:4" x14ac:dyDescent="0.2">
      <c r="B595" t="s">
        <v>1256</v>
      </c>
      <c r="C595" t="s">
        <v>204</v>
      </c>
      <c r="D595" t="s">
        <v>1734</v>
      </c>
    </row>
    <row r="596" spans="2:4" x14ac:dyDescent="0.2">
      <c r="B596" t="s">
        <v>2548</v>
      </c>
      <c r="C596" t="s">
        <v>39</v>
      </c>
      <c r="D596" t="s">
        <v>2399</v>
      </c>
    </row>
    <row r="597" spans="2:4" x14ac:dyDescent="0.2">
      <c r="B597" t="s">
        <v>1836</v>
      </c>
      <c r="C597" t="s">
        <v>2251</v>
      </c>
      <c r="D597" t="s">
        <v>2020</v>
      </c>
    </row>
    <row r="598" spans="2:4" x14ac:dyDescent="0.2">
      <c r="B598" t="s">
        <v>1375</v>
      </c>
      <c r="C598" t="s">
        <v>2253</v>
      </c>
      <c r="D598" t="s">
        <v>1608</v>
      </c>
    </row>
    <row r="599" spans="2:4" x14ac:dyDescent="0.2">
      <c r="B599" t="s">
        <v>1424</v>
      </c>
      <c r="C599" t="s">
        <v>1924</v>
      </c>
      <c r="D599" t="s">
        <v>2548</v>
      </c>
    </row>
    <row r="600" spans="2:4" x14ac:dyDescent="0.2">
      <c r="B600" t="s">
        <v>786</v>
      </c>
      <c r="C600" t="s">
        <v>2258</v>
      </c>
      <c r="D600" t="s">
        <v>868</v>
      </c>
    </row>
    <row r="601" spans="2:4" x14ac:dyDescent="0.2">
      <c r="B601" t="s">
        <v>1289</v>
      </c>
      <c r="C601" t="s">
        <v>38</v>
      </c>
      <c r="D601" t="s">
        <v>2550</v>
      </c>
    </row>
    <row r="602" spans="2:4" x14ac:dyDescent="0.2">
      <c r="B602" t="s">
        <v>1585</v>
      </c>
      <c r="C602" t="s">
        <v>2095</v>
      </c>
      <c r="D602" t="s">
        <v>2501</v>
      </c>
    </row>
    <row r="603" spans="2:4" x14ac:dyDescent="0.2">
      <c r="B603" t="s">
        <v>2551</v>
      </c>
      <c r="C603" t="s">
        <v>2267</v>
      </c>
      <c r="D603" t="s">
        <v>1397</v>
      </c>
    </row>
    <row r="604" spans="2:4" x14ac:dyDescent="0.2">
      <c r="B604" t="s">
        <v>1221</v>
      </c>
      <c r="C604" t="s">
        <v>2270</v>
      </c>
      <c r="D604" t="s">
        <v>1982</v>
      </c>
    </row>
    <row r="605" spans="2:4" x14ac:dyDescent="0.2">
      <c r="B605" t="s">
        <v>1230</v>
      </c>
      <c r="C605" t="s">
        <v>2271</v>
      </c>
      <c r="D605" t="s">
        <v>1711</v>
      </c>
    </row>
    <row r="606" spans="2:4" x14ac:dyDescent="0.2">
      <c r="B606" t="s">
        <v>2552</v>
      </c>
      <c r="C606" t="s">
        <v>2273</v>
      </c>
      <c r="D606" t="s">
        <v>867</v>
      </c>
    </row>
    <row r="607" spans="2:4" x14ac:dyDescent="0.2">
      <c r="B607" t="s">
        <v>1421</v>
      </c>
      <c r="C607" t="s">
        <v>2276</v>
      </c>
      <c r="D607" t="s">
        <v>2422</v>
      </c>
    </row>
    <row r="608" spans="2:4" x14ac:dyDescent="0.2">
      <c r="B608" t="s">
        <v>2015</v>
      </c>
      <c r="C608" t="s">
        <v>458</v>
      </c>
      <c r="D608" t="s">
        <v>2348</v>
      </c>
    </row>
    <row r="609" spans="2:4" x14ac:dyDescent="0.2">
      <c r="B609" t="s">
        <v>1447</v>
      </c>
      <c r="C609" t="s">
        <v>2281</v>
      </c>
      <c r="D609" t="s">
        <v>2258</v>
      </c>
    </row>
    <row r="610" spans="2:4" x14ac:dyDescent="0.2">
      <c r="B610" t="s">
        <v>1331</v>
      </c>
      <c r="C610" t="s">
        <v>1859</v>
      </c>
      <c r="D610" t="s">
        <v>1773</v>
      </c>
    </row>
    <row r="611" spans="2:4" x14ac:dyDescent="0.2">
      <c r="B611" t="s">
        <v>1587</v>
      </c>
      <c r="C611" t="s">
        <v>408</v>
      </c>
      <c r="D611" t="s">
        <v>2118</v>
      </c>
    </row>
    <row r="612" spans="2:4" x14ac:dyDescent="0.2">
      <c r="B612" t="s">
        <v>2009</v>
      </c>
      <c r="C612" t="s">
        <v>2286</v>
      </c>
      <c r="D612" t="s">
        <v>2517</v>
      </c>
    </row>
    <row r="613" spans="2:4" x14ac:dyDescent="0.2">
      <c r="B613" t="s">
        <v>1739</v>
      </c>
      <c r="C613" t="s">
        <v>2288</v>
      </c>
      <c r="D613" t="s">
        <v>419</v>
      </c>
    </row>
    <row r="614" spans="2:4" x14ac:dyDescent="0.2">
      <c r="B614" t="s">
        <v>1640</v>
      </c>
      <c r="C614" t="s">
        <v>302</v>
      </c>
      <c r="D614" t="s">
        <v>278</v>
      </c>
    </row>
    <row r="615" spans="2:4" x14ac:dyDescent="0.2">
      <c r="B615" t="s">
        <v>1592</v>
      </c>
      <c r="C615" t="s">
        <v>375</v>
      </c>
      <c r="D615" t="s">
        <v>1764</v>
      </c>
    </row>
    <row r="616" spans="2:4" x14ac:dyDescent="0.2">
      <c r="B616" t="s">
        <v>1334</v>
      </c>
      <c r="C616" t="s">
        <v>432</v>
      </c>
      <c r="D616" t="s">
        <v>2413</v>
      </c>
    </row>
    <row r="617" spans="2:4" x14ac:dyDescent="0.2">
      <c r="B617" t="s">
        <v>1332</v>
      </c>
      <c r="C617" t="s">
        <v>265</v>
      </c>
      <c r="D617" t="s">
        <v>2253</v>
      </c>
    </row>
    <row r="618" spans="2:4" x14ac:dyDescent="0.2">
      <c r="B618" t="s">
        <v>1259</v>
      </c>
      <c r="C618" t="s">
        <v>2297</v>
      </c>
      <c r="D618" t="s">
        <v>1421</v>
      </c>
    </row>
    <row r="619" spans="2:4" x14ac:dyDescent="0.2">
      <c r="B619" t="s">
        <v>1474</v>
      </c>
      <c r="C619" t="s">
        <v>2302</v>
      </c>
      <c r="D619" t="s">
        <v>903</v>
      </c>
    </row>
    <row r="620" spans="2:4" x14ac:dyDescent="0.2">
      <c r="B620" t="s">
        <v>1999</v>
      </c>
      <c r="C620" t="s">
        <v>2285</v>
      </c>
      <c r="D620" t="s">
        <v>455</v>
      </c>
    </row>
    <row r="621" spans="2:4" x14ac:dyDescent="0.2">
      <c r="B621" t="s">
        <v>1358</v>
      </c>
      <c r="C621" t="s">
        <v>2195</v>
      </c>
      <c r="D621" t="s">
        <v>1722</v>
      </c>
    </row>
    <row r="622" spans="2:4" x14ac:dyDescent="0.2">
      <c r="B622" t="s">
        <v>2557</v>
      </c>
      <c r="C622" t="s">
        <v>2306</v>
      </c>
      <c r="D622" t="s">
        <v>2555</v>
      </c>
    </row>
    <row r="623" spans="2:4" x14ac:dyDescent="0.2">
      <c r="B623" t="s">
        <v>2478</v>
      </c>
      <c r="C623" t="s">
        <v>268</v>
      </c>
      <c r="D623" t="s">
        <v>1866</v>
      </c>
    </row>
    <row r="624" spans="2:4" x14ac:dyDescent="0.2">
      <c r="B624" t="s">
        <v>1000</v>
      </c>
      <c r="C624" t="s">
        <v>2310</v>
      </c>
      <c r="D624" t="s">
        <v>1725</v>
      </c>
    </row>
    <row r="625" spans="2:4" x14ac:dyDescent="0.2">
      <c r="B625" t="s">
        <v>1351</v>
      </c>
      <c r="C625" t="s">
        <v>2313</v>
      </c>
      <c r="D625" t="s">
        <v>1635</v>
      </c>
    </row>
    <row r="626" spans="2:4" x14ac:dyDescent="0.2">
      <c r="B626" t="s">
        <v>1361</v>
      </c>
      <c r="C626" t="s">
        <v>150</v>
      </c>
      <c r="D626" t="s">
        <v>1371</v>
      </c>
    </row>
    <row r="627" spans="2:4" x14ac:dyDescent="0.2">
      <c r="B627" t="s">
        <v>1904</v>
      </c>
      <c r="C627" t="s">
        <v>346</v>
      </c>
      <c r="D627" t="s">
        <v>1657</v>
      </c>
    </row>
    <row r="628" spans="2:4" x14ac:dyDescent="0.2">
      <c r="B628" t="s">
        <v>1379</v>
      </c>
      <c r="C628" t="s">
        <v>2317</v>
      </c>
      <c r="D628" t="s">
        <v>2558</v>
      </c>
    </row>
    <row r="629" spans="2:4" x14ac:dyDescent="0.2">
      <c r="B629" t="s">
        <v>890</v>
      </c>
      <c r="C629" t="s">
        <v>267</v>
      </c>
      <c r="D629" t="s">
        <v>2418</v>
      </c>
    </row>
    <row r="630" spans="2:4" x14ac:dyDescent="0.2">
      <c r="B630" t="s">
        <v>1400</v>
      </c>
      <c r="C630" t="s">
        <v>430</v>
      </c>
      <c r="D630" t="s">
        <v>1408</v>
      </c>
    </row>
    <row r="631" spans="2:4" x14ac:dyDescent="0.2">
      <c r="B631" t="s">
        <v>1560</v>
      </c>
      <c r="C631" t="s">
        <v>2192</v>
      </c>
      <c r="D631" t="s">
        <v>1931</v>
      </c>
    </row>
    <row r="632" spans="2:4" x14ac:dyDescent="0.2">
      <c r="B632" t="s">
        <v>1017</v>
      </c>
      <c r="C632" t="s">
        <v>2324</v>
      </c>
      <c r="D632" t="s">
        <v>52</v>
      </c>
    </row>
    <row r="633" spans="2:4" x14ac:dyDescent="0.2">
      <c r="B633" t="s">
        <v>1490</v>
      </c>
      <c r="C633" t="s">
        <v>2326</v>
      </c>
      <c r="D633" t="s">
        <v>2305</v>
      </c>
    </row>
    <row r="634" spans="2:4" x14ac:dyDescent="0.2">
      <c r="B634" t="s">
        <v>2559</v>
      </c>
      <c r="C634" t="s">
        <v>1846</v>
      </c>
      <c r="D634" t="s">
        <v>379</v>
      </c>
    </row>
    <row r="635" spans="2:4" x14ac:dyDescent="0.2">
      <c r="B635" t="s">
        <v>1392</v>
      </c>
      <c r="C635" t="s">
        <v>2090</v>
      </c>
      <c r="D635" t="s">
        <v>2485</v>
      </c>
    </row>
    <row r="636" spans="2:4" x14ac:dyDescent="0.2">
      <c r="B636" t="s">
        <v>1313</v>
      </c>
      <c r="C636" t="s">
        <v>429</v>
      </c>
      <c r="D636" t="s">
        <v>2317</v>
      </c>
    </row>
    <row r="637" spans="2:4" x14ac:dyDescent="0.2">
      <c r="B637" t="s">
        <v>1302</v>
      </c>
      <c r="C637" t="s">
        <v>2334</v>
      </c>
      <c r="D637" t="s">
        <v>1433</v>
      </c>
    </row>
    <row r="638" spans="2:4" x14ac:dyDescent="0.2">
      <c r="B638" t="s">
        <v>2543</v>
      </c>
      <c r="C638" t="s">
        <v>2335</v>
      </c>
      <c r="D638" t="s">
        <v>2224</v>
      </c>
    </row>
    <row r="639" spans="2:4" x14ac:dyDescent="0.2">
      <c r="B639" t="s">
        <v>1625</v>
      </c>
      <c r="C639" t="s">
        <v>2336</v>
      </c>
      <c r="D639" t="s">
        <v>2552</v>
      </c>
    </row>
    <row r="640" spans="2:4" x14ac:dyDescent="0.2">
      <c r="B640" t="s">
        <v>1984</v>
      </c>
      <c r="C640" t="s">
        <v>2339</v>
      </c>
      <c r="D640" t="s">
        <v>2267</v>
      </c>
    </row>
    <row r="641" spans="2:4" x14ac:dyDescent="0.2">
      <c r="B641" t="s">
        <v>876</v>
      </c>
      <c r="C641" t="s">
        <v>119</v>
      </c>
      <c r="D641" t="s">
        <v>735</v>
      </c>
    </row>
    <row r="642" spans="2:4" x14ac:dyDescent="0.2">
      <c r="B642" t="s">
        <v>2323</v>
      </c>
      <c r="C642" t="s">
        <v>280</v>
      </c>
      <c r="D642" t="s">
        <v>2004</v>
      </c>
    </row>
    <row r="643" spans="2:4" x14ac:dyDescent="0.2">
      <c r="B643" t="s">
        <v>1346</v>
      </c>
      <c r="C643" t="s">
        <v>2177</v>
      </c>
      <c r="D643" t="s">
        <v>2562</v>
      </c>
    </row>
    <row r="644" spans="2:4" x14ac:dyDescent="0.2">
      <c r="B644" t="s">
        <v>1197</v>
      </c>
      <c r="C644" t="s">
        <v>90</v>
      </c>
      <c r="D644" t="s">
        <v>2160</v>
      </c>
    </row>
    <row r="645" spans="2:4" x14ac:dyDescent="0.2">
      <c r="B645" t="s">
        <v>2564</v>
      </c>
      <c r="C645" t="s">
        <v>2341</v>
      </c>
      <c r="D645" t="s">
        <v>2184</v>
      </c>
    </row>
    <row r="646" spans="2:4" x14ac:dyDescent="0.2">
      <c r="B646" t="s">
        <v>1391</v>
      </c>
      <c r="C646" t="s">
        <v>2332</v>
      </c>
      <c r="D646" t="s">
        <v>2215</v>
      </c>
    </row>
    <row r="647" spans="2:4" x14ac:dyDescent="0.2">
      <c r="B647" t="s">
        <v>1979</v>
      </c>
      <c r="C647" t="s">
        <v>2282</v>
      </c>
      <c r="D647" t="s">
        <v>330</v>
      </c>
    </row>
    <row r="648" spans="2:4" x14ac:dyDescent="0.2">
      <c r="B648" t="s">
        <v>2565</v>
      </c>
      <c r="C648" t="s">
        <v>259</v>
      </c>
      <c r="D648" t="s">
        <v>462</v>
      </c>
    </row>
    <row r="649" spans="2:4" x14ac:dyDescent="0.2">
      <c r="B649" t="s">
        <v>2562</v>
      </c>
      <c r="C649" t="s">
        <v>521</v>
      </c>
      <c r="D649" t="s">
        <v>1792</v>
      </c>
    </row>
    <row r="650" spans="2:4" x14ac:dyDescent="0.2">
      <c r="B650" t="s">
        <v>914</v>
      </c>
      <c r="C650" t="s">
        <v>333</v>
      </c>
      <c r="D650" t="s">
        <v>2127</v>
      </c>
    </row>
    <row r="651" spans="2:4" x14ac:dyDescent="0.2">
      <c r="B651" t="s">
        <v>2459</v>
      </c>
      <c r="C651" t="s">
        <v>283</v>
      </c>
      <c r="D651" t="s">
        <v>2487</v>
      </c>
    </row>
    <row r="652" spans="2:4" x14ac:dyDescent="0.2">
      <c r="B652" t="s">
        <v>1680</v>
      </c>
      <c r="C652" t="s">
        <v>2343</v>
      </c>
      <c r="D652" t="s">
        <v>906</v>
      </c>
    </row>
    <row r="653" spans="2:4" x14ac:dyDescent="0.2">
      <c r="B653" t="s">
        <v>1485</v>
      </c>
      <c r="C653" t="s">
        <v>2345</v>
      </c>
      <c r="D653" t="s">
        <v>1663</v>
      </c>
    </row>
    <row r="654" spans="2:4" x14ac:dyDescent="0.2">
      <c r="B654" t="s">
        <v>1505</v>
      </c>
      <c r="C654" t="s">
        <v>2348</v>
      </c>
      <c r="D654" t="s">
        <v>1840</v>
      </c>
    </row>
    <row r="655" spans="2:4" x14ac:dyDescent="0.2">
      <c r="B655" t="s">
        <v>1360</v>
      </c>
      <c r="C655" t="s">
        <v>2349</v>
      </c>
      <c r="D655" t="s">
        <v>303</v>
      </c>
    </row>
    <row r="656" spans="2:4" x14ac:dyDescent="0.2">
      <c r="B656" t="s">
        <v>1038</v>
      </c>
      <c r="C656" t="s">
        <v>578</v>
      </c>
      <c r="D656" t="s">
        <v>2326</v>
      </c>
    </row>
    <row r="657" spans="2:4" x14ac:dyDescent="0.2">
      <c r="B657" t="s">
        <v>2567</v>
      </c>
      <c r="C657" t="s">
        <v>1932</v>
      </c>
      <c r="D657" t="s">
        <v>2349</v>
      </c>
    </row>
    <row r="658" spans="2:4" x14ac:dyDescent="0.2">
      <c r="B658" t="s">
        <v>2363</v>
      </c>
      <c r="C658" t="s">
        <v>1724</v>
      </c>
      <c r="D658" t="s">
        <v>102</v>
      </c>
    </row>
    <row r="659" spans="2:4" x14ac:dyDescent="0.2">
      <c r="B659" t="s">
        <v>2568</v>
      </c>
      <c r="C659" t="s">
        <v>229</v>
      </c>
      <c r="D659" t="s">
        <v>2570</v>
      </c>
    </row>
    <row r="660" spans="2:4" x14ac:dyDescent="0.2">
      <c r="B660" t="s">
        <v>2569</v>
      </c>
      <c r="C660" t="s">
        <v>2352</v>
      </c>
      <c r="D660" t="s">
        <v>1661</v>
      </c>
    </row>
    <row r="661" spans="2:4" x14ac:dyDescent="0.2">
      <c r="B661" t="s">
        <v>1712</v>
      </c>
      <c r="C661" t="s">
        <v>2354</v>
      </c>
      <c r="D661" t="s">
        <v>2467</v>
      </c>
    </row>
    <row r="662" spans="2:4" x14ac:dyDescent="0.2">
      <c r="B662" t="s">
        <v>1330</v>
      </c>
      <c r="C662" t="s">
        <v>2356</v>
      </c>
      <c r="D662" t="s">
        <v>459</v>
      </c>
    </row>
    <row r="663" spans="2:4" x14ac:dyDescent="0.2">
      <c r="B663" t="s">
        <v>1651</v>
      </c>
      <c r="C663" t="s">
        <v>2357</v>
      </c>
      <c r="D663" t="s">
        <v>2242</v>
      </c>
    </row>
    <row r="664" spans="2:4" x14ac:dyDescent="0.2">
      <c r="B664" t="s">
        <v>2555</v>
      </c>
      <c r="C664" t="s">
        <v>2359</v>
      </c>
      <c r="D664" t="s">
        <v>2373</v>
      </c>
    </row>
    <row r="665" spans="2:4" x14ac:dyDescent="0.2">
      <c r="B665" t="s">
        <v>1433</v>
      </c>
      <c r="C665" t="s">
        <v>530</v>
      </c>
      <c r="D665" t="s">
        <v>1987</v>
      </c>
    </row>
    <row r="666" spans="2:4" x14ac:dyDescent="0.2">
      <c r="B666" t="s">
        <v>1486</v>
      </c>
      <c r="C666" t="s">
        <v>55</v>
      </c>
      <c r="D666" t="s">
        <v>1933</v>
      </c>
    </row>
    <row r="667" spans="2:4" x14ac:dyDescent="0.2">
      <c r="B667" t="s">
        <v>2573</v>
      </c>
      <c r="C667" t="s">
        <v>2292</v>
      </c>
      <c r="D667" t="s">
        <v>2286</v>
      </c>
    </row>
    <row r="668" spans="2:4" x14ac:dyDescent="0.2">
      <c r="B668" t="s">
        <v>2344</v>
      </c>
      <c r="C668" t="s">
        <v>76</v>
      </c>
      <c r="D668" t="s">
        <v>2016</v>
      </c>
    </row>
    <row r="669" spans="2:4" x14ac:dyDescent="0.2">
      <c r="B669" t="s">
        <v>2402</v>
      </c>
      <c r="C669" t="s">
        <v>2366</v>
      </c>
      <c r="D669" t="s">
        <v>2186</v>
      </c>
    </row>
    <row r="670" spans="2:4" x14ac:dyDescent="0.2">
      <c r="B670" t="s">
        <v>2547</v>
      </c>
      <c r="C670" t="s">
        <v>237</v>
      </c>
      <c r="D670" t="s">
        <v>1893</v>
      </c>
    </row>
    <row r="671" spans="2:4" x14ac:dyDescent="0.2">
      <c r="B671" t="s">
        <v>2576</v>
      </c>
      <c r="C671" t="s">
        <v>2368</v>
      </c>
      <c r="D671" t="s">
        <v>429</v>
      </c>
    </row>
    <row r="672" spans="2:4" x14ac:dyDescent="0.2">
      <c r="B672" t="s">
        <v>2577</v>
      </c>
      <c r="C672" t="s">
        <v>2370</v>
      </c>
      <c r="D672" t="s">
        <v>2193</v>
      </c>
    </row>
    <row r="673" spans="2:4" x14ac:dyDescent="0.2">
      <c r="B673" t="s">
        <v>1996</v>
      </c>
      <c r="C673" t="s">
        <v>2373</v>
      </c>
      <c r="D673" t="s">
        <v>2523</v>
      </c>
    </row>
    <row r="674" spans="2:4" x14ac:dyDescent="0.2">
      <c r="B674" t="s">
        <v>1428</v>
      </c>
      <c r="C674" t="s">
        <v>182</v>
      </c>
      <c r="D674" t="s">
        <v>2446</v>
      </c>
    </row>
    <row r="675" spans="2:4" x14ac:dyDescent="0.2">
      <c r="B675" t="s">
        <v>957</v>
      </c>
      <c r="C675" t="s">
        <v>463</v>
      </c>
      <c r="D675" t="s">
        <v>2379</v>
      </c>
    </row>
    <row r="676" spans="2:4" x14ac:dyDescent="0.2">
      <c r="B676" t="s">
        <v>1606</v>
      </c>
      <c r="C676" t="s">
        <v>2375</v>
      </c>
      <c r="D676" t="s">
        <v>356</v>
      </c>
    </row>
    <row r="677" spans="2:4" x14ac:dyDescent="0.2">
      <c r="B677" t="s">
        <v>1308</v>
      </c>
      <c r="C677" t="s">
        <v>2280</v>
      </c>
      <c r="D677" t="s">
        <v>2255</v>
      </c>
    </row>
    <row r="678" spans="2:4" x14ac:dyDescent="0.2">
      <c r="B678" t="s">
        <v>1831</v>
      </c>
      <c r="C678" t="s">
        <v>2379</v>
      </c>
      <c r="D678" t="s">
        <v>2208</v>
      </c>
    </row>
    <row r="679" spans="2:4" x14ac:dyDescent="0.2">
      <c r="B679" t="s">
        <v>1564</v>
      </c>
      <c r="C679" t="s">
        <v>459</v>
      </c>
      <c r="D679" t="s">
        <v>2577</v>
      </c>
    </row>
    <row r="680" spans="2:4" x14ac:dyDescent="0.2">
      <c r="B680" t="s">
        <v>742</v>
      </c>
      <c r="C680" t="s">
        <v>2383</v>
      </c>
      <c r="D680" t="s">
        <v>2358</v>
      </c>
    </row>
    <row r="681" spans="2:4" x14ac:dyDescent="0.2">
      <c r="B681" t="s">
        <v>1556</v>
      </c>
      <c r="C681" t="s">
        <v>2385</v>
      </c>
      <c r="D681" t="s">
        <v>976</v>
      </c>
    </row>
    <row r="682" spans="2:4" x14ac:dyDescent="0.2">
      <c r="B682" t="s">
        <v>2578</v>
      </c>
      <c r="C682" t="s">
        <v>1950</v>
      </c>
      <c r="D682" t="s">
        <v>1063</v>
      </c>
    </row>
    <row r="683" spans="2:4" x14ac:dyDescent="0.2">
      <c r="B683" t="s">
        <v>1466</v>
      </c>
      <c r="C683" t="s">
        <v>37</v>
      </c>
      <c r="D683" t="s">
        <v>2519</v>
      </c>
    </row>
    <row r="684" spans="2:4" x14ac:dyDescent="0.2">
      <c r="B684" t="s">
        <v>1363</v>
      </c>
      <c r="C684" t="s">
        <v>248</v>
      </c>
      <c r="D684" t="s">
        <v>2288</v>
      </c>
    </row>
    <row r="685" spans="2:4" x14ac:dyDescent="0.2">
      <c r="B685" t="s">
        <v>1312</v>
      </c>
      <c r="C685" t="s">
        <v>379</v>
      </c>
      <c r="D685" t="s">
        <v>2580</v>
      </c>
    </row>
    <row r="686" spans="2:4" x14ac:dyDescent="0.2">
      <c r="B686" t="s">
        <v>2583</v>
      </c>
      <c r="C686" t="s">
        <v>477</v>
      </c>
      <c r="D686" t="s">
        <v>1422</v>
      </c>
    </row>
    <row r="687" spans="2:4" x14ac:dyDescent="0.2">
      <c r="B687" t="s">
        <v>2584</v>
      </c>
      <c r="C687" t="s">
        <v>381</v>
      </c>
      <c r="D687" t="s">
        <v>738</v>
      </c>
    </row>
    <row r="688" spans="2:4" x14ac:dyDescent="0.2">
      <c r="B688" t="s">
        <v>2585</v>
      </c>
      <c r="C688" t="s">
        <v>1685</v>
      </c>
      <c r="D688" t="s">
        <v>2276</v>
      </c>
    </row>
    <row r="689" spans="2:4" x14ac:dyDescent="0.2">
      <c r="B689" t="s">
        <v>1623</v>
      </c>
      <c r="C689" t="s">
        <v>2390</v>
      </c>
      <c r="D689" t="s">
        <v>2341</v>
      </c>
    </row>
    <row r="690" spans="2:4" x14ac:dyDescent="0.2">
      <c r="B690" t="s">
        <v>1215</v>
      </c>
      <c r="C690" t="s">
        <v>1875</v>
      </c>
      <c r="D690" t="s">
        <v>2060</v>
      </c>
    </row>
    <row r="691" spans="2:4" x14ac:dyDescent="0.2">
      <c r="B691" t="s">
        <v>958</v>
      </c>
      <c r="C691" t="s">
        <v>2391</v>
      </c>
      <c r="D691" t="s">
        <v>1921</v>
      </c>
    </row>
    <row r="692" spans="2:4" x14ac:dyDescent="0.2">
      <c r="B692" t="s">
        <v>1449</v>
      </c>
      <c r="C692" t="s">
        <v>228</v>
      </c>
      <c r="D692" t="s">
        <v>1844</v>
      </c>
    </row>
    <row r="693" spans="2:4" x14ac:dyDescent="0.2">
      <c r="B693" t="s">
        <v>1285</v>
      </c>
      <c r="C693" t="s">
        <v>2392</v>
      </c>
      <c r="D693" t="s">
        <v>2040</v>
      </c>
    </row>
    <row r="694" spans="2:4" x14ac:dyDescent="0.2">
      <c r="B694" t="s">
        <v>2504</v>
      </c>
      <c r="C694" t="s">
        <v>2395</v>
      </c>
      <c r="D694" t="s">
        <v>2339</v>
      </c>
    </row>
    <row r="695" spans="2:4" x14ac:dyDescent="0.2">
      <c r="B695" t="s">
        <v>1495</v>
      </c>
      <c r="C695" t="s">
        <v>240</v>
      </c>
      <c r="D695" t="s">
        <v>2336</v>
      </c>
    </row>
    <row r="696" spans="2:4" x14ac:dyDescent="0.2">
      <c r="B696" t="s">
        <v>1325</v>
      </c>
      <c r="C696" t="s">
        <v>2396</v>
      </c>
      <c r="D696" t="s">
        <v>2454</v>
      </c>
    </row>
    <row r="697" spans="2:4" x14ac:dyDescent="0.2">
      <c r="B697" t="s">
        <v>1597</v>
      </c>
      <c r="C697" t="s">
        <v>2399</v>
      </c>
      <c r="D697" t="s">
        <v>2433</v>
      </c>
    </row>
    <row r="698" spans="2:4" x14ac:dyDescent="0.2">
      <c r="B698" t="s">
        <v>1223</v>
      </c>
      <c r="C698" t="s">
        <v>2401</v>
      </c>
      <c r="D698" t="s">
        <v>374</v>
      </c>
    </row>
    <row r="699" spans="2:4" x14ac:dyDescent="0.2">
      <c r="B699" t="s">
        <v>1766</v>
      </c>
      <c r="C699" t="s">
        <v>2403</v>
      </c>
      <c r="D699" t="s">
        <v>1990</v>
      </c>
    </row>
    <row r="700" spans="2:4" x14ac:dyDescent="0.2">
      <c r="B700" t="s">
        <v>2588</v>
      </c>
      <c r="C700" t="s">
        <v>2404</v>
      </c>
      <c r="D700" t="s">
        <v>2159</v>
      </c>
    </row>
    <row r="701" spans="2:4" x14ac:dyDescent="0.2">
      <c r="B701" t="s">
        <v>1347</v>
      </c>
      <c r="C701" t="s">
        <v>2249</v>
      </c>
      <c r="D701" t="s">
        <v>2587</v>
      </c>
    </row>
    <row r="702" spans="2:4" x14ac:dyDescent="0.2">
      <c r="B702" t="s">
        <v>948</v>
      </c>
      <c r="C702" t="s">
        <v>2405</v>
      </c>
      <c r="D702" t="s">
        <v>2551</v>
      </c>
    </row>
    <row r="703" spans="2:4" x14ac:dyDescent="0.2">
      <c r="B703" t="s">
        <v>527</v>
      </c>
      <c r="C703" t="s">
        <v>2240</v>
      </c>
      <c r="D703" t="s">
        <v>2589</v>
      </c>
    </row>
    <row r="704" spans="2:4" x14ac:dyDescent="0.2">
      <c r="B704" t="s">
        <v>1816</v>
      </c>
      <c r="C704" t="s">
        <v>2407</v>
      </c>
      <c r="D704" t="s">
        <v>2435</v>
      </c>
    </row>
    <row r="705" spans="2:4" x14ac:dyDescent="0.2">
      <c r="B705" t="s">
        <v>2570</v>
      </c>
      <c r="C705" t="s">
        <v>2410</v>
      </c>
      <c r="D705" t="s">
        <v>87</v>
      </c>
    </row>
    <row r="706" spans="2:4" x14ac:dyDescent="0.2">
      <c r="C706" t="s">
        <v>178</v>
      </c>
      <c r="D706" t="s">
        <v>2175</v>
      </c>
    </row>
    <row r="707" spans="2:4" x14ac:dyDescent="0.2">
      <c r="C707" t="s">
        <v>2412</v>
      </c>
      <c r="D707" t="s">
        <v>1373</v>
      </c>
    </row>
    <row r="708" spans="2:4" x14ac:dyDescent="0.2">
      <c r="C708" t="s">
        <v>281</v>
      </c>
      <c r="D708" t="s">
        <v>1432</v>
      </c>
    </row>
    <row r="709" spans="2:4" x14ac:dyDescent="0.2">
      <c r="C709" t="s">
        <v>365</v>
      </c>
      <c r="D709" t="s">
        <v>142</v>
      </c>
    </row>
    <row r="710" spans="2:4" x14ac:dyDescent="0.2">
      <c r="C710" t="s">
        <v>2044</v>
      </c>
      <c r="D710" t="s">
        <v>1566</v>
      </c>
    </row>
    <row r="711" spans="2:4" x14ac:dyDescent="0.2">
      <c r="C711" t="s">
        <v>2415</v>
      </c>
      <c r="D711" t="s">
        <v>1689</v>
      </c>
    </row>
    <row r="712" spans="2:4" x14ac:dyDescent="0.2">
      <c r="C712" t="s">
        <v>2295</v>
      </c>
      <c r="D712" t="s">
        <v>2486</v>
      </c>
    </row>
    <row r="713" spans="2:4" x14ac:dyDescent="0.2">
      <c r="C713" t="s">
        <v>2416</v>
      </c>
      <c r="D713" t="s">
        <v>2178</v>
      </c>
    </row>
    <row r="714" spans="2:4" x14ac:dyDescent="0.2">
      <c r="C714" t="s">
        <v>529</v>
      </c>
      <c r="D714" t="s">
        <v>756</v>
      </c>
    </row>
    <row r="715" spans="2:4" x14ac:dyDescent="0.2">
      <c r="C715" t="s">
        <v>127</v>
      </c>
      <c r="D715" t="s">
        <v>182</v>
      </c>
    </row>
    <row r="716" spans="2:4" x14ac:dyDescent="0.2">
      <c r="C716" t="s">
        <v>330</v>
      </c>
      <c r="D716" t="s">
        <v>2355</v>
      </c>
    </row>
    <row r="717" spans="2:4" x14ac:dyDescent="0.2">
      <c r="C717" t="s">
        <v>1752</v>
      </c>
      <c r="D717" t="s">
        <v>734</v>
      </c>
    </row>
    <row r="718" spans="2:4" x14ac:dyDescent="0.2">
      <c r="C718" t="s">
        <v>145</v>
      </c>
      <c r="D718" t="s">
        <v>1628</v>
      </c>
    </row>
    <row r="719" spans="2:4" x14ac:dyDescent="0.2">
      <c r="C719" t="s">
        <v>2422</v>
      </c>
      <c r="D719" t="s">
        <v>2335</v>
      </c>
    </row>
    <row r="720" spans="2:4" x14ac:dyDescent="0.2">
      <c r="C720" t="s">
        <v>2425</v>
      </c>
      <c r="D720" t="s">
        <v>2271</v>
      </c>
    </row>
    <row r="721" spans="3:4" x14ac:dyDescent="0.2">
      <c r="C721" t="s">
        <v>2427</v>
      </c>
      <c r="D721" t="s">
        <v>915</v>
      </c>
    </row>
    <row r="722" spans="3:4" x14ac:dyDescent="0.2">
      <c r="C722" t="s">
        <v>2429</v>
      </c>
      <c r="D722" t="s">
        <v>996</v>
      </c>
    </row>
    <row r="723" spans="3:4" x14ac:dyDescent="0.2">
      <c r="C723" t="s">
        <v>2430</v>
      </c>
      <c r="D723" t="s">
        <v>345</v>
      </c>
    </row>
    <row r="724" spans="3:4" x14ac:dyDescent="0.2">
      <c r="C724" t="s">
        <v>1684</v>
      </c>
      <c r="D724" t="s">
        <v>2584</v>
      </c>
    </row>
    <row r="725" spans="3:4" x14ac:dyDescent="0.2">
      <c r="C725" t="s">
        <v>2432</v>
      </c>
      <c r="D725" t="s">
        <v>249</v>
      </c>
    </row>
    <row r="726" spans="3:4" x14ac:dyDescent="0.2">
      <c r="C726" t="s">
        <v>2433</v>
      </c>
      <c r="D726" t="s">
        <v>2410</v>
      </c>
    </row>
    <row r="727" spans="3:4" x14ac:dyDescent="0.2">
      <c r="C727" t="s">
        <v>2435</v>
      </c>
      <c r="D727" t="s">
        <v>228</v>
      </c>
    </row>
    <row r="728" spans="3:4" x14ac:dyDescent="0.2">
      <c r="C728" t="s">
        <v>2338</v>
      </c>
      <c r="D728" t="s">
        <v>2427</v>
      </c>
    </row>
    <row r="729" spans="3:4" x14ac:dyDescent="0.2">
      <c r="C729" t="s">
        <v>2436</v>
      </c>
      <c r="D729" t="s">
        <v>72</v>
      </c>
    </row>
    <row r="730" spans="3:4" x14ac:dyDescent="0.2">
      <c r="C730" t="s">
        <v>1977</v>
      </c>
      <c r="D730" t="s">
        <v>333</v>
      </c>
    </row>
    <row r="731" spans="3:4" x14ac:dyDescent="0.2">
      <c r="C731" t="s">
        <v>2067</v>
      </c>
      <c r="D731" t="s">
        <v>1597</v>
      </c>
    </row>
    <row r="732" spans="3:4" x14ac:dyDescent="0.2">
      <c r="C732" t="s">
        <v>2135</v>
      </c>
      <c r="D732" t="s">
        <v>2200</v>
      </c>
    </row>
    <row r="733" spans="3:4" x14ac:dyDescent="0.2">
      <c r="C733" t="s">
        <v>1940</v>
      </c>
      <c r="D733" t="s">
        <v>304</v>
      </c>
    </row>
    <row r="734" spans="3:4" x14ac:dyDescent="0.2">
      <c r="C734" t="s">
        <v>2132</v>
      </c>
      <c r="D734" t="s">
        <v>1000</v>
      </c>
    </row>
    <row r="735" spans="3:4" x14ac:dyDescent="0.2">
      <c r="C735" t="s">
        <v>249</v>
      </c>
      <c r="D735" t="s">
        <v>389</v>
      </c>
    </row>
    <row r="736" spans="3:4" x14ac:dyDescent="0.2">
      <c r="C736" t="s">
        <v>247</v>
      </c>
      <c r="D736" t="s">
        <v>2436</v>
      </c>
    </row>
    <row r="737" spans="3:4" x14ac:dyDescent="0.2">
      <c r="C737" t="s">
        <v>2443</v>
      </c>
      <c r="D737" t="s">
        <v>2086</v>
      </c>
    </row>
    <row r="738" spans="3:4" x14ac:dyDescent="0.2">
      <c r="D738" t="s">
        <v>2205</v>
      </c>
    </row>
    <row r="739" spans="3:4" x14ac:dyDescent="0.2">
      <c r="D739" t="s">
        <v>2233</v>
      </c>
    </row>
    <row r="740" spans="3:4" x14ac:dyDescent="0.2">
      <c r="D740" t="s">
        <v>2281</v>
      </c>
    </row>
    <row r="741" spans="3:4" x14ac:dyDescent="0.2">
      <c r="D741" t="s">
        <v>400</v>
      </c>
    </row>
    <row r="742" spans="3:4" x14ac:dyDescent="0.2">
      <c r="D742" t="s">
        <v>1951</v>
      </c>
    </row>
    <row r="743" spans="3:4" x14ac:dyDescent="0.2">
      <c r="D743" t="s">
        <v>281</v>
      </c>
    </row>
    <row r="744" spans="3:4" x14ac:dyDescent="0.2">
      <c r="D744" t="s">
        <v>257</v>
      </c>
    </row>
    <row r="745" spans="3:4" x14ac:dyDescent="0.2">
      <c r="D745" t="s">
        <v>2273</v>
      </c>
    </row>
    <row r="746" spans="3:4" x14ac:dyDescent="0.2">
      <c r="D746" t="s">
        <v>2416</v>
      </c>
    </row>
    <row r="747" spans="3:4" x14ac:dyDescent="0.2">
      <c r="D747" t="s">
        <v>2357</v>
      </c>
    </row>
    <row r="748" spans="3:4" x14ac:dyDescent="0.2">
      <c r="D748" t="s">
        <v>2403</v>
      </c>
    </row>
    <row r="749" spans="3:4" x14ac:dyDescent="0.2">
      <c r="D749" t="s">
        <v>205</v>
      </c>
    </row>
    <row r="750" spans="3:4" x14ac:dyDescent="0.2">
      <c r="D750" t="s">
        <v>2525</v>
      </c>
    </row>
    <row r="751" spans="3:4" x14ac:dyDescent="0.2">
      <c r="D751" t="s">
        <v>1809</v>
      </c>
    </row>
    <row r="752" spans="3:4" x14ac:dyDescent="0.2">
      <c r="D752" t="s">
        <v>2229</v>
      </c>
    </row>
    <row r="753" spans="4:4" x14ac:dyDescent="0.2">
      <c r="D753" t="s">
        <v>420</v>
      </c>
    </row>
    <row r="754" spans="4:4" x14ac:dyDescent="0.2">
      <c r="D754" t="s">
        <v>2190</v>
      </c>
    </row>
    <row r="755" spans="4:4" x14ac:dyDescent="0.2">
      <c r="D755" t="s">
        <v>2352</v>
      </c>
    </row>
    <row r="756" spans="4:4" x14ac:dyDescent="0.2">
      <c r="D756" t="s">
        <v>2443</v>
      </c>
    </row>
    <row r="757" spans="4:4" x14ac:dyDescent="0.2">
      <c r="D757" t="s">
        <v>1858</v>
      </c>
    </row>
    <row r="758" spans="4:4" x14ac:dyDescent="0.2">
      <c r="D758" t="s">
        <v>282</v>
      </c>
    </row>
    <row r="759" spans="4:4" x14ac:dyDescent="0.2">
      <c r="D759" t="s">
        <v>2383</v>
      </c>
    </row>
    <row r="760" spans="4:4" x14ac:dyDescent="0.2">
      <c r="D760" t="s">
        <v>2359</v>
      </c>
    </row>
    <row r="761" spans="4:4" x14ac:dyDescent="0.2">
      <c r="D761" t="s">
        <v>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ADNI3</vt:lpstr>
      <vt:lpstr>idasearch_ADNI3</vt:lpstr>
      <vt:lpstr>Summary_ADNI3</vt:lpstr>
      <vt:lpstr>ADNI1</vt:lpstr>
      <vt:lpstr>Sheet3</vt:lpstr>
      <vt:lpstr>Summary_ADNI1</vt:lpstr>
      <vt:lpstr>IDS_with_genetics</vt:lpstr>
      <vt:lpstr>IDS_with_PRS</vt:lpstr>
      <vt:lpstr>IDS_genetics_UE_Ancestry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Samuele Bombieri</cp:lastModifiedBy>
  <cp:revision>20</cp:revision>
  <dcterms:created xsi:type="dcterms:W3CDTF">2022-04-04T10:37:53Z</dcterms:created>
  <dcterms:modified xsi:type="dcterms:W3CDTF">2022-10-07T09:08:56Z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