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/minc/minc_5_spot/plotd_project/"/>
    </mc:Choice>
  </mc:AlternateContent>
  <xr:revisionPtr revIDLastSave="1018" documentId="8_{156D23E5-B28C-4D3D-98CC-F0B15EDA5014}" xr6:coauthVersionLast="47" xr6:coauthVersionMax="47" xr10:uidLastSave="{548525E2-9AB4-4E2B-97BC-3403A498F387}"/>
  <bookViews>
    <workbookView xWindow="-120" yWindow="-120" windowWidth="20730" windowHeight="11760" activeTab="1" xr2:uid="{5DD71D0A-A528-4ED7-A340-2EFFD9B464A7}"/>
  </bookViews>
  <sheets>
    <sheet name="Sheet1" sheetId="1" r:id="rId1"/>
    <sheet name="validation" sheetId="10" r:id="rId2"/>
    <sheet name="volsung_minc_250d" sheetId="7" r:id="rId3"/>
    <sheet name="Tough2" sheetId="14" r:id="rId4"/>
    <sheet name="waiwera_0d" sheetId="13" r:id="rId5"/>
    <sheet name="Sheet2" sheetId="4" r:id="rId6"/>
    <sheet name="waiwera_50d" sheetId="11" r:id="rId7"/>
    <sheet name="waiwera_250d" sheetId="12" r:id="rId8"/>
    <sheet name="d" sheetId="3" r:id="rId9"/>
    <sheet name="Sheet3" sheetId="5" r:id="rId10"/>
    <sheet name="Sheet4" sheetId="6" r:id="rId11"/>
    <sheet name="volsung_minc_50d" sheetId="8" r:id="rId12"/>
    <sheet name="volsung_minc_0d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E3" i="9"/>
  <c r="K2" i="9"/>
  <c r="K3" i="9" s="1"/>
  <c r="K4" i="9" s="1"/>
  <c r="K5" i="9" s="1"/>
  <c r="K6" i="9" s="1"/>
  <c r="K7" i="9" s="1"/>
  <c r="K8" i="9" s="1"/>
  <c r="K9" i="9" s="1"/>
  <c r="K10" i="9" s="1"/>
  <c r="K11" i="9" s="1"/>
  <c r="E2" i="9"/>
  <c r="J2" i="9" s="1"/>
  <c r="A2" i="9"/>
  <c r="B2" i="9" s="1"/>
  <c r="K2" i="8"/>
  <c r="K3" i="8"/>
  <c r="K4" i="8" s="1"/>
  <c r="K5" i="8" s="1"/>
  <c r="K6" i="8" s="1"/>
  <c r="K7" i="8" s="1"/>
  <c r="K8" i="8" s="1"/>
  <c r="K9" i="8" s="1"/>
  <c r="K10" i="8" s="1"/>
  <c r="K11" i="8" s="1"/>
  <c r="E3" i="8"/>
  <c r="E4" i="8"/>
  <c r="E5" i="8"/>
  <c r="E6" i="8"/>
  <c r="E7" i="8"/>
  <c r="E8" i="8"/>
  <c r="E9" i="8"/>
  <c r="E10" i="8"/>
  <c r="E11" i="8"/>
  <c r="E2" i="8"/>
  <c r="J2" i="8" s="1"/>
  <c r="J3" i="8" s="1"/>
  <c r="J4" i="8" s="1"/>
  <c r="A2" i="8"/>
  <c r="B2" i="8" s="1"/>
  <c r="D15" i="7"/>
  <c r="D16" i="7" s="1"/>
  <c r="D17" i="7" s="1"/>
  <c r="D18" i="7" s="1"/>
  <c r="D19" i="7" s="1"/>
  <c r="D20" i="7" s="1"/>
  <c r="D21" i="7" s="1"/>
  <c r="D22" i="7" s="1"/>
  <c r="D13" i="7"/>
  <c r="D14" i="7" s="1"/>
  <c r="C15" i="7"/>
  <c r="C16" i="7"/>
  <c r="C17" i="7" s="1"/>
  <c r="C18" i="7" s="1"/>
  <c r="C19" i="7" s="1"/>
  <c r="C20" i="7" s="1"/>
  <c r="C21" i="7" s="1"/>
  <c r="C22" i="7" s="1"/>
  <c r="C14" i="7"/>
  <c r="C13" i="7"/>
  <c r="C3" i="7"/>
  <c r="C4" i="7"/>
  <c r="C5" i="7"/>
  <c r="C6" i="7"/>
  <c r="C7" i="7"/>
  <c r="C8" i="7"/>
  <c r="C9" i="7"/>
  <c r="C10" i="7"/>
  <c r="C11" i="7"/>
  <c r="C2" i="7"/>
  <c r="D2" i="7"/>
  <c r="D3" i="7" s="1"/>
  <c r="D4" i="7" s="1"/>
  <c r="D5" i="7" s="1"/>
  <c r="D6" i="7" s="1"/>
  <c r="D7" i="7" s="1"/>
  <c r="D8" i="7" s="1"/>
  <c r="D9" i="7" s="1"/>
  <c r="D10" i="7" s="1"/>
  <c r="D11" i="7" s="1"/>
  <c r="A10" i="6"/>
  <c r="A9" i="6"/>
  <c r="A8" i="6"/>
  <c r="A7" i="6"/>
  <c r="A6" i="6"/>
  <c r="A5" i="6"/>
  <c r="A4" i="6"/>
  <c r="A3" i="6"/>
  <c r="A2" i="6"/>
  <c r="A1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C2" i="5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J5" i="8" l="1"/>
  <c r="J6" i="8" s="1"/>
  <c r="J7" i="8" s="1"/>
  <c r="J8" i="8" s="1"/>
  <c r="J9" i="8" s="1"/>
  <c r="J10" i="8" s="1"/>
  <c r="J11" i="8" s="1"/>
  <c r="J3" i="9"/>
  <c r="J4" i="9" s="1"/>
  <c r="J5" i="9" s="1"/>
  <c r="J6" i="9" s="1"/>
  <c r="J7" i="9" s="1"/>
  <c r="J8" i="9" s="1"/>
  <c r="J9" i="9" s="1"/>
  <c r="J10" i="9" s="1"/>
  <c r="J11" i="9" s="1"/>
  <c r="G2" i="9"/>
  <c r="A3" i="9"/>
  <c r="C2" i="9" s="1"/>
  <c r="B3" i="9" s="1"/>
  <c r="B4" i="9" s="1"/>
  <c r="B5" i="9" s="1"/>
  <c r="B6" i="9" s="1"/>
  <c r="B7" i="9" s="1"/>
  <c r="B8" i="9" s="1"/>
  <c r="B9" i="9" s="1"/>
  <c r="B10" i="9" s="1"/>
  <c r="B11" i="9" s="1"/>
  <c r="G2" i="8"/>
  <c r="A3" i="8"/>
  <c r="C2" i="8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" i="3"/>
  <c r="C5" i="3"/>
  <c r="C7" i="3"/>
  <c r="C9" i="3"/>
  <c r="G3" i="9" l="1"/>
  <c r="G4" i="9" s="1"/>
  <c r="G5" i="9" s="1"/>
  <c r="G6" i="9" s="1"/>
  <c r="G7" i="9" s="1"/>
  <c r="G8" i="9" s="1"/>
  <c r="G9" i="9" s="1"/>
  <c r="G10" i="9" s="1"/>
  <c r="G11" i="9" s="1"/>
  <c r="B3" i="8"/>
  <c r="B4" i="8" s="1"/>
  <c r="B5" i="8" s="1"/>
  <c r="B6" i="8" s="1"/>
  <c r="B7" i="8" s="1"/>
  <c r="B8" i="8" s="1"/>
  <c r="B9" i="8" s="1"/>
  <c r="B10" i="8" s="1"/>
  <c r="B11" i="8" s="1"/>
  <c r="G3" i="8" l="1"/>
  <c r="G4" i="8" s="1"/>
  <c r="G5" i="8" s="1"/>
  <c r="G6" i="8" s="1"/>
  <c r="G7" i="8" s="1"/>
  <c r="G8" i="8" s="1"/>
  <c r="G9" i="8" s="1"/>
  <c r="G10" i="8" s="1"/>
  <c r="G1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D74D98-0701-4581-830F-F0F5B5BE50E1}" keepAlive="1" name="Query - gggg" description="Connection to the 'gggg' query in the workbook." type="5" refreshedVersion="0" background="1" saveData="1">
    <dbPr connection="Provider=Microsoft.Mashup.OleDb.1;Data Source=$Workbook$;Location=gggg;Extended Properties=&quot;&quot;" command="SELECT * FROM [gggg]"/>
  </connection>
</connections>
</file>

<file path=xl/sharedStrings.xml><?xml version="1.0" encoding="utf-8"?>
<sst xmlns="http://schemas.openxmlformats.org/spreadsheetml/2006/main" count="81" uniqueCount="52">
  <si>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</si>
  <si>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</si>
  <si>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</si>
  <si>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</si>
  <si>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</si>
  <si>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</si>
  <si>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</si>
  <si>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</si>
  <si>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</si>
  <si>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</si>
  <si>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</si>
  <si>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</si>
  <si>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</si>
  <si>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</si>
  <si>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</si>
  <si>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</si>
  <si>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</si>
  <si>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</si>
  <si>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</si>
  <si>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</si>
  <si>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</si>
  <si>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</si>
  <si>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</si>
  <si>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</si>
  <si>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</si>
  <si>
    <t>x</t>
  </si>
  <si>
    <t>P</t>
  </si>
  <si>
    <t>T</t>
  </si>
  <si>
    <t>Temperature porous medium (Bodvarsson et al., 1982)</t>
  </si>
  <si>
    <t>Pressure porous medium (Bodvarsson et al., 1982)</t>
  </si>
  <si>
    <t>Temperature porous medium (Volsung)</t>
  </si>
  <si>
    <t>Pressure porous medium (Volsung)</t>
  </si>
  <si>
    <t>Temperature porous medium (Waiwera)</t>
  </si>
  <si>
    <t>Pressure porous medium (Waiwera)</t>
  </si>
  <si>
    <t>Temperature 50 m fracture spacing (Bodvarsson et al., 1982)</t>
  </si>
  <si>
    <t>Temperature 50 m fracture spacing (Volsung)</t>
  </si>
  <si>
    <t>Temperature 50 m fracture spacing (Waiwera)</t>
  </si>
  <si>
    <t>Pressure 50 m fracture spacing (Bodvarsson et al., 1982)</t>
  </si>
  <si>
    <t>Pressure 50 m fracture spacing (Volsung)</t>
  </si>
  <si>
    <t>Pressure 50 m fracture spacing (Waiwera)</t>
  </si>
  <si>
    <t>Temperature 250 m fracture spacing (Bodvarsson et al., 1982)</t>
  </si>
  <si>
    <t>Temperature 250 m fracture spacing (Volsung)</t>
  </si>
  <si>
    <t>Temperature 250 m fracture spacing (Waiwera)</t>
  </si>
  <si>
    <t>Pressure 250 m fracture spacing (Bodvarsson et al., 1982)</t>
  </si>
  <si>
    <t>Pressure 250 m fracture spacing (Volsung)</t>
  </si>
  <si>
    <t>Pressure 250 m fracture spacing (Waiwera)</t>
  </si>
  <si>
    <t>porous</t>
  </si>
  <si>
    <t>50 m</t>
  </si>
  <si>
    <t>250 m</t>
  </si>
  <si>
    <t>Temperature porous medium (TOUGH2 manual)</t>
  </si>
  <si>
    <t>Temperature 50 m fracture spacing (TOUGH2 manual)</t>
  </si>
  <si>
    <t>Temperature 250 m fracture spacing (TOUGH2 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</si>
</sst>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" x14ac:knownFonts="1">
    <font>
      <sz val="11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12"/>
          <c:tx>
            <c:strRef>
              <c:f>validation!$B$15</c:f>
              <c:strCache>
                <c:ptCount val="1"/>
                <c:pt idx="0">
                  <c:v>Pressure porous medium (Bodvarsson et al., 1982)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validation!$A$16:$A$27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validation!$B$16:$B$27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779-4F24-A605-52E8886969E3}"/>
            </c:ext>
          </c:extLst>
        </c:ser>
        <c:ser>
          <c:idx val="13"/>
          <c:order val="13"/>
          <c:tx>
            <c:strRef>
              <c:f>validation!$E$15</c:f>
              <c:strCache>
                <c:ptCount val="1"/>
                <c:pt idx="0">
                  <c:v>Pressure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validation!$E$16:$E$25</c:f>
              <c:numCache>
                <c:formatCode>General</c:formatCode>
                <c:ptCount val="10"/>
                <c:pt idx="0">
                  <c:v>5.36904</c:v>
                </c:pt>
                <c:pt idx="1">
                  <c:v>7.1918499999999996</c:v>
                </c:pt>
                <c:pt idx="2">
                  <c:v>7.8469799999999994</c:v>
                </c:pt>
                <c:pt idx="3">
                  <c:v>8.1680899999999994</c:v>
                </c:pt>
                <c:pt idx="4">
                  <c:v>8.2898099999999992</c:v>
                </c:pt>
                <c:pt idx="5">
                  <c:v>8.3912599999999991</c:v>
                </c:pt>
                <c:pt idx="6">
                  <c:v>8.4984099999999998</c:v>
                </c:pt>
                <c:pt idx="7">
                  <c:v>8.6582299999999996</c:v>
                </c:pt>
                <c:pt idx="8">
                  <c:v>8.9656199999999995</c:v>
                </c:pt>
                <c:pt idx="9">
                  <c:v>9.68628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779-4F24-A605-52E8886969E3}"/>
            </c:ext>
          </c:extLst>
        </c:ser>
        <c:ser>
          <c:idx val="14"/>
          <c:order val="14"/>
          <c:tx>
            <c:strRef>
              <c:f>validation!$F$15</c:f>
              <c:strCache>
                <c:ptCount val="1"/>
                <c:pt idx="0">
                  <c:v>Pressure porous medium (Waiwera)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validation!$F$16:$F$25</c:f>
              <c:numCache>
                <c:formatCode>General</c:formatCode>
                <c:ptCount val="10"/>
                <c:pt idx="0">
                  <c:v>5.2927233667548101</c:v>
                </c:pt>
                <c:pt idx="1">
                  <c:v>7.1769972157289699</c:v>
                </c:pt>
                <c:pt idx="2">
                  <c:v>7.8628269233531896</c:v>
                </c:pt>
                <c:pt idx="3">
                  <c:v>8.2158648522307107</c:v>
                </c:pt>
                <c:pt idx="4">
                  <c:v>8.3390191641259896</c:v>
                </c:pt>
                <c:pt idx="5">
                  <c:v>8.4428522696307393</c:v>
                </c:pt>
                <c:pt idx="6">
                  <c:v>8.55138527299024</c:v>
                </c:pt>
                <c:pt idx="7">
                  <c:v>8.7176745652277194</c:v>
                </c:pt>
                <c:pt idx="8">
                  <c:v>9.0310064758477893</c:v>
                </c:pt>
                <c:pt idx="9">
                  <c:v>9.7446832195945898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779-4F24-A605-52E8886969E3}"/>
            </c:ext>
          </c:extLst>
        </c:ser>
        <c:ser>
          <c:idx val="15"/>
          <c:order val="15"/>
          <c:tx>
            <c:strRef>
              <c:f>validation!$L$15</c:f>
              <c:strCache>
                <c:ptCount val="1"/>
                <c:pt idx="0">
                  <c:v>Pressure 50 m fracture spacing (Bodvarsson et al., 1982)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validation!$K$16:$K$27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validation!$L$16:$L$27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779-4F24-A605-52E8886969E3}"/>
            </c:ext>
          </c:extLst>
        </c:ser>
        <c:ser>
          <c:idx val="16"/>
          <c:order val="16"/>
          <c:tx>
            <c:strRef>
              <c:f>validation!$O$15</c:f>
              <c:strCache>
                <c:ptCount val="1"/>
                <c:pt idx="0">
                  <c:v>Pressure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validation!$O$16:$O$25</c:f>
              <c:numCache>
                <c:formatCode>General</c:formatCode>
                <c:ptCount val="10"/>
                <c:pt idx="0">
                  <c:v>5.9588700000000001</c:v>
                </c:pt>
                <c:pt idx="1">
                  <c:v>7.51959</c:v>
                </c:pt>
                <c:pt idx="2">
                  <c:v>8.0561399999999992</c:v>
                </c:pt>
                <c:pt idx="3">
                  <c:v>8.2471899999999998</c:v>
                </c:pt>
                <c:pt idx="4">
                  <c:v>8.3633199999999999</c:v>
                </c:pt>
                <c:pt idx="5">
                  <c:v>8.4631399999999992</c:v>
                </c:pt>
                <c:pt idx="6">
                  <c:v>8.5722199999999997</c:v>
                </c:pt>
                <c:pt idx="7">
                  <c:v>8.7362500000000001</c:v>
                </c:pt>
                <c:pt idx="8">
                  <c:v>9.0448699999999995</c:v>
                </c:pt>
                <c:pt idx="9">
                  <c:v>9.7653099999999995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779-4F24-A605-52E8886969E3}"/>
            </c:ext>
          </c:extLst>
        </c:ser>
        <c:ser>
          <c:idx val="17"/>
          <c:order val="17"/>
          <c:tx>
            <c:strRef>
              <c:f>validation!$P$15</c:f>
              <c:strCache>
                <c:ptCount val="1"/>
                <c:pt idx="0">
                  <c:v>Pressure 50 m fracture spacing (Waiwera)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validation!$P$16:$P$25</c:f>
              <c:numCache>
                <c:formatCode>General</c:formatCode>
                <c:ptCount val="10"/>
                <c:pt idx="0">
                  <c:v>5.9930653179312401</c:v>
                </c:pt>
                <c:pt idx="1">
                  <c:v>7.5408054102153104</c:v>
                </c:pt>
                <c:pt idx="2">
                  <c:v>8.0772138064450907</c:v>
                </c:pt>
                <c:pt idx="3">
                  <c:v>8.2771441289982892</c:v>
                </c:pt>
                <c:pt idx="4">
                  <c:v>8.3936219750560692</c:v>
                </c:pt>
                <c:pt idx="5">
                  <c:v>8.4933898065914093</c:v>
                </c:pt>
                <c:pt idx="6">
                  <c:v>8.6017653078938601</c:v>
                </c:pt>
                <c:pt idx="7">
                  <c:v>8.76509515836681</c:v>
                </c:pt>
                <c:pt idx="8">
                  <c:v>9.0720011584478897</c:v>
                </c:pt>
                <c:pt idx="9">
                  <c:v>9.7847815347832601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779-4F24-A605-52E8886969E3}"/>
            </c:ext>
          </c:extLst>
        </c:ser>
        <c:ser>
          <c:idx val="18"/>
          <c:order val="18"/>
          <c:tx>
            <c:strRef>
              <c:f>validation!$V$15</c:f>
              <c:strCache>
                <c:ptCount val="1"/>
                <c:pt idx="0">
                  <c:v>Pressure 250 m fracture spacing (Bodvarsson et al., 1982)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validation!$U$16:$U$27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validation!$V$16:$V$27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779-4F24-A605-52E8886969E3}"/>
            </c:ext>
          </c:extLst>
        </c:ser>
        <c:ser>
          <c:idx val="19"/>
          <c:order val="19"/>
          <c:tx>
            <c:strRef>
              <c:f>validation!$Y$15</c:f>
              <c:strCache>
                <c:ptCount val="1"/>
                <c:pt idx="0">
                  <c:v>Pressure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validation!$Y$16:$Y$25</c:f>
              <c:numCache>
                <c:formatCode>General</c:formatCode>
                <c:ptCount val="10"/>
                <c:pt idx="0">
                  <c:v>3.39358</c:v>
                </c:pt>
                <c:pt idx="1">
                  <c:v>5.3058699999999996</c:v>
                </c:pt>
                <c:pt idx="2">
                  <c:v>5.5789299999999997</c:v>
                </c:pt>
                <c:pt idx="3">
                  <c:v>5.7422300000000002</c:v>
                </c:pt>
                <c:pt idx="4">
                  <c:v>5.8615699999999995</c:v>
                </c:pt>
                <c:pt idx="5">
                  <c:v>5.9700499999999996</c:v>
                </c:pt>
                <c:pt idx="6">
                  <c:v>6.0924699999999996</c:v>
                </c:pt>
                <c:pt idx="7">
                  <c:v>6.2624699999999995</c:v>
                </c:pt>
                <c:pt idx="8">
                  <c:v>6.5493299999999994</c:v>
                </c:pt>
                <c:pt idx="9">
                  <c:v>7.2419500000000001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779-4F24-A605-52E8886969E3}"/>
            </c:ext>
          </c:extLst>
        </c:ser>
        <c:ser>
          <c:idx val="20"/>
          <c:order val="20"/>
          <c:tx>
            <c:strRef>
              <c:f>validation!$Z$15</c:f>
              <c:strCache>
                <c:ptCount val="1"/>
                <c:pt idx="0">
                  <c:v>Pressure 250 m fracture spacing (Waiwera)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validation!$Z$16:$Z$25</c:f>
              <c:numCache>
                <c:formatCode>General</c:formatCode>
                <c:ptCount val="10"/>
                <c:pt idx="0">
                  <c:v>3.3541987457921101</c:v>
                </c:pt>
                <c:pt idx="1">
                  <c:v>5.2915661248347501</c:v>
                </c:pt>
                <c:pt idx="2">
                  <c:v>5.5701677337202398</c:v>
                </c:pt>
                <c:pt idx="3">
                  <c:v>5.7357922785062598</c:v>
                </c:pt>
                <c:pt idx="4">
                  <c:v>5.8561307432025203</c:v>
                </c:pt>
                <c:pt idx="5">
                  <c:v>5.9647745956592004</c:v>
                </c:pt>
                <c:pt idx="6">
                  <c:v>6.0867093985062999</c:v>
                </c:pt>
                <c:pt idx="7">
                  <c:v>6.2555161411092204</c:v>
                </c:pt>
                <c:pt idx="8">
                  <c:v>6.5398353246688199</c:v>
                </c:pt>
                <c:pt idx="9">
                  <c:v>7.2254382055246698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779-4F24-A605-52E88869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</c:scatterChart>
      <c:scatterChart>
        <c:scatterStyle val="smoothMarker"/>
        <c:varyColors val="0"/>
        <c:ser>
          <c:idx val="0"/>
          <c:order val="0"/>
          <c:tx>
            <c:strRef>
              <c:f>validation!$B$1</c:f>
              <c:strCache>
                <c:ptCount val="1"/>
                <c:pt idx="0">
                  <c:v>Temperature porous medium (Bodvarsson et al., 1982)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validation!$A$2:$A$13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validation!$B$2:$B$13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79-4F24-A605-52E8886969E3}"/>
            </c:ext>
          </c:extLst>
        </c:ser>
        <c:ser>
          <c:idx val="1"/>
          <c:order val="1"/>
          <c:tx>
            <c:strRef>
              <c:f>validation!$E$1</c:f>
              <c:strCache>
                <c:ptCount val="1"/>
                <c:pt idx="0">
                  <c:v>Temperature porous medium (Volsung)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validation!$E$2:$E$11</c:f>
              <c:numCache>
                <c:formatCode>General</c:formatCode>
                <c:ptCount val="10"/>
                <c:pt idx="0">
                  <c:v>268.43099999999998</c:v>
                </c:pt>
                <c:pt idx="1">
                  <c:v>287.66500000000002</c:v>
                </c:pt>
                <c:pt idx="2">
                  <c:v>293.66399999999999</c:v>
                </c:pt>
                <c:pt idx="3">
                  <c:v>296.46499999999997</c:v>
                </c:pt>
                <c:pt idx="4">
                  <c:v>292.25200000000001</c:v>
                </c:pt>
                <c:pt idx="5">
                  <c:v>275.42700000000002</c:v>
                </c:pt>
                <c:pt idx="6">
                  <c:v>232.60300000000001</c:v>
                </c:pt>
                <c:pt idx="7">
                  <c:v>166.374</c:v>
                </c:pt>
                <c:pt idx="8">
                  <c:v>124.108</c:v>
                </c:pt>
                <c:pt idx="9">
                  <c:v>117.599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79-4F24-A605-52E8886969E3}"/>
            </c:ext>
          </c:extLst>
        </c:ser>
        <c:ser>
          <c:idx val="2"/>
          <c:order val="2"/>
          <c:tx>
            <c:strRef>
              <c:f>validation!$F$1</c:f>
              <c:strCache>
                <c:ptCount val="1"/>
                <c:pt idx="0">
                  <c:v>Temperature porous medium (Waiwera)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validation!$F$2:$F$11</c:f>
              <c:numCache>
                <c:formatCode>General</c:formatCode>
                <c:ptCount val="10"/>
                <c:pt idx="0">
                  <c:v>267.48928277160701</c:v>
                </c:pt>
                <c:pt idx="1">
                  <c:v>287.48431021539801</c:v>
                </c:pt>
                <c:pt idx="2">
                  <c:v>293.76269909214</c:v>
                </c:pt>
                <c:pt idx="3">
                  <c:v>296.83263380198701</c:v>
                </c:pt>
                <c:pt idx="4">
                  <c:v>293.56844686596799</c:v>
                </c:pt>
                <c:pt idx="5">
                  <c:v>275.26862855850698</c:v>
                </c:pt>
                <c:pt idx="6">
                  <c:v>225.90485024170101</c:v>
                </c:pt>
                <c:pt idx="7">
                  <c:v>155.94117889892499</c:v>
                </c:pt>
                <c:pt idx="8">
                  <c:v>121.295964898073</c:v>
                </c:pt>
                <c:pt idx="9">
                  <c:v>117.55903624499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79-4F24-A605-52E8886969E3}"/>
            </c:ext>
          </c:extLst>
        </c:ser>
        <c:ser>
          <c:idx val="3"/>
          <c:order val="3"/>
          <c:tx>
            <c:strRef>
              <c:f>validation!$H$1</c:f>
              <c:strCache>
                <c:ptCount val="1"/>
                <c:pt idx="0">
                  <c:v>Temperature porous medium (TOUGH2 manual)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validation!$G$2:$G$12</c:f>
              <c:numCache>
                <c:formatCode>General</c:formatCode>
                <c:ptCount val="11"/>
                <c:pt idx="0">
                  <c:v>0</c:v>
                </c:pt>
                <c:pt idx="1">
                  <c:v>70.144319999999894</c:v>
                </c:pt>
                <c:pt idx="2">
                  <c:v>142.55135999999999</c:v>
                </c:pt>
                <c:pt idx="3">
                  <c:v>212.69567999999899</c:v>
                </c:pt>
                <c:pt idx="4">
                  <c:v>283.97136</c:v>
                </c:pt>
                <c:pt idx="5">
                  <c:v>356.37839999999898</c:v>
                </c:pt>
                <c:pt idx="6">
                  <c:v>424.26</c:v>
                </c:pt>
                <c:pt idx="7">
                  <c:v>495.53568000000001</c:v>
                </c:pt>
                <c:pt idx="8">
                  <c:v>566.81136000000004</c:v>
                </c:pt>
                <c:pt idx="9">
                  <c:v>636.95568000000003</c:v>
                </c:pt>
                <c:pt idx="10">
                  <c:v>707.1</c:v>
                </c:pt>
              </c:numCache>
            </c:numRef>
          </c:xVal>
          <c:yVal>
            <c:numRef>
              <c:f>validation!$H$2:$H$12</c:f>
              <c:numCache>
                <c:formatCode>General</c:formatCode>
                <c:ptCount val="11"/>
                <c:pt idx="0">
                  <c:v>263.917525773195</c:v>
                </c:pt>
                <c:pt idx="1">
                  <c:v>286.59793814432902</c:v>
                </c:pt>
                <c:pt idx="2">
                  <c:v>293.29896907216403</c:v>
                </c:pt>
                <c:pt idx="3">
                  <c:v>293.29896907216403</c:v>
                </c:pt>
                <c:pt idx="4">
                  <c:v>286.59793814432902</c:v>
                </c:pt>
                <c:pt idx="5">
                  <c:v>268.556701030927</c:v>
                </c:pt>
                <c:pt idx="6">
                  <c:v>231.95876288659699</c:v>
                </c:pt>
                <c:pt idx="7">
                  <c:v>175.25773195876201</c:v>
                </c:pt>
                <c:pt idx="8">
                  <c:v>130.927835051546</c:v>
                </c:pt>
                <c:pt idx="9">
                  <c:v>117.525773195876</c:v>
                </c:pt>
                <c:pt idx="10">
                  <c:v>116.494845360824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79-4F24-A605-52E8886969E3}"/>
            </c:ext>
          </c:extLst>
        </c:ser>
        <c:ser>
          <c:idx val="4"/>
          <c:order val="4"/>
          <c:tx>
            <c:strRef>
              <c:f>validation!$L$1</c:f>
              <c:strCache>
                <c:ptCount val="1"/>
                <c:pt idx="0">
                  <c:v>Temperature 50 m fracture spacing (Bodvarsson et al., 1982)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validation!$K$2:$K$14</c:f>
              <c:numCache>
                <c:formatCode>General</c:formatCode>
                <c:ptCount val="13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validation!$L$2:$L$13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79-4F24-A605-52E8886969E3}"/>
            </c:ext>
          </c:extLst>
        </c:ser>
        <c:ser>
          <c:idx val="5"/>
          <c:order val="5"/>
          <c:tx>
            <c:strRef>
              <c:f>validation!$O$1</c:f>
              <c:strCache>
                <c:ptCount val="1"/>
                <c:pt idx="0">
                  <c:v>Temperature 50 m fracture spacing (Volsung)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validation!$O$2:$O$11</c:f>
              <c:numCache>
                <c:formatCode>General</c:formatCode>
                <c:ptCount val="10"/>
                <c:pt idx="0">
                  <c:v>275.13799999999998</c:v>
                </c:pt>
                <c:pt idx="1">
                  <c:v>290.71600000000001</c:v>
                </c:pt>
                <c:pt idx="2">
                  <c:v>295.49799999999999</c:v>
                </c:pt>
                <c:pt idx="3">
                  <c:v>295.40499999999997</c:v>
                </c:pt>
                <c:pt idx="4">
                  <c:v>287.89800000000002</c:v>
                </c:pt>
                <c:pt idx="5">
                  <c:v>267.30799999999999</c:v>
                </c:pt>
                <c:pt idx="6">
                  <c:v>222.697</c:v>
                </c:pt>
                <c:pt idx="7">
                  <c:v>161.52000000000001</c:v>
                </c:pt>
                <c:pt idx="8">
                  <c:v>123.977</c:v>
                </c:pt>
                <c:pt idx="9">
                  <c:v>117.60299999999999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79-4F24-A605-52E8886969E3}"/>
            </c:ext>
          </c:extLst>
        </c:ser>
        <c:ser>
          <c:idx val="6"/>
          <c:order val="6"/>
          <c:tx>
            <c:strRef>
              <c:f>validation!$P$1</c:f>
              <c:strCache>
                <c:ptCount val="1"/>
                <c:pt idx="0">
                  <c:v>Temperature 50 m fracture spacing (Waiwera)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validation!$P$2:$P$11</c:f>
              <c:numCache>
                <c:formatCode>General</c:formatCode>
                <c:ptCount val="10"/>
                <c:pt idx="0">
                  <c:v>275.47418386521099</c:v>
                </c:pt>
                <c:pt idx="1">
                  <c:v>290.86916965347598</c:v>
                </c:pt>
                <c:pt idx="2">
                  <c:v>295.63921940628597</c:v>
                </c:pt>
                <c:pt idx="3">
                  <c:v>295.85157538984902</c:v>
                </c:pt>
                <c:pt idx="4">
                  <c:v>288.57282376663102</c:v>
                </c:pt>
                <c:pt idx="5">
                  <c:v>267.882453999044</c:v>
                </c:pt>
                <c:pt idx="6">
                  <c:v>222.31143863673501</c:v>
                </c:pt>
                <c:pt idx="7">
                  <c:v>160.19110655206299</c:v>
                </c:pt>
                <c:pt idx="8">
                  <c:v>123.41126804076799</c:v>
                </c:pt>
                <c:pt idx="9">
                  <c:v>117.598553341046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79-4F24-A605-52E8886969E3}"/>
            </c:ext>
          </c:extLst>
        </c:ser>
        <c:ser>
          <c:idx val="7"/>
          <c:order val="7"/>
          <c:tx>
            <c:strRef>
              <c:f>validation!$R$1</c:f>
              <c:strCache>
                <c:ptCount val="1"/>
                <c:pt idx="0">
                  <c:v>Temperature 50 m fracture spacing (TOUGH2 manual)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validation!$Q$2:$Q$12</c:f>
              <c:numCache>
                <c:formatCode>General</c:formatCode>
                <c:ptCount val="11"/>
                <c:pt idx="0">
                  <c:v>1.1313599999999699</c:v>
                </c:pt>
                <c:pt idx="1">
                  <c:v>71.275679999999994</c:v>
                </c:pt>
                <c:pt idx="2">
                  <c:v>143.68271999999999</c:v>
                </c:pt>
                <c:pt idx="3">
                  <c:v>213.82704000000001</c:v>
                </c:pt>
                <c:pt idx="4">
                  <c:v>283.97136</c:v>
                </c:pt>
                <c:pt idx="5">
                  <c:v>356.37839999999898</c:v>
                </c:pt>
                <c:pt idx="6">
                  <c:v>425.39136000000002</c:v>
                </c:pt>
                <c:pt idx="7">
                  <c:v>493.27296000000001</c:v>
                </c:pt>
                <c:pt idx="8">
                  <c:v>564.54863999999998</c:v>
                </c:pt>
                <c:pt idx="9">
                  <c:v>635.82431999999994</c:v>
                </c:pt>
                <c:pt idx="10">
                  <c:v>708.23136</c:v>
                </c:pt>
              </c:numCache>
            </c:numRef>
          </c:xVal>
          <c:yVal>
            <c:numRef>
              <c:f>validation!$R$2:$R$12</c:f>
              <c:numCache>
                <c:formatCode>General</c:formatCode>
                <c:ptCount val="11"/>
                <c:pt idx="0">
                  <c:v>264.432989690721</c:v>
                </c:pt>
                <c:pt idx="1">
                  <c:v>286.59793814432902</c:v>
                </c:pt>
                <c:pt idx="2">
                  <c:v>291.75257731958698</c:v>
                </c:pt>
                <c:pt idx="3">
                  <c:v>290.20618556700998</c:v>
                </c:pt>
                <c:pt idx="4">
                  <c:v>281.95876288659701</c:v>
                </c:pt>
                <c:pt idx="5">
                  <c:v>263.917525773195</c:v>
                </c:pt>
                <c:pt idx="6">
                  <c:v>229.381443298969</c:v>
                </c:pt>
                <c:pt idx="7">
                  <c:v>177.83505154639101</c:v>
                </c:pt>
                <c:pt idx="8">
                  <c:v>133.505154639175</c:v>
                </c:pt>
                <c:pt idx="9">
                  <c:v>119.587628865979</c:v>
                </c:pt>
                <c:pt idx="10">
                  <c:v>117.01030927834999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79-4F24-A605-52E8886969E3}"/>
            </c:ext>
          </c:extLst>
        </c:ser>
        <c:ser>
          <c:idx val="8"/>
          <c:order val="8"/>
          <c:tx>
            <c:strRef>
              <c:f>validation!$V$1</c:f>
              <c:strCache>
                <c:ptCount val="1"/>
                <c:pt idx="0">
                  <c:v>Temperature 250 m fracture spacing (Bodvarsson et al., 1982)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validation!$U$2:$U$13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validation!$V$2:$V$13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79-4F24-A605-52E8886969E3}"/>
            </c:ext>
          </c:extLst>
        </c:ser>
        <c:ser>
          <c:idx val="9"/>
          <c:order val="9"/>
          <c:tx>
            <c:strRef>
              <c:f>validation!$Y$1</c:f>
              <c:strCache>
                <c:ptCount val="1"/>
                <c:pt idx="0">
                  <c:v>Temperature 250 m fracture spacing (Volsung)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validation!$Y$2:$Y$11</c:f>
              <c:numCache>
                <c:formatCode>General</c:formatCode>
                <c:ptCount val="10"/>
                <c:pt idx="0">
                  <c:v>240.79300000000001</c:v>
                </c:pt>
                <c:pt idx="1">
                  <c:v>267.68</c:v>
                </c:pt>
                <c:pt idx="2">
                  <c:v>263.37799999999999</c:v>
                </c:pt>
                <c:pt idx="3">
                  <c:v>252.417</c:v>
                </c:pt>
                <c:pt idx="4">
                  <c:v>236.41200000000001</c:v>
                </c:pt>
                <c:pt idx="5">
                  <c:v>214.029</c:v>
                </c:pt>
                <c:pt idx="6">
                  <c:v>186.52099999999999</c:v>
                </c:pt>
                <c:pt idx="7">
                  <c:v>158.34800000000001</c:v>
                </c:pt>
                <c:pt idx="8">
                  <c:v>135.28200000000001</c:v>
                </c:pt>
                <c:pt idx="9">
                  <c:v>121.09399999999999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779-4F24-A605-52E8886969E3}"/>
            </c:ext>
          </c:extLst>
        </c:ser>
        <c:ser>
          <c:idx val="10"/>
          <c:order val="10"/>
          <c:tx>
            <c:strRef>
              <c:f>validation!$Z$1</c:f>
              <c:strCache>
                <c:ptCount val="1"/>
                <c:pt idx="0">
                  <c:v>Temperature 250 m fracture spacing (Waiwera)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validation!$Z$2:$Z$11</c:f>
              <c:numCache>
                <c:formatCode>General</c:formatCode>
                <c:ptCount val="10"/>
                <c:pt idx="0">
                  <c:v>240.108051899625</c:v>
                </c:pt>
                <c:pt idx="1">
                  <c:v>267.47543838100501</c:v>
                </c:pt>
                <c:pt idx="2">
                  <c:v>262.98899776098301</c:v>
                </c:pt>
                <c:pt idx="3">
                  <c:v>251.95749550104301</c:v>
                </c:pt>
                <c:pt idx="4">
                  <c:v>235.950663095555</c:v>
                </c:pt>
                <c:pt idx="5">
                  <c:v>213.63768441395899</c:v>
                </c:pt>
                <c:pt idx="6">
                  <c:v>186.24512785743099</c:v>
                </c:pt>
                <c:pt idx="7">
                  <c:v>158.178995904347</c:v>
                </c:pt>
                <c:pt idx="8">
                  <c:v>135.20339699087901</c:v>
                </c:pt>
                <c:pt idx="9">
                  <c:v>121.09037712727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779-4F24-A605-52E8886969E3}"/>
            </c:ext>
          </c:extLst>
        </c:ser>
        <c:ser>
          <c:idx val="11"/>
          <c:order val="11"/>
          <c:tx>
            <c:strRef>
              <c:f>validation!$AB$1</c:f>
              <c:strCache>
                <c:ptCount val="1"/>
                <c:pt idx="0">
                  <c:v>Temperature 250 m fracture spacing (TOUGH2 manual)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validation!$AA$2:$AA$12</c:f>
              <c:numCache>
                <c:formatCode>General</c:formatCode>
                <c:ptCount val="11"/>
                <c:pt idx="0">
                  <c:v>0</c:v>
                </c:pt>
                <c:pt idx="1">
                  <c:v>72.407038999999997</c:v>
                </c:pt>
                <c:pt idx="2">
                  <c:v>142.55135999999999</c:v>
                </c:pt>
                <c:pt idx="3">
                  <c:v>213.82704000000001</c:v>
                </c:pt>
                <c:pt idx="4">
                  <c:v>286.23408000000001</c:v>
                </c:pt>
                <c:pt idx="5">
                  <c:v>356.37839000000002</c:v>
                </c:pt>
                <c:pt idx="6">
                  <c:v>425.39136000000002</c:v>
                </c:pt>
                <c:pt idx="7">
                  <c:v>494.40431999999998</c:v>
                </c:pt>
                <c:pt idx="8">
                  <c:v>565.67999999999995</c:v>
                </c:pt>
                <c:pt idx="9">
                  <c:v>636.95568000000003</c:v>
                </c:pt>
                <c:pt idx="10">
                  <c:v>707.1</c:v>
                </c:pt>
              </c:numCache>
            </c:numRef>
          </c:xVal>
          <c:yVal>
            <c:numRef>
              <c:f>validation!$AB$2:$AB$12</c:f>
              <c:numCache>
                <c:formatCode>General</c:formatCode>
                <c:ptCount val="11"/>
                <c:pt idx="0">
                  <c:v>206.70103092783501</c:v>
                </c:pt>
                <c:pt idx="1">
                  <c:v>258.247422680412</c:v>
                </c:pt>
                <c:pt idx="2">
                  <c:v>265.46391752577301</c:v>
                </c:pt>
                <c:pt idx="3">
                  <c:v>255.15463917525699</c:v>
                </c:pt>
                <c:pt idx="4">
                  <c:v>237.628865979381</c:v>
                </c:pt>
                <c:pt idx="5">
                  <c:v>216.494845360824</c:v>
                </c:pt>
                <c:pt idx="6">
                  <c:v>189.175257731958</c:v>
                </c:pt>
                <c:pt idx="7">
                  <c:v>161.34020618556701</c:v>
                </c:pt>
                <c:pt idx="8">
                  <c:v>138.65979381443299</c:v>
                </c:pt>
                <c:pt idx="9">
                  <c:v>124.742268041237</c:v>
                </c:pt>
                <c:pt idx="10">
                  <c:v>119.587628865979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779-4F24-A605-52E88869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</c:scatterChart>
      <c:valAx>
        <c:axId val="587456800"/>
        <c:scaling>
          <c:orientation val="minMax"/>
          <c:max val="707.2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8848"/>
        <c:crosses val="autoZero"/>
        <c:crossBetween val="midCat"/>
      </c:valAx>
      <c:valAx>
        <c:axId val="587478848"/>
        <c:scaling>
          <c:orientation val="minMax"/>
          <c:max val="12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56800"/>
        <c:crosses val="autoZero"/>
        <c:crossBetween val="midCat"/>
      </c:valAx>
      <c:valAx>
        <c:axId val="587486752"/>
        <c:scaling>
          <c:orientation val="minMax"/>
          <c:min val="1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5920"/>
        <c:crosses val="max"/>
        <c:crossBetween val="midCat"/>
      </c:valAx>
      <c:valAx>
        <c:axId val="587485920"/>
        <c:scaling>
          <c:orientation val="minMax"/>
          <c:max val="707.2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6752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3"/>
          <c:order val="13"/>
          <c:tx>
            <c:strRef>
              <c:f>validation!$E$15</c:f>
              <c:strCache>
                <c:ptCount val="1"/>
                <c:pt idx="0">
                  <c:v>Pressure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validation!$E$16:$E$25</c:f>
              <c:numCache>
                <c:formatCode>General</c:formatCode>
                <c:ptCount val="10"/>
                <c:pt idx="0">
                  <c:v>5.36904</c:v>
                </c:pt>
                <c:pt idx="1">
                  <c:v>7.1918499999999996</c:v>
                </c:pt>
                <c:pt idx="2">
                  <c:v>7.8469799999999994</c:v>
                </c:pt>
                <c:pt idx="3">
                  <c:v>8.1680899999999994</c:v>
                </c:pt>
                <c:pt idx="4">
                  <c:v>8.2898099999999992</c:v>
                </c:pt>
                <c:pt idx="5">
                  <c:v>8.3912599999999991</c:v>
                </c:pt>
                <c:pt idx="6">
                  <c:v>8.4984099999999998</c:v>
                </c:pt>
                <c:pt idx="7">
                  <c:v>8.6582299999999996</c:v>
                </c:pt>
                <c:pt idx="8">
                  <c:v>8.9656199999999995</c:v>
                </c:pt>
                <c:pt idx="9">
                  <c:v>9.68628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7-4A7A-82B3-4856B8504CC0}"/>
            </c:ext>
          </c:extLst>
        </c:ser>
        <c:ser>
          <c:idx val="16"/>
          <c:order val="16"/>
          <c:tx>
            <c:strRef>
              <c:f>validation!$O$15</c:f>
              <c:strCache>
                <c:ptCount val="1"/>
                <c:pt idx="0">
                  <c:v>Pressure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validation!$O$16:$O$25</c:f>
              <c:numCache>
                <c:formatCode>General</c:formatCode>
                <c:ptCount val="10"/>
                <c:pt idx="0">
                  <c:v>5.9588700000000001</c:v>
                </c:pt>
                <c:pt idx="1">
                  <c:v>7.51959</c:v>
                </c:pt>
                <c:pt idx="2">
                  <c:v>8.0561399999999992</c:v>
                </c:pt>
                <c:pt idx="3">
                  <c:v>8.2471899999999998</c:v>
                </c:pt>
                <c:pt idx="4">
                  <c:v>8.3633199999999999</c:v>
                </c:pt>
                <c:pt idx="5">
                  <c:v>8.4631399999999992</c:v>
                </c:pt>
                <c:pt idx="6">
                  <c:v>8.5722199999999997</c:v>
                </c:pt>
                <c:pt idx="7">
                  <c:v>8.7362500000000001</c:v>
                </c:pt>
                <c:pt idx="8">
                  <c:v>9.0448699999999995</c:v>
                </c:pt>
                <c:pt idx="9">
                  <c:v>9.7653099999999995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87-4A7A-82B3-4856B8504CC0}"/>
            </c:ext>
          </c:extLst>
        </c:ser>
        <c:ser>
          <c:idx val="19"/>
          <c:order val="19"/>
          <c:tx>
            <c:strRef>
              <c:f>validation!$Y$15</c:f>
              <c:strCache>
                <c:ptCount val="1"/>
                <c:pt idx="0">
                  <c:v>Pressure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validation!$Y$16:$Y$25</c:f>
              <c:numCache>
                <c:formatCode>General</c:formatCode>
                <c:ptCount val="10"/>
                <c:pt idx="0">
                  <c:v>3.39358</c:v>
                </c:pt>
                <c:pt idx="1">
                  <c:v>5.3058699999999996</c:v>
                </c:pt>
                <c:pt idx="2">
                  <c:v>5.5789299999999997</c:v>
                </c:pt>
                <c:pt idx="3">
                  <c:v>5.7422300000000002</c:v>
                </c:pt>
                <c:pt idx="4">
                  <c:v>5.8615699999999995</c:v>
                </c:pt>
                <c:pt idx="5">
                  <c:v>5.9700499999999996</c:v>
                </c:pt>
                <c:pt idx="6">
                  <c:v>6.0924699999999996</c:v>
                </c:pt>
                <c:pt idx="7">
                  <c:v>6.2624699999999995</c:v>
                </c:pt>
                <c:pt idx="8">
                  <c:v>6.5493299999999994</c:v>
                </c:pt>
                <c:pt idx="9">
                  <c:v>7.2419500000000001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validation!$B$15</c15:sqref>
                        </c15:formulaRef>
                      </c:ext>
                    </c:extLst>
                    <c:strCache>
                      <c:ptCount val="1"/>
                      <c:pt idx="0">
                        <c:v>Pressure porous medium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validation!$B$16:$B$27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87-4A7A-82B3-4856B8504CC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validation!$L$15</c15:sqref>
                        </c15:formulaRef>
                      </c:ext>
                    </c:extLst>
                    <c:strCache>
                      <c:ptCount val="1"/>
                      <c:pt idx="0">
                        <c:v>Pressure 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validation!$K$16:$K$27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validation!$L$16:$L$27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187-4A7A-82B3-4856B8504CC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validation!$V$15</c15:sqref>
                        </c15:formulaRef>
                      </c:ext>
                    </c:extLst>
                    <c:strCache>
                      <c:ptCount val="1"/>
                      <c:pt idx="0">
                        <c:v>Pressure 250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validation!$U$16:$U$27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validation!$V$16:$V$27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187-4A7A-82B3-4856B8504CC0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4"/>
          <c:order val="14"/>
          <c:tx>
            <c:strRef>
              <c:f>validation!$F$15</c:f>
              <c:strCache>
                <c:ptCount val="1"/>
                <c:pt idx="0">
                  <c:v>Pressure porous medium (Waiwera)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validation!$F$16:$F$25</c:f>
              <c:numCache>
                <c:formatCode>General</c:formatCode>
                <c:ptCount val="10"/>
                <c:pt idx="0">
                  <c:v>5.2927233667548101</c:v>
                </c:pt>
                <c:pt idx="1">
                  <c:v>7.1769972157289699</c:v>
                </c:pt>
                <c:pt idx="2">
                  <c:v>7.8628269233531896</c:v>
                </c:pt>
                <c:pt idx="3">
                  <c:v>8.2158648522307107</c:v>
                </c:pt>
                <c:pt idx="4">
                  <c:v>8.3390191641259896</c:v>
                </c:pt>
                <c:pt idx="5">
                  <c:v>8.4428522696307393</c:v>
                </c:pt>
                <c:pt idx="6">
                  <c:v>8.55138527299024</c:v>
                </c:pt>
                <c:pt idx="7">
                  <c:v>8.7176745652277194</c:v>
                </c:pt>
                <c:pt idx="8">
                  <c:v>9.0310064758477893</c:v>
                </c:pt>
                <c:pt idx="9">
                  <c:v>9.7446832195945898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7-4A7A-82B3-4856B8504CC0}"/>
            </c:ext>
          </c:extLst>
        </c:ser>
        <c:ser>
          <c:idx val="17"/>
          <c:order val="17"/>
          <c:tx>
            <c:strRef>
              <c:f>validation!$P$15</c:f>
              <c:strCache>
                <c:ptCount val="1"/>
                <c:pt idx="0">
                  <c:v>Pressure 50 m fracture spacing (Waiwera)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validation!$P$16:$P$25</c:f>
              <c:numCache>
                <c:formatCode>General</c:formatCode>
                <c:ptCount val="10"/>
                <c:pt idx="0">
                  <c:v>5.9930653179312401</c:v>
                </c:pt>
                <c:pt idx="1">
                  <c:v>7.5408054102153104</c:v>
                </c:pt>
                <c:pt idx="2">
                  <c:v>8.0772138064450907</c:v>
                </c:pt>
                <c:pt idx="3">
                  <c:v>8.2771441289982892</c:v>
                </c:pt>
                <c:pt idx="4">
                  <c:v>8.3936219750560692</c:v>
                </c:pt>
                <c:pt idx="5">
                  <c:v>8.4933898065914093</c:v>
                </c:pt>
                <c:pt idx="6">
                  <c:v>8.6017653078938601</c:v>
                </c:pt>
                <c:pt idx="7">
                  <c:v>8.76509515836681</c:v>
                </c:pt>
                <c:pt idx="8">
                  <c:v>9.0720011584478897</c:v>
                </c:pt>
                <c:pt idx="9">
                  <c:v>9.7847815347832601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87-4A7A-82B3-4856B8504CC0}"/>
            </c:ext>
          </c:extLst>
        </c:ser>
        <c:ser>
          <c:idx val="20"/>
          <c:order val="20"/>
          <c:tx>
            <c:strRef>
              <c:f>validation!$Z$15</c:f>
              <c:strCache>
                <c:ptCount val="1"/>
                <c:pt idx="0">
                  <c:v>Pressure 250 m fracture spacing (Waiwera)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validation!$Z$16:$Z$25</c:f>
              <c:numCache>
                <c:formatCode>General</c:formatCode>
                <c:ptCount val="10"/>
                <c:pt idx="0">
                  <c:v>3.3541987457921101</c:v>
                </c:pt>
                <c:pt idx="1">
                  <c:v>5.2915661248347501</c:v>
                </c:pt>
                <c:pt idx="2">
                  <c:v>5.5701677337202398</c:v>
                </c:pt>
                <c:pt idx="3">
                  <c:v>5.7357922785062598</c:v>
                </c:pt>
                <c:pt idx="4">
                  <c:v>5.8561307432025203</c:v>
                </c:pt>
                <c:pt idx="5">
                  <c:v>5.9647745956592004</c:v>
                </c:pt>
                <c:pt idx="6">
                  <c:v>6.0867093985062999</c:v>
                </c:pt>
                <c:pt idx="7">
                  <c:v>6.2555161411092204</c:v>
                </c:pt>
                <c:pt idx="8">
                  <c:v>6.5398353246688199</c:v>
                </c:pt>
                <c:pt idx="9">
                  <c:v>7.2254382055246698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</c:scatterChart>
      <c:scatterChart>
        <c:scatterStyle val="smoothMarker"/>
        <c:varyColors val="0"/>
        <c:ser>
          <c:idx val="2"/>
          <c:order val="2"/>
          <c:tx>
            <c:strRef>
              <c:f>validation!$F$1</c:f>
              <c:strCache>
                <c:ptCount val="1"/>
                <c:pt idx="0">
                  <c:v>Temperature porous medium (Waiwera)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validation!$F$2:$F$11</c:f>
              <c:numCache>
                <c:formatCode>General</c:formatCode>
                <c:ptCount val="10"/>
                <c:pt idx="0">
                  <c:v>267.48928277160701</c:v>
                </c:pt>
                <c:pt idx="1">
                  <c:v>287.48431021539801</c:v>
                </c:pt>
                <c:pt idx="2">
                  <c:v>293.76269909214</c:v>
                </c:pt>
                <c:pt idx="3">
                  <c:v>296.83263380198701</c:v>
                </c:pt>
                <c:pt idx="4">
                  <c:v>293.56844686596799</c:v>
                </c:pt>
                <c:pt idx="5">
                  <c:v>275.26862855850698</c:v>
                </c:pt>
                <c:pt idx="6">
                  <c:v>225.90485024170101</c:v>
                </c:pt>
                <c:pt idx="7">
                  <c:v>155.94117889892499</c:v>
                </c:pt>
                <c:pt idx="8">
                  <c:v>121.295964898073</c:v>
                </c:pt>
                <c:pt idx="9">
                  <c:v>117.55903624499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87-4A7A-82B3-4856B8504CC0}"/>
            </c:ext>
          </c:extLst>
        </c:ser>
        <c:ser>
          <c:idx val="6"/>
          <c:order val="6"/>
          <c:tx>
            <c:strRef>
              <c:f>validation!$P$1</c:f>
              <c:strCache>
                <c:ptCount val="1"/>
                <c:pt idx="0">
                  <c:v>Temperature 50 m fracture spacing (Waiwera)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validation!$P$2:$P$11</c:f>
              <c:numCache>
                <c:formatCode>General</c:formatCode>
                <c:ptCount val="10"/>
                <c:pt idx="0">
                  <c:v>275.47418386521099</c:v>
                </c:pt>
                <c:pt idx="1">
                  <c:v>290.86916965347598</c:v>
                </c:pt>
                <c:pt idx="2">
                  <c:v>295.63921940628597</c:v>
                </c:pt>
                <c:pt idx="3">
                  <c:v>295.85157538984902</c:v>
                </c:pt>
                <c:pt idx="4">
                  <c:v>288.57282376663102</c:v>
                </c:pt>
                <c:pt idx="5">
                  <c:v>267.882453999044</c:v>
                </c:pt>
                <c:pt idx="6">
                  <c:v>222.31143863673501</c:v>
                </c:pt>
                <c:pt idx="7">
                  <c:v>160.19110655206299</c:v>
                </c:pt>
                <c:pt idx="8">
                  <c:v>123.41126804076799</c:v>
                </c:pt>
                <c:pt idx="9">
                  <c:v>117.598553341046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187-4A7A-82B3-4856B8504CC0}"/>
            </c:ext>
          </c:extLst>
        </c:ser>
        <c:ser>
          <c:idx val="10"/>
          <c:order val="10"/>
          <c:tx>
            <c:strRef>
              <c:f>validation!$Z$1</c:f>
              <c:strCache>
                <c:ptCount val="1"/>
                <c:pt idx="0">
                  <c:v>Temperature 250 m fracture spacing (Waiwera)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validation!$Z$2:$Z$11</c:f>
              <c:numCache>
                <c:formatCode>General</c:formatCode>
                <c:ptCount val="10"/>
                <c:pt idx="0">
                  <c:v>240.108051899625</c:v>
                </c:pt>
                <c:pt idx="1">
                  <c:v>267.47543838100501</c:v>
                </c:pt>
                <c:pt idx="2">
                  <c:v>262.98899776098301</c:v>
                </c:pt>
                <c:pt idx="3">
                  <c:v>251.95749550104301</c:v>
                </c:pt>
                <c:pt idx="4">
                  <c:v>235.950663095555</c:v>
                </c:pt>
                <c:pt idx="5">
                  <c:v>213.63768441395899</c:v>
                </c:pt>
                <c:pt idx="6">
                  <c:v>186.24512785743099</c:v>
                </c:pt>
                <c:pt idx="7">
                  <c:v>158.178995904347</c:v>
                </c:pt>
                <c:pt idx="8">
                  <c:v>135.20339699087901</c:v>
                </c:pt>
                <c:pt idx="9">
                  <c:v>121.09037712727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validation!$B$1</c15:sqref>
                        </c15:formulaRef>
                      </c:ext>
                    </c:extLst>
                    <c:strCache>
                      <c:ptCount val="1"/>
                      <c:pt idx="0">
                        <c:v>Temperature porous medium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187-4A7A-82B3-4856B8504C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validation!$H$1</c15:sqref>
                        </c15:formulaRef>
                      </c:ext>
                    </c:extLst>
                    <c:strCache>
                      <c:ptCount val="1"/>
                      <c:pt idx="0">
                        <c:v>Temperature porous medium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70.144319999999894</c:v>
                      </c:pt>
                      <c:pt idx="2">
                        <c:v>142.55135999999999</c:v>
                      </c:pt>
                      <c:pt idx="3">
                        <c:v>212.69567999999899</c:v>
                      </c:pt>
                      <c:pt idx="4">
                        <c:v>283.97136</c:v>
                      </c:pt>
                      <c:pt idx="5">
                        <c:v>356.37839999999898</c:v>
                      </c:pt>
                      <c:pt idx="6">
                        <c:v>424.26</c:v>
                      </c:pt>
                      <c:pt idx="7">
                        <c:v>495.53568000000001</c:v>
                      </c:pt>
                      <c:pt idx="8">
                        <c:v>566.81136000000004</c:v>
                      </c:pt>
                      <c:pt idx="9">
                        <c:v>636.95568000000003</c:v>
                      </c:pt>
                      <c:pt idx="10">
                        <c:v>707.1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263.917525773195</c:v>
                      </c:pt>
                      <c:pt idx="1">
                        <c:v>286.59793814432902</c:v>
                      </c:pt>
                      <c:pt idx="2">
                        <c:v>293.29896907216403</c:v>
                      </c:pt>
                      <c:pt idx="3">
                        <c:v>293.29896907216403</c:v>
                      </c:pt>
                      <c:pt idx="4">
                        <c:v>286.59793814432902</c:v>
                      </c:pt>
                      <c:pt idx="5">
                        <c:v>268.556701030927</c:v>
                      </c:pt>
                      <c:pt idx="6">
                        <c:v>231.95876288659699</c:v>
                      </c:pt>
                      <c:pt idx="7">
                        <c:v>175.25773195876201</c:v>
                      </c:pt>
                      <c:pt idx="8">
                        <c:v>130.927835051546</c:v>
                      </c:pt>
                      <c:pt idx="9">
                        <c:v>117.525773195876</c:v>
                      </c:pt>
                      <c:pt idx="10">
                        <c:v>116.494845360824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8187-4A7A-82B3-4856B8504C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validation!$L$1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validation!$L$2:$L$13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8187-4A7A-82B3-4856B8504C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validation!$R$1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1.1313599999999699</c:v>
                      </c:pt>
                      <c:pt idx="1">
                        <c:v>71.275679999999994</c:v>
                      </c:pt>
                      <c:pt idx="2">
                        <c:v>143.68271999999999</c:v>
                      </c:pt>
                      <c:pt idx="3">
                        <c:v>213.82704000000001</c:v>
                      </c:pt>
                      <c:pt idx="4">
                        <c:v>283.97136</c:v>
                      </c:pt>
                      <c:pt idx="5">
                        <c:v>356.37839999999898</c:v>
                      </c:pt>
                      <c:pt idx="6">
                        <c:v>425.39136000000002</c:v>
                      </c:pt>
                      <c:pt idx="7">
                        <c:v>493.27296000000001</c:v>
                      </c:pt>
                      <c:pt idx="8">
                        <c:v>564.54863999999998</c:v>
                      </c:pt>
                      <c:pt idx="9">
                        <c:v>635.82431999999994</c:v>
                      </c:pt>
                      <c:pt idx="10">
                        <c:v>708.23136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264.432989690721</c:v>
                      </c:pt>
                      <c:pt idx="1">
                        <c:v>286.59793814432902</c:v>
                      </c:pt>
                      <c:pt idx="2">
                        <c:v>291.75257731958698</c:v>
                      </c:pt>
                      <c:pt idx="3">
                        <c:v>290.20618556700998</c:v>
                      </c:pt>
                      <c:pt idx="4">
                        <c:v>281.95876288659701</c:v>
                      </c:pt>
                      <c:pt idx="5">
                        <c:v>263.917525773195</c:v>
                      </c:pt>
                      <c:pt idx="6">
                        <c:v>229.381443298969</c:v>
                      </c:pt>
                      <c:pt idx="7">
                        <c:v>177.83505154639101</c:v>
                      </c:pt>
                      <c:pt idx="8">
                        <c:v>133.505154639175</c:v>
                      </c:pt>
                      <c:pt idx="9">
                        <c:v>119.587628865979</c:v>
                      </c:pt>
                      <c:pt idx="10">
                        <c:v>117.01030927834999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8187-4A7A-82B3-4856B8504C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validation!$V$1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validation!$U$2:$U$13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8187-4A7A-82B3-4856B8504CC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validation!$AB$1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validation!$AA$2:$AA$12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72.407038999999997</c:v>
                      </c:pt>
                      <c:pt idx="2">
                        <c:v>142.55135999999999</c:v>
                      </c:pt>
                      <c:pt idx="3">
                        <c:v>213.82704000000001</c:v>
                      </c:pt>
                      <c:pt idx="4">
                        <c:v>286.23408000000001</c:v>
                      </c:pt>
                      <c:pt idx="5">
                        <c:v>356.37839000000002</c:v>
                      </c:pt>
                      <c:pt idx="6">
                        <c:v>425.39136000000002</c:v>
                      </c:pt>
                      <c:pt idx="7">
                        <c:v>494.40431999999998</c:v>
                      </c:pt>
                      <c:pt idx="8">
                        <c:v>565.67999999999995</c:v>
                      </c:pt>
                      <c:pt idx="9">
                        <c:v>636.95568000000003</c:v>
                      </c:pt>
                      <c:pt idx="10">
                        <c:v>707.1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validation!$AB$2:$AB$12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206.70103092783501</c:v>
                      </c:pt>
                      <c:pt idx="1">
                        <c:v>258.247422680412</c:v>
                      </c:pt>
                      <c:pt idx="2">
                        <c:v>265.46391752577301</c:v>
                      </c:pt>
                      <c:pt idx="3">
                        <c:v>255.15463917525699</c:v>
                      </c:pt>
                      <c:pt idx="4">
                        <c:v>237.628865979381</c:v>
                      </c:pt>
                      <c:pt idx="5">
                        <c:v>216.494845360824</c:v>
                      </c:pt>
                      <c:pt idx="6">
                        <c:v>189.175257731958</c:v>
                      </c:pt>
                      <c:pt idx="7">
                        <c:v>161.34020618556701</c:v>
                      </c:pt>
                      <c:pt idx="8">
                        <c:v>138.65979381443299</c:v>
                      </c:pt>
                      <c:pt idx="9">
                        <c:v>124.742268041237</c:v>
                      </c:pt>
                      <c:pt idx="10">
                        <c:v>119.587628865979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8187-4A7A-82B3-4856B8504CC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validation!$E$1</c:f>
              <c:strCache>
                <c:ptCount val="1"/>
                <c:pt idx="0">
                  <c:v>Temperature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validation!$E$2:$E$11</c:f>
              <c:numCache>
                <c:formatCode>General</c:formatCode>
                <c:ptCount val="10"/>
                <c:pt idx="0">
                  <c:v>268.43099999999998</c:v>
                </c:pt>
                <c:pt idx="1">
                  <c:v>287.66500000000002</c:v>
                </c:pt>
                <c:pt idx="2">
                  <c:v>293.66399999999999</c:v>
                </c:pt>
                <c:pt idx="3">
                  <c:v>296.46499999999997</c:v>
                </c:pt>
                <c:pt idx="4">
                  <c:v>292.25200000000001</c:v>
                </c:pt>
                <c:pt idx="5">
                  <c:v>275.42700000000002</c:v>
                </c:pt>
                <c:pt idx="6">
                  <c:v>232.60300000000001</c:v>
                </c:pt>
                <c:pt idx="7">
                  <c:v>166.374</c:v>
                </c:pt>
                <c:pt idx="8">
                  <c:v>124.108</c:v>
                </c:pt>
                <c:pt idx="9">
                  <c:v>117.599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87-4A7A-82B3-4856B8504CC0}"/>
            </c:ext>
          </c:extLst>
        </c:ser>
        <c:ser>
          <c:idx val="5"/>
          <c:order val="5"/>
          <c:tx>
            <c:strRef>
              <c:f>validation!$O$1</c:f>
              <c:strCache>
                <c:ptCount val="1"/>
                <c:pt idx="0">
                  <c:v>Temperature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validation!$O$2:$O$11</c:f>
              <c:numCache>
                <c:formatCode>General</c:formatCode>
                <c:ptCount val="10"/>
                <c:pt idx="0">
                  <c:v>275.13799999999998</c:v>
                </c:pt>
                <c:pt idx="1">
                  <c:v>290.71600000000001</c:v>
                </c:pt>
                <c:pt idx="2">
                  <c:v>295.49799999999999</c:v>
                </c:pt>
                <c:pt idx="3">
                  <c:v>295.40499999999997</c:v>
                </c:pt>
                <c:pt idx="4">
                  <c:v>287.89800000000002</c:v>
                </c:pt>
                <c:pt idx="5">
                  <c:v>267.30799999999999</c:v>
                </c:pt>
                <c:pt idx="6">
                  <c:v>222.697</c:v>
                </c:pt>
                <c:pt idx="7">
                  <c:v>161.52000000000001</c:v>
                </c:pt>
                <c:pt idx="8">
                  <c:v>123.977</c:v>
                </c:pt>
                <c:pt idx="9">
                  <c:v>117.60299999999999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187-4A7A-82B3-4856B8504CC0}"/>
            </c:ext>
          </c:extLst>
        </c:ser>
        <c:ser>
          <c:idx val="9"/>
          <c:order val="9"/>
          <c:tx>
            <c:strRef>
              <c:f>validation!$Y$1</c:f>
              <c:strCache>
                <c:ptCount val="1"/>
                <c:pt idx="0">
                  <c:v>Temperature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validation!$Y$2:$Y$11</c:f>
              <c:numCache>
                <c:formatCode>General</c:formatCode>
                <c:ptCount val="10"/>
                <c:pt idx="0">
                  <c:v>240.79300000000001</c:v>
                </c:pt>
                <c:pt idx="1">
                  <c:v>267.68</c:v>
                </c:pt>
                <c:pt idx="2">
                  <c:v>263.37799999999999</c:v>
                </c:pt>
                <c:pt idx="3">
                  <c:v>252.417</c:v>
                </c:pt>
                <c:pt idx="4">
                  <c:v>236.41200000000001</c:v>
                </c:pt>
                <c:pt idx="5">
                  <c:v>214.029</c:v>
                </c:pt>
                <c:pt idx="6">
                  <c:v>186.52099999999999</c:v>
                </c:pt>
                <c:pt idx="7">
                  <c:v>158.34800000000001</c:v>
                </c:pt>
                <c:pt idx="8">
                  <c:v>135.28200000000001</c:v>
                </c:pt>
                <c:pt idx="9">
                  <c:v>121.09399999999999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</c:scatterChart>
      <c:valAx>
        <c:axId val="587456800"/>
        <c:scaling>
          <c:orientation val="minMax"/>
          <c:max val="707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 between doublet,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78848"/>
        <c:crosses val="autoZero"/>
        <c:crossBetween val="midCat"/>
      </c:valAx>
      <c:valAx>
        <c:axId val="587478848"/>
        <c:scaling>
          <c:orientation val="minMax"/>
          <c:max val="12.5"/>
          <c:min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56800"/>
        <c:crosses val="autoZero"/>
        <c:crossBetween val="midCat"/>
      </c:valAx>
      <c:valAx>
        <c:axId val="587486752"/>
        <c:scaling>
          <c:orientation val="minMax"/>
          <c:min val="1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85920"/>
        <c:crosses val="max"/>
        <c:crossBetween val="midCat"/>
      </c:valAx>
      <c:valAx>
        <c:axId val="587485920"/>
        <c:scaling>
          <c:orientation val="minMax"/>
          <c:max val="707.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587486752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Sheet2!$A$24:$A$43</c:f>
              <c:numCache>
                <c:formatCode>General</c:formatCode>
                <c:ptCount val="20"/>
                <c:pt idx="0">
                  <c:v>689.42911165688304</c:v>
                </c:pt>
                <c:pt idx="1">
                  <c:v>654.07377259755594</c:v>
                </c:pt>
                <c:pt idx="2">
                  <c:v>618.71843353822896</c:v>
                </c:pt>
                <c:pt idx="3">
                  <c:v>583.36309447890096</c:v>
                </c:pt>
                <c:pt idx="4">
                  <c:v>548.00775541957398</c:v>
                </c:pt>
                <c:pt idx="5">
                  <c:v>512.65241636024598</c:v>
                </c:pt>
                <c:pt idx="6">
                  <c:v>477.297077300919</c:v>
                </c:pt>
                <c:pt idx="7">
                  <c:v>441.94173824159202</c:v>
                </c:pt>
                <c:pt idx="8">
                  <c:v>406.58639918226402</c:v>
                </c:pt>
                <c:pt idx="9">
                  <c:v>371.23106012293698</c:v>
                </c:pt>
                <c:pt idx="10">
                  <c:v>335.87572106361</c:v>
                </c:pt>
                <c:pt idx="11">
                  <c:v>300.520382004282</c:v>
                </c:pt>
                <c:pt idx="12">
                  <c:v>265.16504294495502</c:v>
                </c:pt>
                <c:pt idx="13">
                  <c:v>229.80970388562699</c:v>
                </c:pt>
                <c:pt idx="14">
                  <c:v>194.45436482630001</c:v>
                </c:pt>
                <c:pt idx="15">
                  <c:v>159.099025766973</c:v>
                </c:pt>
                <c:pt idx="16">
                  <c:v>123.743686707645</c:v>
                </c:pt>
                <c:pt idx="17">
                  <c:v>88.388347648318302</c:v>
                </c:pt>
                <c:pt idx="18">
                  <c:v>53.033008588991002</c:v>
                </c:pt>
                <c:pt idx="19">
                  <c:v>17.6776695296636</c:v>
                </c:pt>
              </c:numCache>
            </c:numRef>
          </c:xVal>
          <c:yVal>
            <c:numRef>
              <c:f>Sheet2!$D$24:$D$43</c:f>
              <c:numCache>
                <c:formatCode>General</c:formatCode>
                <c:ptCount val="20"/>
                <c:pt idx="0">
                  <c:v>8.9489161130279893</c:v>
                </c:pt>
                <c:pt idx="1">
                  <c:v>8.2427016777384097</c:v>
                </c:pt>
                <c:pt idx="2">
                  <c:v>7.92772085675987</c:v>
                </c:pt>
                <c:pt idx="3">
                  <c:v>7.7285928505009593</c:v>
                </c:pt>
                <c:pt idx="4">
                  <c:v>7.5879419081476698</c:v>
                </c:pt>
                <c:pt idx="5">
                  <c:v>7.4824094714069096</c:v>
                </c:pt>
                <c:pt idx="6">
                  <c:v>7.3995597765123096</c:v>
                </c:pt>
                <c:pt idx="7">
                  <c:v>7.331663634706679</c:v>
                </c:pt>
                <c:pt idx="8">
                  <c:v>7.2734261810574692</c:v>
                </c:pt>
                <c:pt idx="9">
                  <c:v>7.2209521492110493</c:v>
                </c:pt>
                <c:pt idx="10">
                  <c:v>7.1711656132142299</c:v>
                </c:pt>
                <c:pt idx="11">
                  <c:v>7.12141487412672</c:v>
                </c:pt>
                <c:pt idx="12">
                  <c:v>7.0693103564748592</c:v>
                </c:pt>
                <c:pt idx="13">
                  <c:v>7.0119288856533801</c:v>
                </c:pt>
                <c:pt idx="14">
                  <c:v>6.9453465917348698</c:v>
                </c:pt>
                <c:pt idx="15">
                  <c:v>6.86397031855675</c:v>
                </c:pt>
                <c:pt idx="16">
                  <c:v>6.7578020868852793</c:v>
                </c:pt>
                <c:pt idx="17">
                  <c:v>6.6046975540910191</c:v>
                </c:pt>
                <c:pt idx="18">
                  <c:v>6.3367087402173592</c:v>
                </c:pt>
                <c:pt idx="19">
                  <c:v>5.3894697108645593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78B-8864-A00BB3DA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Model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671.65</c:v>
                      </c:pt>
                      <c:pt idx="1">
                        <c:v>638.16052631578896</c:v>
                      </c:pt>
                      <c:pt idx="2">
                        <c:v>604.67105263157896</c:v>
                      </c:pt>
                      <c:pt idx="3">
                        <c:v>571.18157894736805</c:v>
                      </c:pt>
                      <c:pt idx="4">
                        <c:v>537.69210526315703</c:v>
                      </c:pt>
                      <c:pt idx="5">
                        <c:v>504.20263157894698</c:v>
                      </c:pt>
                      <c:pt idx="6">
                        <c:v>470.71315789473601</c:v>
                      </c:pt>
                      <c:pt idx="7">
                        <c:v>437.22368421052602</c:v>
                      </c:pt>
                      <c:pt idx="8">
                        <c:v>403.734210526315</c:v>
                      </c:pt>
                      <c:pt idx="9">
                        <c:v>370.244736842105</c:v>
                      </c:pt>
                      <c:pt idx="10">
                        <c:v>336.75526315789398</c:v>
                      </c:pt>
                      <c:pt idx="11">
                        <c:v>303.26578947368398</c:v>
                      </c:pt>
                      <c:pt idx="12">
                        <c:v>269.77631578947302</c:v>
                      </c:pt>
                      <c:pt idx="13">
                        <c:v>236.28684210526299</c:v>
                      </c:pt>
                      <c:pt idx="14">
                        <c:v>202.797368421052</c:v>
                      </c:pt>
                      <c:pt idx="15">
                        <c:v>169.307894736842</c:v>
                      </c:pt>
                      <c:pt idx="16">
                        <c:v>135.81842105263101</c:v>
                      </c:pt>
                      <c:pt idx="17">
                        <c:v>102.328947368421</c:v>
                      </c:pt>
                      <c:pt idx="18">
                        <c:v>68.839473684210503</c:v>
                      </c:pt>
                      <c:pt idx="19">
                        <c:v>35.35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Sheet2!$D$1:$D$21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8.956062989498939</c:v>
                      </c:pt>
                      <c:pt idx="1">
                        <c:v>8.2498257431083495</c:v>
                      </c:pt>
                      <c:pt idx="2">
                        <c:v>7.9348158277584693</c:v>
                      </c:pt>
                      <c:pt idx="3">
                        <c:v>7.7356533564077292</c:v>
                      </c:pt>
                      <c:pt idx="4">
                        <c:v>7.5949667021603391</c:v>
                      </c:pt>
                      <c:pt idx="5">
                        <c:v>7.4894010060405201</c:v>
                      </c:pt>
                      <c:pt idx="6">
                        <c:v>7.4065229069473197</c:v>
                      </c:pt>
                      <c:pt idx="7">
                        <c:v>7.3386044639989292</c:v>
                      </c:pt>
                      <c:pt idx="8">
                        <c:v>7.2803515509223793</c:v>
                      </c:pt>
                      <c:pt idx="9">
                        <c:v>7.2278697800468592</c:v>
                      </c:pt>
                      <c:pt idx="10">
                        <c:v>7.1780853068714396</c:v>
                      </c:pt>
                      <c:pt idx="11">
                        <c:v>7.1283474176368795</c:v>
                      </c:pt>
                      <c:pt idx="12">
                        <c:v>7.0762011047468798</c:v>
                      </c:pt>
                      <c:pt idx="13">
                        <c:v>7.0187997094847399</c:v>
                      </c:pt>
                      <c:pt idx="14">
                        <c:v>6.9522215162907903</c:v>
                      </c:pt>
                      <c:pt idx="15">
                        <c:v>6.8708818661174398</c:v>
                      </c:pt>
                      <c:pt idx="16">
                        <c:v>6.7648125193408699</c:v>
                      </c:pt>
                      <c:pt idx="17">
                        <c:v>6.6119590195456395</c:v>
                      </c:pt>
                      <c:pt idx="18">
                        <c:v>6.3449794316292394</c:v>
                      </c:pt>
                      <c:pt idx="19">
                        <c:v>5.4078169344104898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13-419B-902B-93901CAC00C0}"/>
                  </c:ext>
                </c:extLst>
              </c15:ser>
            </c15:filteredScatterSeries>
          </c:ext>
        </c:extLst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Sheet3!$G$2:$G$21</c:f>
              <c:numCache>
                <c:formatCode>General</c:formatCode>
                <c:ptCount val="20"/>
                <c:pt idx="0">
                  <c:v>698.02441960995043</c:v>
                </c:pt>
                <c:pt idx="1">
                  <c:v>678.09837277391694</c:v>
                </c:pt>
                <c:pt idx="2">
                  <c:v>654.45634395339334</c:v>
                </c:pt>
                <c:pt idx="3">
                  <c:v>626.75636775300586</c:v>
                </c:pt>
                <c:pt idx="4">
                  <c:v>594.77599598786207</c:v>
                </c:pt>
                <c:pt idx="5">
                  <c:v>558.47401273304729</c:v>
                </c:pt>
                <c:pt idx="6">
                  <c:v>518.04907644261334</c:v>
                </c:pt>
                <c:pt idx="7">
                  <c:v>473.98144572676637</c:v>
                </c:pt>
                <c:pt idx="8">
                  <c:v>427.04263728498495</c:v>
                </c:pt>
                <c:pt idx="9">
                  <c:v>378.26157898128861</c:v>
                </c:pt>
                <c:pt idx="10">
                  <c:v>328.84520220525894</c:v>
                </c:pt>
                <c:pt idx="11">
                  <c:v>280.0641439015626</c:v>
                </c:pt>
                <c:pt idx="12">
                  <c:v>233.12533545978124</c:v>
                </c:pt>
                <c:pt idx="13">
                  <c:v>189.05770474393421</c:v>
                </c:pt>
                <c:pt idx="14">
                  <c:v>148.63276845350026</c:v>
                </c:pt>
                <c:pt idx="15">
                  <c:v>112.3307851986855</c:v>
                </c:pt>
                <c:pt idx="16">
                  <c:v>80.350413433541718</c:v>
                </c:pt>
                <c:pt idx="17">
                  <c:v>52.650437233154186</c:v>
                </c:pt>
                <c:pt idx="18">
                  <c:v>29.008408412630644</c:v>
                </c:pt>
                <c:pt idx="19">
                  <c:v>9.0823615765971706</c:v>
                </c:pt>
              </c:numCache>
            </c:numRef>
          </c:xVal>
          <c:yVal>
            <c:numRef>
              <c:f>Sheet3!$H$2:$H$21</c:f>
              <c:numCache>
                <c:formatCode>General</c:formatCode>
                <c:ptCount val="20"/>
                <c:pt idx="0">
                  <c:v>9.4159217496902698</c:v>
                </c:pt>
                <c:pt idx="1">
                  <c:v>8.6494580592500387</c:v>
                </c:pt>
                <c:pt idx="2">
                  <c:v>8.2673077157349901</c:v>
                </c:pt>
                <c:pt idx="3">
                  <c:v>8.0014599009906497</c:v>
                </c:pt>
                <c:pt idx="4">
                  <c:v>7.7981678524904501</c:v>
                </c:pt>
                <c:pt idx="5">
                  <c:v>7.6371519336522393</c:v>
                </c:pt>
                <c:pt idx="6">
                  <c:v>7.5080289644750096</c:v>
                </c:pt>
                <c:pt idx="7">
                  <c:v>7.4034707764364391</c:v>
                </c:pt>
                <c:pt idx="8">
                  <c:v>7.3168460102307895</c:v>
                </c:pt>
                <c:pt idx="9">
                  <c:v>7.2417285178509294</c:v>
                </c:pt>
                <c:pt idx="10">
                  <c:v>7.1720983392552098</c:v>
                </c:pt>
                <c:pt idx="11">
                  <c:v>7.1025127954644001</c:v>
                </c:pt>
                <c:pt idx="12">
                  <c:v>7.0282912265821302</c:v>
                </c:pt>
                <c:pt idx="13">
                  <c:v>6.9443989720725501</c:v>
                </c:pt>
                <c:pt idx="14">
                  <c:v>6.8459014535106295</c:v>
                </c:pt>
                <c:pt idx="15">
                  <c:v>6.7269265813788603</c:v>
                </c:pt>
                <c:pt idx="16">
                  <c:v>6.581850311920169</c:v>
                </c:pt>
                <c:pt idx="17">
                  <c:v>6.396084476318789</c:v>
                </c:pt>
                <c:pt idx="18">
                  <c:v>6.0747558162801596</c:v>
                </c:pt>
                <c:pt idx="19">
                  <c:v>4.68487560020563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7-4E76-AEBE-F190142FAC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7-4E76-AEBE-F190142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09232"/>
        <c:axId val="932610064"/>
      </c:scatterChart>
      <c:valAx>
        <c:axId val="9326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0064"/>
        <c:crosses val="autoZero"/>
        <c:crossBetween val="midCat"/>
      </c:valAx>
      <c:valAx>
        <c:axId val="932610064"/>
        <c:scaling>
          <c:orientation val="minMax"/>
          <c:max val="9.5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</c:f>
              <c:numCache>
                <c:formatCode>General</c:formatCode>
                <c:ptCount val="10"/>
                <c:pt idx="0">
                  <c:v>35.355339059315398</c:v>
                </c:pt>
                <c:pt idx="1">
                  <c:v>106.06601717790799</c:v>
                </c:pt>
                <c:pt idx="2">
                  <c:v>176.77669529649299</c:v>
                </c:pt>
                <c:pt idx="3">
                  <c:v>247.48737341514601</c:v>
                </c:pt>
                <c:pt idx="4">
                  <c:v>318.19805153384402</c:v>
                </c:pt>
                <c:pt idx="5">
                  <c:v>388.90872965254999</c:v>
                </c:pt>
                <c:pt idx="6">
                  <c:v>459.61940777123499</c:v>
                </c:pt>
                <c:pt idx="7">
                  <c:v>530.33008588990299</c:v>
                </c:pt>
                <c:pt idx="8">
                  <c:v>601.04076400856604</c:v>
                </c:pt>
                <c:pt idx="9">
                  <c:v>671.75144212722205</c:v>
                </c:pt>
              </c:numCache>
            </c:numRef>
          </c:xVal>
          <c:yVal>
            <c:numRef>
              <c:f>Sheet4!$B$1:$B$10</c:f>
              <c:numCache>
                <c:formatCode>0.00E+00</c:formatCode>
                <c:ptCount val="10"/>
                <c:pt idx="0">
                  <c:v>3929130</c:v>
                </c:pt>
                <c:pt idx="1">
                  <c:v>4335040</c:v>
                </c:pt>
                <c:pt idx="2">
                  <c:v>4525590</c:v>
                </c:pt>
                <c:pt idx="3">
                  <c:v>4659620</c:v>
                </c:pt>
                <c:pt idx="4">
                  <c:v>4774540</c:v>
                </c:pt>
                <c:pt idx="5">
                  <c:v>4891440</c:v>
                </c:pt>
                <c:pt idx="6">
                  <c:v>5030990</c:v>
                </c:pt>
                <c:pt idx="7">
                  <c:v>5223010</c:v>
                </c:pt>
                <c:pt idx="8">
                  <c:v>5530620</c:v>
                </c:pt>
                <c:pt idx="9">
                  <c:v>6234970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1-4111-88C1-421991FA57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Sheet4!$F$1:$F$10</c:f>
              <c:numCache>
                <c:formatCode>General</c:formatCode>
                <c:ptCount val="10"/>
                <c:pt idx="0">
                  <c:v>671.75144212722205</c:v>
                </c:pt>
                <c:pt idx="1">
                  <c:v>601.04076400856604</c:v>
                </c:pt>
                <c:pt idx="2">
                  <c:v>530.33008588990299</c:v>
                </c:pt>
                <c:pt idx="3">
                  <c:v>459.61940777123499</c:v>
                </c:pt>
                <c:pt idx="4">
                  <c:v>388.90872965254999</c:v>
                </c:pt>
                <c:pt idx="5">
                  <c:v>318.19805153384402</c:v>
                </c:pt>
                <c:pt idx="6">
                  <c:v>247.48737341514601</c:v>
                </c:pt>
                <c:pt idx="7">
                  <c:v>176.77669529649299</c:v>
                </c:pt>
                <c:pt idx="8">
                  <c:v>106.06601717790799</c:v>
                </c:pt>
                <c:pt idx="9">
                  <c:v>35.355339059315398</c:v>
                </c:pt>
              </c:numCache>
            </c:numRef>
          </c:xVal>
          <c:yVal>
            <c:numRef>
              <c:f>Sheet4!$C$1:$C$10</c:f>
              <c:numCache>
                <c:formatCode>0.00E+00</c:formatCode>
                <c:ptCount val="10"/>
                <c:pt idx="0">
                  <c:v>8553545</c:v>
                </c:pt>
                <c:pt idx="1">
                  <c:v>8330140</c:v>
                </c:pt>
                <c:pt idx="2">
                  <c:v>8242201</c:v>
                </c:pt>
                <c:pt idx="3">
                  <c:v>8191883</c:v>
                </c:pt>
                <c:pt idx="4">
                  <c:v>8156313</c:v>
                </c:pt>
                <c:pt idx="5">
                  <c:v>8125724</c:v>
                </c:pt>
                <c:pt idx="6">
                  <c:v>8094180</c:v>
                </c:pt>
                <c:pt idx="7">
                  <c:v>8055683</c:v>
                </c:pt>
                <c:pt idx="8">
                  <c:v>7999473</c:v>
                </c:pt>
                <c:pt idx="9">
                  <c:v>7878338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1-4111-88C1-421991FA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74064"/>
        <c:axId val="1307478224"/>
      </c:scatterChart>
      <c:valAx>
        <c:axId val="1307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8224"/>
        <c:crosses val="autoZero"/>
        <c:crossBetween val="midCat"/>
      </c:valAx>
      <c:valAx>
        <c:axId val="13074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942975</xdr:colOff>
      <xdr:row>0</xdr:row>
      <xdr:rowOff>681036</xdr:rowOff>
    </xdr:from>
    <xdr:to>
      <xdr:col>25</xdr:col>
      <xdr:colOff>19050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FD543-9186-4A55-A2D0-201D9DC6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495299</xdr:colOff>
      <xdr:row>44</xdr:row>
      <xdr:rowOff>57149</xdr:rowOff>
    </xdr:from>
    <xdr:to>
      <xdr:col>27</xdr:col>
      <xdr:colOff>838200</xdr:colOff>
      <xdr:row>68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49411-CD51-4A10-A9AE-7523175D0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23</xdr:row>
      <xdr:rowOff>157162</xdr:rowOff>
    </xdr:from>
    <xdr:to>
      <xdr:col>12</xdr:col>
      <xdr:colOff>276225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7934-6E57-4E77-8E33-AE30EB65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33337</xdr:rowOff>
    </xdr:from>
    <xdr:to>
      <xdr:col>15</xdr:col>
      <xdr:colOff>390525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607E-29BC-4527-B781-357DBF08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</xdr:row>
      <xdr:rowOff>104775</xdr:rowOff>
    </xdr:from>
    <xdr:to>
      <xdr:col>11</xdr:col>
      <xdr:colOff>223837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98AF9-2F5E-40BF-BA4A-0C34D30F2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workbookViewId="0">
      <selection activeCell="M2" sqref="M2:N13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012-91EC-4E31-BE29-88D2C65508E0}">
  <dimension ref="A1:P22"/>
  <sheetViews>
    <sheetView zoomScaleNormal="100" workbookViewId="0">
      <selection activeCell="G20" sqref="G20:H20"/>
    </sheetView>
  </sheetViews>
  <sheetFormatPr defaultRowHeight="15" x14ac:dyDescent="0.25"/>
  <cols>
    <col min="7" max="7" width="9.140625" customWidth="1"/>
  </cols>
  <sheetData>
    <row r="1" spans="1:16" x14ac:dyDescent="0.25">
      <c r="A1">
        <v>500</v>
      </c>
      <c r="B1">
        <v>0</v>
      </c>
      <c r="C1">
        <v>0</v>
      </c>
      <c r="D1">
        <v>707.10678118654755</v>
      </c>
      <c r="G1">
        <f>D1</f>
        <v>707.10678118654755</v>
      </c>
    </row>
    <row r="2" spans="1:16" x14ac:dyDescent="0.25">
      <c r="A2">
        <v>493.57780054</v>
      </c>
      <c r="B2">
        <f t="shared" ref="B2:B22" si="0">SQRT(2)*(A1-A2)</f>
        <v>9.0823615765971706</v>
      </c>
      <c r="C2">
        <f>B2+C1</f>
        <v>9.0823615765971706</v>
      </c>
      <c r="D2">
        <v>698.02441960995043</v>
      </c>
      <c r="E2">
        <v>17.677669529663689</v>
      </c>
      <c r="F2">
        <v>35.355339059327378</v>
      </c>
      <c r="G2">
        <f t="shared" ref="G2:G22" si="1">D2</f>
        <v>698.02441960995043</v>
      </c>
      <c r="H2">
        <f t="shared" ref="H2:H22" si="2">P2*0.000001</f>
        <v>9.4159217496902698</v>
      </c>
      <c r="N2">
        <v>689.42911165688304</v>
      </c>
      <c r="O2">
        <v>117.78497713470099</v>
      </c>
      <c r="P2">
        <v>9415921.7496902701</v>
      </c>
    </row>
    <row r="3" spans="1:16" x14ac:dyDescent="0.25">
      <c r="A3">
        <v>479.48795769999998</v>
      </c>
      <c r="B3">
        <f t="shared" si="0"/>
        <v>19.926046836033471</v>
      </c>
      <c r="C3">
        <f t="shared" ref="C3:C22" si="3">B3+C2</f>
        <v>29.008408412630644</v>
      </c>
      <c r="D3">
        <v>678.09837277391694</v>
      </c>
      <c r="E3">
        <v>17.677669529663689</v>
      </c>
      <c r="F3">
        <v>35.355339059327378</v>
      </c>
      <c r="G3">
        <f t="shared" si="1"/>
        <v>678.09837277391694</v>
      </c>
      <c r="H3">
        <f t="shared" si="2"/>
        <v>8.6494580592500387</v>
      </c>
      <c r="N3">
        <v>654.07377259755594</v>
      </c>
      <c r="O3">
        <v>119.03126537607601</v>
      </c>
      <c r="P3">
        <v>8649458.05925004</v>
      </c>
    </row>
    <row r="4" spans="1:16" x14ac:dyDescent="0.25">
      <c r="A4">
        <v>462.77051879999999</v>
      </c>
      <c r="B4">
        <f t="shared" si="0"/>
        <v>23.642028820523542</v>
      </c>
      <c r="C4">
        <f t="shared" si="3"/>
        <v>52.650437233154186</v>
      </c>
      <c r="D4">
        <v>654.45634395339334</v>
      </c>
      <c r="E4">
        <v>17.677669529663689</v>
      </c>
      <c r="F4">
        <v>35.355339059327378</v>
      </c>
      <c r="G4">
        <f t="shared" si="1"/>
        <v>654.45634395339334</v>
      </c>
      <c r="H4">
        <f t="shared" si="2"/>
        <v>8.2673077157349901</v>
      </c>
      <c r="N4">
        <v>618.71843353822896</v>
      </c>
      <c r="O4">
        <v>121.564898204725</v>
      </c>
      <c r="P4">
        <v>8267307.7157349903</v>
      </c>
    </row>
    <row r="5" spans="1:16" x14ac:dyDescent="0.25">
      <c r="A5">
        <v>443.18367778999999</v>
      </c>
      <c r="B5">
        <f t="shared" si="0"/>
        <v>27.699976200387535</v>
      </c>
      <c r="C5">
        <f t="shared" si="3"/>
        <v>80.350413433541718</v>
      </c>
      <c r="D5">
        <v>626.75636775300586</v>
      </c>
      <c r="E5">
        <v>17.677669529663689</v>
      </c>
      <c r="F5">
        <v>35.355339059327378</v>
      </c>
      <c r="G5">
        <f t="shared" si="1"/>
        <v>626.75636775300586</v>
      </c>
      <c r="H5">
        <f t="shared" si="2"/>
        <v>8.0014599009906497</v>
      </c>
      <c r="N5">
        <v>583.36309447890096</v>
      </c>
      <c r="O5">
        <v>126.07648997758</v>
      </c>
      <c r="P5">
        <v>8001459.9009906501</v>
      </c>
    </row>
    <row r="6" spans="1:16" x14ac:dyDescent="0.25">
      <c r="A6">
        <v>420.57014005000002</v>
      </c>
      <c r="B6">
        <f t="shared" si="0"/>
        <v>31.98037176514379</v>
      </c>
      <c r="C6">
        <f t="shared" si="3"/>
        <v>112.3307851986855</v>
      </c>
      <c r="D6">
        <v>594.77599598786207</v>
      </c>
      <c r="E6">
        <v>17.677669529663689</v>
      </c>
      <c r="F6">
        <v>35.355339059327378</v>
      </c>
      <c r="G6">
        <f t="shared" si="1"/>
        <v>594.77599598786207</v>
      </c>
      <c r="H6">
        <f t="shared" si="2"/>
        <v>7.7981678524904501</v>
      </c>
      <c r="N6">
        <v>548.00775541957398</v>
      </c>
      <c r="O6">
        <v>133.35563826139301</v>
      </c>
      <c r="P6">
        <v>7798167.8524904503</v>
      </c>
    </row>
    <row r="7" spans="1:16" x14ac:dyDescent="0.25">
      <c r="A7">
        <v>394.90076152</v>
      </c>
      <c r="B7">
        <f t="shared" si="0"/>
        <v>36.301983254814772</v>
      </c>
      <c r="C7">
        <f t="shared" si="3"/>
        <v>148.63276845350026</v>
      </c>
      <c r="D7">
        <v>558.47401273304729</v>
      </c>
      <c r="E7">
        <v>17.677669529663689</v>
      </c>
      <c r="F7">
        <v>35.355339059327378</v>
      </c>
      <c r="G7">
        <f t="shared" si="1"/>
        <v>558.47401273304729</v>
      </c>
      <c r="H7">
        <f t="shared" si="2"/>
        <v>7.6371519336522393</v>
      </c>
      <c r="N7">
        <v>512.65241636024598</v>
      </c>
      <c r="O7">
        <v>144.162441739576</v>
      </c>
      <c r="P7">
        <v>7637151.9336522399</v>
      </c>
    </row>
    <row r="8" spans="1:16" x14ac:dyDescent="0.25">
      <c r="A8">
        <v>366.31601494</v>
      </c>
      <c r="B8">
        <f t="shared" si="0"/>
        <v>40.424936290433948</v>
      </c>
      <c r="C8">
        <f t="shared" si="3"/>
        <v>189.05770474393421</v>
      </c>
      <c r="D8">
        <v>518.04907644261334</v>
      </c>
      <c r="E8">
        <v>17.677669529663689</v>
      </c>
      <c r="F8">
        <v>35.355339059327378</v>
      </c>
      <c r="G8">
        <f t="shared" si="1"/>
        <v>518.04907644261334</v>
      </c>
      <c r="H8">
        <f t="shared" si="2"/>
        <v>7.5080289644750096</v>
      </c>
      <c r="N8">
        <v>477.297077300919</v>
      </c>
      <c r="O8">
        <v>158.88115722661399</v>
      </c>
      <c r="P8">
        <v>7508028.9644750096</v>
      </c>
    </row>
    <row r="9" spans="1:16" x14ac:dyDescent="0.25">
      <c r="A9">
        <v>335.15549442999998</v>
      </c>
      <c r="B9">
        <f t="shared" si="0"/>
        <v>44.067630715847031</v>
      </c>
      <c r="C9">
        <f t="shared" si="3"/>
        <v>233.12533545978124</v>
      </c>
      <c r="D9">
        <v>473.98144572676637</v>
      </c>
      <c r="E9">
        <v>17.677669529663689</v>
      </c>
      <c r="F9">
        <v>35.355339059327378</v>
      </c>
      <c r="G9">
        <f t="shared" si="1"/>
        <v>473.98144572676637</v>
      </c>
      <c r="H9">
        <f t="shared" si="2"/>
        <v>7.4034707764364391</v>
      </c>
      <c r="N9">
        <v>441.94173824159202</v>
      </c>
      <c r="O9">
        <v>177.03312364626399</v>
      </c>
      <c r="P9">
        <v>7403470.7764364397</v>
      </c>
    </row>
    <row r="10" spans="1:16" x14ac:dyDescent="0.25">
      <c r="A10">
        <v>301.96474468000002</v>
      </c>
      <c r="B10">
        <f t="shared" si="0"/>
        <v>46.938808441781347</v>
      </c>
      <c r="C10">
        <f t="shared" si="3"/>
        <v>280.0641439015626</v>
      </c>
      <c r="D10">
        <v>427.04263728498495</v>
      </c>
      <c r="E10">
        <v>17.677669529663689</v>
      </c>
      <c r="F10">
        <v>35.355339059327378</v>
      </c>
      <c r="G10">
        <f t="shared" si="1"/>
        <v>427.04263728498495</v>
      </c>
      <c r="H10">
        <f t="shared" si="2"/>
        <v>7.3168460102307895</v>
      </c>
      <c r="N10">
        <v>406.58639918226402</v>
      </c>
      <c r="O10">
        <v>197.000117532475</v>
      </c>
      <c r="P10">
        <v>7316846.0102307899</v>
      </c>
    </row>
    <row r="11" spans="1:16" x14ac:dyDescent="0.25">
      <c r="A11">
        <v>267.47132756000002</v>
      </c>
      <c r="B11">
        <f t="shared" si="0"/>
        <v>48.781058303696312</v>
      </c>
      <c r="C11">
        <f t="shared" si="3"/>
        <v>328.84520220525894</v>
      </c>
      <c r="D11">
        <v>378.26157898128861</v>
      </c>
      <c r="E11">
        <v>17.677669529663689</v>
      </c>
      <c r="F11">
        <v>35.355339059327378</v>
      </c>
      <c r="G11">
        <f t="shared" si="1"/>
        <v>378.26157898128861</v>
      </c>
      <c r="H11">
        <f t="shared" si="2"/>
        <v>7.2417285178509294</v>
      </c>
      <c r="N11">
        <v>371.23106012293698</v>
      </c>
      <c r="O11">
        <v>216.425975964191</v>
      </c>
      <c r="P11">
        <v>7241728.5178509299</v>
      </c>
    </row>
    <row r="12" spans="1:16" x14ac:dyDescent="0.25">
      <c r="A12">
        <v>232.52867244000001</v>
      </c>
      <c r="B12">
        <f t="shared" si="0"/>
        <v>49.416376776029686</v>
      </c>
      <c r="C12">
        <f t="shared" si="3"/>
        <v>378.26157898128861</v>
      </c>
      <c r="D12">
        <v>328.84520220525894</v>
      </c>
      <c r="E12">
        <v>17.677669529663689</v>
      </c>
      <c r="F12">
        <v>35.355339059327378</v>
      </c>
      <c r="G12">
        <f t="shared" si="1"/>
        <v>328.84520220525894</v>
      </c>
      <c r="H12">
        <f t="shared" si="2"/>
        <v>7.1720983392552098</v>
      </c>
      <c r="N12">
        <v>335.87572106361</v>
      </c>
      <c r="O12">
        <v>233.22203622989201</v>
      </c>
      <c r="P12">
        <v>7172098.33925521</v>
      </c>
    </row>
    <row r="13" spans="1:16" x14ac:dyDescent="0.25">
      <c r="A13">
        <v>198.03525532</v>
      </c>
      <c r="B13">
        <f t="shared" si="0"/>
        <v>48.781058303696312</v>
      </c>
      <c r="C13">
        <f t="shared" si="3"/>
        <v>427.04263728498495</v>
      </c>
      <c r="D13">
        <v>280.0641439015626</v>
      </c>
      <c r="E13">
        <v>17.677669529663689</v>
      </c>
      <c r="F13">
        <v>35.355339059327378</v>
      </c>
      <c r="G13">
        <f t="shared" si="1"/>
        <v>280.0641439015626</v>
      </c>
      <c r="H13">
        <f t="shared" si="2"/>
        <v>7.1025127954644001</v>
      </c>
      <c r="N13">
        <v>300.520382004282</v>
      </c>
      <c r="O13">
        <v>246.445931194965</v>
      </c>
      <c r="P13">
        <v>7102512.7954644002</v>
      </c>
    </row>
    <row r="14" spans="1:16" x14ac:dyDescent="0.25">
      <c r="A14">
        <v>164.84450557</v>
      </c>
      <c r="B14">
        <f t="shared" si="0"/>
        <v>46.938808441781433</v>
      </c>
      <c r="C14">
        <f t="shared" si="3"/>
        <v>473.98144572676637</v>
      </c>
      <c r="D14">
        <v>233.12533545978124</v>
      </c>
      <c r="E14">
        <v>17.677669529663689</v>
      </c>
      <c r="F14">
        <v>35.355339059327378</v>
      </c>
      <c r="G14">
        <f t="shared" si="1"/>
        <v>233.12533545978124</v>
      </c>
      <c r="H14">
        <f t="shared" si="2"/>
        <v>7.0282912265821302</v>
      </c>
      <c r="N14">
        <v>265.16504294495502</v>
      </c>
      <c r="O14">
        <v>256.36654520441698</v>
      </c>
      <c r="P14">
        <v>7028291.2265821304</v>
      </c>
    </row>
    <row r="15" spans="1:16" x14ac:dyDescent="0.25">
      <c r="A15">
        <v>133.68398506</v>
      </c>
      <c r="B15">
        <f t="shared" si="0"/>
        <v>44.067630715846995</v>
      </c>
      <c r="C15">
        <f t="shared" si="3"/>
        <v>518.04907644261334</v>
      </c>
      <c r="D15">
        <v>189.05770474393421</v>
      </c>
      <c r="E15">
        <v>17.677669529663689</v>
      </c>
      <c r="F15">
        <v>35.355339059327378</v>
      </c>
      <c r="G15">
        <f t="shared" si="1"/>
        <v>189.05770474393421</v>
      </c>
      <c r="H15">
        <f t="shared" si="2"/>
        <v>6.9443989720725501</v>
      </c>
      <c r="N15">
        <v>229.80970388562699</v>
      </c>
      <c r="O15">
        <v>263.56664978401301</v>
      </c>
      <c r="P15">
        <v>6944398.9720725501</v>
      </c>
    </row>
    <row r="16" spans="1:16" x14ac:dyDescent="0.25">
      <c r="A16">
        <v>105.09923848</v>
      </c>
      <c r="B16">
        <f t="shared" si="0"/>
        <v>40.424936290433948</v>
      </c>
      <c r="C16">
        <f t="shared" si="3"/>
        <v>558.47401273304729</v>
      </c>
      <c r="D16">
        <v>148.63276845350026</v>
      </c>
      <c r="E16">
        <v>17.677669529663689</v>
      </c>
      <c r="F16">
        <v>35.355339059327378</v>
      </c>
      <c r="G16">
        <f t="shared" si="1"/>
        <v>148.63276845350026</v>
      </c>
      <c r="H16">
        <f t="shared" si="2"/>
        <v>6.8459014535106295</v>
      </c>
      <c r="N16">
        <v>194.45436482630001</v>
      </c>
      <c r="O16">
        <v>268.79742558664998</v>
      </c>
      <c r="P16">
        <v>6845901.4535106299</v>
      </c>
    </row>
    <row r="17" spans="1:16" x14ac:dyDescent="0.25">
      <c r="A17">
        <v>79.429859949999994</v>
      </c>
      <c r="B17">
        <f t="shared" si="0"/>
        <v>36.301983254814751</v>
      </c>
      <c r="C17">
        <f t="shared" si="3"/>
        <v>594.77599598786207</v>
      </c>
      <c r="D17">
        <v>112.3307851986855</v>
      </c>
      <c r="E17">
        <v>17.677669529663689</v>
      </c>
      <c r="F17">
        <v>35.355339059327378</v>
      </c>
      <c r="G17">
        <f t="shared" si="1"/>
        <v>112.3307851986855</v>
      </c>
      <c r="H17">
        <f t="shared" si="2"/>
        <v>6.7269265813788603</v>
      </c>
      <c r="N17">
        <v>159.099025766973</v>
      </c>
      <c r="O17">
        <v>272.68735690538699</v>
      </c>
      <c r="P17">
        <v>6726926.5813788604</v>
      </c>
    </row>
    <row r="18" spans="1:16" x14ac:dyDescent="0.25">
      <c r="A18">
        <v>56.816322210000003</v>
      </c>
      <c r="B18">
        <f t="shared" si="0"/>
        <v>31.980371765143818</v>
      </c>
      <c r="C18">
        <f t="shared" si="3"/>
        <v>626.75636775300586</v>
      </c>
      <c r="D18">
        <v>80.350413433541718</v>
      </c>
      <c r="E18">
        <v>17.677669529663689</v>
      </c>
      <c r="F18">
        <v>35.355339059327378</v>
      </c>
      <c r="G18">
        <f t="shared" si="1"/>
        <v>80.350413433541718</v>
      </c>
      <c r="H18">
        <f t="shared" si="2"/>
        <v>6.581850311920169</v>
      </c>
      <c r="N18">
        <v>123.743686707645</v>
      </c>
      <c r="O18">
        <v>275.64602760603498</v>
      </c>
      <c r="P18">
        <v>6581850.3119201697</v>
      </c>
    </row>
    <row r="19" spans="1:16" x14ac:dyDescent="0.25">
      <c r="A19">
        <v>37.229481200000002</v>
      </c>
      <c r="B19">
        <f t="shared" si="0"/>
        <v>27.699976200387535</v>
      </c>
      <c r="C19">
        <f t="shared" si="3"/>
        <v>654.45634395339334</v>
      </c>
      <c r="D19">
        <v>52.650437233154186</v>
      </c>
      <c r="E19">
        <v>17.677669529663689</v>
      </c>
      <c r="F19">
        <v>35.355339059327378</v>
      </c>
      <c r="G19">
        <f t="shared" si="1"/>
        <v>52.650437233154186</v>
      </c>
      <c r="H19">
        <f t="shared" si="2"/>
        <v>6.396084476318789</v>
      </c>
      <c r="N19">
        <v>88.388347648318302</v>
      </c>
      <c r="O19">
        <v>277.76652030593499</v>
      </c>
      <c r="P19">
        <v>6396084.4763187896</v>
      </c>
    </row>
    <row r="20" spans="1:16" x14ac:dyDescent="0.25">
      <c r="A20">
        <v>20.512042300000001</v>
      </c>
      <c r="B20">
        <f t="shared" si="0"/>
        <v>23.64202882052356</v>
      </c>
      <c r="C20">
        <f t="shared" si="3"/>
        <v>678.09837277391694</v>
      </c>
      <c r="D20">
        <v>29.008408412630644</v>
      </c>
      <c r="E20">
        <v>17.677669529663689</v>
      </c>
      <c r="F20">
        <v>35.355339059327378</v>
      </c>
      <c r="G20">
        <f t="shared" si="1"/>
        <v>29.008408412630644</v>
      </c>
      <c r="H20">
        <f t="shared" si="2"/>
        <v>6.0747558162801596</v>
      </c>
      <c r="N20">
        <v>53.033008588991002</v>
      </c>
      <c r="O20">
        <v>276.35840922128699</v>
      </c>
      <c r="P20">
        <v>6074755.8162801601</v>
      </c>
    </row>
    <row r="21" spans="1:16" x14ac:dyDescent="0.25">
      <c r="A21">
        <v>6.4221994599999999</v>
      </c>
      <c r="B21">
        <f t="shared" si="0"/>
        <v>19.92604683603345</v>
      </c>
      <c r="C21">
        <f t="shared" si="3"/>
        <v>698.02441960995043</v>
      </c>
      <c r="D21">
        <v>9.0823615765971706</v>
      </c>
      <c r="E21">
        <v>17.677669529663689</v>
      </c>
      <c r="F21">
        <v>35.355339059327378</v>
      </c>
      <c r="G21">
        <f t="shared" si="1"/>
        <v>9.0823615765971706</v>
      </c>
      <c r="H21">
        <f t="shared" si="2"/>
        <v>4.68487560020563</v>
      </c>
      <c r="N21">
        <v>17.6776695296636</v>
      </c>
      <c r="O21">
        <v>259.87586819825702</v>
      </c>
      <c r="P21">
        <v>4684875.6002056301</v>
      </c>
    </row>
    <row r="22" spans="1:16" x14ac:dyDescent="0.25">
      <c r="A22">
        <v>0</v>
      </c>
      <c r="B22">
        <f t="shared" si="0"/>
        <v>9.082361576597167</v>
      </c>
      <c r="C22">
        <f t="shared" si="3"/>
        <v>707.10678118654755</v>
      </c>
      <c r="D22">
        <v>0</v>
      </c>
      <c r="E22">
        <v>17.677669529663689</v>
      </c>
      <c r="F22">
        <v>35.355339059327378</v>
      </c>
      <c r="G22">
        <f t="shared" si="1"/>
        <v>0</v>
      </c>
      <c r="H22">
        <f t="shared" si="2"/>
        <v>0</v>
      </c>
    </row>
  </sheetData>
  <sortState xmlns:xlrd2="http://schemas.microsoft.com/office/spreadsheetml/2017/richdata2" ref="G1:G22">
    <sortCondition descending="1" ref="G1:G2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1985-E8E6-4DEA-BD72-520F307473ED}">
  <dimension ref="A1:H10"/>
  <sheetViews>
    <sheetView workbookViewId="0">
      <selection activeCell="B1" sqref="A1:B10"/>
    </sheetView>
  </sheetViews>
  <sheetFormatPr defaultRowHeight="15" x14ac:dyDescent="0.25"/>
  <sheetData>
    <row r="1" spans="1:8" x14ac:dyDescent="0.25">
      <c r="A1">
        <f>F10</f>
        <v>35.355339059315398</v>
      </c>
      <c r="B1" s="1">
        <v>3929130</v>
      </c>
      <c r="C1" s="1">
        <v>8553545</v>
      </c>
      <c r="F1">
        <v>671.75144212722205</v>
      </c>
      <c r="G1">
        <v>8.5535452870459103</v>
      </c>
      <c r="H1">
        <v>123.046618763301</v>
      </c>
    </row>
    <row r="2" spans="1:8" x14ac:dyDescent="0.25">
      <c r="A2">
        <f>F9</f>
        <v>106.06601717790799</v>
      </c>
      <c r="B2" s="1">
        <v>4335040</v>
      </c>
      <c r="C2" s="1">
        <v>8330140</v>
      </c>
      <c r="F2">
        <v>601.04076400856604</v>
      </c>
      <c r="G2">
        <v>8.3301400315699592</v>
      </c>
      <c r="H2">
        <v>144.650489653535</v>
      </c>
    </row>
    <row r="3" spans="1:8" x14ac:dyDescent="0.25">
      <c r="A3">
        <f>F8</f>
        <v>176.77669529649299</v>
      </c>
      <c r="B3" s="1">
        <v>4525590</v>
      </c>
      <c r="C3" s="1">
        <v>8242201</v>
      </c>
      <c r="F3">
        <v>530.33008588990299</v>
      </c>
      <c r="G3">
        <v>8.2422011946317504</v>
      </c>
      <c r="H3">
        <v>176.20130416145599</v>
      </c>
    </row>
    <row r="4" spans="1:8" x14ac:dyDescent="0.25">
      <c r="A4">
        <f>F7</f>
        <v>247.48737341514601</v>
      </c>
      <c r="B4" s="1">
        <v>4659620</v>
      </c>
      <c r="C4" s="1">
        <v>8191883</v>
      </c>
      <c r="F4">
        <v>459.61940777123499</v>
      </c>
      <c r="G4">
        <v>8.1918828886000998</v>
      </c>
      <c r="H4">
        <v>209.88127581695699</v>
      </c>
    </row>
    <row r="5" spans="1:8" x14ac:dyDescent="0.25">
      <c r="A5">
        <f>F6</f>
        <v>318.19805153384402</v>
      </c>
      <c r="B5" s="1">
        <v>4774540</v>
      </c>
      <c r="C5" s="1">
        <v>8156313</v>
      </c>
      <c r="F5">
        <v>388.90872965254999</v>
      </c>
      <c r="G5">
        <v>8.1563126133250492</v>
      </c>
      <c r="H5">
        <v>238.71088145204999</v>
      </c>
    </row>
    <row r="6" spans="1:8" x14ac:dyDescent="0.25">
      <c r="A6">
        <f>F5</f>
        <v>388.90872965254999</v>
      </c>
      <c r="B6" s="1">
        <v>4891440</v>
      </c>
      <c r="C6" s="1">
        <v>8125724</v>
      </c>
      <c r="F6">
        <v>318.19805153384402</v>
      </c>
      <c r="G6">
        <v>8.1257238528512197</v>
      </c>
      <c r="H6">
        <v>259.76197083291498</v>
      </c>
    </row>
    <row r="7" spans="1:8" x14ac:dyDescent="0.25">
      <c r="A7">
        <f>F4</f>
        <v>459.61940777123499</v>
      </c>
      <c r="B7" s="1">
        <v>5030990</v>
      </c>
      <c r="C7" s="1">
        <v>8094180</v>
      </c>
      <c r="F7">
        <v>247.48737341514601</v>
      </c>
      <c r="G7">
        <v>8.0941804920372409</v>
      </c>
      <c r="H7">
        <v>273.56585336591701</v>
      </c>
    </row>
    <row r="8" spans="1:8" x14ac:dyDescent="0.25">
      <c r="A8">
        <f>F3</f>
        <v>530.33008588990299</v>
      </c>
      <c r="B8" s="1">
        <v>5223010</v>
      </c>
      <c r="C8" s="1">
        <v>8055683</v>
      </c>
      <c r="F8">
        <v>176.77669529649299</v>
      </c>
      <c r="G8">
        <v>8.0556827180860608</v>
      </c>
      <c r="H8">
        <v>281.98944909088698</v>
      </c>
    </row>
    <row r="9" spans="1:8" x14ac:dyDescent="0.25">
      <c r="A9">
        <f>F2</f>
        <v>601.04076400856604</v>
      </c>
      <c r="B9" s="1">
        <v>5530620</v>
      </c>
      <c r="C9" s="1">
        <v>7999473</v>
      </c>
      <c r="F9">
        <v>106.06601717790799</v>
      </c>
      <c r="G9">
        <v>7.9994731922590496</v>
      </c>
      <c r="H9">
        <v>286.77647179297901</v>
      </c>
    </row>
    <row r="10" spans="1:8" x14ac:dyDescent="0.25">
      <c r="A10">
        <f>F1</f>
        <v>671.75144212722205</v>
      </c>
      <c r="B10" s="1">
        <v>6234970</v>
      </c>
      <c r="C10" s="1">
        <v>7878338</v>
      </c>
      <c r="F10">
        <v>35.355339059315398</v>
      </c>
      <c r="G10">
        <v>7.8783376038663899</v>
      </c>
      <c r="H10">
        <v>288.966962828649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F567-7C4E-4740-BF0F-7A736BD433DC}">
  <dimension ref="A1:K11"/>
  <sheetViews>
    <sheetView workbookViewId="0">
      <selection activeCell="F2" sqref="F2:F11"/>
    </sheetView>
  </sheetViews>
  <sheetFormatPr defaultRowHeight="15" x14ac:dyDescent="0.25"/>
  <cols>
    <col min="4" max="4" width="9" bestFit="1" customWidth="1"/>
  </cols>
  <sheetData>
    <row r="1" spans="1:11" x14ac:dyDescent="0.25">
      <c r="B1" t="s">
        <v>25</v>
      </c>
      <c r="D1" t="s">
        <v>26</v>
      </c>
      <c r="F1" t="s">
        <v>27</v>
      </c>
      <c r="J1" t="s">
        <v>26</v>
      </c>
      <c r="K1" t="s">
        <v>27</v>
      </c>
    </row>
    <row r="2" spans="1:11" x14ac:dyDescent="0.25">
      <c r="A2">
        <f>SQRT(2)*25</f>
        <v>35.355339059327378</v>
      </c>
      <c r="B2">
        <f>A2</f>
        <v>35.355339059327378</v>
      </c>
      <c r="C2">
        <f>A3</f>
        <v>70.710678118654755</v>
      </c>
      <c r="D2" s="1">
        <v>5958870</v>
      </c>
      <c r="E2" s="1">
        <f>D2*0.000001</f>
        <v>5.9588700000000001</v>
      </c>
      <c r="F2">
        <v>275.13799999999998</v>
      </c>
      <c r="G2">
        <f>B2</f>
        <v>35.355339059327378</v>
      </c>
      <c r="J2">
        <f>E2</f>
        <v>5.9588700000000001</v>
      </c>
      <c r="K2">
        <f>F2</f>
        <v>275.13799999999998</v>
      </c>
    </row>
    <row r="3" spans="1:11" x14ac:dyDescent="0.25">
      <c r="A3">
        <f>2*A2</f>
        <v>70.710678118654755</v>
      </c>
      <c r="B3">
        <f>B2+C2</f>
        <v>106.06601717798213</v>
      </c>
      <c r="C3">
        <v>70.710678118654755</v>
      </c>
      <c r="D3" s="1">
        <v>7519590</v>
      </c>
      <c r="E3" s="1">
        <f t="shared" ref="E3:E11" si="0">D3*0.000001</f>
        <v>7.51959</v>
      </c>
      <c r="F3">
        <v>290.71600000000001</v>
      </c>
      <c r="G3" t="str">
        <f>G2&amp;", "&amp;B3</f>
        <v>35.3553390593274, 106.066017177982</v>
      </c>
      <c r="J3" t="str">
        <f>J2&amp;", "&amp;E3</f>
        <v>5.95887, 7.51959</v>
      </c>
      <c r="K3" t="str">
        <f>K2&amp;", "&amp;F3</f>
        <v>275.138, 290.716</v>
      </c>
    </row>
    <row r="4" spans="1:11" x14ac:dyDescent="0.25">
      <c r="B4">
        <f t="shared" ref="B4:B11" si="1">B3+C3</f>
        <v>176.77669529663689</v>
      </c>
      <c r="C4">
        <v>70.710678118654755</v>
      </c>
      <c r="D4" s="1">
        <v>8056140</v>
      </c>
      <c r="E4" s="1">
        <f t="shared" si="0"/>
        <v>8.0561399999999992</v>
      </c>
      <c r="F4">
        <v>295.49799999999999</v>
      </c>
      <c r="G4" t="str">
        <f t="shared" ref="G4:G11" si="2">G3&amp;", "&amp;B4</f>
        <v>35.3553390593274, 106.066017177982, 176.776695296637</v>
      </c>
      <c r="J4" t="str">
        <f t="shared" ref="J4:J11" si="3">J3&amp;", "&amp;E4</f>
        <v>5.95887, 7.51959, 8.05614</v>
      </c>
      <c r="K4" t="str">
        <f t="shared" ref="K4:K11" si="4">K3&amp;", "&amp;F4</f>
        <v>275.138, 290.716, 295.498</v>
      </c>
    </row>
    <row r="5" spans="1:11" x14ac:dyDescent="0.25">
      <c r="B5">
        <f t="shared" si="1"/>
        <v>247.48737341529164</v>
      </c>
      <c r="C5">
        <v>70.710678118654755</v>
      </c>
      <c r="D5" s="1">
        <v>8247190</v>
      </c>
      <c r="E5" s="1">
        <f t="shared" si="0"/>
        <v>8.2471899999999998</v>
      </c>
      <c r="F5">
        <v>295.40499999999997</v>
      </c>
      <c r="G5" t="str">
        <f t="shared" si="2"/>
        <v>35.3553390593274, 106.066017177982, 176.776695296637, 247.487373415292</v>
      </c>
      <c r="J5" t="str">
        <f t="shared" si="3"/>
        <v>5.95887, 7.51959, 8.05614, 8.24719</v>
      </c>
      <c r="K5" t="str">
        <f t="shared" si="4"/>
        <v>275.138, 290.716, 295.498, 295.405</v>
      </c>
    </row>
    <row r="6" spans="1:11" x14ac:dyDescent="0.25">
      <c r="B6">
        <f t="shared" si="1"/>
        <v>318.1980515339464</v>
      </c>
      <c r="C6">
        <v>70.710678118654755</v>
      </c>
      <c r="D6" s="1">
        <v>8363320</v>
      </c>
      <c r="E6" s="1">
        <f t="shared" si="0"/>
        <v>8.3633199999999999</v>
      </c>
      <c r="F6">
        <v>287.89800000000002</v>
      </c>
      <c r="G6" t="str">
        <f t="shared" si="2"/>
        <v>35.3553390593274, 106.066017177982, 176.776695296637, 247.487373415292, 318.198051533946</v>
      </c>
      <c r="J6" t="str">
        <f t="shared" si="3"/>
        <v>5.95887, 7.51959, 8.05614, 8.24719, 8.36332</v>
      </c>
      <c r="K6" t="str">
        <f t="shared" si="4"/>
        <v>275.138, 290.716, 295.498, 295.405, 287.898</v>
      </c>
    </row>
    <row r="7" spans="1:11" x14ac:dyDescent="0.25">
      <c r="B7">
        <f t="shared" si="1"/>
        <v>388.90872965260115</v>
      </c>
      <c r="C7">
        <v>70.710678118654755</v>
      </c>
      <c r="D7" s="1">
        <v>8463140</v>
      </c>
      <c r="E7" s="1">
        <f t="shared" si="0"/>
        <v>8.4631399999999992</v>
      </c>
      <c r="F7">
        <v>267.30799999999999</v>
      </c>
      <c r="G7" t="str">
        <f t="shared" si="2"/>
        <v>35.3553390593274, 106.066017177982, 176.776695296637, 247.487373415292, 318.198051533946, 388.908729652601</v>
      </c>
      <c r="J7" t="str">
        <f t="shared" si="3"/>
        <v>5.95887, 7.51959, 8.05614, 8.24719, 8.36332, 8.46314</v>
      </c>
      <c r="K7" t="str">
        <f t="shared" si="4"/>
        <v>275.138, 290.716, 295.498, 295.405, 287.898, 267.308</v>
      </c>
    </row>
    <row r="8" spans="1:11" x14ac:dyDescent="0.25">
      <c r="B8">
        <f t="shared" si="1"/>
        <v>459.61940777125591</v>
      </c>
      <c r="C8">
        <v>70.710678118654755</v>
      </c>
      <c r="D8" s="1">
        <v>8572220</v>
      </c>
      <c r="E8" s="1">
        <f t="shared" si="0"/>
        <v>8.5722199999999997</v>
      </c>
      <c r="F8">
        <v>222.697</v>
      </c>
      <c r="G8" t="str">
        <f t="shared" si="2"/>
        <v>35.3553390593274, 106.066017177982, 176.776695296637, 247.487373415292, 318.198051533946, 388.908729652601, 459.619407771256</v>
      </c>
      <c r="J8" t="str">
        <f t="shared" si="3"/>
        <v>5.95887, 7.51959, 8.05614, 8.24719, 8.36332, 8.46314, 8.57222</v>
      </c>
      <c r="K8" t="str">
        <f t="shared" si="4"/>
        <v>275.138, 290.716, 295.498, 295.405, 287.898, 267.308, 222.697</v>
      </c>
    </row>
    <row r="9" spans="1:11" x14ac:dyDescent="0.25">
      <c r="B9">
        <f t="shared" si="1"/>
        <v>530.33008588991061</v>
      </c>
      <c r="C9">
        <v>70.710678118654755</v>
      </c>
      <c r="D9" s="1">
        <v>8736250</v>
      </c>
      <c r="E9" s="1">
        <f t="shared" si="0"/>
        <v>8.7362500000000001</v>
      </c>
      <c r="F9">
        <v>161.52000000000001</v>
      </c>
      <c r="G9" t="str">
        <f t="shared" si="2"/>
        <v>35.3553390593274, 106.066017177982, 176.776695296637, 247.487373415292, 318.198051533946, 388.908729652601, 459.619407771256, 530.330085889911</v>
      </c>
      <c r="J9" t="str">
        <f t="shared" si="3"/>
        <v>5.95887, 7.51959, 8.05614, 8.24719, 8.36332, 8.46314, 8.57222, 8.73625</v>
      </c>
      <c r="K9" t="str">
        <f t="shared" si="4"/>
        <v>275.138, 290.716, 295.498, 295.405, 287.898, 267.308, 222.697, 161.52</v>
      </c>
    </row>
    <row r="10" spans="1:11" x14ac:dyDescent="0.25">
      <c r="B10">
        <f t="shared" si="1"/>
        <v>601.04076400856536</v>
      </c>
      <c r="C10">
        <v>70.710678118654755</v>
      </c>
      <c r="D10" s="1">
        <v>9044870</v>
      </c>
      <c r="E10" s="1">
        <f t="shared" si="0"/>
        <v>9.0448699999999995</v>
      </c>
      <c r="F10">
        <v>123.977</v>
      </c>
      <c r="G10" t="str">
        <f t="shared" si="2"/>
        <v>35.3553390593274, 106.066017177982, 176.776695296637, 247.487373415292, 318.198051533946, 388.908729652601, 459.619407771256, 530.330085889911, 601.040764008565</v>
      </c>
      <c r="J10" t="str">
        <f t="shared" si="3"/>
        <v>5.95887, 7.51959, 8.05614, 8.24719, 8.36332, 8.46314, 8.57222, 8.73625, 9.04487</v>
      </c>
      <c r="K10" t="str">
        <f t="shared" si="4"/>
        <v>275.138, 290.716, 295.498, 295.405, 287.898, 267.308, 222.697, 161.52, 123.977</v>
      </c>
    </row>
    <row r="11" spans="1:11" x14ac:dyDescent="0.25">
      <c r="B11">
        <f t="shared" si="1"/>
        <v>671.75144212722012</v>
      </c>
      <c r="C11">
        <v>70.710678118654755</v>
      </c>
      <c r="D11" s="1">
        <v>9765310</v>
      </c>
      <c r="E11" s="1">
        <f t="shared" si="0"/>
        <v>9.7653099999999995</v>
      </c>
      <c r="F11">
        <v>117.60299999999999</v>
      </c>
      <c r="G11" t="str">
        <f t="shared" si="2"/>
        <v>35.3553390593274, 106.066017177982, 176.776695296637, 247.487373415292, 318.198051533946, 388.908729652601, 459.619407771256, 530.330085889911, 601.040764008565, 671.75144212722</v>
      </c>
      <c r="J11" t="str">
        <f t="shared" si="3"/>
        <v>5.95887, 7.51959, 8.05614, 8.24719, 8.36332, 8.46314, 8.57222, 8.73625, 9.04487, 9.76531</v>
      </c>
      <c r="K11" t="str">
        <f t="shared" si="4"/>
        <v>275.138, 290.716, 295.498, 295.405, 287.898, 267.308, 222.697, 161.52, 123.977, 117.603</v>
      </c>
    </row>
  </sheetData>
  <sortState xmlns:xlrd2="http://schemas.microsoft.com/office/spreadsheetml/2017/richdata2" ref="D2:D11">
    <sortCondition ref="D2:D1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2DF0-277C-4AE2-AA21-1CBA51E97EAB}">
  <dimension ref="A1:K11"/>
  <sheetViews>
    <sheetView workbookViewId="0">
      <selection activeCell="C15" sqref="C15"/>
    </sheetView>
  </sheetViews>
  <sheetFormatPr defaultRowHeight="15" x14ac:dyDescent="0.25"/>
  <sheetData>
    <row r="1" spans="1:11" x14ac:dyDescent="0.25">
      <c r="B1" t="s">
        <v>25</v>
      </c>
      <c r="D1" t="s">
        <v>26</v>
      </c>
      <c r="F1" t="s">
        <v>27</v>
      </c>
    </row>
    <row r="2" spans="1:11" x14ac:dyDescent="0.25">
      <c r="A2">
        <f>SQRT(2)*25</f>
        <v>35.355339059327378</v>
      </c>
      <c r="B2">
        <f>A2</f>
        <v>35.355339059327378</v>
      </c>
      <c r="C2">
        <f>A3</f>
        <v>70.710678118654755</v>
      </c>
      <c r="D2" s="1">
        <v>5369040</v>
      </c>
      <c r="E2" s="1">
        <f>D2*0.000001</f>
        <v>5.36904</v>
      </c>
      <c r="F2">
        <v>268.43099999999998</v>
      </c>
      <c r="G2">
        <f>B2</f>
        <v>35.355339059327378</v>
      </c>
      <c r="J2">
        <f>E2</f>
        <v>5.36904</v>
      </c>
      <c r="K2">
        <f>F2</f>
        <v>268.43099999999998</v>
      </c>
    </row>
    <row r="3" spans="1:11" x14ac:dyDescent="0.25">
      <c r="A3">
        <f>2*A2</f>
        <v>70.710678118654755</v>
      </c>
      <c r="B3">
        <f>B2+C2</f>
        <v>106.06601717798213</v>
      </c>
      <c r="C3">
        <v>70.710678118654755</v>
      </c>
      <c r="D3" s="1">
        <v>7191850</v>
      </c>
      <c r="E3" s="1">
        <f t="shared" ref="E3:E11" si="0">D3*0.000001</f>
        <v>7.1918499999999996</v>
      </c>
      <c r="F3">
        <v>287.66500000000002</v>
      </c>
      <c r="G3" t="str">
        <f>G2&amp;", "&amp;B3</f>
        <v>35.3553390593274, 106.066017177982</v>
      </c>
      <c r="J3" t="str">
        <f>J2&amp;", "&amp;E3</f>
        <v>5.36904, 7.19185</v>
      </c>
      <c r="K3" t="str">
        <f>K2&amp;", "&amp;F3</f>
        <v>268.431, 287.665</v>
      </c>
    </row>
    <row r="4" spans="1:11" x14ac:dyDescent="0.25">
      <c r="B4">
        <f t="shared" ref="B4:B11" si="1">B3+C3</f>
        <v>176.77669529663689</v>
      </c>
      <c r="C4">
        <v>70.710678118654755</v>
      </c>
      <c r="D4" s="1">
        <v>7846980</v>
      </c>
      <c r="E4" s="1">
        <f t="shared" si="0"/>
        <v>7.8469799999999994</v>
      </c>
      <c r="F4">
        <v>293.66399999999999</v>
      </c>
      <c r="G4" t="str">
        <f t="shared" ref="G4:G11" si="2">G3&amp;", "&amp;B4</f>
        <v>35.3553390593274, 106.066017177982, 176.776695296637</v>
      </c>
      <c r="J4" t="str">
        <f t="shared" ref="J4:K11" si="3">J3&amp;", "&amp;E4</f>
        <v>5.36904, 7.19185, 7.84698</v>
      </c>
      <c r="K4" t="str">
        <f t="shared" si="3"/>
        <v>268.431, 287.665, 293.664</v>
      </c>
    </row>
    <row r="5" spans="1:11" x14ac:dyDescent="0.25">
      <c r="B5">
        <f t="shared" si="1"/>
        <v>247.48737341529164</v>
      </c>
      <c r="C5">
        <v>70.710678118654755</v>
      </c>
      <c r="D5" s="1">
        <v>8168090</v>
      </c>
      <c r="E5" s="1">
        <f t="shared" si="0"/>
        <v>8.1680899999999994</v>
      </c>
      <c r="F5">
        <v>296.46499999999997</v>
      </c>
      <c r="G5" t="str">
        <f t="shared" si="2"/>
        <v>35.3553390593274, 106.066017177982, 176.776695296637, 247.487373415292</v>
      </c>
      <c r="J5" t="str">
        <f t="shared" si="3"/>
        <v>5.36904, 7.19185, 7.84698, 8.16809</v>
      </c>
      <c r="K5" t="str">
        <f t="shared" si="3"/>
        <v>268.431, 287.665, 293.664, 296.465</v>
      </c>
    </row>
    <row r="6" spans="1:11" x14ac:dyDescent="0.25">
      <c r="B6">
        <f t="shared" si="1"/>
        <v>318.1980515339464</v>
      </c>
      <c r="C6">
        <v>70.710678118654755</v>
      </c>
      <c r="D6" s="1">
        <v>8289810</v>
      </c>
      <c r="E6" s="1">
        <f t="shared" si="0"/>
        <v>8.2898099999999992</v>
      </c>
      <c r="F6">
        <v>292.25200000000001</v>
      </c>
      <c r="G6" t="str">
        <f t="shared" si="2"/>
        <v>35.3553390593274, 106.066017177982, 176.776695296637, 247.487373415292, 318.198051533946</v>
      </c>
      <c r="J6" t="str">
        <f t="shared" si="3"/>
        <v>5.36904, 7.19185, 7.84698, 8.16809, 8.28981</v>
      </c>
      <c r="K6" t="str">
        <f t="shared" si="3"/>
        <v>268.431, 287.665, 293.664, 296.465, 292.252</v>
      </c>
    </row>
    <row r="7" spans="1:11" x14ac:dyDescent="0.25">
      <c r="B7">
        <f t="shared" si="1"/>
        <v>388.90872965260115</v>
      </c>
      <c r="C7">
        <v>70.710678118654755</v>
      </c>
      <c r="D7" s="1">
        <v>8391260</v>
      </c>
      <c r="E7" s="1">
        <f t="shared" si="0"/>
        <v>8.3912599999999991</v>
      </c>
      <c r="F7">
        <v>275.42700000000002</v>
      </c>
      <c r="G7" t="str">
        <f t="shared" si="2"/>
        <v>35.3553390593274, 106.066017177982, 176.776695296637, 247.487373415292, 318.198051533946, 388.908729652601</v>
      </c>
      <c r="J7" t="str">
        <f t="shared" si="3"/>
        <v>5.36904, 7.19185, 7.84698, 8.16809, 8.28981, 8.39126</v>
      </c>
      <c r="K7" t="str">
        <f t="shared" si="3"/>
        <v>268.431, 287.665, 293.664, 296.465, 292.252, 275.427</v>
      </c>
    </row>
    <row r="8" spans="1:11" x14ac:dyDescent="0.25">
      <c r="B8">
        <f t="shared" si="1"/>
        <v>459.61940777125591</v>
      </c>
      <c r="C8">
        <v>70.710678118654755</v>
      </c>
      <c r="D8" s="1">
        <v>8498410</v>
      </c>
      <c r="E8" s="1">
        <f t="shared" si="0"/>
        <v>8.4984099999999998</v>
      </c>
      <c r="F8">
        <v>232.60300000000001</v>
      </c>
      <c r="G8" t="str">
        <f t="shared" si="2"/>
        <v>35.3553390593274, 106.066017177982, 176.776695296637, 247.487373415292, 318.198051533946, 388.908729652601, 459.619407771256</v>
      </c>
      <c r="J8" t="str">
        <f t="shared" si="3"/>
        <v>5.36904, 7.19185, 7.84698, 8.16809, 8.28981, 8.39126, 8.49841</v>
      </c>
      <c r="K8" t="str">
        <f t="shared" si="3"/>
        <v>268.431, 287.665, 293.664, 296.465, 292.252, 275.427, 232.603</v>
      </c>
    </row>
    <row r="9" spans="1:11" x14ac:dyDescent="0.25">
      <c r="B9">
        <f t="shared" si="1"/>
        <v>530.33008588991061</v>
      </c>
      <c r="C9">
        <v>70.710678118654755</v>
      </c>
      <c r="D9" s="1">
        <v>8658230</v>
      </c>
      <c r="E9" s="1">
        <f t="shared" si="0"/>
        <v>8.6582299999999996</v>
      </c>
      <c r="F9">
        <v>166.374</v>
      </c>
      <c r="G9" t="str">
        <f t="shared" si="2"/>
        <v>35.3553390593274, 106.066017177982, 176.776695296637, 247.487373415292, 318.198051533946, 388.908729652601, 459.619407771256, 530.330085889911</v>
      </c>
      <c r="J9" t="str">
        <f t="shared" si="3"/>
        <v>5.36904, 7.19185, 7.84698, 8.16809, 8.28981, 8.39126, 8.49841, 8.65823</v>
      </c>
      <c r="K9" t="str">
        <f t="shared" si="3"/>
        <v>268.431, 287.665, 293.664, 296.465, 292.252, 275.427, 232.603, 166.374</v>
      </c>
    </row>
    <row r="10" spans="1:11" x14ac:dyDescent="0.25">
      <c r="B10">
        <f t="shared" si="1"/>
        <v>601.04076400856536</v>
      </c>
      <c r="C10">
        <v>70.710678118654755</v>
      </c>
      <c r="D10" s="1">
        <v>8965620</v>
      </c>
      <c r="E10" s="1">
        <f t="shared" si="0"/>
        <v>8.9656199999999995</v>
      </c>
      <c r="F10">
        <v>124.108</v>
      </c>
      <c r="G10" t="str">
        <f t="shared" si="2"/>
        <v>35.3553390593274, 106.066017177982, 176.776695296637, 247.487373415292, 318.198051533946, 388.908729652601, 459.619407771256, 530.330085889911, 601.040764008565</v>
      </c>
      <c r="J10" t="str">
        <f t="shared" si="3"/>
        <v>5.36904, 7.19185, 7.84698, 8.16809, 8.28981, 8.39126, 8.49841, 8.65823, 8.96562</v>
      </c>
      <c r="K10" t="str">
        <f t="shared" si="3"/>
        <v>268.431, 287.665, 293.664, 296.465, 292.252, 275.427, 232.603, 166.374, 124.108</v>
      </c>
    </row>
    <row r="11" spans="1:11" x14ac:dyDescent="0.25">
      <c r="B11">
        <f t="shared" si="1"/>
        <v>671.75144212722012</v>
      </c>
      <c r="C11">
        <v>70.710678118654755</v>
      </c>
      <c r="D11" s="1">
        <v>9686280</v>
      </c>
      <c r="E11" s="1">
        <f t="shared" si="0"/>
        <v>9.68628</v>
      </c>
      <c r="F11">
        <v>117.599</v>
      </c>
      <c r="G11" t="str">
        <f t="shared" si="2"/>
        <v>35.3553390593274, 106.066017177982, 176.776695296637, 247.487373415292, 318.198051533946, 388.908729652601, 459.619407771256, 530.330085889911, 601.040764008565, 671.75144212722</v>
      </c>
      <c r="J11" t="str">
        <f t="shared" si="3"/>
        <v>5.36904, 7.19185, 7.84698, 8.16809, 8.28981, 8.39126, 8.49841, 8.65823, 8.96562, 9.68628</v>
      </c>
      <c r="K11" t="str">
        <f t="shared" si="3"/>
        <v>268.431, 287.665, 293.664, 296.465, 292.252, 275.427, 232.603, 166.374, 124.108, 117.599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3297-68D1-4CBC-9F09-124F29CED069}">
  <dimension ref="A1:AB27"/>
  <sheetViews>
    <sheetView tabSelected="1" topLeftCell="S45" workbookViewId="0">
      <selection activeCell="Y68" sqref="Y68"/>
    </sheetView>
  </sheetViews>
  <sheetFormatPr defaultRowHeight="15" x14ac:dyDescent="0.25"/>
  <cols>
    <col min="2" max="2" width="18.28515625" customWidth="1"/>
    <col min="3" max="3" width="6" customWidth="1"/>
    <col min="4" max="4" width="13.42578125" customWidth="1"/>
    <col min="5" max="5" width="18.28515625" customWidth="1"/>
    <col min="6" max="6" width="18.42578125" customWidth="1"/>
    <col min="7" max="8" width="13.85546875" bestFit="1" customWidth="1"/>
    <col min="12" max="12" width="16.7109375" bestFit="1" customWidth="1"/>
    <col min="13" max="13" width="4.140625" customWidth="1"/>
    <col min="15" max="16" width="12.42578125" bestFit="1" customWidth="1"/>
    <col min="17" max="18" width="12.42578125" customWidth="1"/>
    <col min="22" max="22" width="16.85546875" bestFit="1" customWidth="1"/>
    <col min="23" max="23" width="4.28515625" customWidth="1"/>
    <col min="25" max="26" width="13.5703125" bestFit="1" customWidth="1"/>
    <col min="27" max="28" width="16.85546875" bestFit="1" customWidth="1"/>
  </cols>
  <sheetData>
    <row r="1" spans="1:28" s="3" customFormat="1" ht="60" customHeight="1" x14ac:dyDescent="0.25">
      <c r="A1" s="3" t="s">
        <v>0</v>
      </c>
      <c r="B1" s="3" t="s">
        <v>28</v>
      </c>
      <c r="D1" s="3" t="s">
        <v>25</v>
      </c>
      <c r="E1" s="3" t="s">
        <v>30</v>
      </c>
      <c r="F1" s="3" t="s">
        <v>32</v>
      </c>
      <c r="G1" s="3" t="s">
        <v>25</v>
      </c>
      <c r="H1" s="3" t="s">
        <v>49</v>
      </c>
      <c r="K1" s="3" t="s">
        <v>0</v>
      </c>
      <c r="L1" s="3" t="s">
        <v>34</v>
      </c>
      <c r="N1" s="3" t="s">
        <v>25</v>
      </c>
      <c r="O1" s="3" t="s">
        <v>35</v>
      </c>
      <c r="P1" s="3" t="s">
        <v>36</v>
      </c>
      <c r="Q1" s="3" t="s">
        <v>25</v>
      </c>
      <c r="R1" s="3" t="s">
        <v>50</v>
      </c>
      <c r="U1" s="3" t="s">
        <v>0</v>
      </c>
      <c r="V1" s="3" t="s">
        <v>40</v>
      </c>
      <c r="X1" s="3" t="s">
        <v>25</v>
      </c>
      <c r="Y1" s="3" t="s">
        <v>41</v>
      </c>
      <c r="Z1" s="3" t="s">
        <v>42</v>
      </c>
      <c r="AA1" s="3" t="s">
        <v>25</v>
      </c>
      <c r="AB1" s="3" t="s">
        <v>51</v>
      </c>
    </row>
    <row r="2" spans="1:28" x14ac:dyDescent="0.25">
      <c r="A2">
        <v>19.89</v>
      </c>
      <c r="B2">
        <v>264.97000000000003</v>
      </c>
      <c r="D2">
        <v>35.355339059327378</v>
      </c>
      <c r="E2">
        <v>268.43099999999998</v>
      </c>
      <c r="F2">
        <v>267.48928277160701</v>
      </c>
      <c r="G2">
        <v>0</v>
      </c>
      <c r="H2">
        <v>263.917525773195</v>
      </c>
      <c r="K2">
        <v>18.100000000000001</v>
      </c>
      <c r="L2">
        <v>268.77</v>
      </c>
      <c r="M2" s="1"/>
      <c r="N2">
        <v>35.355339059327378</v>
      </c>
      <c r="O2">
        <v>275.13799999999998</v>
      </c>
      <c r="P2">
        <v>275.47418386521099</v>
      </c>
      <c r="Q2">
        <v>1.1313599999999699</v>
      </c>
      <c r="R2">
        <v>264.432989690721</v>
      </c>
      <c r="U2">
        <v>19.309999999999999</v>
      </c>
      <c r="V2">
        <v>274.89</v>
      </c>
      <c r="X2">
        <v>35.355339059327378</v>
      </c>
      <c r="Y2">
        <v>240.79300000000001</v>
      </c>
      <c r="Z2">
        <v>240.108051899625</v>
      </c>
      <c r="AA2">
        <v>0</v>
      </c>
      <c r="AB2">
        <v>206.70103092783501</v>
      </c>
    </row>
    <row r="3" spans="1:28" x14ac:dyDescent="0.25">
      <c r="A3">
        <v>47.53</v>
      </c>
      <c r="B3">
        <v>280.66000000000003</v>
      </c>
      <c r="D3">
        <v>106.06601717798213</v>
      </c>
      <c r="E3">
        <v>287.66500000000002</v>
      </c>
      <c r="F3">
        <v>287.48431021539801</v>
      </c>
      <c r="G3">
        <v>70.144319999999894</v>
      </c>
      <c r="H3">
        <v>286.59793814432902</v>
      </c>
      <c r="K3">
        <v>47.63</v>
      </c>
      <c r="L3">
        <v>283.27999999999997</v>
      </c>
      <c r="M3" s="1"/>
      <c r="N3">
        <v>106.06601717798213</v>
      </c>
      <c r="O3">
        <v>290.71600000000001</v>
      </c>
      <c r="P3">
        <v>290.86916965347598</v>
      </c>
      <c r="Q3">
        <v>71.275679999999994</v>
      </c>
      <c r="R3">
        <v>286.59793814432902</v>
      </c>
      <c r="U3">
        <v>48.08</v>
      </c>
      <c r="V3">
        <v>269.87</v>
      </c>
      <c r="X3">
        <v>106.06601717798213</v>
      </c>
      <c r="Y3">
        <v>267.68</v>
      </c>
      <c r="Z3">
        <v>267.47543838100501</v>
      </c>
      <c r="AA3">
        <v>72.407038999999997</v>
      </c>
      <c r="AB3">
        <v>258.247422680412</v>
      </c>
    </row>
    <row r="4" spans="1:28" x14ac:dyDescent="0.25">
      <c r="A4">
        <v>103.9</v>
      </c>
      <c r="B4">
        <v>290.16000000000003</v>
      </c>
      <c r="D4">
        <v>176.77669529663689</v>
      </c>
      <c r="E4">
        <v>293.66399999999999</v>
      </c>
      <c r="F4">
        <v>293.76269909214</v>
      </c>
      <c r="G4">
        <v>142.55135999999999</v>
      </c>
      <c r="H4">
        <v>293.29896907216403</v>
      </c>
      <c r="K4">
        <v>101.99</v>
      </c>
      <c r="L4">
        <v>290.75</v>
      </c>
      <c r="M4" s="1"/>
      <c r="N4">
        <v>176.77669529663689</v>
      </c>
      <c r="O4">
        <v>295.49799999999999</v>
      </c>
      <c r="P4">
        <v>295.63921940628597</v>
      </c>
      <c r="Q4">
        <v>143.68271999999999</v>
      </c>
      <c r="R4">
        <v>291.75257731958698</v>
      </c>
      <c r="U4">
        <v>103.96</v>
      </c>
      <c r="V4">
        <v>266.83999999999997</v>
      </c>
      <c r="X4">
        <v>176.77669529663689</v>
      </c>
      <c r="Y4">
        <v>263.37799999999999</v>
      </c>
      <c r="Z4">
        <v>262.98899776098301</v>
      </c>
      <c r="AA4">
        <v>142.55135999999999</v>
      </c>
      <c r="AB4">
        <v>265.46391752577301</v>
      </c>
    </row>
    <row r="5" spans="1:28" x14ac:dyDescent="0.25">
      <c r="A5">
        <v>176.46</v>
      </c>
      <c r="B5">
        <v>294.08999999999997</v>
      </c>
      <c r="D5">
        <v>247.48737341529164</v>
      </c>
      <c r="E5">
        <v>296.46499999999997</v>
      </c>
      <c r="F5">
        <v>296.83263380198701</v>
      </c>
      <c r="G5">
        <v>212.69567999999899</v>
      </c>
      <c r="H5">
        <v>293.29896907216403</v>
      </c>
      <c r="K5">
        <v>176.47</v>
      </c>
      <c r="L5">
        <v>294.38</v>
      </c>
      <c r="M5" s="1"/>
      <c r="N5">
        <v>247.48737341529164</v>
      </c>
      <c r="O5">
        <v>295.40499999999997</v>
      </c>
      <c r="P5">
        <v>295.85157538984902</v>
      </c>
      <c r="Q5">
        <v>213.82704000000001</v>
      </c>
      <c r="R5">
        <v>290.20618556700998</v>
      </c>
      <c r="U5">
        <v>175.17</v>
      </c>
      <c r="V5">
        <v>260.57</v>
      </c>
      <c r="X5">
        <v>247.48737341529164</v>
      </c>
      <c r="Y5">
        <v>252.417</v>
      </c>
      <c r="Z5">
        <v>251.95749550104301</v>
      </c>
      <c r="AA5">
        <v>213.82704000000001</v>
      </c>
      <c r="AB5">
        <v>255.15463917525699</v>
      </c>
    </row>
    <row r="6" spans="1:28" x14ac:dyDescent="0.25">
      <c r="A6">
        <v>248.87</v>
      </c>
      <c r="B6">
        <v>293.94</v>
      </c>
      <c r="D6">
        <v>318.1980515339464</v>
      </c>
      <c r="E6">
        <v>292.25200000000001</v>
      </c>
      <c r="F6">
        <v>293.56844686596799</v>
      </c>
      <c r="G6">
        <v>283.97136</v>
      </c>
      <c r="H6">
        <v>286.59793814432902</v>
      </c>
      <c r="K6">
        <v>248.75</v>
      </c>
      <c r="L6">
        <v>290.74</v>
      </c>
      <c r="M6" s="1"/>
      <c r="N6">
        <v>318.1980515339464</v>
      </c>
      <c r="O6">
        <v>287.89800000000002</v>
      </c>
      <c r="P6">
        <v>288.57282376663102</v>
      </c>
      <c r="Q6">
        <v>283.97136</v>
      </c>
      <c r="R6">
        <v>281.95876288659701</v>
      </c>
      <c r="U6">
        <v>250.1</v>
      </c>
      <c r="V6">
        <v>250.79</v>
      </c>
      <c r="X6">
        <v>318.1980515339464</v>
      </c>
      <c r="Y6">
        <v>236.41200000000001</v>
      </c>
      <c r="Z6">
        <v>235.950663095555</v>
      </c>
      <c r="AA6">
        <v>286.23408000000001</v>
      </c>
      <c r="AB6">
        <v>237.628865979381</v>
      </c>
    </row>
    <row r="7" spans="1:28" x14ac:dyDescent="0.25">
      <c r="A7">
        <v>320</v>
      </c>
      <c r="B7">
        <v>285.63</v>
      </c>
      <c r="D7">
        <v>388.90872965260115</v>
      </c>
      <c r="E7">
        <v>275.42700000000002</v>
      </c>
      <c r="F7">
        <v>275.26862855850698</v>
      </c>
      <c r="G7">
        <v>356.37839999999898</v>
      </c>
      <c r="H7">
        <v>268.556701030927</v>
      </c>
      <c r="K7">
        <v>318.88</v>
      </c>
      <c r="L7">
        <v>281.83999999999997</v>
      </c>
      <c r="M7" s="1"/>
      <c r="N7">
        <v>388.90872965260115</v>
      </c>
      <c r="O7">
        <v>267.30799999999999</v>
      </c>
      <c r="P7">
        <v>267.882453999044</v>
      </c>
      <c r="Q7">
        <v>356.37839999999898</v>
      </c>
      <c r="R7">
        <v>263.917525773195</v>
      </c>
      <c r="U7">
        <v>319.98</v>
      </c>
      <c r="V7">
        <v>235.19</v>
      </c>
      <c r="X7">
        <v>388.90872965260115</v>
      </c>
      <c r="Y7">
        <v>214.029</v>
      </c>
      <c r="Z7">
        <v>213.63768441395899</v>
      </c>
      <c r="AA7">
        <v>356.37839000000002</v>
      </c>
      <c r="AB7">
        <v>216.494845360824</v>
      </c>
    </row>
    <row r="8" spans="1:28" x14ac:dyDescent="0.25">
      <c r="A8">
        <v>386.85</v>
      </c>
      <c r="B8">
        <v>266.54000000000002</v>
      </c>
      <c r="D8">
        <v>459.61940777125591</v>
      </c>
      <c r="E8">
        <v>232.60300000000001</v>
      </c>
      <c r="F8">
        <v>225.90485024170101</v>
      </c>
      <c r="G8">
        <v>424.26</v>
      </c>
      <c r="H8">
        <v>231.95876288659699</v>
      </c>
      <c r="K8">
        <v>385.69</v>
      </c>
      <c r="L8">
        <v>261.58999999999997</v>
      </c>
      <c r="M8" s="1"/>
      <c r="N8">
        <v>459.61940777125591</v>
      </c>
      <c r="O8">
        <v>222.697</v>
      </c>
      <c r="P8">
        <v>222.31143863673501</v>
      </c>
      <c r="Q8">
        <v>425.39136000000002</v>
      </c>
      <c r="R8">
        <v>229.381443298969</v>
      </c>
      <c r="U8">
        <v>384.68</v>
      </c>
      <c r="V8">
        <v>210.57</v>
      </c>
      <c r="X8">
        <v>459.61940777125591</v>
      </c>
      <c r="Y8">
        <v>186.52099999999999</v>
      </c>
      <c r="Z8">
        <v>186.24512785743099</v>
      </c>
      <c r="AA8">
        <v>425.39136000000002</v>
      </c>
      <c r="AB8">
        <v>189.175257731958</v>
      </c>
    </row>
    <row r="9" spans="1:28" x14ac:dyDescent="0.25">
      <c r="A9">
        <v>459.61</v>
      </c>
      <c r="B9">
        <v>225.57</v>
      </c>
      <c r="D9">
        <v>530.33008588991061</v>
      </c>
      <c r="E9">
        <v>166.374</v>
      </c>
      <c r="F9">
        <v>155.94117889892499</v>
      </c>
      <c r="G9">
        <v>495.53568000000001</v>
      </c>
      <c r="H9">
        <v>175.25773195876201</v>
      </c>
      <c r="K9">
        <v>458.49</v>
      </c>
      <c r="L9">
        <v>221.49</v>
      </c>
      <c r="M9" s="1"/>
      <c r="N9">
        <v>530.33008588991061</v>
      </c>
      <c r="O9">
        <v>161.52000000000001</v>
      </c>
      <c r="P9">
        <v>160.19110655206299</v>
      </c>
      <c r="Q9">
        <v>493.27296000000001</v>
      </c>
      <c r="R9">
        <v>177.83505154639101</v>
      </c>
      <c r="U9">
        <v>460.93</v>
      </c>
      <c r="V9">
        <v>184.75</v>
      </c>
      <c r="X9">
        <v>530.33008588991061</v>
      </c>
      <c r="Y9">
        <v>158.34800000000001</v>
      </c>
      <c r="Z9">
        <v>158.178995904347</v>
      </c>
      <c r="AA9">
        <v>494.40431999999998</v>
      </c>
      <c r="AB9">
        <v>161.34020618556701</v>
      </c>
    </row>
    <row r="10" spans="1:28" x14ac:dyDescent="0.25">
      <c r="A10">
        <v>526.88</v>
      </c>
      <c r="B10">
        <v>167.42</v>
      </c>
      <c r="D10">
        <v>601.04076400856536</v>
      </c>
      <c r="E10">
        <v>124.108</v>
      </c>
      <c r="F10">
        <v>121.295964898073</v>
      </c>
      <c r="G10">
        <v>566.81136000000004</v>
      </c>
      <c r="H10">
        <v>130.927835051546</v>
      </c>
      <c r="K10">
        <v>527.84</v>
      </c>
      <c r="L10">
        <v>167.41</v>
      </c>
      <c r="M10" s="1"/>
      <c r="N10">
        <v>601.04076400856536</v>
      </c>
      <c r="O10">
        <v>123.977</v>
      </c>
      <c r="P10">
        <v>123.41126804076799</v>
      </c>
      <c r="Q10">
        <v>564.54863999999998</v>
      </c>
      <c r="R10">
        <v>133.505154639175</v>
      </c>
      <c r="U10">
        <v>527.44000000000005</v>
      </c>
      <c r="V10">
        <v>156.91999999999999</v>
      </c>
      <c r="X10">
        <v>601.04076400856536</v>
      </c>
      <c r="Y10">
        <v>135.28200000000001</v>
      </c>
      <c r="Z10">
        <v>135.20339699087901</v>
      </c>
      <c r="AA10">
        <v>565.67999999999995</v>
      </c>
      <c r="AB10">
        <v>138.65979381443299</v>
      </c>
    </row>
    <row r="11" spans="1:28" x14ac:dyDescent="0.25">
      <c r="A11">
        <v>606.39</v>
      </c>
      <c r="B11">
        <v>126.14</v>
      </c>
      <c r="D11">
        <v>671.75144212722012</v>
      </c>
      <c r="E11">
        <v>117.599</v>
      </c>
      <c r="F11">
        <v>117.55903624499</v>
      </c>
      <c r="G11">
        <v>636.95568000000003</v>
      </c>
      <c r="H11">
        <v>117.525773195876</v>
      </c>
      <c r="K11">
        <v>606.46</v>
      </c>
      <c r="L11">
        <v>127.89</v>
      </c>
      <c r="M11" s="1"/>
      <c r="N11">
        <v>671.75144212722012</v>
      </c>
      <c r="O11">
        <v>117.60299999999999</v>
      </c>
      <c r="P11">
        <v>117.598553341046</v>
      </c>
      <c r="Q11">
        <v>635.82431999999994</v>
      </c>
      <c r="R11">
        <v>119.587628865979</v>
      </c>
      <c r="U11">
        <v>605.72</v>
      </c>
      <c r="V11">
        <v>133.72</v>
      </c>
      <c r="X11">
        <v>671.75144212722012</v>
      </c>
      <c r="Y11">
        <v>121.09399999999999</v>
      </c>
      <c r="Z11">
        <v>121.09037712727</v>
      </c>
      <c r="AA11">
        <v>636.95568000000003</v>
      </c>
      <c r="AB11">
        <v>124.742268041237</v>
      </c>
    </row>
    <row r="12" spans="1:28" x14ac:dyDescent="0.25">
      <c r="A12">
        <v>658.17</v>
      </c>
      <c r="B12">
        <v>117</v>
      </c>
      <c r="G12">
        <v>707.1</v>
      </c>
      <c r="H12">
        <v>116.494845360824</v>
      </c>
      <c r="K12">
        <v>656.23</v>
      </c>
      <c r="L12">
        <v>116.71</v>
      </c>
      <c r="Q12">
        <v>708.23136</v>
      </c>
      <c r="R12">
        <v>117.01030927834999</v>
      </c>
      <c r="U12">
        <v>656.42</v>
      </c>
      <c r="V12">
        <v>121.67</v>
      </c>
      <c r="AA12">
        <v>707.1</v>
      </c>
      <c r="AB12">
        <v>119.587628865979</v>
      </c>
    </row>
    <row r="13" spans="1:28" x14ac:dyDescent="0.25">
      <c r="A13">
        <v>686.13</v>
      </c>
      <c r="B13">
        <v>115.77</v>
      </c>
      <c r="K13">
        <v>686.14</v>
      </c>
      <c r="L13">
        <v>116.06</v>
      </c>
      <c r="U13">
        <v>689.1</v>
      </c>
      <c r="V13">
        <v>117.81</v>
      </c>
    </row>
    <row r="15" spans="1:28" s="3" customFormat="1" ht="60" customHeight="1" x14ac:dyDescent="0.25">
      <c r="A15" s="3" t="s">
        <v>9</v>
      </c>
      <c r="B15" s="3" t="s">
        <v>29</v>
      </c>
      <c r="D15" s="3" t="s">
        <v>25</v>
      </c>
      <c r="E15" s="3" t="s">
        <v>31</v>
      </c>
      <c r="F15" s="3" t="s">
        <v>33</v>
      </c>
      <c r="K15" s="3" t="s">
        <v>9</v>
      </c>
      <c r="L15" s="3" t="s">
        <v>37</v>
      </c>
      <c r="N15" s="3" t="s">
        <v>25</v>
      </c>
      <c r="O15" s="3" t="s">
        <v>38</v>
      </c>
      <c r="P15" s="3" t="s">
        <v>39</v>
      </c>
      <c r="U15" s="3" t="s">
        <v>9</v>
      </c>
      <c r="V15" s="3" t="s">
        <v>43</v>
      </c>
      <c r="X15" s="3" t="s">
        <v>25</v>
      </c>
      <c r="Y15" s="3" t="s">
        <v>44</v>
      </c>
      <c r="Z15" s="3" t="s">
        <v>45</v>
      </c>
    </row>
    <row r="16" spans="1:28" x14ac:dyDescent="0.25">
      <c r="A16">
        <v>19.64</v>
      </c>
      <c r="B16">
        <v>5.2</v>
      </c>
      <c r="D16">
        <v>35.355339059327378</v>
      </c>
      <c r="E16">
        <v>5.36904</v>
      </c>
      <c r="F16">
        <v>5.2927233667548101</v>
      </c>
      <c r="K16">
        <v>17.23</v>
      </c>
      <c r="L16">
        <v>5.53</v>
      </c>
      <c r="N16">
        <v>35.355339059327378</v>
      </c>
      <c r="O16">
        <v>5.9588700000000001</v>
      </c>
      <c r="P16">
        <v>5.9930653179312401</v>
      </c>
      <c r="U16">
        <v>18.190000000000001</v>
      </c>
      <c r="V16">
        <v>6.14</v>
      </c>
      <c r="X16">
        <v>35.355339059327378</v>
      </c>
      <c r="Y16">
        <v>3.39358</v>
      </c>
      <c r="Z16">
        <v>3.3541987457921101</v>
      </c>
    </row>
    <row r="17" spans="1:26" x14ac:dyDescent="0.25">
      <c r="A17">
        <v>47.97</v>
      </c>
      <c r="B17">
        <v>6.64</v>
      </c>
      <c r="D17">
        <v>106.06601717798213</v>
      </c>
      <c r="E17">
        <v>7.1918499999999996</v>
      </c>
      <c r="F17">
        <v>7.1769972157289699</v>
      </c>
      <c r="K17">
        <v>47.3</v>
      </c>
      <c r="L17">
        <v>6.83</v>
      </c>
      <c r="N17">
        <v>106.06601717798213</v>
      </c>
      <c r="O17">
        <v>7.51959</v>
      </c>
      <c r="P17">
        <v>7.5408054102153104</v>
      </c>
      <c r="U17">
        <v>46.76</v>
      </c>
      <c r="V17">
        <v>6.48</v>
      </c>
      <c r="X17">
        <v>106.06601717798213</v>
      </c>
      <c r="Y17">
        <v>5.3058699999999996</v>
      </c>
      <c r="Z17">
        <v>5.2915661248347501</v>
      </c>
    </row>
    <row r="18" spans="1:26" x14ac:dyDescent="0.25">
      <c r="A18">
        <v>104.48</v>
      </c>
      <c r="B18">
        <v>7.55</v>
      </c>
      <c r="D18">
        <v>176.77669529663689</v>
      </c>
      <c r="E18">
        <v>7.8469799999999994</v>
      </c>
      <c r="F18">
        <v>7.8628269233531896</v>
      </c>
      <c r="K18">
        <v>102.73</v>
      </c>
      <c r="L18">
        <v>7.67</v>
      </c>
      <c r="N18">
        <v>176.77669529663689</v>
      </c>
      <c r="O18">
        <v>8.0561399999999992</v>
      </c>
      <c r="P18">
        <v>8.0772138064450907</v>
      </c>
      <c r="U18">
        <v>103.24</v>
      </c>
      <c r="V18">
        <v>6.75</v>
      </c>
      <c r="X18">
        <v>176.77669529663689</v>
      </c>
      <c r="Y18">
        <v>5.5789299999999997</v>
      </c>
      <c r="Z18">
        <v>5.5701677337202398</v>
      </c>
    </row>
    <row r="19" spans="1:26" x14ac:dyDescent="0.25">
      <c r="A19">
        <v>174.85</v>
      </c>
      <c r="B19">
        <v>8.0399999999999991</v>
      </c>
      <c r="D19">
        <v>247.48737341529164</v>
      </c>
      <c r="E19">
        <v>8.1680899999999994</v>
      </c>
      <c r="F19">
        <v>8.2158648522307107</v>
      </c>
      <c r="K19">
        <v>174.84</v>
      </c>
      <c r="L19">
        <v>8.0299999999999994</v>
      </c>
      <c r="N19">
        <v>247.48737341529164</v>
      </c>
      <c r="O19">
        <v>8.2471899999999998</v>
      </c>
      <c r="P19">
        <v>8.2771441289982892</v>
      </c>
      <c r="U19">
        <v>174.1</v>
      </c>
      <c r="V19">
        <v>6.93</v>
      </c>
      <c r="X19">
        <v>247.48737341529164</v>
      </c>
      <c r="Y19">
        <v>5.7422300000000002</v>
      </c>
      <c r="Z19">
        <v>5.7357922785062598</v>
      </c>
    </row>
    <row r="20" spans="1:26" x14ac:dyDescent="0.25">
      <c r="A20">
        <v>249.53</v>
      </c>
      <c r="B20">
        <v>8.19</v>
      </c>
      <c r="D20">
        <v>318.1980515339464</v>
      </c>
      <c r="E20">
        <v>8.2898099999999992</v>
      </c>
      <c r="F20">
        <v>8.3390191641259896</v>
      </c>
      <c r="K20">
        <v>249.52</v>
      </c>
      <c r="L20">
        <v>8.18</v>
      </c>
      <c r="N20">
        <v>318.1980515339464</v>
      </c>
      <c r="O20">
        <v>8.3633199999999999</v>
      </c>
      <c r="P20">
        <v>8.3936219750560692</v>
      </c>
      <c r="U20">
        <v>247.77</v>
      </c>
      <c r="V20">
        <v>7.05</v>
      </c>
      <c r="X20">
        <v>318.1980515339464</v>
      </c>
      <c r="Y20">
        <v>5.8615699999999995</v>
      </c>
      <c r="Z20">
        <v>5.8561307432025203</v>
      </c>
    </row>
    <row r="21" spans="1:26" x14ac:dyDescent="0.25">
      <c r="A21">
        <v>319.31</v>
      </c>
      <c r="B21">
        <v>8.3000000000000007</v>
      </c>
      <c r="D21">
        <v>388.90872965260115</v>
      </c>
      <c r="E21">
        <v>8.3912599999999991</v>
      </c>
      <c r="F21">
        <v>8.4428522696307393</v>
      </c>
      <c r="K21">
        <v>319.22000000000003</v>
      </c>
      <c r="L21">
        <v>8.24</v>
      </c>
      <c r="N21">
        <v>388.90872965260115</v>
      </c>
      <c r="O21">
        <v>8.4631399999999992</v>
      </c>
      <c r="P21">
        <v>8.4933898065914093</v>
      </c>
      <c r="U21">
        <v>317.48</v>
      </c>
      <c r="V21">
        <v>7.11</v>
      </c>
      <c r="X21">
        <v>388.90872965260115</v>
      </c>
      <c r="Y21">
        <v>5.9700499999999996</v>
      </c>
      <c r="Z21">
        <v>5.9647745956592004</v>
      </c>
    </row>
    <row r="22" spans="1:26" x14ac:dyDescent="0.25">
      <c r="A22">
        <v>385.27</v>
      </c>
      <c r="B22">
        <v>8.43</v>
      </c>
      <c r="D22">
        <v>459.61940777125591</v>
      </c>
      <c r="E22">
        <v>8.4984099999999998</v>
      </c>
      <c r="F22">
        <v>8.55138527299024</v>
      </c>
      <c r="K22">
        <v>386.12</v>
      </c>
      <c r="L22">
        <v>8.36</v>
      </c>
      <c r="N22">
        <v>459.61940777125591</v>
      </c>
      <c r="O22">
        <v>8.5722199999999997</v>
      </c>
      <c r="P22">
        <v>8.6017653078938601</v>
      </c>
      <c r="U22">
        <v>384.4</v>
      </c>
      <c r="V22">
        <v>7.25</v>
      </c>
      <c r="X22">
        <v>459.61940777125591</v>
      </c>
      <c r="Y22">
        <v>6.0924699999999996</v>
      </c>
      <c r="Z22">
        <v>6.0867093985062999</v>
      </c>
    </row>
    <row r="23" spans="1:26" x14ac:dyDescent="0.25">
      <c r="A23">
        <v>459.82</v>
      </c>
      <c r="B23">
        <v>8.5</v>
      </c>
      <c r="D23">
        <v>530.33008588991061</v>
      </c>
      <c r="E23">
        <v>8.6582299999999996</v>
      </c>
      <c r="F23">
        <v>8.7176745652277194</v>
      </c>
      <c r="K23">
        <v>459.76</v>
      </c>
      <c r="L23">
        <v>8.4600000000000009</v>
      </c>
      <c r="N23">
        <v>530.33008588991061</v>
      </c>
      <c r="O23">
        <v>8.7362500000000001</v>
      </c>
      <c r="P23">
        <v>8.76509515836681</v>
      </c>
      <c r="U23">
        <v>459.02</v>
      </c>
      <c r="V23">
        <v>7.36</v>
      </c>
      <c r="X23">
        <v>530.33008588991061</v>
      </c>
      <c r="Y23">
        <v>6.2624699999999995</v>
      </c>
      <c r="Z23">
        <v>6.2555161411092204</v>
      </c>
    </row>
    <row r="24" spans="1:26" x14ac:dyDescent="0.25">
      <c r="A24">
        <v>529.67999999999995</v>
      </c>
      <c r="B24">
        <v>8.66</v>
      </c>
      <c r="D24">
        <v>601.04076400856536</v>
      </c>
      <c r="E24">
        <v>8.9656199999999995</v>
      </c>
      <c r="F24">
        <v>9.0310064758477893</v>
      </c>
      <c r="K24">
        <v>527.67999999999995</v>
      </c>
      <c r="L24">
        <v>8.6199999999999992</v>
      </c>
      <c r="N24">
        <v>601.04076400856536</v>
      </c>
      <c r="O24">
        <v>9.0448699999999995</v>
      </c>
      <c r="P24">
        <v>9.0720011584478897</v>
      </c>
      <c r="U24">
        <v>526.97</v>
      </c>
      <c r="V24">
        <v>7.53</v>
      </c>
      <c r="X24">
        <v>601.04076400856536</v>
      </c>
      <c r="Y24">
        <v>6.5493299999999994</v>
      </c>
      <c r="Z24">
        <v>6.5398353246688199</v>
      </c>
    </row>
    <row r="25" spans="1:26" x14ac:dyDescent="0.25">
      <c r="A25">
        <v>607.54999999999995</v>
      </c>
      <c r="B25">
        <v>9</v>
      </c>
      <c r="D25">
        <v>671.75144212722012</v>
      </c>
      <c r="E25">
        <v>9.68628</v>
      </c>
      <c r="F25">
        <v>9.7446832195945898</v>
      </c>
      <c r="K25">
        <v>606.49</v>
      </c>
      <c r="L25">
        <v>8.94</v>
      </c>
      <c r="N25">
        <v>671.75144212722012</v>
      </c>
      <c r="O25">
        <v>9.7653099999999995</v>
      </c>
      <c r="P25">
        <v>9.7847815347832601</v>
      </c>
      <c r="U25">
        <v>604.77</v>
      </c>
      <c r="V25">
        <v>7.83</v>
      </c>
      <c r="X25">
        <v>671.75144212722012</v>
      </c>
      <c r="Y25">
        <v>7.2419500000000001</v>
      </c>
      <c r="Z25">
        <v>7.2254382055246698</v>
      </c>
    </row>
    <row r="26" spans="1:26" x14ac:dyDescent="0.25">
      <c r="A26">
        <v>659.56</v>
      </c>
      <c r="B26">
        <v>9.5</v>
      </c>
      <c r="K26">
        <v>658.5</v>
      </c>
      <c r="L26">
        <v>9.43</v>
      </c>
      <c r="U26">
        <v>658.66</v>
      </c>
      <c r="V26">
        <v>8.2899999999999991</v>
      </c>
    </row>
    <row r="27" spans="1:26" x14ac:dyDescent="0.25">
      <c r="A27">
        <v>687.3</v>
      </c>
      <c r="B27">
        <v>9.92</v>
      </c>
      <c r="K27">
        <v>687.11</v>
      </c>
      <c r="L27">
        <v>9.8000000000000007</v>
      </c>
      <c r="U27">
        <v>687.55</v>
      </c>
      <c r="V27">
        <v>8.84</v>
      </c>
    </row>
  </sheetData>
  <sortState xmlns:xlrd2="http://schemas.microsoft.com/office/spreadsheetml/2017/richdata2" ref="Y2:Y11">
    <sortCondition descending="1" ref="Y2:Y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7498-2295-42B0-88E9-3B9AF617FAAF}">
  <dimension ref="A2:M22"/>
  <sheetViews>
    <sheetView workbookViewId="0">
      <selection activeCell="M13" sqref="M13:M22"/>
    </sheetView>
  </sheetViews>
  <sheetFormatPr defaultRowHeight="15" x14ac:dyDescent="0.25"/>
  <cols>
    <col min="2" max="2" width="10.42578125" style="2" customWidth="1"/>
    <col min="3" max="3" width="10.5703125" style="2" bestFit="1" customWidth="1"/>
    <col min="4" max="4" width="9.140625" style="1"/>
  </cols>
  <sheetData>
    <row r="2" spans="1:13" x14ac:dyDescent="0.25">
      <c r="A2">
        <v>671.75144212722205</v>
      </c>
      <c r="B2" s="2">
        <v>7241950</v>
      </c>
      <c r="C2" s="1">
        <f>B2*0.000001</f>
        <v>7.2419500000000001</v>
      </c>
      <c r="D2" s="1">
        <f>C2</f>
        <v>7.2419500000000001</v>
      </c>
      <c r="M2">
        <v>3.39358</v>
      </c>
    </row>
    <row r="3" spans="1:13" x14ac:dyDescent="0.25">
      <c r="A3">
        <v>601.04076400856604</v>
      </c>
      <c r="B3" s="2">
        <v>6549330</v>
      </c>
      <c r="C3" s="1">
        <f t="shared" ref="C3:C11" si="0">B3*0.000001</f>
        <v>6.5493299999999994</v>
      </c>
      <c r="D3" s="1" t="str">
        <f>D2&amp;", "&amp;C3</f>
        <v>7.24195, 6.54933</v>
      </c>
      <c r="M3">
        <v>5.3058699999999996</v>
      </c>
    </row>
    <row r="4" spans="1:13" x14ac:dyDescent="0.25">
      <c r="A4">
        <v>530.33008588990299</v>
      </c>
      <c r="B4" s="2">
        <v>6262470</v>
      </c>
      <c r="C4" s="1">
        <f t="shared" si="0"/>
        <v>6.2624699999999995</v>
      </c>
      <c r="D4" s="1" t="str">
        <f t="shared" ref="D4:D11" si="1">D3&amp;", "&amp;C4</f>
        <v>7.24195, 6.54933, 6.26247</v>
      </c>
      <c r="M4">
        <v>5.5789299999999997</v>
      </c>
    </row>
    <row r="5" spans="1:13" x14ac:dyDescent="0.25">
      <c r="A5">
        <v>459.61940777123499</v>
      </c>
      <c r="B5" s="2">
        <v>6092470</v>
      </c>
      <c r="C5" s="1">
        <f t="shared" si="0"/>
        <v>6.0924699999999996</v>
      </c>
      <c r="D5" s="1" t="str">
        <f t="shared" si="1"/>
        <v>7.24195, 6.54933, 6.26247, 6.09247</v>
      </c>
      <c r="M5">
        <v>5.7422300000000002</v>
      </c>
    </row>
    <row r="6" spans="1:13" x14ac:dyDescent="0.25">
      <c r="A6">
        <v>388.90872965254999</v>
      </c>
      <c r="B6" s="2">
        <v>5970050</v>
      </c>
      <c r="C6" s="1">
        <f t="shared" si="0"/>
        <v>5.9700499999999996</v>
      </c>
      <c r="D6" s="1" t="str">
        <f t="shared" si="1"/>
        <v>7.24195, 6.54933, 6.26247, 6.09247, 5.97005</v>
      </c>
      <c r="M6">
        <v>5.8615699999999995</v>
      </c>
    </row>
    <row r="7" spans="1:13" x14ac:dyDescent="0.25">
      <c r="A7">
        <v>318.19805153384402</v>
      </c>
      <c r="B7" s="2">
        <v>5861570</v>
      </c>
      <c r="C7" s="1">
        <f t="shared" si="0"/>
        <v>5.8615699999999995</v>
      </c>
      <c r="D7" s="1" t="str">
        <f t="shared" si="1"/>
        <v>7.24195, 6.54933, 6.26247, 6.09247, 5.97005, 5.86157</v>
      </c>
      <c r="M7">
        <v>5.9700499999999996</v>
      </c>
    </row>
    <row r="8" spans="1:13" x14ac:dyDescent="0.25">
      <c r="A8">
        <v>247.48737341514601</v>
      </c>
      <c r="B8" s="2">
        <v>5742230</v>
      </c>
      <c r="C8" s="1">
        <f t="shared" si="0"/>
        <v>5.7422300000000002</v>
      </c>
      <c r="D8" s="1" t="str">
        <f t="shared" si="1"/>
        <v>7.24195, 6.54933, 6.26247, 6.09247, 5.97005, 5.86157, 5.74223</v>
      </c>
      <c r="M8">
        <v>6.0924699999999996</v>
      </c>
    </row>
    <row r="9" spans="1:13" x14ac:dyDescent="0.25">
      <c r="A9">
        <v>176.77669529649299</v>
      </c>
      <c r="B9" s="2">
        <v>5578930</v>
      </c>
      <c r="C9" s="1">
        <f t="shared" si="0"/>
        <v>5.5789299999999997</v>
      </c>
      <c r="D9" s="1" t="str">
        <f t="shared" si="1"/>
        <v>7.24195, 6.54933, 6.26247, 6.09247, 5.97005, 5.86157, 5.74223, 5.57893</v>
      </c>
      <c r="M9">
        <v>6.2624699999999995</v>
      </c>
    </row>
    <row r="10" spans="1:13" x14ac:dyDescent="0.25">
      <c r="A10">
        <v>106.06601717790799</v>
      </c>
      <c r="B10" s="2">
        <v>5305870</v>
      </c>
      <c r="C10" s="1">
        <f t="shared" si="0"/>
        <v>5.3058699999999996</v>
      </c>
      <c r="D10" s="1" t="str">
        <f t="shared" si="1"/>
        <v>7.24195, 6.54933, 6.26247, 6.09247, 5.97005, 5.86157, 5.74223, 5.57893, 5.30587</v>
      </c>
      <c r="M10">
        <v>6.5493299999999994</v>
      </c>
    </row>
    <row r="11" spans="1:13" x14ac:dyDescent="0.25">
      <c r="A11">
        <v>35.355339059315398</v>
      </c>
      <c r="B11" s="2">
        <v>3393580</v>
      </c>
      <c r="C11" s="1">
        <f t="shared" si="0"/>
        <v>3.39358</v>
      </c>
      <c r="D11" s="1" t="str">
        <f t="shared" si="1"/>
        <v>7.24195, 6.54933, 6.26247, 6.09247, 5.97005, 5.86157, 5.74223, 5.57893, 5.30587, 3.39358</v>
      </c>
      <c r="M11">
        <v>7.2419500000000001</v>
      </c>
    </row>
    <row r="13" spans="1:13" x14ac:dyDescent="0.25">
      <c r="A13">
        <v>671.75144212722205</v>
      </c>
      <c r="B13" s="2">
        <v>121.09399999999999</v>
      </c>
      <c r="C13" s="2">
        <f>A13</f>
        <v>671.75144212722205</v>
      </c>
      <c r="D13" s="2">
        <f>B13</f>
        <v>121.09399999999999</v>
      </c>
      <c r="M13">
        <v>121.09399999999999</v>
      </c>
    </row>
    <row r="14" spans="1:13" x14ac:dyDescent="0.25">
      <c r="A14">
        <v>601.04076400856604</v>
      </c>
      <c r="B14" s="2">
        <v>135.28200000000001</v>
      </c>
      <c r="C14" s="2" t="str">
        <f>C13&amp;", "&amp;A14</f>
        <v>671.751442127222, 601.040764008566</v>
      </c>
      <c r="D14" s="2" t="str">
        <f>D13&amp;", "&amp;B14</f>
        <v>121.094, 135.282</v>
      </c>
      <c r="M14">
        <v>135.28200000000001</v>
      </c>
    </row>
    <row r="15" spans="1:13" x14ac:dyDescent="0.25">
      <c r="A15">
        <v>530.33008588990299</v>
      </c>
      <c r="B15" s="2">
        <v>158.34800000000001</v>
      </c>
      <c r="C15" s="2" t="str">
        <f t="shared" ref="C15:C22" si="2">C14&amp;", "&amp;A15</f>
        <v>671.751442127222, 601.040764008566, 530.330085889903</v>
      </c>
      <c r="D15" s="2" t="str">
        <f t="shared" ref="D15:D22" si="3">D14&amp;", "&amp;B15</f>
        <v>121.094, 135.282, 158.348</v>
      </c>
      <c r="M15">
        <v>158.34800000000001</v>
      </c>
    </row>
    <row r="16" spans="1:13" x14ac:dyDescent="0.25">
      <c r="A16">
        <v>459.61940777123499</v>
      </c>
      <c r="B16" s="2">
        <v>186.52099999999999</v>
      </c>
      <c r="C16" s="2" t="str">
        <f t="shared" si="2"/>
        <v>671.751442127222, 601.040764008566, 530.330085889903, 459.619407771235</v>
      </c>
      <c r="D16" s="2" t="str">
        <f t="shared" si="3"/>
        <v>121.094, 135.282, 158.348, 186.521</v>
      </c>
      <c r="M16">
        <v>186.52099999999999</v>
      </c>
    </row>
    <row r="17" spans="1:13" x14ac:dyDescent="0.25">
      <c r="A17">
        <v>388.90872965254999</v>
      </c>
      <c r="B17" s="2">
        <v>214.029</v>
      </c>
      <c r="C17" s="2" t="str">
        <f t="shared" si="2"/>
        <v>671.751442127222, 601.040764008566, 530.330085889903, 459.619407771235, 388.90872965255</v>
      </c>
      <c r="D17" s="2" t="str">
        <f t="shared" si="3"/>
        <v>121.094, 135.282, 158.348, 186.521, 214.029</v>
      </c>
      <c r="M17">
        <v>214.029</v>
      </c>
    </row>
    <row r="18" spans="1:13" x14ac:dyDescent="0.25">
      <c r="A18">
        <v>318.19805153384402</v>
      </c>
      <c r="B18" s="2">
        <v>236.41200000000001</v>
      </c>
      <c r="C18" s="2" t="str">
        <f t="shared" si="2"/>
        <v>671.751442127222, 601.040764008566, 530.330085889903, 459.619407771235, 388.90872965255, 318.198051533844</v>
      </c>
      <c r="D18" s="2" t="str">
        <f t="shared" si="3"/>
        <v>121.094, 135.282, 158.348, 186.521, 214.029, 236.412</v>
      </c>
      <c r="M18">
        <v>236.41200000000001</v>
      </c>
    </row>
    <row r="19" spans="1:13" x14ac:dyDescent="0.25">
      <c r="A19">
        <v>247.48737341514601</v>
      </c>
      <c r="B19" s="2">
        <v>252.417</v>
      </c>
      <c r="C19" s="2" t="str">
        <f t="shared" si="2"/>
        <v>671.751442127222, 601.040764008566, 530.330085889903, 459.619407771235, 388.90872965255, 318.198051533844, 247.487373415146</v>
      </c>
      <c r="D19" s="2" t="str">
        <f t="shared" si="3"/>
        <v>121.094, 135.282, 158.348, 186.521, 214.029, 236.412, 252.417</v>
      </c>
      <c r="M19">
        <v>240.79300000000001</v>
      </c>
    </row>
    <row r="20" spans="1:13" x14ac:dyDescent="0.25">
      <c r="A20">
        <v>176.77669529649299</v>
      </c>
      <c r="B20" s="2">
        <v>263.37799999999999</v>
      </c>
      <c r="C20" s="2" t="str">
        <f t="shared" si="2"/>
        <v>671.751442127222, 601.040764008566, 530.330085889903, 459.619407771235, 388.90872965255, 318.198051533844, 247.487373415146, 176.776695296493</v>
      </c>
      <c r="D20" s="2" t="str">
        <f t="shared" si="3"/>
        <v>121.094, 135.282, 158.348, 186.521, 214.029, 236.412, 252.417, 263.378</v>
      </c>
      <c r="M20">
        <v>252.417</v>
      </c>
    </row>
    <row r="21" spans="1:13" x14ac:dyDescent="0.25">
      <c r="A21">
        <v>106.06601717790799</v>
      </c>
      <c r="B21" s="2">
        <v>267.68</v>
      </c>
      <c r="C21" s="2" t="str">
        <f t="shared" si="2"/>
        <v>671.751442127222, 601.040764008566, 530.330085889903, 459.619407771235, 388.90872965255, 318.198051533844, 247.487373415146, 176.776695296493, 106.066017177908</v>
      </c>
      <c r="D21" s="2" t="str">
        <f t="shared" si="3"/>
        <v>121.094, 135.282, 158.348, 186.521, 214.029, 236.412, 252.417, 263.378, 267.68</v>
      </c>
      <c r="M21">
        <v>263.37799999999999</v>
      </c>
    </row>
    <row r="22" spans="1:13" x14ac:dyDescent="0.25">
      <c r="A22">
        <v>35.355339059315398</v>
      </c>
      <c r="B22" s="2">
        <v>240.79300000000001</v>
      </c>
      <c r="C22" s="2" t="str">
        <f t="shared" si="2"/>
        <v>671.751442127222, 601.040764008566, 530.330085889903, 459.619407771235, 388.90872965255, 318.198051533844, 247.487373415146, 176.776695296493, 106.066017177908, 35.3553390593154</v>
      </c>
      <c r="D22" s="2" t="str">
        <f t="shared" si="3"/>
        <v>121.094, 135.282, 158.348, 186.521, 214.029, 236.412, 252.417, 263.378, 267.68, 240.793</v>
      </c>
      <c r="M22">
        <v>267.68</v>
      </c>
    </row>
  </sheetData>
  <sortState xmlns:xlrd2="http://schemas.microsoft.com/office/spreadsheetml/2017/richdata2" ref="M13:M22">
    <sortCondition ref="M13:M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DB27-2FC7-45FE-8D16-8BC334AAE4C4}">
  <dimension ref="A1:K12"/>
  <sheetViews>
    <sheetView workbookViewId="0">
      <selection activeCell="A2" sqref="A2:B12"/>
    </sheetView>
  </sheetViews>
  <sheetFormatPr defaultRowHeight="15" x14ac:dyDescent="0.25"/>
  <cols>
    <col min="1" max="1" width="17.42578125" style="2" customWidth="1"/>
    <col min="2" max="2" width="17.42578125" style="5" bestFit="1" customWidth="1"/>
    <col min="3" max="3" width="9.140625" style="2"/>
    <col min="5" max="6" width="17.42578125" bestFit="1" customWidth="1"/>
    <col min="10" max="10" width="17.42578125" bestFit="1" customWidth="1"/>
  </cols>
  <sheetData>
    <row r="1" spans="1:11" x14ac:dyDescent="0.25">
      <c r="A1" s="2" t="s">
        <v>48</v>
      </c>
      <c r="E1" t="s">
        <v>47</v>
      </c>
      <c r="I1" t="s">
        <v>46</v>
      </c>
    </row>
    <row r="2" spans="1:11" x14ac:dyDescent="0.25">
      <c r="A2" s="2">
        <v>0</v>
      </c>
      <c r="B2" s="5">
        <v>206.70103092783501</v>
      </c>
      <c r="D2" s="4"/>
      <c r="E2" s="4">
        <v>1.1313599999999699</v>
      </c>
      <c r="F2" s="4">
        <v>264.432989690721</v>
      </c>
      <c r="G2" s="4"/>
      <c r="H2" s="4"/>
      <c r="I2" s="4">
        <v>0</v>
      </c>
      <c r="J2" s="4">
        <v>263.917525773195</v>
      </c>
      <c r="K2" s="4"/>
    </row>
    <row r="3" spans="1:11" x14ac:dyDescent="0.25">
      <c r="A3" s="2">
        <v>72.407038999999997</v>
      </c>
      <c r="B3" s="5">
        <v>258.247422680412</v>
      </c>
      <c r="D3" s="4"/>
      <c r="E3" s="4">
        <v>71.275679999999994</v>
      </c>
      <c r="F3" s="4">
        <v>286.59793814432902</v>
      </c>
      <c r="G3" s="4"/>
      <c r="H3" s="4"/>
      <c r="I3" s="4">
        <v>70.144319999999894</v>
      </c>
      <c r="J3" s="4">
        <v>286.59793814432902</v>
      </c>
      <c r="K3" s="4"/>
    </row>
    <row r="4" spans="1:11" x14ac:dyDescent="0.25">
      <c r="A4" s="2">
        <v>142.55135999999999</v>
      </c>
      <c r="B4" s="5">
        <v>265.46391752577301</v>
      </c>
      <c r="D4" s="4"/>
      <c r="E4" s="4">
        <v>143.68271999999999</v>
      </c>
      <c r="F4" s="4">
        <v>291.75257731958698</v>
      </c>
      <c r="G4" s="4"/>
      <c r="H4" s="4"/>
      <c r="I4" s="4">
        <v>142.55135999999999</v>
      </c>
      <c r="J4" s="4">
        <v>293.29896907216403</v>
      </c>
      <c r="K4" s="4"/>
    </row>
    <row r="5" spans="1:11" x14ac:dyDescent="0.25">
      <c r="A5" s="2">
        <v>213.82704000000001</v>
      </c>
      <c r="B5" s="5">
        <v>255.15463917525699</v>
      </c>
      <c r="D5" s="4"/>
      <c r="E5" s="4">
        <v>213.82704000000001</v>
      </c>
      <c r="F5" s="4">
        <v>290.20618556700998</v>
      </c>
      <c r="G5" s="4"/>
      <c r="H5" s="4"/>
      <c r="I5" s="4">
        <v>212.69567999999899</v>
      </c>
      <c r="J5" s="4">
        <v>293.29896907216403</v>
      </c>
      <c r="K5" s="4"/>
    </row>
    <row r="6" spans="1:11" x14ac:dyDescent="0.25">
      <c r="A6" s="2">
        <v>286.23408000000001</v>
      </c>
      <c r="B6" s="5">
        <v>237.628865979381</v>
      </c>
      <c r="D6" s="4"/>
      <c r="E6" s="4">
        <v>283.97136</v>
      </c>
      <c r="F6" s="4">
        <v>281.95876288659701</v>
      </c>
      <c r="G6" s="4"/>
      <c r="H6" s="4"/>
      <c r="I6" s="4">
        <v>283.97136</v>
      </c>
      <c r="J6" s="4">
        <v>286.59793814432902</v>
      </c>
      <c r="K6" s="4"/>
    </row>
    <row r="7" spans="1:11" x14ac:dyDescent="0.25">
      <c r="A7" s="2">
        <v>356.37839000000002</v>
      </c>
      <c r="B7" s="5">
        <v>216.494845360824</v>
      </c>
      <c r="D7" s="4"/>
      <c r="E7" s="4">
        <v>356.37839999999898</v>
      </c>
      <c r="F7" s="4">
        <v>263.917525773195</v>
      </c>
      <c r="G7" s="4"/>
      <c r="H7" s="4"/>
      <c r="I7" s="4">
        <v>356.37839999999898</v>
      </c>
      <c r="J7" s="4">
        <v>268.556701030927</v>
      </c>
      <c r="K7" s="4"/>
    </row>
    <row r="8" spans="1:11" x14ac:dyDescent="0.25">
      <c r="A8" s="2">
        <v>425.39136000000002</v>
      </c>
      <c r="B8" s="5">
        <v>189.175257731958</v>
      </c>
      <c r="D8" s="4"/>
      <c r="E8" s="4">
        <v>425.39136000000002</v>
      </c>
      <c r="F8" s="4">
        <v>229.381443298969</v>
      </c>
      <c r="G8" s="4"/>
      <c r="H8" s="4"/>
      <c r="I8" s="4">
        <v>424.26</v>
      </c>
      <c r="J8" s="4">
        <v>231.95876288659699</v>
      </c>
      <c r="K8" s="4"/>
    </row>
    <row r="9" spans="1:11" x14ac:dyDescent="0.25">
      <c r="A9" s="2">
        <v>494.40431999999998</v>
      </c>
      <c r="B9" s="5">
        <v>161.34020618556701</v>
      </c>
      <c r="D9" s="4"/>
      <c r="E9" s="4">
        <v>493.27296000000001</v>
      </c>
      <c r="F9" s="4">
        <v>177.83505154639101</v>
      </c>
      <c r="G9" s="4"/>
      <c r="H9" s="4"/>
      <c r="I9" s="4">
        <v>495.53568000000001</v>
      </c>
      <c r="J9" s="4">
        <v>175.25773195876201</v>
      </c>
      <c r="K9" s="4"/>
    </row>
    <row r="10" spans="1:11" x14ac:dyDescent="0.25">
      <c r="A10" s="2">
        <v>565.67999999999995</v>
      </c>
      <c r="B10" s="5">
        <v>138.65979381443299</v>
      </c>
      <c r="D10" s="4"/>
      <c r="E10" s="4">
        <v>564.54863999999998</v>
      </c>
      <c r="F10" s="4">
        <v>133.505154639175</v>
      </c>
      <c r="G10" s="4"/>
      <c r="H10" s="4"/>
      <c r="I10" s="4">
        <v>566.81136000000004</v>
      </c>
      <c r="J10" s="4">
        <v>130.927835051546</v>
      </c>
      <c r="K10" s="4"/>
    </row>
    <row r="11" spans="1:11" x14ac:dyDescent="0.25">
      <c r="A11" s="2">
        <v>636.95568000000003</v>
      </c>
      <c r="B11" s="5">
        <v>124.742268041237</v>
      </c>
      <c r="D11" s="4"/>
      <c r="E11" s="4">
        <v>635.82431999999994</v>
      </c>
      <c r="F11" s="4">
        <v>119.587628865979</v>
      </c>
      <c r="G11" s="4"/>
      <c r="H11" s="4"/>
      <c r="I11" s="4">
        <v>636.95568000000003</v>
      </c>
      <c r="J11" s="4">
        <v>117.525773195876</v>
      </c>
      <c r="K11" s="4"/>
    </row>
    <row r="12" spans="1:11" x14ac:dyDescent="0.25">
      <c r="A12" s="2">
        <v>707.1</v>
      </c>
      <c r="B12" s="5">
        <v>119.587628865979</v>
      </c>
      <c r="D12" s="4"/>
      <c r="E12" s="4">
        <v>708.23136</v>
      </c>
      <c r="F12" s="4">
        <v>117.01030927834999</v>
      </c>
      <c r="G12" s="4"/>
      <c r="H12" s="4"/>
      <c r="I12" s="4">
        <v>707.1</v>
      </c>
      <c r="J12" s="4">
        <v>116.494845360824</v>
      </c>
      <c r="K12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D178-DC9E-41DA-A527-542E7A97FBBE}">
  <dimension ref="A1:C10"/>
  <sheetViews>
    <sheetView workbookViewId="0">
      <selection activeCell="C1" sqref="C1:C10"/>
    </sheetView>
  </sheetViews>
  <sheetFormatPr defaultRowHeight="15" x14ac:dyDescent="0.25"/>
  <sheetData>
    <row r="1" spans="1:3" x14ac:dyDescent="0.25">
      <c r="A1">
        <v>35.355339059315398</v>
      </c>
      <c r="B1">
        <v>5.2927233667548101</v>
      </c>
      <c r="C1">
        <v>267.48928277160701</v>
      </c>
    </row>
    <row r="2" spans="1:3" x14ac:dyDescent="0.25">
      <c r="A2">
        <v>106.06601717790799</v>
      </c>
      <c r="B2">
        <v>7.1769972157289699</v>
      </c>
      <c r="C2">
        <v>287.48431021539801</v>
      </c>
    </row>
    <row r="3" spans="1:3" x14ac:dyDescent="0.25">
      <c r="A3">
        <v>176.77669529649299</v>
      </c>
      <c r="B3">
        <v>7.8628269233531896</v>
      </c>
      <c r="C3">
        <v>293.76269909214</v>
      </c>
    </row>
    <row r="4" spans="1:3" x14ac:dyDescent="0.25">
      <c r="A4">
        <v>247.48737341514601</v>
      </c>
      <c r="B4">
        <v>8.2158648522307107</v>
      </c>
      <c r="C4">
        <v>296.83263380198701</v>
      </c>
    </row>
    <row r="5" spans="1:3" x14ac:dyDescent="0.25">
      <c r="A5">
        <v>318.19805153384402</v>
      </c>
      <c r="B5">
        <v>8.3390191641259896</v>
      </c>
      <c r="C5">
        <v>293.56844686596799</v>
      </c>
    </row>
    <row r="6" spans="1:3" x14ac:dyDescent="0.25">
      <c r="A6">
        <v>388.90872965254999</v>
      </c>
      <c r="B6">
        <v>8.4428522696307393</v>
      </c>
      <c r="C6">
        <v>275.26862855850698</v>
      </c>
    </row>
    <row r="7" spans="1:3" x14ac:dyDescent="0.25">
      <c r="A7">
        <v>459.61940777123499</v>
      </c>
      <c r="B7">
        <v>8.55138527299024</v>
      </c>
      <c r="C7">
        <v>225.90485024170101</v>
      </c>
    </row>
    <row r="8" spans="1:3" x14ac:dyDescent="0.25">
      <c r="A8">
        <v>530.33008588990299</v>
      </c>
      <c r="B8">
        <v>8.7176745652277194</v>
      </c>
      <c r="C8">
        <v>155.94117889892499</v>
      </c>
    </row>
    <row r="9" spans="1:3" x14ac:dyDescent="0.25">
      <c r="A9">
        <v>601.04076400856604</v>
      </c>
      <c r="B9">
        <v>9.0310064758477893</v>
      </c>
      <c r="C9">
        <v>121.295964898073</v>
      </c>
    </row>
    <row r="10" spans="1:3" x14ac:dyDescent="0.25">
      <c r="A10">
        <v>671.75144212722205</v>
      </c>
      <c r="B10">
        <v>9.7446832195945898</v>
      </c>
      <c r="C10">
        <v>117.55903624499</v>
      </c>
    </row>
  </sheetData>
  <sortState xmlns:xlrd2="http://schemas.microsoft.com/office/spreadsheetml/2017/richdata2" ref="A1:C10">
    <sortCondition ref="A1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43"/>
  <sheetViews>
    <sheetView topLeftCell="A12" workbookViewId="0">
      <selection activeCell="D24" sqref="D24:D43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  <row r="24" spans="1:4" x14ac:dyDescent="0.25">
      <c r="A24">
        <v>689.42911165688304</v>
      </c>
      <c r="B24">
        <v>8948916.1130279899</v>
      </c>
      <c r="C24">
        <v>118.43316962211701</v>
      </c>
      <c r="D24">
        <f>B24*0.000001</f>
        <v>8.9489161130279893</v>
      </c>
    </row>
    <row r="25" spans="1:4" x14ac:dyDescent="0.25">
      <c r="A25">
        <v>654.07377259755594</v>
      </c>
      <c r="B25">
        <v>8242701.6777384104</v>
      </c>
      <c r="C25">
        <v>121.99755625494601</v>
      </c>
      <c r="D25">
        <f t="shared" ref="D25:D43" si="1">B25*0.000001</f>
        <v>8.2427016777384097</v>
      </c>
    </row>
    <row r="26" spans="1:4" x14ac:dyDescent="0.25">
      <c r="A26">
        <v>618.71843353822896</v>
      </c>
      <c r="B26">
        <v>7927720.8567598704</v>
      </c>
      <c r="C26">
        <v>127.973232212916</v>
      </c>
      <c r="D26">
        <f t="shared" si="1"/>
        <v>7.92772085675987</v>
      </c>
    </row>
    <row r="27" spans="1:4" x14ac:dyDescent="0.25">
      <c r="A27">
        <v>583.36309447890096</v>
      </c>
      <c r="B27">
        <v>7728592.8505009599</v>
      </c>
      <c r="C27">
        <v>136.39058925606099</v>
      </c>
      <c r="D27">
        <f t="shared" si="1"/>
        <v>7.7285928505009593</v>
      </c>
    </row>
    <row r="28" spans="1:4" x14ac:dyDescent="0.25">
      <c r="A28">
        <v>548.00775541957398</v>
      </c>
      <c r="B28">
        <v>7587941.9081476703</v>
      </c>
      <c r="C28">
        <v>147.13489559559699</v>
      </c>
      <c r="D28">
        <f t="shared" si="1"/>
        <v>7.5879419081476698</v>
      </c>
    </row>
    <row r="29" spans="1:4" x14ac:dyDescent="0.25">
      <c r="A29">
        <v>512.65241636024598</v>
      </c>
      <c r="B29">
        <v>7482409.4714069096</v>
      </c>
      <c r="C29">
        <v>159.88115033947699</v>
      </c>
      <c r="D29">
        <f t="shared" si="1"/>
        <v>7.4824094714069096</v>
      </c>
    </row>
    <row r="30" spans="1:4" x14ac:dyDescent="0.25">
      <c r="A30">
        <v>477.297077300919</v>
      </c>
      <c r="B30">
        <v>7399559.7765123099</v>
      </c>
      <c r="C30">
        <v>174.06459982605099</v>
      </c>
      <c r="D30">
        <f t="shared" si="1"/>
        <v>7.3995597765123096</v>
      </c>
    </row>
    <row r="31" spans="1:4" x14ac:dyDescent="0.25">
      <c r="A31">
        <v>441.94173824159202</v>
      </c>
      <c r="B31">
        <v>7331663.6347066797</v>
      </c>
      <c r="C31">
        <v>188.92549697779501</v>
      </c>
      <c r="D31">
        <f t="shared" si="1"/>
        <v>7.331663634706679</v>
      </c>
    </row>
    <row r="32" spans="1:4" x14ac:dyDescent="0.25">
      <c r="A32">
        <v>406.58639918226402</v>
      </c>
      <c r="B32">
        <v>7273426.1810574699</v>
      </c>
      <c r="C32">
        <v>203.629479912096</v>
      </c>
      <c r="D32">
        <f t="shared" si="1"/>
        <v>7.2734261810574692</v>
      </c>
    </row>
    <row r="33" spans="1:4" x14ac:dyDescent="0.25">
      <c r="A33">
        <v>371.23106012293698</v>
      </c>
      <c r="B33">
        <v>7220952.14921105</v>
      </c>
      <c r="C33">
        <v>217.42297172184999</v>
      </c>
      <c r="D33">
        <f t="shared" si="1"/>
        <v>7.2209521492110493</v>
      </c>
    </row>
    <row r="34" spans="1:4" x14ac:dyDescent="0.25">
      <c r="A34">
        <v>335.87572106361</v>
      </c>
      <c r="B34">
        <v>7171165.6132142302</v>
      </c>
      <c r="C34">
        <v>229.75824574157201</v>
      </c>
      <c r="D34">
        <f t="shared" si="1"/>
        <v>7.1711656132142299</v>
      </c>
    </row>
    <row r="35" spans="1:4" x14ac:dyDescent="0.25">
      <c r="A35">
        <v>300.520382004282</v>
      </c>
      <c r="B35">
        <v>7121414.8741267202</v>
      </c>
      <c r="C35">
        <v>240.35845906387999</v>
      </c>
      <c r="D35">
        <f t="shared" si="1"/>
        <v>7.12141487412672</v>
      </c>
    </row>
    <row r="36" spans="1:4" x14ac:dyDescent="0.25">
      <c r="A36">
        <v>265.16504294495502</v>
      </c>
      <c r="B36">
        <v>7069310.3564748596</v>
      </c>
      <c r="C36">
        <v>249.28647916109</v>
      </c>
      <c r="D36">
        <f t="shared" si="1"/>
        <v>7.0693103564748592</v>
      </c>
    </row>
    <row r="37" spans="1:4" x14ac:dyDescent="0.25">
      <c r="A37">
        <v>229.80970388562699</v>
      </c>
      <c r="B37">
        <v>7011928.8856533803</v>
      </c>
      <c r="C37">
        <v>256.69106161762301</v>
      </c>
      <c r="D37">
        <f t="shared" si="1"/>
        <v>7.0119288856533801</v>
      </c>
    </row>
    <row r="38" spans="1:4" x14ac:dyDescent="0.25">
      <c r="A38">
        <v>194.45436482630001</v>
      </c>
      <c r="B38">
        <v>6945346.5917348703</v>
      </c>
      <c r="C38">
        <v>262.75594798154299</v>
      </c>
      <c r="D38">
        <f t="shared" si="1"/>
        <v>6.9453465917348698</v>
      </c>
    </row>
    <row r="39" spans="1:4" x14ac:dyDescent="0.25">
      <c r="A39">
        <v>159.099025766973</v>
      </c>
      <c r="B39">
        <v>6863970.3185567502</v>
      </c>
      <c r="C39">
        <v>267.74461309465499</v>
      </c>
      <c r="D39">
        <f t="shared" si="1"/>
        <v>6.86397031855675</v>
      </c>
    </row>
    <row r="40" spans="1:4" x14ac:dyDescent="0.25">
      <c r="A40">
        <v>123.743686707645</v>
      </c>
      <c r="B40">
        <v>6757802.08688528</v>
      </c>
      <c r="C40">
        <v>271.92691286961701</v>
      </c>
      <c r="D40">
        <f t="shared" si="1"/>
        <v>6.7578020868852793</v>
      </c>
    </row>
    <row r="41" spans="1:4" x14ac:dyDescent="0.25">
      <c r="A41">
        <v>88.388347648318302</v>
      </c>
      <c r="B41">
        <v>6604697.5540910196</v>
      </c>
      <c r="C41">
        <v>275.515722050477</v>
      </c>
      <c r="D41">
        <f t="shared" si="1"/>
        <v>6.6046975540910191</v>
      </c>
    </row>
    <row r="42" spans="1:4" x14ac:dyDescent="0.25">
      <c r="A42">
        <v>53.033008588991002</v>
      </c>
      <c r="B42">
        <v>6336708.7402173597</v>
      </c>
      <c r="C42">
        <v>278.36160691629999</v>
      </c>
      <c r="D42">
        <f t="shared" si="1"/>
        <v>6.3367087402173592</v>
      </c>
    </row>
    <row r="43" spans="1:4" x14ac:dyDescent="0.25">
      <c r="A43">
        <v>17.6776695296636</v>
      </c>
      <c r="B43">
        <v>5389469.7108645597</v>
      </c>
      <c r="C43">
        <v>268.638601368102</v>
      </c>
      <c r="D43">
        <f t="shared" si="1"/>
        <v>5.3894697108645593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AA29-380A-48D2-844A-A82355E7983E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>
        <v>35.355339059315398</v>
      </c>
      <c r="B2">
        <v>5.9930653179312401</v>
      </c>
      <c r="C2">
        <v>275.47418386521099</v>
      </c>
    </row>
    <row r="3" spans="1:3" x14ac:dyDescent="0.25">
      <c r="A3">
        <v>106.06601717790799</v>
      </c>
      <c r="B3">
        <v>7.5408054102153104</v>
      </c>
      <c r="C3">
        <v>290.86916965347598</v>
      </c>
    </row>
    <row r="4" spans="1:3" x14ac:dyDescent="0.25">
      <c r="A4">
        <v>176.77669529649299</v>
      </c>
      <c r="B4">
        <v>8.0772138064450907</v>
      </c>
      <c r="C4">
        <v>295.63921940628597</v>
      </c>
    </row>
    <row r="5" spans="1:3" x14ac:dyDescent="0.25">
      <c r="A5">
        <v>247.48737341514601</v>
      </c>
      <c r="B5">
        <v>8.2771441289982892</v>
      </c>
      <c r="C5">
        <v>295.85157538984902</v>
      </c>
    </row>
    <row r="6" spans="1:3" x14ac:dyDescent="0.25">
      <c r="A6">
        <v>318.19805153384402</v>
      </c>
      <c r="B6">
        <v>8.3936219750560692</v>
      </c>
      <c r="C6">
        <v>288.57282376663102</v>
      </c>
    </row>
    <row r="7" spans="1:3" x14ac:dyDescent="0.25">
      <c r="A7">
        <v>388.90872965254999</v>
      </c>
      <c r="B7">
        <v>8.4933898065914093</v>
      </c>
      <c r="C7">
        <v>267.882453999044</v>
      </c>
    </row>
    <row r="8" spans="1:3" x14ac:dyDescent="0.25">
      <c r="A8">
        <v>459.61940777123499</v>
      </c>
      <c r="B8">
        <v>8.6017653078938601</v>
      </c>
      <c r="C8">
        <v>222.31143863673501</v>
      </c>
    </row>
    <row r="9" spans="1:3" x14ac:dyDescent="0.25">
      <c r="A9">
        <v>530.33008588990299</v>
      </c>
      <c r="B9">
        <v>8.76509515836681</v>
      </c>
      <c r="C9">
        <v>160.19110655206299</v>
      </c>
    </row>
    <row r="10" spans="1:3" x14ac:dyDescent="0.25">
      <c r="A10">
        <v>601.04076400856604</v>
      </c>
      <c r="B10">
        <v>9.0720011584478897</v>
      </c>
      <c r="C10">
        <v>123.41126804076799</v>
      </c>
    </row>
    <row r="11" spans="1:3" x14ac:dyDescent="0.25">
      <c r="A11">
        <v>671.75144212722205</v>
      </c>
      <c r="B11">
        <v>9.7847815347832601</v>
      </c>
      <c r="C11">
        <v>117.598553341046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7424-D75A-4971-B31D-4893FE3C8EC3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>
        <v>35.355339059315398</v>
      </c>
      <c r="B1">
        <v>3.3541987457921101</v>
      </c>
      <c r="C1">
        <v>240.108051899625</v>
      </c>
    </row>
    <row r="2" spans="1:3" x14ac:dyDescent="0.25">
      <c r="A2">
        <v>106.06601717790799</v>
      </c>
      <c r="B2">
        <v>5.2915661248347501</v>
      </c>
      <c r="C2">
        <v>267.47543838100501</v>
      </c>
    </row>
    <row r="3" spans="1:3" x14ac:dyDescent="0.25">
      <c r="A3">
        <v>176.77669529649299</v>
      </c>
      <c r="B3">
        <v>5.5701677337202398</v>
      </c>
      <c r="C3">
        <v>262.98899776098301</v>
      </c>
    </row>
    <row r="4" spans="1:3" x14ac:dyDescent="0.25">
      <c r="A4">
        <v>247.48737341514601</v>
      </c>
      <c r="B4">
        <v>5.7357922785062598</v>
      </c>
      <c r="C4">
        <v>251.95749550104301</v>
      </c>
    </row>
    <row r="5" spans="1:3" x14ac:dyDescent="0.25">
      <c r="A5">
        <v>318.19805153384402</v>
      </c>
      <c r="B5">
        <v>5.8561307432025203</v>
      </c>
      <c r="C5">
        <v>235.950663095555</v>
      </c>
    </row>
    <row r="6" spans="1:3" x14ac:dyDescent="0.25">
      <c r="A6">
        <v>388.90872965254999</v>
      </c>
      <c r="B6">
        <v>5.9647745956592004</v>
      </c>
      <c r="C6">
        <v>213.63768441395899</v>
      </c>
    </row>
    <row r="7" spans="1:3" x14ac:dyDescent="0.25">
      <c r="A7">
        <v>459.61940777123499</v>
      </c>
      <c r="B7">
        <v>6.0867093985062999</v>
      </c>
      <c r="C7">
        <v>186.24512785743099</v>
      </c>
    </row>
    <row r="8" spans="1:3" x14ac:dyDescent="0.25">
      <c r="A8">
        <v>530.33008588990299</v>
      </c>
      <c r="B8">
        <v>6.2555161411092204</v>
      </c>
      <c r="C8">
        <v>158.178995904347</v>
      </c>
    </row>
    <row r="9" spans="1:3" x14ac:dyDescent="0.25">
      <c r="A9">
        <v>601.04076400856604</v>
      </c>
      <c r="B9">
        <v>6.5398353246688199</v>
      </c>
      <c r="C9">
        <v>135.20339699087901</v>
      </c>
    </row>
    <row r="10" spans="1:3" x14ac:dyDescent="0.25">
      <c r="A10">
        <v>671.75144212722205</v>
      </c>
      <c r="B10">
        <v>7.2254382055246698</v>
      </c>
      <c r="C10">
        <v>121.09037712727</v>
      </c>
    </row>
  </sheetData>
  <sortState xmlns:xlrd2="http://schemas.microsoft.com/office/spreadsheetml/2017/richdata2" ref="A1:C10">
    <sortCondition ref="A1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8 4 P 6 U p p u A U O k A A A A 9 Q A A A B I A H A B D b 2 5 m a W c v U G F j a 2 F n Z S 5 4 b W w g o h g A K K A U A A A A A A A A A A A A A A A A A A A A A A A A A A A A h Y + x D o I w F E V / h X S n r d V B y a M M r m J M T I x x a 6 B C I z w M L Z Z / c / C T / A U x i r o 5 3 n P P c O / 9 e o O k r 6 v g o l t r G o z J h H I S a M y a 3 G A R k 8 4 d w z l J J G x U d l K F D g Y Z b d T b P C a l c + e I M e 8 9 9 V P a t A U T n E / Y P l 1 t s 1 L X i n x k 8 1 8 O D V q n M N N E w u 4 1 R g q 6 m F E h B O X A R g a p w W 8 v h r n P 9 g f C s q t c 1 2 q p M V w f g I 0 R 2 P u C f A B Q S w M E F A A C A A g A 8 4 P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D + l L 1 n 2 X n / A A A A D M C A A A T A B w A R m 9 y b X V s Y X M v U 2 V j d G l v b j E u b S C i G A A o o B Q A A A A A A A A A A A A A A A A A A A A A A A A A A A B 1 k E 9 r w z A M x c 8 L 5 D s Y 7 5 K A C U u 3 7 l / J K V m P g 5 H s t O y Q p V p i l l j F V k p L 6 X e f S h h j M O t i v 9 8 z k p 4 d t K T R i H I + 0 1 U Y h I H r G w s b 0 X G J T A x A Y S C 4 S p x s C 0 x y t 0 s K b K c R D E V r P U C S o y E W L p L 5 Y / 3 q w L r a Y q + p L s B 9 E W 7 r c 6 + E 9 i R j 9 V b A o E d N Y D N 5 I Z X I c Z h G 4 7 J 0 o c S T a X G j T c d i y f J l Q o K S D g N k v 9 f k G Q 2 8 x 2 p e 6 l L m f W M 6 X r c 6 b E H y d l X z w Y 8 q 2 x j 3 i X a c 2 5 9 N F 8 0 J 1 P E o Z 5 r y e G J H E O z p p M Q P X 3 j 4 t Y f f e P j S w 2 8 9 / M 7 D 7 z 3 8 w c P T K 5 / h S 5 z + j X y K w 0 C b f 3 9 4 9 Q 1 Q S w E C L Q A U A A I A C A D z g / p S m m 4 B Q 6 Q A A A D 1 A A A A E g A A A A A A A A A A A A A A A A A A A A A A Q 2 9 u Z m l n L 1 B h Y 2 t h Z 2 U u e G 1 s U E s B A i 0 A F A A C A A g A 8 4 P 6 U g / K 6 a u k A A A A 6 Q A A A B M A A A A A A A A A A A A A A A A A 8 A A A A F t D b 2 5 0 Z W 5 0 X 1 R 5 c G V z X S 5 4 b W x Q S w E C L Q A U A A I A C A D z g / p S 9 Z 9 l 5 / w A A A A z A g A A E w A A A A A A A A A A A A A A A A D h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D Q A A A A A A A F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d n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2 V D A 0 O j M x O j M w L j M 3 M D U 0 O T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2 d n L 0 F 1 d G 9 S Z W 1 v d m V k Q 2 9 s d W 1 u c z E u e 0 N v b H V t b j E s M H 0 m c X V v d D s s J n F 1 b 3 Q 7 U 2 V j d G l v b j E v Z 2 d n Z y 9 B d X R v U m V t b 3 Z l Z E N v b H V t b n M x L n t D b 2 x 1 b W 4 y L D F 9 J n F 1 b 3 Q 7 L C Z x d W 9 0 O 1 N l Y 3 R p b 2 4 x L 2 d n Z 2 c v Q X V 0 b 1 J l b W 9 2 Z W R D b 2 x 1 b W 5 z M S 5 7 Q 2 9 s d W 1 u M y w y f S Z x d W 9 0 O y w m c X V v d D t T Z W N 0 a W 9 u M S 9 n Z 2 d n L 0 F 1 d G 9 S Z W 1 v d m V k Q 2 9 s d W 1 u c z E u e 0 N v b H V t b j Q s M 3 0 m c X V v d D s s J n F 1 b 3 Q 7 U 2 V j d G l v b j E v Z 2 d n Z y 9 B d X R v U m V t b 3 Z l Z E N v b H V t b n M x L n t D b 2 x 1 b W 4 1 L D R 9 J n F 1 b 3 Q 7 L C Z x d W 9 0 O 1 N l Y 3 R p b 2 4 x L 2 d n Z 2 c v Q X V 0 b 1 J l b W 9 2 Z W R D b 2 x 1 b W 5 z M S 5 7 Q 2 9 s d W 1 u N i w 1 f S Z x d W 9 0 O y w m c X V v d D t T Z W N 0 a W 9 u M S 9 n Z 2 d n L 0 F 1 d G 9 S Z W 1 v d m V k Q 2 9 s d W 1 u c z E u e 0 N v b H V t b j c s N n 0 m c X V v d D s s J n F 1 b 3 Q 7 U 2 V j d G l v b j E v Z 2 d n Z y 9 B d X R v U m V t b 3 Z l Z E N v b H V t b n M x L n t D b 2 x 1 b W 4 4 L D d 9 J n F 1 b 3 Q 7 L C Z x d W 9 0 O 1 N l Y 3 R p b 2 4 x L 2 d n Z 2 c v Q X V 0 b 1 J l b W 9 2 Z W R D b 2 x 1 b W 5 z M S 5 7 Q 2 9 s d W 1 u O S w 4 f S Z x d W 9 0 O y w m c X V v d D t T Z W N 0 a W 9 u M S 9 n Z 2 d n L 0 F 1 d G 9 S Z W 1 v d m V k Q 2 9 s d W 1 u c z E u e 0 N v b H V t b j E w L D l 9 J n F 1 b 3 Q 7 L C Z x d W 9 0 O 1 N l Y 3 R p b 2 4 x L 2 d n Z 2 c v Q X V 0 b 1 J l b W 9 2 Z W R D b 2 x 1 b W 5 z M S 5 7 Q 2 9 s d W 1 u M T E s M T B 9 J n F 1 b 3 Q 7 L C Z x d W 9 0 O 1 N l Y 3 R p b 2 4 x L 2 d n Z 2 c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2 d n L 0 F 1 d G 9 S Z W 1 v d m V k Q 2 9 s d W 1 u c z E u e 0 N v b H V t b j E s M H 0 m c X V v d D s s J n F 1 b 3 Q 7 U 2 V j d G l v b j E v Z 2 d n Z y 9 B d X R v U m V t b 3 Z l Z E N v b H V t b n M x L n t D b 2 x 1 b W 4 y L D F 9 J n F 1 b 3 Q 7 L C Z x d W 9 0 O 1 N l Y 3 R p b 2 4 x L 2 d n Z 2 c v Q X V 0 b 1 J l b W 9 2 Z W R D b 2 x 1 b W 5 z M S 5 7 Q 2 9 s d W 1 u M y w y f S Z x d W 9 0 O y w m c X V v d D t T Z W N 0 a W 9 u M S 9 n Z 2 d n L 0 F 1 d G 9 S Z W 1 v d m V k Q 2 9 s d W 1 u c z E u e 0 N v b H V t b j Q s M 3 0 m c X V v d D s s J n F 1 b 3 Q 7 U 2 V j d G l v b j E v Z 2 d n Z y 9 B d X R v U m V t b 3 Z l Z E N v b H V t b n M x L n t D b 2 x 1 b W 4 1 L D R 9 J n F 1 b 3 Q 7 L C Z x d W 9 0 O 1 N l Y 3 R p b 2 4 x L 2 d n Z 2 c v Q X V 0 b 1 J l b W 9 2 Z W R D b 2 x 1 b W 5 z M S 5 7 Q 2 9 s d W 1 u N i w 1 f S Z x d W 9 0 O y w m c X V v d D t T Z W N 0 a W 9 u M S 9 n Z 2 d n L 0 F 1 d G 9 S Z W 1 v d m V k Q 2 9 s d W 1 u c z E u e 0 N v b H V t b j c s N n 0 m c X V v d D s s J n F 1 b 3 Q 7 U 2 V j d G l v b j E v Z 2 d n Z y 9 B d X R v U m V t b 3 Z l Z E N v b H V t b n M x L n t D b 2 x 1 b W 4 4 L D d 9 J n F 1 b 3 Q 7 L C Z x d W 9 0 O 1 N l Y 3 R p b 2 4 x L 2 d n Z 2 c v Q X V 0 b 1 J l b W 9 2 Z W R D b 2 x 1 b W 5 z M S 5 7 Q 2 9 s d W 1 u O S w 4 f S Z x d W 9 0 O y w m c X V v d D t T Z W N 0 a W 9 u M S 9 n Z 2 d n L 0 F 1 d G 9 S Z W 1 v d m V k Q 2 9 s d W 1 u c z E u e 0 N v b H V t b j E w L D l 9 J n F 1 b 3 Q 7 L C Z x d W 9 0 O 1 N l Y 3 R p b 2 4 x L 2 d n Z 2 c v Q X V 0 b 1 J l b W 9 2 Z W R D b 2 x 1 b W 5 z M S 5 7 Q 2 9 s d W 1 u M T E s M T B 9 J n F 1 b 3 Q 7 L C Z x d W 9 0 O 1 N l Y 3 R p b 2 4 x L 2 d n Z 2 c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2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n Z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I 5 A b S f E + E a n b A k v m M A h 5 A A A A A A C A A A A A A A Q Z g A A A A E A A C A A A A C u S Q G C E 9 e g t D 8 3 3 Z b S U 1 j N w G 1 S 3 I e 6 K w 7 U D A R o 2 5 d R t Q A A A A A O g A A A A A I A A C A A A A C B R s B E q p e U j h U F 2 8 p h L 3 E x F B K / T Q E A t Q B e 5 T a 8 d H 7 A + V A A A A C J o j E k A 5 3 S k O S 8 e M b X d i r t f h m u + q Y Q 4 5 B 5 E H D N e K A h y k r z o 9 r r 4 F Y R 1 3 E 5 T / J O L S b Q 3 e k M h X T m a L y A c t E 2 F e 0 Z M i 6 r 6 L s 5 Z S a t z 1 E z f J R L w U A A A A D 0 S A O I q Q R O Y a 9 s S A G g v j N 9 y x Q / / d Q m 6 2 I S C Q d 3 Y S / Q l k 2 T U 3 V L o y e B g r e K h t T x H j G 7 t L L D / W f B N n c O w t i V Q z 3 + < / D a t a M a s h u p > 
</file>

<file path=customXml/itemProps1.xml><?xml version="1.0" encoding="utf-8"?>
<ds:datastoreItem xmlns:ds="http://schemas.openxmlformats.org/officeDocument/2006/customXml" ds:itemID="{DF19F2FD-2D9B-4E7E-9CB0-E21AF10158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validation</vt:lpstr>
      <vt:lpstr>volsung_minc_250d</vt:lpstr>
      <vt:lpstr>Tough2</vt:lpstr>
      <vt:lpstr>waiwera_0d</vt:lpstr>
      <vt:lpstr>Sheet2</vt:lpstr>
      <vt:lpstr>waiwera_50d</vt:lpstr>
      <vt:lpstr>waiwera_250d</vt:lpstr>
      <vt:lpstr>d</vt:lpstr>
      <vt:lpstr>Sheet3</vt:lpstr>
      <vt:lpstr>Sheet4</vt:lpstr>
      <vt:lpstr>volsung_minc_50d</vt:lpstr>
      <vt:lpstr>volsung_minc_0d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2021-07-27T01:09:39Z</dcterms:modified>
</cp:coreProperties>
</file>