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75a7786d167c17b/Documents/"/>
    </mc:Choice>
  </mc:AlternateContent>
  <xr:revisionPtr revIDLastSave="6" documentId="8_{50B72F4E-05B4-453B-9185-9118AB62E74D}" xr6:coauthVersionLast="47" xr6:coauthVersionMax="47" xr10:uidLastSave="{1FC0A3F3-F07F-40B1-B661-10A6F97EB0D7}"/>
  <bookViews>
    <workbookView xWindow="-108" yWindow="-108" windowWidth="23256" windowHeight="12456" xr2:uid="{40F2B68C-0089-4FF0-8F08-C74FDDFCF651}"/>
  </bookViews>
  <sheets>
    <sheet name="markets_vs_currency=usd&amp;ord (2)" sheetId="3" r:id="rId1"/>
    <sheet name="markets_vs_currency=usd&amp;order=m" sheetId="2" r:id="rId2"/>
    <sheet name="Sheet1" sheetId="1" r:id="rId3"/>
  </sheets>
  <definedNames>
    <definedName name="ExternalData_1" localSheetId="0" hidden="1">'markets_vs_currency=usd&amp;ord (2)'!$A$1:$G$51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9" i="3" l="1"/>
  <c r="I17" i="3"/>
  <c r="I13" i="3"/>
  <c r="I4" i="3"/>
  <c r="I5" i="3"/>
  <c r="I6" i="3"/>
  <c r="I7" i="3"/>
  <c r="H7" i="3"/>
  <c r="H6" i="3"/>
  <c r="H5" i="3"/>
  <c r="H4" i="3"/>
  <c r="I3" i="3"/>
  <c r="H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AD38C5-AF51-4E97-A8AF-34F86A135138}" keepAlive="1" interval="4" name="Query - markets?vs_currency=usd&amp;order=market_cap_desc&amp;per_page=50&amp;page=1&amp;sparkline=f (2)" description="Connection to the 'markets?vs_currency=usd&amp;order=market_cap_desc&amp;per_page=50&amp;page=1&amp;sparkline=f (2)' query in the workbook." type="5" refreshedVersion="8" background="1" saveData="1">
    <dbPr connection="Provider=Microsoft.Mashup.OleDb.1;Data Source=$Workbook$;Location=&quot;markets?vs_currency=usd&amp;order=market_cap_desc&amp;per_page=50&amp;page=1&amp;sparkline=f (2)&quot;;Extended Properties=&quot;&quot;" command="SELECT * FROM [markets?vs_currency=usd&amp;order=market_cap_desc&amp;per_page=50&amp;page=1&amp;sparkline=f (2)]"/>
  </connection>
</connections>
</file>

<file path=xl/sharedStrings.xml><?xml version="1.0" encoding="utf-8"?>
<sst xmlns="http://schemas.openxmlformats.org/spreadsheetml/2006/main" count="112" uniqueCount="112">
  <si>
    <t>btc</t>
  </si>
  <si>
    <t>Bitcoin</t>
  </si>
  <si>
    <t>eth</t>
  </si>
  <si>
    <t>Ethereum</t>
  </si>
  <si>
    <t>usdt</t>
  </si>
  <si>
    <t>Tether</t>
  </si>
  <si>
    <t>xrp</t>
  </si>
  <si>
    <t>XRP</t>
  </si>
  <si>
    <t>bnb</t>
  </si>
  <si>
    <t>BNB</t>
  </si>
  <si>
    <t>sol</t>
  </si>
  <si>
    <t>Solana</t>
  </si>
  <si>
    <t>doge</t>
  </si>
  <si>
    <t>Dogecoin</t>
  </si>
  <si>
    <t>usdc</t>
  </si>
  <si>
    <t>USDC</t>
  </si>
  <si>
    <t>steth</t>
  </si>
  <si>
    <t>Lido Staked Ether</t>
  </si>
  <si>
    <t>ada</t>
  </si>
  <si>
    <t>Cardano</t>
  </si>
  <si>
    <t>trx</t>
  </si>
  <si>
    <t>TRON</t>
  </si>
  <si>
    <t>avax</t>
  </si>
  <si>
    <t>Avalanche</t>
  </si>
  <si>
    <t>link</t>
  </si>
  <si>
    <t>Chainlink</t>
  </si>
  <si>
    <t>ton</t>
  </si>
  <si>
    <t>Toncoin</t>
  </si>
  <si>
    <t>wsteth</t>
  </si>
  <si>
    <t>Wrapped stETH</t>
  </si>
  <si>
    <t>sui</t>
  </si>
  <si>
    <t>Sui</t>
  </si>
  <si>
    <t>shib</t>
  </si>
  <si>
    <t>Shiba Inu</t>
  </si>
  <si>
    <t>wbtc</t>
  </si>
  <si>
    <t>Wrapped Bitcoin</t>
  </si>
  <si>
    <t>xlm</t>
  </si>
  <si>
    <t>Stellar</t>
  </si>
  <si>
    <t>dot</t>
  </si>
  <si>
    <t>Polkadot</t>
  </si>
  <si>
    <t>hbar</t>
  </si>
  <si>
    <t>Hedera</t>
  </si>
  <si>
    <t>hype</t>
  </si>
  <si>
    <t>Hyperliquid</t>
  </si>
  <si>
    <t>weth</t>
  </si>
  <si>
    <t>WETH</t>
  </si>
  <si>
    <t>bch</t>
  </si>
  <si>
    <t>Bitcoin Cash</t>
  </si>
  <si>
    <t>leo</t>
  </si>
  <si>
    <t>LEO Token</t>
  </si>
  <si>
    <t>uni</t>
  </si>
  <si>
    <t>Uniswap</t>
  </si>
  <si>
    <t>ltc</t>
  </si>
  <si>
    <t>Litecoin</t>
  </si>
  <si>
    <t>pepe</t>
  </si>
  <si>
    <t>Pepe</t>
  </si>
  <si>
    <t>weeth</t>
  </si>
  <si>
    <t>Wrapped eETH</t>
  </si>
  <si>
    <t>near</t>
  </si>
  <si>
    <t>NEAR Protocol</t>
  </si>
  <si>
    <t>bgb</t>
  </si>
  <si>
    <t>Bitget Token</t>
  </si>
  <si>
    <t>usde</t>
  </si>
  <si>
    <t>Ethena USDe</t>
  </si>
  <si>
    <t>aave</t>
  </si>
  <si>
    <t>Aave</t>
  </si>
  <si>
    <t>apt</t>
  </si>
  <si>
    <t>Aptos</t>
  </si>
  <si>
    <t>usds</t>
  </si>
  <si>
    <t>USDS</t>
  </si>
  <si>
    <t>icp</t>
  </si>
  <si>
    <t>Internet Computer</t>
  </si>
  <si>
    <t>cro</t>
  </si>
  <si>
    <t>Cronos</t>
  </si>
  <si>
    <t>pol</t>
  </si>
  <si>
    <t>POL (ex-MATIC)</t>
  </si>
  <si>
    <t>etc</t>
  </si>
  <si>
    <t>Ethereum Classic</t>
  </si>
  <si>
    <t>mnt</t>
  </si>
  <si>
    <t>Mantle</t>
  </si>
  <si>
    <t>render</t>
  </si>
  <si>
    <t>Render</t>
  </si>
  <si>
    <t>vet</t>
  </si>
  <si>
    <t>VeChain</t>
  </si>
  <si>
    <t>om</t>
  </si>
  <si>
    <t>MANTRA</t>
  </si>
  <si>
    <t>tao</t>
  </si>
  <si>
    <t>Bittensor</t>
  </si>
  <si>
    <t>wbt</t>
  </si>
  <si>
    <t>WhiteBIT Coin</t>
  </si>
  <si>
    <t>fet</t>
  </si>
  <si>
    <t>Artificial Superintelligence Alliance</t>
  </si>
  <si>
    <t>xmr</t>
  </si>
  <si>
    <t>Monero</t>
  </si>
  <si>
    <t>dai</t>
  </si>
  <si>
    <t>Dai</t>
  </si>
  <si>
    <t>arb</t>
  </si>
  <si>
    <t>Arbitrum</t>
  </si>
  <si>
    <t>fil</t>
  </si>
  <si>
    <t>Filecoin</t>
  </si>
  <si>
    <t>symbol</t>
  </si>
  <si>
    <t>name</t>
  </si>
  <si>
    <t>current_price</t>
  </si>
  <si>
    <t>market_cap</t>
  </si>
  <si>
    <t xml:space="preserve">                Top five</t>
  </si>
  <si>
    <t xml:space="preserve">                   market=cap</t>
  </si>
  <si>
    <t>total volume</t>
  </si>
  <si>
    <t>.high_24h</t>
  </si>
  <si>
    <t>.low_24h</t>
  </si>
  <si>
    <t>Highest 24 hours      =</t>
  </si>
  <si>
    <t>lowest 24 hours         =</t>
  </si>
  <si>
    <t>Average Top  50    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</si>
</sst>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4A7DDA-258D-408A-B948-E235E7AACCCD}" autoFormatId="16" applyNumberFormats="0" applyBorderFormats="0" applyFontFormats="0" applyPatternFormats="0" applyAlignmentFormats="0" applyWidthHeightFormats="0">
  <queryTableRefresh nextId="23">
    <queryTableFields count="7">
      <queryTableField id="12" name="name" tableColumnId="12"/>
      <queryTableField id="11" name="symbol" tableColumnId="11"/>
      <queryTableField id="13" name="current_price" tableColumnId="13"/>
      <queryTableField id="14" name="market_cap" tableColumnId="14"/>
      <queryTableField id="18" name="total volume" tableColumnId="17"/>
      <queryTableField id="19" name=".high_24h" tableColumnId="18"/>
      <queryTableField id="20" name=".low_24h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34C0FB-1EB4-49FE-8A00-4E8D9121DB50}" name="markets?vs_currency_usd_order_market_cap_desc_per_page_50_page_1_sparkline_f__2" displayName="markets?vs_currency_usd_order_market_cap_desc_per_page_50_page_1_sparkline_f__2" ref="A1:G51" tableType="queryTable" totalsRowShown="0">
  <autoFilter ref="A1:G51" xr:uid="{7534C0FB-1EB4-49FE-8A00-4E8D9121DB50}"/>
  <tableColumns count="7">
    <tableColumn id="12" xr3:uid="{371A27AA-AFE9-460A-9C02-AADED5D0C062}" uniqueName="12" name="name" queryTableFieldId="12"/>
    <tableColumn id="11" xr3:uid="{B8E8E883-12E5-4D9F-899F-473D6C7A99E5}" uniqueName="11" name="symbol" queryTableFieldId="11"/>
    <tableColumn id="13" xr3:uid="{C247CA94-6720-457C-A5EA-D186D6877F93}" uniqueName="13" name="current_price" queryTableFieldId="13"/>
    <tableColumn id="14" xr3:uid="{4F628B55-ACBB-4D5E-9CDD-2EB91AD66647}" uniqueName="14" name="market_cap" queryTableFieldId="14"/>
    <tableColumn id="17" xr3:uid="{FB19DD03-28A9-4C92-90DC-BA0EF86B60F9}" uniqueName="17" name="total volume" queryTableFieldId="18"/>
    <tableColumn id="18" xr3:uid="{CC1BE6B3-837B-48BC-AE36-9801770ADFCA}" uniqueName="18" name=".high_24h" queryTableFieldId="19"/>
    <tableColumn id="19" xr3:uid="{D9BB8C77-94A8-4357-8DEF-84E5F9967057}" uniqueName="19" name=".low_24h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DD77-E306-4835-8174-A873FE55D8E4}">
  <dimension ref="A1:I51"/>
  <sheetViews>
    <sheetView tabSelected="1" workbookViewId="0">
      <selection activeCell="H25" sqref="H25"/>
    </sheetView>
  </sheetViews>
  <sheetFormatPr defaultRowHeight="14.4" x14ac:dyDescent="0.3"/>
  <cols>
    <col min="1" max="1" width="29.109375" bestFit="1" customWidth="1"/>
    <col min="2" max="2" width="9.33203125" bestFit="1" customWidth="1"/>
    <col min="3" max="3" width="14.33203125" bestFit="1" customWidth="1"/>
    <col min="4" max="4" width="13.109375" bestFit="1" customWidth="1"/>
    <col min="5" max="5" width="13.5546875" bestFit="1" customWidth="1"/>
    <col min="6" max="7" width="11" bestFit="1" customWidth="1"/>
    <col min="8" max="8" width="22.5546875" customWidth="1"/>
    <col min="9" max="9" width="26.77734375" customWidth="1"/>
    <col min="10" max="10" width="23.21875" customWidth="1"/>
    <col min="11" max="11" width="22.5546875" bestFit="1" customWidth="1"/>
    <col min="12" max="12" width="21.33203125" bestFit="1" customWidth="1"/>
    <col min="13" max="13" width="22.21875" bestFit="1" customWidth="1"/>
    <col min="14" max="14" width="18.5546875" bestFit="1" customWidth="1"/>
    <col min="15" max="15" width="18" bestFit="1" customWidth="1"/>
    <col min="16" max="16" width="36.77734375" bestFit="1" customWidth="1"/>
    <col min="17" max="17" width="26.77734375" bestFit="1" customWidth="1"/>
    <col min="18" max="18" width="21.6640625" bestFit="1" customWidth="1"/>
  </cols>
  <sheetData>
    <row r="1" spans="1:9" x14ac:dyDescent="0.3">
      <c r="A1" t="s">
        <v>101</v>
      </c>
      <c r="B1" t="s">
        <v>100</v>
      </c>
      <c r="C1" t="s">
        <v>102</v>
      </c>
      <c r="D1" t="s">
        <v>103</v>
      </c>
      <c r="E1" t="s">
        <v>106</v>
      </c>
      <c r="F1" t="s">
        <v>107</v>
      </c>
      <c r="G1" t="s">
        <v>108</v>
      </c>
      <c r="H1" t="s">
        <v>104</v>
      </c>
      <c r="I1" t="s">
        <v>105</v>
      </c>
    </row>
    <row r="2" spans="1:9" x14ac:dyDescent="0.3">
      <c r="A2" t="s">
        <v>1</v>
      </c>
      <c r="B2" t="s">
        <v>0</v>
      </c>
      <c r="C2">
        <v>94491</v>
      </c>
      <c r="D2">
        <v>1870677673384</v>
      </c>
      <c r="E2">
        <v>60660260121</v>
      </c>
      <c r="F2">
        <v>96386</v>
      </c>
      <c r="G2">
        <v>92442</v>
      </c>
    </row>
    <row r="3" spans="1:9" x14ac:dyDescent="0.3">
      <c r="A3" t="s">
        <v>3</v>
      </c>
      <c r="B3" t="s">
        <v>2</v>
      </c>
      <c r="C3">
        <v>3418.7</v>
      </c>
      <c r="D3">
        <v>411380806941</v>
      </c>
      <c r="E3">
        <v>32436001689</v>
      </c>
      <c r="F3">
        <v>3460.89</v>
      </c>
      <c r="G3">
        <v>3264.58</v>
      </c>
      <c r="H3" t="str">
        <f>INDEX(A:A, MATCH(LARGE(D:D, 1), D:D, 0))</f>
        <v>Bitcoin</v>
      </c>
      <c r="I3">
        <f>LARGE(D:D, 1)</f>
        <v>1870677673384</v>
      </c>
    </row>
    <row r="4" spans="1:9" x14ac:dyDescent="0.3">
      <c r="A4" t="s">
        <v>5</v>
      </c>
      <c r="B4" t="s">
        <v>4</v>
      </c>
      <c r="C4">
        <v>0.99868699999999999</v>
      </c>
      <c r="D4">
        <v>139725978766</v>
      </c>
      <c r="E4">
        <v>54482816482</v>
      </c>
      <c r="F4">
        <v>1.004</v>
      </c>
      <c r="G4">
        <v>0.99526400000000004</v>
      </c>
      <c r="H4" t="str">
        <f>INDEX(A:A, MATCH(LARGE(D:D, 2), D:D, 0))</f>
        <v>Ethereum</v>
      </c>
      <c r="I4">
        <f>LARGE(D:D, 2)</f>
        <v>411380806941</v>
      </c>
    </row>
    <row r="5" spans="1:9" x14ac:dyDescent="0.3">
      <c r="A5" t="s">
        <v>7</v>
      </c>
      <c r="B5" t="s">
        <v>6</v>
      </c>
      <c r="C5">
        <v>2.2599999999999998</v>
      </c>
      <c r="D5">
        <v>129222537689</v>
      </c>
      <c r="E5">
        <v>7502508055</v>
      </c>
      <c r="F5">
        <v>2.2599999999999998</v>
      </c>
      <c r="G5">
        <v>2.14</v>
      </c>
      <c r="H5" t="str">
        <f>INDEX(A:A, MATCH(LARGE(D:D, 3), D:D, 0))</f>
        <v>Tether</v>
      </c>
      <c r="I5">
        <f>LARGE(D:D, 3)</f>
        <v>139725978766</v>
      </c>
    </row>
    <row r="6" spans="1:9" x14ac:dyDescent="0.3">
      <c r="A6" t="s">
        <v>9</v>
      </c>
      <c r="B6" t="s">
        <v>8</v>
      </c>
      <c r="C6">
        <v>693.76</v>
      </c>
      <c r="D6">
        <v>101155245468</v>
      </c>
      <c r="E6">
        <v>1772000517</v>
      </c>
      <c r="F6">
        <v>698.61</v>
      </c>
      <c r="G6">
        <v>655.41</v>
      </c>
      <c r="H6" t="str">
        <f>INDEX(A:A, MATCH(LARGE(D:D, 4), D:D, 0))</f>
        <v>XRP</v>
      </c>
      <c r="I6">
        <f>LARGE(D:D, 4)</f>
        <v>129222537689</v>
      </c>
    </row>
    <row r="7" spans="1:9" x14ac:dyDescent="0.3">
      <c r="A7" t="s">
        <v>11</v>
      </c>
      <c r="B7" t="s">
        <v>10</v>
      </c>
      <c r="C7">
        <v>191.51</v>
      </c>
      <c r="D7">
        <v>91816401521</v>
      </c>
      <c r="E7">
        <v>5335210158</v>
      </c>
      <c r="F7">
        <v>192.86</v>
      </c>
      <c r="G7">
        <v>180.35</v>
      </c>
      <c r="H7" t="str">
        <f>INDEX(A:A, MATCH(LARGE(D:D, 5), D:D, 0))</f>
        <v>BNB</v>
      </c>
      <c r="I7">
        <f>LARGE(D:D, 5)</f>
        <v>101155245468</v>
      </c>
    </row>
    <row r="8" spans="1:9" x14ac:dyDescent="0.3">
      <c r="A8" t="s">
        <v>13</v>
      </c>
      <c r="B8" t="s">
        <v>12</v>
      </c>
      <c r="C8">
        <v>0.32364900000000002</v>
      </c>
      <c r="D8">
        <v>47656312574</v>
      </c>
      <c r="E8">
        <v>3892339226</v>
      </c>
      <c r="F8">
        <v>0.32782</v>
      </c>
      <c r="G8">
        <v>0.30365500000000001</v>
      </c>
    </row>
    <row r="9" spans="1:9" x14ac:dyDescent="0.3">
      <c r="A9" t="s">
        <v>15</v>
      </c>
      <c r="B9" t="s">
        <v>14</v>
      </c>
      <c r="C9">
        <v>1.0009999999999999</v>
      </c>
      <c r="D9">
        <v>43152499287</v>
      </c>
      <c r="E9">
        <v>9295548450</v>
      </c>
      <c r="F9">
        <v>1.0029999999999999</v>
      </c>
      <c r="G9">
        <v>0.99462399999999995</v>
      </c>
    </row>
    <row r="10" spans="1:9" x14ac:dyDescent="0.3">
      <c r="A10" t="s">
        <v>17</v>
      </c>
      <c r="B10" t="s">
        <v>16</v>
      </c>
      <c r="C10">
        <v>3412.13</v>
      </c>
      <c r="D10">
        <v>33052316364</v>
      </c>
      <c r="E10">
        <v>122425275</v>
      </c>
      <c r="F10">
        <v>3450.34</v>
      </c>
      <c r="G10">
        <v>3259.47</v>
      </c>
    </row>
    <row r="11" spans="1:9" x14ac:dyDescent="0.3">
      <c r="A11" t="s">
        <v>19</v>
      </c>
      <c r="B11" t="s">
        <v>18</v>
      </c>
      <c r="C11">
        <v>0.91233200000000003</v>
      </c>
      <c r="D11">
        <v>32669854412</v>
      </c>
      <c r="E11">
        <v>1232190068</v>
      </c>
      <c r="F11">
        <v>0.93871899999999997</v>
      </c>
      <c r="G11">
        <v>0.863533</v>
      </c>
    </row>
    <row r="12" spans="1:9" x14ac:dyDescent="0.3">
      <c r="A12" t="s">
        <v>21</v>
      </c>
      <c r="B12" t="s">
        <v>20</v>
      </c>
      <c r="C12">
        <v>0.252585</v>
      </c>
      <c r="D12">
        <v>21767990258</v>
      </c>
      <c r="E12">
        <v>1243267900</v>
      </c>
      <c r="F12">
        <v>0.25402400000000003</v>
      </c>
      <c r="G12">
        <v>0.244974</v>
      </c>
    </row>
    <row r="13" spans="1:9" x14ac:dyDescent="0.3">
      <c r="A13" t="s">
        <v>23</v>
      </c>
      <c r="B13" t="s">
        <v>22</v>
      </c>
      <c r="C13">
        <v>38.979999999999997</v>
      </c>
      <c r="D13">
        <v>15975344166</v>
      </c>
      <c r="E13">
        <v>685295768</v>
      </c>
      <c r="F13">
        <v>39.520000000000003</v>
      </c>
      <c r="G13">
        <v>35.700000000000003</v>
      </c>
      <c r="H13" t="s">
        <v>111</v>
      </c>
      <c r="I13">
        <f>AVERAGE(C2:C51)</f>
        <v>4187.591564246799</v>
      </c>
    </row>
    <row r="14" spans="1:9" x14ac:dyDescent="0.3">
      <c r="A14" t="s">
        <v>25</v>
      </c>
      <c r="B14" t="s">
        <v>24</v>
      </c>
      <c r="C14">
        <v>24.25</v>
      </c>
      <c r="D14">
        <v>15293584096</v>
      </c>
      <c r="E14">
        <v>1828601170</v>
      </c>
      <c r="F14">
        <v>24.78</v>
      </c>
      <c r="G14">
        <v>22.12</v>
      </c>
    </row>
    <row r="15" spans="1:9" x14ac:dyDescent="0.3">
      <c r="A15" t="s">
        <v>27</v>
      </c>
      <c r="B15" t="s">
        <v>26</v>
      </c>
      <c r="C15">
        <v>5.64</v>
      </c>
      <c r="D15">
        <v>14386690824</v>
      </c>
      <c r="E15">
        <v>281048524</v>
      </c>
      <c r="F15">
        <v>5.64</v>
      </c>
      <c r="G15">
        <v>5.37</v>
      </c>
    </row>
    <row r="16" spans="1:9" x14ac:dyDescent="0.3">
      <c r="A16" t="s">
        <v>29</v>
      </c>
      <c r="B16" t="s">
        <v>28</v>
      </c>
      <c r="C16">
        <v>4053.67</v>
      </c>
      <c r="D16">
        <v>14164467352</v>
      </c>
      <c r="E16">
        <v>102674480</v>
      </c>
      <c r="F16">
        <v>4105.22</v>
      </c>
      <c r="G16">
        <v>3883.07</v>
      </c>
    </row>
    <row r="17" spans="1:9" x14ac:dyDescent="0.3">
      <c r="A17" t="s">
        <v>31</v>
      </c>
      <c r="B17" t="s">
        <v>30</v>
      </c>
      <c r="C17">
        <v>4.68</v>
      </c>
      <c r="D17">
        <v>13690498695</v>
      </c>
      <c r="E17">
        <v>2342603533</v>
      </c>
      <c r="F17">
        <v>4.7300000000000004</v>
      </c>
      <c r="G17">
        <v>4.1100000000000003</v>
      </c>
      <c r="H17" t="s">
        <v>109</v>
      </c>
      <c r="I17">
        <f>MAX(F2:F51)</f>
        <v>96386</v>
      </c>
    </row>
    <row r="18" spans="1:9" x14ac:dyDescent="0.3">
      <c r="A18" t="s">
        <v>33</v>
      </c>
      <c r="B18" t="s">
        <v>32</v>
      </c>
      <c r="C18">
        <v>2.2520000000000001E-5</v>
      </c>
      <c r="D18">
        <v>13267198176</v>
      </c>
      <c r="E18">
        <v>645058217</v>
      </c>
      <c r="F18">
        <v>2.2739999999999999E-5</v>
      </c>
      <c r="G18">
        <v>2.1180000000000001E-5</v>
      </c>
    </row>
    <row r="19" spans="1:9" x14ac:dyDescent="0.3">
      <c r="A19" t="s">
        <v>35</v>
      </c>
      <c r="B19" t="s">
        <v>34</v>
      </c>
      <c r="C19">
        <v>94219</v>
      </c>
      <c r="D19">
        <v>12517090426</v>
      </c>
      <c r="E19">
        <v>407218022</v>
      </c>
      <c r="F19">
        <v>95965</v>
      </c>
      <c r="G19">
        <v>92316</v>
      </c>
      <c r="H19" t="s">
        <v>110</v>
      </c>
      <c r="I19">
        <f>MIN(F2:F51)</f>
        <v>1.8709999999999999E-5</v>
      </c>
    </row>
    <row r="20" spans="1:9" x14ac:dyDescent="0.3">
      <c r="A20" t="s">
        <v>41</v>
      </c>
      <c r="B20" t="s">
        <v>40</v>
      </c>
      <c r="C20">
        <v>0.29863699999999999</v>
      </c>
      <c r="D20">
        <v>11421953967</v>
      </c>
      <c r="E20">
        <v>1218367404</v>
      </c>
      <c r="F20">
        <v>0.29857</v>
      </c>
      <c r="G20">
        <v>0.262179</v>
      </c>
    </row>
    <row r="21" spans="1:9" x14ac:dyDescent="0.3">
      <c r="A21" t="s">
        <v>37</v>
      </c>
      <c r="B21" t="s">
        <v>36</v>
      </c>
      <c r="C21">
        <v>0.37332799999999999</v>
      </c>
      <c r="D21">
        <v>11304282894</v>
      </c>
      <c r="E21">
        <v>396602403</v>
      </c>
      <c r="F21">
        <v>0.374527</v>
      </c>
      <c r="G21">
        <v>0.34866000000000003</v>
      </c>
    </row>
    <row r="22" spans="1:9" x14ac:dyDescent="0.3">
      <c r="A22" t="s">
        <v>39</v>
      </c>
      <c r="B22" t="s">
        <v>38</v>
      </c>
      <c r="C22">
        <v>7.3</v>
      </c>
      <c r="D22">
        <v>11106268085</v>
      </c>
      <c r="E22">
        <v>495019704</v>
      </c>
      <c r="F22">
        <v>7.52</v>
      </c>
      <c r="G22">
        <v>6.82</v>
      </c>
    </row>
    <row r="23" spans="1:9" x14ac:dyDescent="0.3">
      <c r="A23" t="s">
        <v>43</v>
      </c>
      <c r="B23" t="s">
        <v>42</v>
      </c>
      <c r="C23">
        <v>29.8</v>
      </c>
      <c r="D23">
        <v>9819909591</v>
      </c>
      <c r="E23">
        <v>67290870</v>
      </c>
      <c r="F23">
        <v>30.19</v>
      </c>
      <c r="G23">
        <v>25.3</v>
      </c>
    </row>
    <row r="24" spans="1:9" x14ac:dyDescent="0.3">
      <c r="A24" t="s">
        <v>45</v>
      </c>
      <c r="B24" t="s">
        <v>44</v>
      </c>
      <c r="C24">
        <v>3417.9</v>
      </c>
      <c r="D24">
        <v>9270221021</v>
      </c>
      <c r="E24">
        <v>928599421</v>
      </c>
      <c r="F24">
        <v>3455.94</v>
      </c>
      <c r="G24">
        <v>3268</v>
      </c>
    </row>
    <row r="25" spans="1:9" x14ac:dyDescent="0.3">
      <c r="A25" t="s">
        <v>47</v>
      </c>
      <c r="B25" t="s">
        <v>46</v>
      </c>
      <c r="C25">
        <v>460.06</v>
      </c>
      <c r="D25">
        <v>9106941755</v>
      </c>
      <c r="E25">
        <v>328871144</v>
      </c>
      <c r="F25">
        <v>464.86</v>
      </c>
      <c r="G25">
        <v>432.32</v>
      </c>
    </row>
    <row r="26" spans="1:9" x14ac:dyDescent="0.3">
      <c r="A26" t="s">
        <v>49</v>
      </c>
      <c r="B26" t="s">
        <v>48</v>
      </c>
      <c r="C26">
        <v>9.41</v>
      </c>
      <c r="D26">
        <v>8696962199</v>
      </c>
      <c r="E26">
        <v>1599599</v>
      </c>
      <c r="F26">
        <v>9.5</v>
      </c>
      <c r="G26">
        <v>9.26</v>
      </c>
    </row>
    <row r="27" spans="1:9" x14ac:dyDescent="0.3">
      <c r="A27" t="s">
        <v>51</v>
      </c>
      <c r="B27" t="s">
        <v>50</v>
      </c>
      <c r="C27">
        <v>14.11</v>
      </c>
      <c r="D27">
        <v>8473223009</v>
      </c>
      <c r="E27">
        <v>781069108</v>
      </c>
      <c r="F27">
        <v>14.57</v>
      </c>
      <c r="G27">
        <v>13.27</v>
      </c>
    </row>
    <row r="28" spans="1:9" x14ac:dyDescent="0.3">
      <c r="A28" t="s">
        <v>53</v>
      </c>
      <c r="B28" t="s">
        <v>52</v>
      </c>
      <c r="C28">
        <v>106.54</v>
      </c>
      <c r="D28">
        <v>8021893218</v>
      </c>
      <c r="E28">
        <v>847804480</v>
      </c>
      <c r="F28">
        <v>107.5</v>
      </c>
      <c r="G28">
        <v>99.53</v>
      </c>
    </row>
    <row r="29" spans="1:9" x14ac:dyDescent="0.3">
      <c r="A29" t="s">
        <v>55</v>
      </c>
      <c r="B29" t="s">
        <v>54</v>
      </c>
      <c r="C29">
        <v>1.836E-5</v>
      </c>
      <c r="D29">
        <v>7721601285</v>
      </c>
      <c r="E29">
        <v>2141039207</v>
      </c>
      <c r="F29">
        <v>1.8709999999999999E-5</v>
      </c>
      <c r="G29">
        <v>1.7430000000000001E-5</v>
      </c>
    </row>
    <row r="30" spans="1:9" x14ac:dyDescent="0.3">
      <c r="A30" t="s">
        <v>57</v>
      </c>
      <c r="B30" t="s">
        <v>56</v>
      </c>
      <c r="C30">
        <v>3608.09</v>
      </c>
      <c r="D30">
        <v>6804869241</v>
      </c>
      <c r="E30">
        <v>23015031</v>
      </c>
      <c r="F30">
        <v>3651.52</v>
      </c>
      <c r="G30">
        <v>3444.48</v>
      </c>
    </row>
    <row r="31" spans="1:9" x14ac:dyDescent="0.3">
      <c r="A31" t="s">
        <v>59</v>
      </c>
      <c r="B31" t="s">
        <v>58</v>
      </c>
      <c r="C31">
        <v>5.47</v>
      </c>
      <c r="D31">
        <v>6658923607</v>
      </c>
      <c r="E31">
        <v>877895162</v>
      </c>
      <c r="F31">
        <v>5.66</v>
      </c>
      <c r="G31">
        <v>5</v>
      </c>
    </row>
    <row r="32" spans="1:9" x14ac:dyDescent="0.3">
      <c r="A32" t="s">
        <v>61</v>
      </c>
      <c r="B32" t="s">
        <v>60</v>
      </c>
      <c r="C32">
        <v>4.5599999999999996</v>
      </c>
      <c r="D32">
        <v>6385451969</v>
      </c>
      <c r="E32">
        <v>185633647</v>
      </c>
      <c r="F32">
        <v>4.55</v>
      </c>
      <c r="G32">
        <v>3.94</v>
      </c>
    </row>
    <row r="33" spans="1:7" x14ac:dyDescent="0.3">
      <c r="A33" t="s">
        <v>63</v>
      </c>
      <c r="B33" t="s">
        <v>62</v>
      </c>
      <c r="C33">
        <v>0.99858400000000003</v>
      </c>
      <c r="D33">
        <v>5911637086</v>
      </c>
      <c r="E33">
        <v>122556451</v>
      </c>
      <c r="F33">
        <v>1.0029999999999999</v>
      </c>
      <c r="G33">
        <v>0.99297000000000002</v>
      </c>
    </row>
    <row r="34" spans="1:7" x14ac:dyDescent="0.3">
      <c r="A34" t="s">
        <v>65</v>
      </c>
      <c r="B34" t="s">
        <v>64</v>
      </c>
      <c r="C34">
        <v>376.23</v>
      </c>
      <c r="D34">
        <v>5650311234</v>
      </c>
      <c r="E34">
        <v>1650449455</v>
      </c>
      <c r="F34">
        <v>387.27</v>
      </c>
      <c r="G34">
        <v>319.58999999999997</v>
      </c>
    </row>
    <row r="35" spans="1:7" x14ac:dyDescent="0.3">
      <c r="A35" t="s">
        <v>67</v>
      </c>
      <c r="B35" t="s">
        <v>66</v>
      </c>
      <c r="C35">
        <v>9.57</v>
      </c>
      <c r="D35">
        <v>5318604410</v>
      </c>
      <c r="E35">
        <v>551423455</v>
      </c>
      <c r="F35">
        <v>9.8000000000000007</v>
      </c>
      <c r="G35">
        <v>8.99</v>
      </c>
    </row>
    <row r="36" spans="1:7" x14ac:dyDescent="0.3">
      <c r="A36" t="s">
        <v>69</v>
      </c>
      <c r="B36" t="s">
        <v>68</v>
      </c>
      <c r="C36">
        <v>0.99641599999999997</v>
      </c>
      <c r="D36">
        <v>5231814546</v>
      </c>
      <c r="E36">
        <v>16775088</v>
      </c>
      <c r="F36">
        <v>1.008</v>
      </c>
      <c r="G36">
        <v>0.98983500000000002</v>
      </c>
    </row>
    <row r="37" spans="1:7" x14ac:dyDescent="0.3">
      <c r="A37" t="s">
        <v>71</v>
      </c>
      <c r="B37" t="s">
        <v>70</v>
      </c>
      <c r="C37">
        <v>10.8</v>
      </c>
      <c r="D37">
        <v>5145644596</v>
      </c>
      <c r="E37">
        <v>228399287</v>
      </c>
      <c r="F37">
        <v>10.93</v>
      </c>
      <c r="G37">
        <v>9.8800000000000008</v>
      </c>
    </row>
    <row r="38" spans="1:7" x14ac:dyDescent="0.3">
      <c r="A38" t="s">
        <v>73</v>
      </c>
      <c r="B38" t="s">
        <v>72</v>
      </c>
      <c r="C38">
        <v>0.16164200000000001</v>
      </c>
      <c r="D38">
        <v>4396377507</v>
      </c>
      <c r="E38">
        <v>35143770</v>
      </c>
      <c r="F38">
        <v>0.16303999999999999</v>
      </c>
      <c r="G38">
        <v>0.15124199999999999</v>
      </c>
    </row>
    <row r="39" spans="1:7" x14ac:dyDescent="0.3">
      <c r="A39" t="s">
        <v>75</v>
      </c>
      <c r="B39" t="s">
        <v>74</v>
      </c>
      <c r="C39">
        <v>0.509046</v>
      </c>
      <c r="D39">
        <v>4274932431</v>
      </c>
      <c r="E39">
        <v>191014870</v>
      </c>
      <c r="F39">
        <v>0.50875400000000004</v>
      </c>
      <c r="G39">
        <v>0.46587400000000001</v>
      </c>
    </row>
    <row r="40" spans="1:7" x14ac:dyDescent="0.3">
      <c r="A40" t="s">
        <v>77</v>
      </c>
      <c r="B40" t="s">
        <v>76</v>
      </c>
      <c r="C40">
        <v>27.31</v>
      </c>
      <c r="D40">
        <v>4098312805</v>
      </c>
      <c r="E40">
        <v>203445385</v>
      </c>
      <c r="F40">
        <v>27.82</v>
      </c>
      <c r="G40">
        <v>25.84</v>
      </c>
    </row>
    <row r="41" spans="1:7" x14ac:dyDescent="0.3">
      <c r="A41" t="s">
        <v>79</v>
      </c>
      <c r="B41" t="s">
        <v>78</v>
      </c>
      <c r="C41">
        <v>1.2</v>
      </c>
      <c r="D41">
        <v>4042336467</v>
      </c>
      <c r="E41">
        <v>151577684</v>
      </c>
      <c r="F41">
        <v>1.22</v>
      </c>
      <c r="G41">
        <v>1.1499999999999999</v>
      </c>
    </row>
    <row r="42" spans="1:7" x14ac:dyDescent="0.3">
      <c r="A42" t="s">
        <v>81</v>
      </c>
      <c r="B42" t="s">
        <v>80</v>
      </c>
      <c r="C42">
        <v>7.78</v>
      </c>
      <c r="D42">
        <v>4027563022</v>
      </c>
      <c r="E42">
        <v>195761575</v>
      </c>
      <c r="F42">
        <v>7.81</v>
      </c>
      <c r="G42">
        <v>6.93</v>
      </c>
    </row>
    <row r="43" spans="1:7" x14ac:dyDescent="0.3">
      <c r="A43" t="s">
        <v>83</v>
      </c>
      <c r="B43" t="s">
        <v>82</v>
      </c>
      <c r="C43">
        <v>4.8429460000000001E-2</v>
      </c>
      <c r="D43">
        <v>3918126395</v>
      </c>
      <c r="E43">
        <v>91627405</v>
      </c>
      <c r="F43">
        <v>4.926088E-2</v>
      </c>
      <c r="G43">
        <v>4.4948670000000003E-2</v>
      </c>
    </row>
    <row r="44" spans="1:7" x14ac:dyDescent="0.3">
      <c r="A44" t="s">
        <v>87</v>
      </c>
      <c r="B44" t="s">
        <v>86</v>
      </c>
      <c r="C44">
        <v>497.07</v>
      </c>
      <c r="D44">
        <v>3665158313</v>
      </c>
      <c r="E44">
        <v>174824632</v>
      </c>
      <c r="F44">
        <v>502.48</v>
      </c>
      <c r="G44">
        <v>442.93</v>
      </c>
    </row>
    <row r="45" spans="1:7" x14ac:dyDescent="0.3">
      <c r="A45" t="s">
        <v>85</v>
      </c>
      <c r="B45" t="s">
        <v>84</v>
      </c>
      <c r="C45">
        <v>3.78</v>
      </c>
      <c r="D45">
        <v>3595575395</v>
      </c>
      <c r="E45">
        <v>64349390</v>
      </c>
      <c r="F45">
        <v>3.83</v>
      </c>
      <c r="G45">
        <v>3.47</v>
      </c>
    </row>
    <row r="46" spans="1:7" x14ac:dyDescent="0.3">
      <c r="A46" t="s">
        <v>91</v>
      </c>
      <c r="B46" t="s">
        <v>90</v>
      </c>
      <c r="C46">
        <v>1.36</v>
      </c>
      <c r="D46">
        <v>3560777485</v>
      </c>
      <c r="E46">
        <v>424380975</v>
      </c>
      <c r="F46">
        <v>1.39</v>
      </c>
      <c r="G46">
        <v>1.25</v>
      </c>
    </row>
    <row r="47" spans="1:7" x14ac:dyDescent="0.3">
      <c r="A47" t="s">
        <v>89</v>
      </c>
      <c r="B47" t="s">
        <v>88</v>
      </c>
      <c r="C47">
        <v>24.43</v>
      </c>
      <c r="D47">
        <v>3519810900</v>
      </c>
      <c r="E47">
        <v>43997740</v>
      </c>
      <c r="F47">
        <v>24.54</v>
      </c>
      <c r="G47">
        <v>24.2</v>
      </c>
    </row>
    <row r="48" spans="1:7" x14ac:dyDescent="0.3">
      <c r="A48" t="s">
        <v>93</v>
      </c>
      <c r="B48" t="s">
        <v>92</v>
      </c>
      <c r="C48">
        <v>187.37</v>
      </c>
      <c r="D48">
        <v>3453862310</v>
      </c>
      <c r="E48">
        <v>72344615</v>
      </c>
      <c r="F48">
        <v>193.18</v>
      </c>
      <c r="G48">
        <v>185.41</v>
      </c>
    </row>
    <row r="49" spans="1:7" x14ac:dyDescent="0.3">
      <c r="A49" t="s">
        <v>95</v>
      </c>
      <c r="B49" t="s">
        <v>94</v>
      </c>
      <c r="C49">
        <v>0.99945399999999995</v>
      </c>
      <c r="D49">
        <v>3400784209</v>
      </c>
      <c r="E49">
        <v>158646416</v>
      </c>
      <c r="F49">
        <v>1.006</v>
      </c>
      <c r="G49">
        <v>0.99663800000000002</v>
      </c>
    </row>
    <row r="50" spans="1:7" x14ac:dyDescent="0.3">
      <c r="A50" t="s">
        <v>97</v>
      </c>
      <c r="B50" t="s">
        <v>96</v>
      </c>
      <c r="C50">
        <v>0.80438200000000004</v>
      </c>
      <c r="D50">
        <v>3377495665</v>
      </c>
      <c r="E50">
        <v>589684097</v>
      </c>
      <c r="F50">
        <v>0.81203899999999996</v>
      </c>
      <c r="G50">
        <v>0.74431000000000003</v>
      </c>
    </row>
    <row r="51" spans="1:7" x14ac:dyDescent="0.3">
      <c r="A51" t="s">
        <v>99</v>
      </c>
      <c r="B51" t="s">
        <v>98</v>
      </c>
      <c r="C51">
        <v>5.18</v>
      </c>
      <c r="D51">
        <v>3178925158</v>
      </c>
      <c r="E51">
        <v>394896180</v>
      </c>
      <c r="F51">
        <v>5.24</v>
      </c>
      <c r="G51">
        <v>4.82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24107-80A6-4D2E-9DFB-EE8662F94A41}">
  <dimension ref="A1"/>
  <sheetViews>
    <sheetView workbookViewId="0"/>
  </sheetViews>
  <sheetFormatPr defaultRowHeight="14.4" x14ac:dyDescent="0.3"/>
  <cols>
    <col min="1" max="1" width="16.44140625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F4AAC-D0A0-4113-839F-418B55093DE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7 5 4 b 5 3 9 - b 3 5 7 - 4 b 2 7 - 8 f 5 1 - 1 d 3 f 9 6 0 1 3 e 9 d "   x m l n s = " h t t p : / / s c h e m a s . m i c r o s o f t . c o m / D a t a M a s h u p " > A A A A A M s E A A B Q S w M E F A A C A A g A U V y Y W Q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U V y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F c m F m + T i h E x Q E A A M s E A A A T A B w A R m 9 y b X V s Y X M v U 2 V j d G l v b j E u b S C i G A A o o B Q A A A A A A A A A A A A A A A A A A A A A A A A A A A C t U 8 9 r 2 z A U v g f y P w g X g g P G X t r u s m I G b b P D G D s 0 p T s a R X 6 L R W V J S H L W E P a / T 5 K j K E o z 2 G E + R O 9 9 7 8 X f D 9 s a i K G C o 9 V 4 L u 6 m k + l E d 1 h B i 6 6 y H q t X M P r z V j d k U A o 4 2 d W D b m d C t a D q c d o Q L J s W N J l J U I 3 E G 6 g / f p j 5 c z H T 0 u 4 w y q H + i f L r e Y Z q x M B M J 8 h e K z E o A h b 5 q g U v H w U Z e u A m / w H r 8 k F w Y 2 u d Z 5 0 x U n + q K i x p S Q T l G y C v w l a 9 Q 6 r t T e V A X f 1 P o Z h p y O b z Y l R 5 l V k x W 1 D G B m I E e s Z r B j f O h 6 / K L 0 r 0 3 6 g 2 + e i m Q C v J q D G g S l / c 7 7 4 L 0 1 n Z + b x A f G A s / C 7 f j M I v m A 2 g y 6 V S Q k W + 5 Z v E v L V 0 D 4 I N P V 9 E s n H y B M T a G o f 5 Z X k F y s K f C 7 T P 9 K 5 f C + Z Q j n t w 5 x i S a a S i x A M x I t c Z Y T B r t u 4 W f t r R T d d c 3 3 a u Z u K X L 3 + 7 O x 9 Y y s g Q k M A U + n e M Y Z A y B / R c Q c B P l Q T s q C h m + A S O P 0 S o Y 4 T j 4 A D n F 8 I u 9 p d c H a r E c 3 D o z 2 T y z m s K J L u p / Z M u 2 T q P w / f o 0 C e b p w H F J l k J e b m N Y 3 Z J e P 6 z u R y f H 8 X 8 z o M u 9 s d 3 L K b 3 L 2 8 b i u Z S D / H p T i e U / 1 3 j 3 R 9 Q S w E C L Q A U A A I A C A B R X J h Z A b + 6 L a Q A A A D 2 A A A A E g A A A A A A A A A A A A A A A A A A A A A A Q 2 9 u Z m l n L 1 B h Y 2 t h Z 2 U u e G 1 s U E s B A i 0 A F A A C A A g A U V y Y W Q / K 6 a u k A A A A 6 Q A A A B M A A A A A A A A A A A A A A A A A 8 A A A A F t D b 2 5 0 Z W 5 0 X 1 R 5 c G V z X S 5 4 b W x Q S w E C L Q A U A A I A C A B R X J h Z v k 4 o R M U B A A D L B A A A E w A A A A A A A A A A A A A A A A D h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F Q A A A A A A A B 8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X J r Z X R z J T N G d n N f Y 3 V y c m V u Y 3 k l M 0 R 1 c 2 Q l M j Z v c m R l c i U z R G 1 h c m t l d F 9 j Y X B f Z G V z Y y U y N n B l c l 9 w Y W d l J T N E N T A l M j Z w Y W d l J T N E M S U y N n N w Y X J r b G l u Z S U z R G Y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z Z k Y W U 5 Z S 0 w O D c 3 L T Q z Z T A t O G Z j M S 0 x Y W I x O D k 2 N D F l Y 2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1 h c m t l d H M / d n N f Y 3 V y c m V u Y 3 l f d X N k X 2 9 y Z G V y X 2 1 h c m t l d F 9 j Y X B f Z G V z Y 1 9 w Z X J f c G F n Z V 8 1 M F 9 w Y W d l X z F f c 3 B h c m t s a W 5 l X 2 Z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R U M D Y 6 M D Q 6 M z U u N j g 0 M j Y 3 O V o i I C 8 + P E V u d H J 5 I F R 5 c G U 9 I k Z p b G x D b 2 x 1 b W 5 U e X B l c y I g V m F s d W U 9 I n N B Q U F B Q U F B Q U F B P T 0 i I C 8 + P E V u d H J 5 I F R 5 c G U 9 I k Z p b G x D b 2 x 1 b W 5 O Y W 1 l c y I g V m F s d W U 9 I n N b J n F 1 b 3 Q 7 b m F t Z S Z x d W 9 0 O y w m c X V v d D t z e W 1 i b 2 w m c X V v d D s s J n F 1 b 3 Q 7 Y 3 V y c m V u d F 9 w c m l j Z S Z x d W 9 0 O y w m c X V v d D t t Y X J r Z X R f Y 2 F w J n F 1 b 3 Q 7 L C Z x d W 9 0 O 3 R v d G F s I H Z v b H V t Z S Z x d W 9 0 O y w m c X V v d D s u a G l n a F 8 y N G g m c X V v d D s s J n F 1 b 3 Q 7 L m x v d 1 8 y N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R z P 3 Z z X 2 N 1 c n J l b m N 5 P X V z Z F x 1 M D A y N m 9 y Z G V y P W 1 h c m t l d F 9 j Y X B f Z G V z Y 1 x 1 M D A y N n B l c l 9 w Y W d l P T U w X H U w M D I 2 c G F n Z T 0 x X H U w M D I 2 c 3 B h c m t s a W 5 l P W Y g K D I p L 0 F 1 d G 9 S Z W 1 v d m V k Q 2 9 s d W 1 u c z E u e 2 5 h b W U s M H 0 m c X V v d D s s J n F 1 b 3 Q 7 U 2 V j d G l v b j E v b W F y a 2 V 0 c z 9 2 c 1 9 j d X J y Z W 5 j e T 1 1 c 2 R c d T A w M j Z v c m R l c j 1 t Y X J r Z X R f Y 2 F w X 2 R l c 2 N c d T A w M j Z w Z X J f c G F n Z T 0 1 M F x 1 M D A y N n B h Z 2 U 9 M V x 1 M D A y N n N w Y X J r b G l u Z T 1 m I C g y K S 9 B d X R v U m V t b 3 Z l Z E N v b H V t b n M x L n t z e W 1 i b 2 w s M X 0 m c X V v d D s s J n F 1 b 3 Q 7 U 2 V j d G l v b j E v b W F y a 2 V 0 c z 9 2 c 1 9 j d X J y Z W 5 j e T 1 1 c 2 R c d T A w M j Z v c m R l c j 1 t Y X J r Z X R f Y 2 F w X 2 R l c 2 N c d T A w M j Z w Z X J f c G F n Z T 0 1 M F x 1 M D A y N n B h Z 2 U 9 M V x 1 M D A y N n N w Y X J r b G l u Z T 1 m I C g y K S 9 B d X R v U m V t b 3 Z l Z E N v b H V t b n M x L n t j d X J y Z W 5 0 X 3 B y a W N l L D J 9 J n F 1 b 3 Q 7 L C Z x d W 9 0 O 1 N l Y 3 R p b 2 4 x L 2 1 h c m t l d H M / d n N f Y 3 V y c m V u Y 3 k 9 d X N k X H U w M D I 2 b 3 J k Z X I 9 b W F y a 2 V 0 X 2 N h c F 9 k Z X N j X H U w M D I 2 c G V y X 3 B h Z 2 U 9 N T B c d T A w M j Z w Y W d l P T F c d T A w M j Z z c G F y a 2 x p b m U 9 Z i A o M i k v Q X V 0 b 1 J l b W 9 2 Z W R D b 2 x 1 b W 5 z M S 5 7 b W F y a 2 V 0 X 2 N h c C w z f S Z x d W 9 0 O y w m c X V v d D t T Z W N 0 a W 9 u M S 9 t Y X J r Z X R z P 3 Z z X 2 N 1 c n J l b m N 5 P X V z Z F x 1 M D A y N m 9 y Z G V y P W 1 h c m t l d F 9 j Y X B f Z G V z Y 1 x 1 M D A y N n B l c l 9 w Y W d l P T U w X H U w M D I 2 c G F n Z T 0 x X H U w M D I 2 c 3 B h c m t s a W 5 l P W Y g K D I p L 0 F 1 d G 9 S Z W 1 v d m V k Q 2 9 s d W 1 u c z E u e 3 R v d G F s I H Z v b H V t Z S w 0 f S Z x d W 9 0 O y w m c X V v d D t T Z W N 0 a W 9 u M S 9 t Y X J r Z X R z P 3 Z z X 2 N 1 c n J l b m N 5 P X V z Z F x 1 M D A y N m 9 y Z G V y P W 1 h c m t l d F 9 j Y X B f Z G V z Y 1 x 1 M D A y N n B l c l 9 w Y W d l P T U w X H U w M D I 2 c G F n Z T 0 x X H U w M D I 2 c 3 B h c m t s a W 5 l P W Y g K D I p L 0 F 1 d G 9 S Z W 1 v d m V k Q 2 9 s d W 1 u c z E u e y 5 o a W d o X z I 0 a C w 1 f S Z x d W 9 0 O y w m c X V v d D t T Z W N 0 a W 9 u M S 9 t Y X J r Z X R z P 3 Z z X 2 N 1 c n J l b m N 5 P X V z Z F x 1 M D A y N m 9 y Z G V y P W 1 h c m t l d F 9 j Y X B f Z G V z Y 1 x 1 M D A y N n B l c l 9 w Y W d l P T U w X H U w M D I 2 c G F n Z T 0 x X H U w M D I 2 c 3 B h c m t s a W 5 l P W Y g K D I p L 0 F 1 d G 9 S Z W 1 v d m V k Q 2 9 s d W 1 u c z E u e y 5 s b 3 d f M j R o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h c m t l d H M / d n N f Y 3 V y c m V u Y 3 k 9 d X N k X H U w M D I 2 b 3 J k Z X I 9 b W F y a 2 V 0 X 2 N h c F 9 k Z X N j X H U w M D I 2 c G V y X 3 B h Z 2 U 9 N T B c d T A w M j Z w Y W d l P T F c d T A w M j Z z c G F y a 2 x p b m U 9 Z i A o M i k v Q X V 0 b 1 J l b W 9 2 Z W R D b 2 x 1 b W 5 z M S 5 7 b m F t Z S w w f S Z x d W 9 0 O y w m c X V v d D t T Z W N 0 a W 9 u M S 9 t Y X J r Z X R z P 3 Z z X 2 N 1 c n J l b m N 5 P X V z Z F x 1 M D A y N m 9 y Z G V y P W 1 h c m t l d F 9 j Y X B f Z G V z Y 1 x 1 M D A y N n B l c l 9 w Y W d l P T U w X H U w M D I 2 c G F n Z T 0 x X H U w M D I 2 c 3 B h c m t s a W 5 l P W Y g K D I p L 0 F 1 d G 9 S Z W 1 v d m V k Q 2 9 s d W 1 u c z E u e 3 N 5 b W J v b C w x f S Z x d W 9 0 O y w m c X V v d D t T Z W N 0 a W 9 u M S 9 t Y X J r Z X R z P 3 Z z X 2 N 1 c n J l b m N 5 P X V z Z F x 1 M D A y N m 9 y Z G V y P W 1 h c m t l d F 9 j Y X B f Z G V z Y 1 x 1 M D A y N n B l c l 9 w Y W d l P T U w X H U w M D I 2 c G F n Z T 0 x X H U w M D I 2 c 3 B h c m t s a W 5 l P W Y g K D I p L 0 F 1 d G 9 S Z W 1 v d m V k Q 2 9 s d W 1 u c z E u e 2 N 1 c n J l b n R f c H J p Y 2 U s M n 0 m c X V v d D s s J n F 1 b 3 Q 7 U 2 V j d G l v b j E v b W F y a 2 V 0 c z 9 2 c 1 9 j d X J y Z W 5 j e T 1 1 c 2 R c d T A w M j Z v c m R l c j 1 t Y X J r Z X R f Y 2 F w X 2 R l c 2 N c d T A w M j Z w Z X J f c G F n Z T 0 1 M F x 1 M D A y N n B h Z 2 U 9 M V x 1 M D A y N n N w Y X J r b G l u Z T 1 m I C g y K S 9 B d X R v U m V t b 3 Z l Z E N v b H V t b n M x L n t t Y X J r Z X R f Y 2 F w L D N 9 J n F 1 b 3 Q 7 L C Z x d W 9 0 O 1 N l Y 3 R p b 2 4 x L 2 1 h c m t l d H M / d n N f Y 3 V y c m V u Y 3 k 9 d X N k X H U w M D I 2 b 3 J k Z X I 9 b W F y a 2 V 0 X 2 N h c F 9 k Z X N j X H U w M D I 2 c G V y X 3 B h Z 2 U 9 N T B c d T A w M j Z w Y W d l P T F c d T A w M j Z z c G F y a 2 x p b m U 9 Z i A o M i k v Q X V 0 b 1 J l b W 9 2 Z W R D b 2 x 1 b W 5 z M S 5 7 d G 9 0 Y W w g d m 9 s d W 1 l L D R 9 J n F 1 b 3 Q 7 L C Z x d W 9 0 O 1 N l Y 3 R p b 2 4 x L 2 1 h c m t l d H M / d n N f Y 3 V y c m V u Y 3 k 9 d X N k X H U w M D I 2 b 3 J k Z X I 9 b W F y a 2 V 0 X 2 N h c F 9 k Z X N j X H U w M D I 2 c G V y X 3 B h Z 2 U 9 N T B c d T A w M j Z w Y W d l P T F c d T A w M j Z z c G F y a 2 x p b m U 9 Z i A o M i k v Q X V 0 b 1 J l b W 9 2 Z W R D b 2 x 1 b W 5 z M S 5 7 L m h p Z 2 h f M j R o L D V 9 J n F 1 b 3 Q 7 L C Z x d W 9 0 O 1 N l Y 3 R p b 2 4 x L 2 1 h c m t l d H M / d n N f Y 3 V y c m V u Y 3 k 9 d X N k X H U w M D I 2 b 3 J k Z X I 9 b W F y a 2 V 0 X 2 N h c F 9 k Z X N j X H U w M D I 2 c G V y X 3 B h Z 2 U 9 N T B c d T A w M j Z w Y W d l P T F c d T A w M j Z z c G F y a 2 x p b m U 9 Z i A o M i k v Q X V 0 b 1 J l b W 9 2 Z W R D b 2 x 1 b W 5 z M S 5 7 L m x v d 1 8 y N G g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d H M l M 0 Z 2 c 1 9 j d X J y Z W 5 j e S U z R H V z Z C U y N m 9 y Z G V y J T N E b W F y a 2 V 0 X 2 N h c F 9 k Z X N j J T I 2 c G V y X 3 B h Z 2 U l M 0 Q 1 M C U y N n B h Z 2 U l M 0 Q x J T I 2 c 3 B h c m t s a W 5 l J T N E Z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z J T N G d n N f Y 3 V y c m V u Y 3 k l M 0 R 1 c 2 Q l M j Z v c m R l c i U z R G 1 h c m t l d F 9 j Y X B f Z G V z Y y U y N n B l c l 9 w Y W d l J T N E N T A l M j Z w Y W d l J T N E M S U y N n N w Y X J r b G l u Z S U z R G Y l M j A o M i k v Q 2 9 u d m V y d G V k J T I w d G 8 l M j B U Y W J s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z J T N G d n N f Y 3 V y c m V u Y 3 k l M 0 R 1 c 2 Q l M j Z v c m R l c i U z R G 1 h c m t l d F 9 j Y X B f Z G V z Y y U y N n B l c l 9 w Y W d l J T N E N T A l M j Z w Y W d l J T N E M S U y N n N w Y X J r b G l u Z S U z R G Y l M j A o M i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c y U z R n Z z X 2 N 1 c n J l b m N 5 J T N E d X N k J T I 2 b 3 J k Z X I l M 0 R t Y X J r Z X R f Y 2 F w X 2 R l c 2 M l M j Z w Z X J f c G F n Z S U z R D U w J T I 2 c G F n Z S U z R D E l M j Z z c G F y a 2 x p b m U l M 0 R m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c y U z R n Z z X 2 N 1 c n J l b m N 5 J T N E d X N k J T I 2 b 3 J k Z X I l M 0 R t Y X J r Z X R f Y 2 F w X 2 R l c 2 M l M j Z w Z X J f c G F n Z S U z R D U w J T I 2 c G F n Z S U z R D E l M j Z z c G F y a 2 x p b m U l M 0 R m J T I w K D I p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p k S l K E a U 0 C c K W s 7 7 e 6 G e A A A A A A C A A A A A A A Q Z g A A A A E A A C A A A A C f D b G s q x t / T O 1 x B w r f 9 Q C y h G B L T 1 g I C I W h x I + q t 5 + K N Q A A A A A O g A A A A A I A A C A A A A B l + m t m u O 0 8 M u Z 1 F m H h N p 2 O o v s u d g d o u x P M y 7 u f s X + F z 1 A A A A D B i c l S Z n M q 6 b Y g u Z 8 / P j Y a C h r 0 F + B P 6 9 w j z S P x h 1 h K H 0 U n 2 y v 1 M 4 D 7 F t 1 d b d B 3 K b z 0 7 X q F 8 n l D I L w r J E g o 7 o 3 8 I H c f t Q k B 5 A P 2 C 7 I t L j S c u U A A A A A 7 / / o h G f t i B U A v i 1 M 5 Z c l y w + q f 5 N u w 3 O l 6 R n / C F q K k 6 t J h A t e t D P O R Q W O I 9 C b H l 0 j 0 Q 0 V P Z q 1 H n b a Q L z f F d g G I < / D a t a M a s h u p > 
</file>

<file path=customXml/itemProps1.xml><?xml version="1.0" encoding="utf-8"?>
<ds:datastoreItem xmlns:ds="http://schemas.openxmlformats.org/officeDocument/2006/customXml" ds:itemID="{D2C65032-FE5B-495C-91CF-2E673D5F9F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markets_vs_currency=usd&amp;ord (2)</vt:lpstr>
      <vt:lpstr>markets_vs_currency=usd&amp;order=m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yadav</dc:creator>
  <cp:lastModifiedBy>Deepak yadav</cp:lastModifiedBy>
  <dcterms:created xsi:type="dcterms:W3CDTF">2024-12-24T03:24:14Z</dcterms:created>
  <dcterms:modified xsi:type="dcterms:W3CDTF">2024-12-24T06:04:42Z</dcterms:modified>
</cp:coreProperties>
</file>