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ugodoy/Documents/IBM/Projetos/Manulife/ansible/aci_config/"/>
    </mc:Choice>
  </mc:AlternateContent>
  <xr:revisionPtr revIDLastSave="0" documentId="13_ncr:1_{EBF47A72-A20A-7C4B-B2A6-A2C24026A8A9}" xr6:coauthVersionLast="47" xr6:coauthVersionMax="47" xr10:uidLastSave="{00000000-0000-0000-0000-000000000000}"/>
  <bookViews>
    <workbookView xWindow="38400" yWindow="500" windowWidth="38400" windowHeight="21100" xr2:uid="{70833AF2-C44E-234D-A290-CB6676E04EF6}"/>
  </bookViews>
  <sheets>
    <sheet name="Info" sheetId="17" r:id="rId1"/>
    <sheet name="initial_config" sheetId="25" r:id="rId2"/>
    <sheet name="fabric_membership" sheetId="24" r:id="rId3"/>
    <sheet name="monitoring" sheetId="30" r:id="rId4"/>
    <sheet name="security" sheetId="31" r:id="rId5"/>
    <sheet name="vpc_domain" sheetId="21" r:id="rId6"/>
    <sheet name="ifpolgrp" sheetId="20" r:id="rId7"/>
    <sheet name="leaf_int_pol" sheetId="19" r:id="rId8"/>
    <sheet name="dom_vlan_pool" sheetId="22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4" i="22" l="1"/>
  <c r="G13" i="22"/>
  <c r="G12" i="22"/>
  <c r="G11" i="22"/>
  <c r="G10" i="22"/>
  <c r="G9" i="22"/>
  <c r="G8" i="22"/>
  <c r="G7" i="22"/>
  <c r="G6" i="22"/>
  <c r="G5" i="22"/>
  <c r="G4" i="22"/>
  <c r="G3" i="22"/>
  <c r="G2" i="22"/>
  <c r="B2" i="19"/>
  <c r="D2" i="19"/>
  <c r="F2" i="19"/>
  <c r="B3" i="19"/>
  <c r="D3" i="19"/>
  <c r="F3" i="19"/>
  <c r="B4" i="19"/>
  <c r="D4" i="19"/>
  <c r="F4" i="19"/>
  <c r="B5" i="19"/>
  <c r="D5" i="19"/>
  <c r="F5" i="19"/>
  <c r="B6" i="19"/>
  <c r="D6" i="19"/>
  <c r="F6" i="19"/>
  <c r="B7" i="19"/>
  <c r="D7" i="19"/>
  <c r="F7" i="19"/>
  <c r="B8" i="19"/>
  <c r="D8" i="19"/>
  <c r="F8" i="19"/>
  <c r="B9" i="19"/>
  <c r="D9" i="19"/>
  <c r="F9" i="19"/>
  <c r="B10" i="19"/>
  <c r="D10" i="19"/>
  <c r="F10" i="19"/>
  <c r="B11" i="19"/>
  <c r="D11" i="19"/>
  <c r="F11" i="19"/>
  <c r="B12" i="19"/>
  <c r="D12" i="19"/>
  <c r="F12" i="19"/>
  <c r="B13" i="19"/>
  <c r="D13" i="19"/>
  <c r="F13" i="19"/>
  <c r="A3" i="21"/>
  <c r="A4" i="21"/>
  <c r="A5" i="21"/>
  <c r="A6" i="21"/>
  <c r="A7" i="21"/>
  <c r="A8" i="21"/>
  <c r="A9" i="21"/>
  <c r="A10" i="21"/>
  <c r="A11" i="21"/>
  <c r="A12" i="21"/>
  <c r="A2" i="21" l="1"/>
</calcChain>
</file>

<file path=xl/sharedStrings.xml><?xml version="1.0" encoding="utf-8"?>
<sst xmlns="http://schemas.openxmlformats.org/spreadsheetml/2006/main" count="653" uniqueCount="329">
  <si>
    <t>yes</t>
  </si>
  <si>
    <t>state</t>
  </si>
  <si>
    <t>present</t>
  </si>
  <si>
    <t>node_id</t>
  </si>
  <si>
    <t>interface</t>
  </si>
  <si>
    <t>aep</t>
  </si>
  <si>
    <t>link_level_policy</t>
  </si>
  <si>
    <t>mcp_policy</t>
  </si>
  <si>
    <t>lag_type</t>
  </si>
  <si>
    <t>cdp_policy</t>
  </si>
  <si>
    <t>lldp_policy</t>
  </si>
  <si>
    <t>port_channel_policy</t>
  </si>
  <si>
    <t>stp_interface_policy</t>
  </si>
  <si>
    <t>policy_group_name</t>
  </si>
  <si>
    <t>description</t>
  </si>
  <si>
    <t>vpc_domain_name</t>
  </si>
  <si>
    <t>vpc_id</t>
  </si>
  <si>
    <t>switch_1</t>
  </si>
  <si>
    <t>switch_2</t>
  </si>
  <si>
    <t>access</t>
  </si>
  <si>
    <t>interface_type</t>
  </si>
  <si>
    <t>switch_port</t>
  </si>
  <si>
    <t>port-channel</t>
  </si>
  <si>
    <t>vpc</t>
  </si>
  <si>
    <t>fex</t>
  </si>
  <si>
    <t>link</t>
  </si>
  <si>
    <t>node</t>
  </si>
  <si>
    <t>pool_type</t>
  </si>
  <si>
    <t>pool_allocation_mode</t>
  </si>
  <si>
    <t>orphan port</t>
  </si>
  <si>
    <t>fex port</t>
  </si>
  <si>
    <t>sw_profile</t>
  </si>
  <si>
    <t>sw_profile_state</t>
  </si>
  <si>
    <t>int_selector</t>
  </si>
  <si>
    <t>int_selector_state</t>
  </si>
  <si>
    <t>leaf_int_profile_state</t>
  </si>
  <si>
    <t>leaf_int_profile</t>
  </si>
  <si>
    <t>int_description</t>
  </si>
  <si>
    <t>ifpolgrp (lag_type)</t>
  </si>
  <si>
    <t>leaf_int_pol (interface_type)</t>
  </si>
  <si>
    <t>IFPOL_CDP_DISABLED</t>
  </si>
  <si>
    <t>IFPOL_CDP_ENABLED</t>
  </si>
  <si>
    <t>IFPOL_LLDP_TX_ENABLED</t>
  </si>
  <si>
    <t>IFPOL_LLDP_TXRX_ENABLED</t>
  </si>
  <si>
    <t>IFPOL_LLDP_TXRX_DISABLED</t>
  </si>
  <si>
    <t>IFPOL_LLDP_RX_ENABLED</t>
  </si>
  <si>
    <t>IFPOL_100M_AUTO</t>
  </si>
  <si>
    <t>IFPOL_100M_AUTO_OFF</t>
  </si>
  <si>
    <t>IFPOL_1G_AUTO</t>
  </si>
  <si>
    <t>IFPOL_1G_AUTO_OFF</t>
  </si>
  <si>
    <t>IFPOL_10G_AUTO</t>
  </si>
  <si>
    <t>IFPOL_10G_AUTO_OFF</t>
  </si>
  <si>
    <t>IFPOL_25G_AUTO</t>
  </si>
  <si>
    <t>IFPOL_25G_AUTO_OFF</t>
  </si>
  <si>
    <t>IFPOL_40G_AUTO</t>
  </si>
  <si>
    <t>IFPOL_40G_AUTO_OFF</t>
  </si>
  <si>
    <t>IFPOL_100G_AUTO</t>
  </si>
  <si>
    <t>IFPOL_100G_AUTO_OFF</t>
  </si>
  <si>
    <t>IFPOL_BPDU_FILTER_ENABLED</t>
  </si>
  <si>
    <t>IFPOL_BPDU_GUARD_ENABLED</t>
  </si>
  <si>
    <t>IFPOL_BPDU_GUARD_FILTER_ENABLED</t>
  </si>
  <si>
    <t>IFPOL_BPDU_GUARD_FILTER_DISABLED</t>
  </si>
  <si>
    <t>IFPOL_MCP_ENABLED</t>
  </si>
  <si>
    <t>IFPOL_MCP_DISABLED</t>
  </si>
  <si>
    <t>IFPOL_LACP_ACTIVE_SERVER</t>
  </si>
  <si>
    <t>IFPOL_LACP_PASSIVE_SERVER</t>
  </si>
  <si>
    <t>IFPOL_LACP_ACTIVE_NEXUS</t>
  </si>
  <si>
    <t>IFPOL_LACP_PASSIVE_NEXUS</t>
  </si>
  <si>
    <t>IFPOL_LACP_ACTIVE_SWITCH</t>
  </si>
  <si>
    <t>IFPOL_LACP_PASSIVE_SWITCH</t>
  </si>
  <si>
    <t>IFPOL_STATIC_MODE_ON</t>
  </si>
  <si>
    <t>IFPOL_MAC_PINNING</t>
  </si>
  <si>
    <t>IFPOL_MAC_PINNING_NIC_LOAD</t>
  </si>
  <si>
    <t>CDP Policies</t>
  </si>
  <si>
    <t>LLDP Policies</t>
  </si>
  <si>
    <t>Link Level Policies</t>
  </si>
  <si>
    <t>Spanning-tree Policies</t>
  </si>
  <si>
    <t>MCP Policies</t>
  </si>
  <si>
    <t>Channel Policies</t>
  </si>
  <si>
    <t>spine</t>
  </si>
  <si>
    <t>leaf</t>
  </si>
  <si>
    <t>domain_type</t>
  </si>
  <si>
    <t>bgp_asn</t>
  </si>
  <si>
    <t>pod_id</t>
  </si>
  <si>
    <t>fab_pod_pol_name</t>
  </si>
  <si>
    <t>node_type</t>
  </si>
  <si>
    <t>serial_number</t>
  </si>
  <si>
    <t>node_name</t>
  </si>
  <si>
    <t>domain_name</t>
  </si>
  <si>
    <t>pool_name</t>
  </si>
  <si>
    <t>vlan_from</t>
  </si>
  <si>
    <t>vlan_to</t>
  </si>
  <si>
    <t>static</t>
  </si>
  <si>
    <t>vlan</t>
  </si>
  <si>
    <t>phys</t>
  </si>
  <si>
    <t>dns_domain</t>
  </si>
  <si>
    <t>dns_servers</t>
  </si>
  <si>
    <t>vlan_allocation_mode</t>
  </si>
  <si>
    <t>vlan_description</t>
  </si>
  <si>
    <t>syslog_src_name</t>
  </si>
  <si>
    <t>syslog_group_name</t>
  </si>
  <si>
    <t>syslog_server</t>
  </si>
  <si>
    <t>snmp_trap_group_name</t>
  </si>
  <si>
    <t>snmp_trap_server</t>
  </si>
  <si>
    <t>snmp_trap_security_name</t>
  </si>
  <si>
    <t>snmp_trap_version</t>
  </si>
  <si>
    <t>v3</t>
  </si>
  <si>
    <t>default</t>
  </si>
  <si>
    <t>snmp_v3_user</t>
  </si>
  <si>
    <t>aes-128</t>
  </si>
  <si>
    <t>snmp_location</t>
  </si>
  <si>
    <t>snmp_contact</t>
  </si>
  <si>
    <t>snmp_policy_name</t>
  </si>
  <si>
    <t>snmpv3_auth_type</t>
  </si>
  <si>
    <t>snmpv3_auth_key</t>
  </si>
  <si>
    <t>snmpv3_priv_type</t>
  </si>
  <si>
    <t>snmpv3_priv_key</t>
  </si>
  <si>
    <t>hmac-sha1-96</t>
  </si>
  <si>
    <t>snmp_trap_src_name</t>
  </si>
  <si>
    <t>snmp_trap_security_level</t>
  </si>
  <si>
    <t>ntp_server</t>
  </si>
  <si>
    <t>ntp_key_id</t>
  </si>
  <si>
    <t>ntp_key</t>
  </si>
  <si>
    <t>timezone</t>
  </si>
  <si>
    <t>ntp_preferred</t>
  </si>
  <si>
    <t>timezone reference codes</t>
  </si>
  <si>
    <t>https://pubhub.devnetcloud.com/media/apic-mim-ref-221/docs/MO-datetimeFormat.html</t>
  </si>
  <si>
    <t>ntp_policy_name</t>
  </si>
  <si>
    <t>no</t>
  </si>
  <si>
    <t>dns_preferred</t>
  </si>
  <si>
    <t>ntp_auth_type</t>
  </si>
  <si>
    <t>md5</t>
  </si>
  <si>
    <t>tacacs_login_domain</t>
  </si>
  <si>
    <t>tacacs_server</t>
  </si>
  <si>
    <t>tacacs_auth_protocol</t>
  </si>
  <si>
    <t>tacacs_auth_key</t>
  </si>
  <si>
    <t>tacacs_server_order_id</t>
  </si>
  <si>
    <t>pap</t>
  </si>
  <si>
    <t>port</t>
  </si>
  <si>
    <t>regular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</si>
  <si>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</si>
  <si>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</si>
  <si>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</si>
  <si>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</si>
  <si>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</si>
  <si>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</si>
  <si>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</si>
  <si>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</si>
  <si>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</si>
  <si>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</si>
  <si>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</si>
  <si>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</si>
  <si>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</si>
  <si>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</si>
  <si>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</si>
  <si>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</si>
  <si>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</si>
  <si>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</si>
  <si>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</si>
  <si>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</si>
  <si>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1901</t>
  </si>
  <si>
    <t>1902</t>
  </si>
  <si>
    <t>syslog_port</t>
  </si>
  <si>
    <t>mso_staticport (deploy_type)</t>
  </si>
  <si>
    <t>native</t>
  </si>
  <si>
    <t>untagged</t>
  </si>
  <si>
    <t>Access (802.1p)</t>
  </si>
  <si>
    <t>Access (untagged)</t>
  </si>
  <si>
    <t>Trunk</t>
  </si>
  <si>
    <t>mso_staticport (vlan_mode)</t>
  </si>
  <si>
    <t>dpc</t>
  </si>
  <si>
    <t>Single Port</t>
  </si>
  <si>
    <t>Virtual Port-Channel</t>
  </si>
  <si>
    <t>Direct Port-Channel</t>
  </si>
  <si>
    <t>cisco#1234</t>
  </si>
  <si>
    <t>n240_America-Toronto</t>
  </si>
  <si>
    <t>snmp_client_group</t>
  </si>
  <si>
    <t>snmp_client_name</t>
  </si>
  <si>
    <t>snmp_client_ip</t>
  </si>
  <si>
    <t>noauth</t>
  </si>
  <si>
    <t>node_ip</t>
  </si>
  <si>
    <t>node_gw</t>
  </si>
  <si>
    <t>node_rack</t>
  </si>
  <si>
    <t>ACC_UCS-A_MGMT</t>
  </si>
  <si>
    <t>AEP_UCS</t>
  </si>
  <si>
    <t>VPC_UCS-A_PROD</t>
  </si>
  <si>
    <t>### UCS-A, VPC ###</t>
  </si>
  <si>
    <t>ACC_UCS-B_MGMT</t>
  </si>
  <si>
    <t>VPC_UCS-B_PROD</t>
  </si>
  <si>
    <t>### UCS-B, VPC ###</t>
  </si>
  <si>
    <t>ACC_SERVER04_MGMT</t>
  </si>
  <si>
    <t>AEP_SERVER_VMWARE</t>
  </si>
  <si>
    <t>VPC_SERVER04_PROD</t>
  </si>
  <si>
    <t>### SERVER04, VPC ###</t>
  </si>
  <si>
    <t>ACC_SERVER05_MGMT</t>
  </si>
  <si>
    <t>VPC_SERVER05_PROD</t>
  </si>
  <si>
    <t>### SERVER05, VPC ###</t>
  </si>
  <si>
    <t>### UCS-A, MGMT ###</t>
  </si>
  <si>
    <t>### UCS-B, MGMT ###</t>
  </si>
  <si>
    <t>### SERVER04, MGMT ###</t>
  </si>
  <si>
    <t>### SERVER05, MGMT ###</t>
  </si>
  <si>
    <t>### UCS-B, E1/39 ###</t>
  </si>
  <si>
    <t>### UCS-B, E1/40 ###</t>
  </si>
  <si>
    <t>### UCS-A, E1/39 ###</t>
  </si>
  <si>
    <t>### UCS-A, E1/40 ###</t>
  </si>
  <si>
    <t>### SERVER04, NIC1 PORT 1 ###</t>
  </si>
  <si>
    <t>### SERVER04, NIC2 PORT 1 ###</t>
  </si>
  <si>
    <t>### SERVER05, NIC1 PORT 1 ###</t>
  </si>
  <si>
    <t>### SERVER05, NIC2 PORT 1 ###</t>
  </si>
  <si>
    <t>DOM_AAA_01_PHYS-A</t>
  </si>
  <si>
    <t>VP_AAA_01_PHYS-A</t>
  </si>
  <si>
    <t>VLAN-SERVER-100</t>
  </si>
  <si>
    <t>VLAN-SERVER-101</t>
  </si>
  <si>
    <t>VLAN-SERVER-102</t>
  </si>
  <si>
    <t>VLAN-SERVER-103</t>
  </si>
  <si>
    <t>VLAN-SERVER-104</t>
  </si>
  <si>
    <t>VLAN-SERVER-105</t>
  </si>
  <si>
    <t>VLAN-SERVER-106</t>
  </si>
  <si>
    <t>VLAN-SERVER-107</t>
  </si>
  <si>
    <t>VLAN-SERVER-108</t>
  </si>
  <si>
    <t>VLAN-SERVER-109</t>
  </si>
  <si>
    <t>VLAN-SERVER-110</t>
  </si>
  <si>
    <t>VLAN-SERVER-111</t>
  </si>
  <si>
    <t>VLAN-SERVER-112</t>
  </si>
  <si>
    <t>TACACS_AAA_A</t>
  </si>
  <si>
    <t>10.11.11.165</t>
  </si>
  <si>
    <t>10.11.11.49</t>
  </si>
  <si>
    <t>10.12.12.209</t>
  </si>
  <si>
    <t>10.12.12.242</t>
  </si>
  <si>
    <t>10.12.12.202</t>
  </si>
  <si>
    <t>DC ABC</t>
  </si>
  <si>
    <t>SNMP_SERVERS_AAA-A</t>
  </si>
  <si>
    <t>SRVSNMP01</t>
  </si>
  <si>
    <t>SRVSNMP02</t>
  </si>
  <si>
    <t>10.11.11.98</t>
  </si>
  <si>
    <t>10.10.10.16</t>
  </si>
  <si>
    <t>kd-snmp</t>
  </si>
  <si>
    <t>SNMP_TRAP_AAA-A</t>
  </si>
  <si>
    <t>SNMP_TRAP_SERVERS_AAA-A</t>
  </si>
  <si>
    <t>10.10.10.41</t>
  </si>
  <si>
    <t>10.10.10.42</t>
  </si>
  <si>
    <t>AAA-NMS-ADMIN</t>
  </si>
  <si>
    <t>AAA-SNMP</t>
  </si>
  <si>
    <t>NET-TEAM</t>
  </si>
  <si>
    <t>SYSLOG_SERVERS_AAA-A</t>
  </si>
  <si>
    <t>SYSLOG_AAA-A</t>
  </si>
  <si>
    <t>AAA_POD_POLICY_GROUP</t>
  </si>
  <si>
    <t>RACK01</t>
  </si>
  <si>
    <t>RACK02</t>
  </si>
  <si>
    <t>RACK03</t>
  </si>
  <si>
    <t>RACK04</t>
  </si>
  <si>
    <t>10.10.10.11/24</t>
  </si>
  <si>
    <t>10.10.10.1</t>
  </si>
  <si>
    <t>10.10.10.12/24</t>
  </si>
  <si>
    <t>10.10.10.13/24</t>
  </si>
  <si>
    <t>10.10.10.14/24</t>
  </si>
  <si>
    <t>10.10.10.15/24</t>
  </si>
  <si>
    <t>10.10.10.16/24</t>
  </si>
  <si>
    <t>10.10.10.17/24</t>
  </si>
  <si>
    <t>10.10.10.18/24</t>
  </si>
  <si>
    <t>10.10.10.19/24</t>
  </si>
  <si>
    <t>10.10.10.20/24</t>
  </si>
  <si>
    <t>10.10.10.21/24</t>
  </si>
  <si>
    <t>10.10.10.22/24</t>
  </si>
  <si>
    <t>10.10.10.23/24</t>
  </si>
  <si>
    <t>10.10.10.24/24</t>
  </si>
  <si>
    <t>10.10.10.25/24</t>
  </si>
  <si>
    <t>10.10.10.26/24</t>
  </si>
  <si>
    <t>10.10.10.27/24</t>
  </si>
  <si>
    <t>10.10.10.28/24</t>
  </si>
  <si>
    <t>10.10.10.29/24</t>
  </si>
  <si>
    <t>10.10.10.30/24</t>
  </si>
  <si>
    <t>10.10.10.31/24</t>
  </si>
  <si>
    <t>10.10.10.32/24</t>
  </si>
  <si>
    <t>10.10.10.191/24</t>
  </si>
  <si>
    <t>10.10.10.192/24</t>
  </si>
  <si>
    <t>AAA-SP-101</t>
  </si>
  <si>
    <t>AAA-SP-102</t>
  </si>
  <si>
    <t>AAA-LF-1001</t>
  </si>
  <si>
    <t>AAA-LF-1002</t>
  </si>
  <si>
    <t>AAA-LF-1003</t>
  </si>
  <si>
    <t>AAA-LF-1004</t>
  </si>
  <si>
    <t>AAA-LF-1005</t>
  </si>
  <si>
    <t>AAA-LF-1006</t>
  </si>
  <si>
    <t>AAA-LF-1007</t>
  </si>
  <si>
    <t>AAA-LF-1008</t>
  </si>
  <si>
    <t>AAA-LF-1009</t>
  </si>
  <si>
    <t>AAA-LF-1010</t>
  </si>
  <si>
    <t>AAA-LF-1011</t>
  </si>
  <si>
    <t>AAA-LF-1012</t>
  </si>
  <si>
    <t>AAA-LF-1013</t>
  </si>
  <si>
    <t>AAA-LF-1014</t>
  </si>
  <si>
    <t>AAA-LF-1015</t>
  </si>
  <si>
    <t>AAA-LF-1016</t>
  </si>
  <si>
    <t>AAA-LF-1017</t>
  </si>
  <si>
    <t>AAA-LF-1018</t>
  </si>
  <si>
    <t>AAA-LF-1019</t>
  </si>
  <si>
    <t>AAA-LF-1020</t>
  </si>
  <si>
    <t>AAA-BL-1901</t>
  </si>
  <si>
    <t>AAA-BL-1902</t>
  </si>
  <si>
    <t>SNABC001</t>
  </si>
  <si>
    <t>SNABC002</t>
  </si>
  <si>
    <t>SNABC003</t>
  </si>
  <si>
    <t>SNABC004</t>
  </si>
  <si>
    <t>SNABC005</t>
  </si>
  <si>
    <t>SNABC006</t>
  </si>
  <si>
    <t>SNABC007</t>
  </si>
  <si>
    <t>SNABC008</t>
  </si>
  <si>
    <t>SNABC009</t>
  </si>
  <si>
    <t>SNABC010</t>
  </si>
  <si>
    <t>SNABC011</t>
  </si>
  <si>
    <t>SNABC012</t>
  </si>
  <si>
    <t>SNABC013</t>
  </si>
  <si>
    <t>SNABC014</t>
  </si>
  <si>
    <t>SNABC015</t>
  </si>
  <si>
    <t>SNABC016</t>
  </si>
  <si>
    <t>SNABC017</t>
  </si>
  <si>
    <t>SNABC018</t>
  </si>
  <si>
    <t>SNABC019</t>
  </si>
  <si>
    <t>SNABC020</t>
  </si>
  <si>
    <t>SNABC021</t>
  </si>
  <si>
    <t>SNABC022</t>
  </si>
  <si>
    <t>SNABC023</t>
  </si>
  <si>
    <t>SNABC024</t>
  </si>
  <si>
    <t>10.10.10.235</t>
  </si>
  <si>
    <t>10.11.11.235</t>
  </si>
  <si>
    <t>10.10.6.1</t>
  </si>
  <si>
    <t>10.11.6.1</t>
  </si>
  <si>
    <t>aaa.com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</si>
</sst>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3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2" fillId="0" borderId="0" xfId="0" applyFont="1"/>
    <xf numFmtId="0" fontId="0" fillId="0" borderId="0" xfId="0" applyFill="1"/>
    <xf numFmtId="0" fontId="0" fillId="2" borderId="0" xfId="0" applyFill="1"/>
    <xf numFmtId="0" fontId="0" fillId="0" borderId="0" xfId="0" applyAlignment="1">
      <alignment horizontal="right"/>
    </xf>
    <xf numFmtId="3" fontId="0" fillId="0" borderId="0" xfId="0" applyNumberFormat="1"/>
    <xf numFmtId="0" fontId="3" fillId="0" borderId="0" xfId="0" applyFont="1"/>
    <xf numFmtId="0" fontId="3" fillId="0" borderId="0" xfId="0" applyFont="1" applyFill="1"/>
    <xf numFmtId="49" fontId="0" fillId="0" borderId="0" xfId="0" applyNumberFormat="1"/>
    <xf numFmtId="49" fontId="4" fillId="0" borderId="0" xfId="0" applyNumberFormat="1" applyFont="1"/>
    <xf numFmtId="0" fontId="5" fillId="3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pubhub.devnetcloud.com/media/apic-mim-ref-221/docs/MO-datetimeFormat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6F3C9F-C0D3-1945-84FB-3BE226ACBDBD}">
  <dimension ref="A1:F35"/>
  <sheetViews>
    <sheetView tabSelected="1" workbookViewId="0"/>
  </sheetViews>
  <sheetFormatPr baseColWidth="10" defaultRowHeight="16" x14ac:dyDescent="0.2"/>
  <cols>
    <col min="1" max="1" width="25" bestFit="1" customWidth="1"/>
    <col min="2" max="2" width="25.1640625" bestFit="1" customWidth="1"/>
    <col min="3" max="3" width="22" bestFit="1" customWidth="1"/>
    <col min="4" max="4" width="34.83203125" bestFit="1" customWidth="1"/>
    <col min="5" max="5" width="19.6640625" bestFit="1" customWidth="1"/>
    <col min="6" max="6" width="28.83203125" bestFit="1" customWidth="1"/>
  </cols>
  <sheetData>
    <row r="1" spans="1:6" x14ac:dyDescent="0.2">
      <c r="A1" s="1" t="s">
        <v>39</v>
      </c>
      <c r="B1" s="1" t="s">
        <v>14</v>
      </c>
    </row>
    <row r="2" spans="1:6" x14ac:dyDescent="0.2">
      <c r="A2" s="2" t="s">
        <v>24</v>
      </c>
      <c r="B2" s="2" t="s">
        <v>30</v>
      </c>
    </row>
    <row r="3" spans="1:6" x14ac:dyDescent="0.2">
      <c r="A3" s="2" t="s">
        <v>22</v>
      </c>
      <c r="B3" s="2" t="s">
        <v>22</v>
      </c>
    </row>
    <row r="4" spans="1:6" x14ac:dyDescent="0.2">
      <c r="A4" s="2" t="s">
        <v>21</v>
      </c>
      <c r="B4" s="2" t="s">
        <v>29</v>
      </c>
    </row>
    <row r="5" spans="1:6" x14ac:dyDescent="0.2">
      <c r="A5" s="2" t="s">
        <v>23</v>
      </c>
      <c r="B5" s="2" t="s">
        <v>23</v>
      </c>
    </row>
    <row r="6" spans="1:6" x14ac:dyDescent="0.2">
      <c r="A6" s="1" t="s">
        <v>38</v>
      </c>
      <c r="B6" s="1" t="s">
        <v>14</v>
      </c>
    </row>
    <row r="7" spans="1:6" x14ac:dyDescent="0.2">
      <c r="A7" s="2" t="s">
        <v>19</v>
      </c>
      <c r="B7" s="2" t="s">
        <v>29</v>
      </c>
    </row>
    <row r="8" spans="1:6" x14ac:dyDescent="0.2">
      <c r="A8" s="2" t="s">
        <v>25</v>
      </c>
      <c r="B8" s="2" t="s">
        <v>22</v>
      </c>
    </row>
    <row r="9" spans="1:6" x14ac:dyDescent="0.2">
      <c r="A9" s="2" t="s">
        <v>26</v>
      </c>
      <c r="B9" s="2" t="s">
        <v>23</v>
      </c>
    </row>
    <row r="11" spans="1:6" x14ac:dyDescent="0.2">
      <c r="A11" s="1" t="s">
        <v>73</v>
      </c>
      <c r="B11" s="1" t="s">
        <v>74</v>
      </c>
      <c r="C11" s="1" t="s">
        <v>75</v>
      </c>
      <c r="D11" s="1" t="s">
        <v>76</v>
      </c>
      <c r="E11" s="1" t="s">
        <v>77</v>
      </c>
      <c r="F11" s="1" t="s">
        <v>78</v>
      </c>
    </row>
    <row r="12" spans="1:6" x14ac:dyDescent="0.2">
      <c r="A12" s="2" t="s">
        <v>40</v>
      </c>
      <c r="B12" s="2" t="s">
        <v>45</v>
      </c>
      <c r="C12" s="2" t="s">
        <v>46</v>
      </c>
      <c r="D12" s="2" t="s">
        <v>58</v>
      </c>
      <c r="E12" s="2" t="s">
        <v>62</v>
      </c>
      <c r="F12" s="2" t="s">
        <v>64</v>
      </c>
    </row>
    <row r="13" spans="1:6" x14ac:dyDescent="0.2">
      <c r="A13" s="2" t="s">
        <v>41</v>
      </c>
      <c r="B13" s="2" t="s">
        <v>42</v>
      </c>
      <c r="C13" s="2" t="s">
        <v>47</v>
      </c>
      <c r="D13" s="2" t="s">
        <v>59</v>
      </c>
      <c r="E13" s="2" t="s">
        <v>63</v>
      </c>
      <c r="F13" s="2" t="s">
        <v>65</v>
      </c>
    </row>
    <row r="14" spans="1:6" x14ac:dyDescent="0.2">
      <c r="A14" s="2"/>
      <c r="B14" s="2" t="s">
        <v>43</v>
      </c>
      <c r="C14" s="2" t="s">
        <v>48</v>
      </c>
      <c r="D14" s="2" t="s">
        <v>60</v>
      </c>
      <c r="E14" s="2"/>
      <c r="F14" s="2" t="s">
        <v>66</v>
      </c>
    </row>
    <row r="15" spans="1:6" x14ac:dyDescent="0.2">
      <c r="A15" s="2"/>
      <c r="B15" s="2" t="s">
        <v>44</v>
      </c>
      <c r="C15" s="2" t="s">
        <v>49</v>
      </c>
      <c r="D15" s="2" t="s">
        <v>61</v>
      </c>
      <c r="E15" s="2"/>
      <c r="F15" s="2" t="s">
        <v>67</v>
      </c>
    </row>
    <row r="16" spans="1:6" x14ac:dyDescent="0.2">
      <c r="A16" s="2"/>
      <c r="B16" s="2"/>
      <c r="C16" s="2" t="s">
        <v>50</v>
      </c>
      <c r="D16" s="2"/>
      <c r="E16" s="2"/>
      <c r="F16" s="2" t="s">
        <v>68</v>
      </c>
    </row>
    <row r="17" spans="1:6" x14ac:dyDescent="0.2">
      <c r="A17" s="2"/>
      <c r="B17" s="2"/>
      <c r="C17" s="2" t="s">
        <v>51</v>
      </c>
      <c r="D17" s="2"/>
      <c r="E17" s="2"/>
      <c r="F17" s="2" t="s">
        <v>69</v>
      </c>
    </row>
    <row r="18" spans="1:6" x14ac:dyDescent="0.2">
      <c r="A18" s="2"/>
      <c r="B18" s="2"/>
      <c r="C18" s="2" t="s">
        <v>52</v>
      </c>
      <c r="D18" s="2"/>
      <c r="E18" s="2"/>
      <c r="F18" s="2" t="s">
        <v>70</v>
      </c>
    </row>
    <row r="19" spans="1:6" x14ac:dyDescent="0.2">
      <c r="A19" s="2"/>
      <c r="B19" s="2"/>
      <c r="C19" s="2" t="s">
        <v>53</v>
      </c>
      <c r="D19" s="2"/>
      <c r="E19" s="2"/>
      <c r="F19" s="2" t="s">
        <v>71</v>
      </c>
    </row>
    <row r="20" spans="1:6" x14ac:dyDescent="0.2">
      <c r="A20" s="2"/>
      <c r="B20" s="2"/>
      <c r="C20" s="2" t="s">
        <v>54</v>
      </c>
      <c r="D20" s="2"/>
      <c r="E20" s="2"/>
      <c r="F20" s="2" t="s">
        <v>72</v>
      </c>
    </row>
    <row r="21" spans="1:6" x14ac:dyDescent="0.2">
      <c r="A21" s="2"/>
      <c r="B21" s="2"/>
      <c r="C21" s="2" t="s">
        <v>55</v>
      </c>
      <c r="D21" s="2"/>
      <c r="E21" s="2"/>
      <c r="F21" s="2"/>
    </row>
    <row r="22" spans="1:6" x14ac:dyDescent="0.2">
      <c r="A22" s="2"/>
      <c r="B22" s="2"/>
      <c r="C22" s="2" t="s">
        <v>56</v>
      </c>
      <c r="D22" s="2"/>
      <c r="E22" s="2"/>
      <c r="F22" s="2"/>
    </row>
    <row r="23" spans="1:6" x14ac:dyDescent="0.2">
      <c r="A23" s="2"/>
      <c r="B23" s="2"/>
      <c r="C23" s="2" t="s">
        <v>57</v>
      </c>
      <c r="D23" s="2"/>
      <c r="E23" s="2"/>
      <c r="F23" s="2"/>
    </row>
    <row r="25" spans="1:6" x14ac:dyDescent="0.2">
      <c r="A25" s="5" t="s">
        <v>125</v>
      </c>
    </row>
    <row r="26" spans="1:6" x14ac:dyDescent="0.2">
      <c r="A26" s="12" t="s">
        <v>126</v>
      </c>
    </row>
    <row r="28" spans="1:6" x14ac:dyDescent="0.2">
      <c r="A28" s="1" t="s">
        <v>169</v>
      </c>
      <c r="B28" s="1" t="s">
        <v>14</v>
      </c>
    </row>
    <row r="29" spans="1:6" x14ac:dyDescent="0.2">
      <c r="A29" s="2" t="s">
        <v>164</v>
      </c>
      <c r="B29" s="2" t="s">
        <v>166</v>
      </c>
    </row>
    <row r="30" spans="1:6" x14ac:dyDescent="0.2">
      <c r="A30" s="2" t="s">
        <v>139</v>
      </c>
      <c r="B30" s="2" t="s">
        <v>168</v>
      </c>
    </row>
    <row r="31" spans="1:6" x14ac:dyDescent="0.2">
      <c r="A31" s="2" t="s">
        <v>165</v>
      </c>
      <c r="B31" s="2" t="s">
        <v>167</v>
      </c>
    </row>
    <row r="32" spans="1:6" x14ac:dyDescent="0.2">
      <c r="A32" s="1" t="s">
        <v>163</v>
      </c>
      <c r="B32" s="1" t="s">
        <v>14</v>
      </c>
    </row>
    <row r="33" spans="1:2" x14ac:dyDescent="0.2">
      <c r="A33" s="2" t="s">
        <v>138</v>
      </c>
      <c r="B33" s="2" t="s">
        <v>171</v>
      </c>
    </row>
    <row r="34" spans="1:2" x14ac:dyDescent="0.2">
      <c r="A34" s="2" t="s">
        <v>23</v>
      </c>
      <c r="B34" s="2" t="s">
        <v>172</v>
      </c>
    </row>
    <row r="35" spans="1:2" x14ac:dyDescent="0.2">
      <c r="A35" s="2" t="s">
        <v>170</v>
      </c>
      <c r="B35" s="2" t="s">
        <v>173</v>
      </c>
    </row>
  </sheetData>
  <hyperlinks>
    <hyperlink ref="A26" r:id="rId1" xr:uid="{9343385B-C93F-D84B-837D-CA0578C716A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B743B-8495-7A48-A11E-649B04266EA1}">
  <dimension ref="A1:L3"/>
  <sheetViews>
    <sheetView workbookViewId="0">
      <selection activeCell="D37" sqref="D37"/>
    </sheetView>
  </sheetViews>
  <sheetFormatPr baseColWidth="10" defaultRowHeight="16" x14ac:dyDescent="0.2"/>
  <cols>
    <col min="1" max="1" width="26.33203125" bestFit="1" customWidth="1"/>
    <col min="2" max="2" width="8" bestFit="1" customWidth="1"/>
    <col min="3" max="3" width="12.5" bestFit="1" customWidth="1"/>
    <col min="4" max="4" width="13.6640625" bestFit="1" customWidth="1"/>
    <col min="5" max="5" width="12.6640625" bestFit="1" customWidth="1"/>
    <col min="6" max="6" width="22.5" bestFit="1" customWidth="1"/>
    <col min="7" max="7" width="15.1640625" bestFit="1" customWidth="1"/>
    <col min="8" max="8" width="9.83203125" bestFit="1" customWidth="1"/>
    <col min="9" max="9" width="10" bestFit="1" customWidth="1"/>
    <col min="10" max="10" width="15.6640625" customWidth="1"/>
    <col min="11" max="11" width="13" bestFit="1" customWidth="1"/>
    <col min="12" max="12" width="12.5" bestFit="1" customWidth="1"/>
  </cols>
  <sheetData>
    <row r="1" spans="1:12" x14ac:dyDescent="0.2">
      <c r="A1" t="s">
        <v>84</v>
      </c>
      <c r="B1" t="s">
        <v>82</v>
      </c>
      <c r="C1" t="s">
        <v>95</v>
      </c>
      <c r="D1" t="s">
        <v>96</v>
      </c>
      <c r="E1" t="s">
        <v>129</v>
      </c>
      <c r="F1" t="s">
        <v>123</v>
      </c>
      <c r="G1" t="s">
        <v>127</v>
      </c>
      <c r="H1" t="s">
        <v>120</v>
      </c>
      <c r="I1" t="s">
        <v>121</v>
      </c>
      <c r="J1" t="s">
        <v>122</v>
      </c>
      <c r="K1" t="s">
        <v>130</v>
      </c>
      <c r="L1" t="s">
        <v>124</v>
      </c>
    </row>
    <row r="2" spans="1:12" x14ac:dyDescent="0.2">
      <c r="A2" t="s">
        <v>246</v>
      </c>
      <c r="B2">
        <v>65001</v>
      </c>
      <c r="C2" t="s">
        <v>328</v>
      </c>
      <c r="D2" s="10" t="s">
        <v>324</v>
      </c>
      <c r="E2" t="s">
        <v>0</v>
      </c>
      <c r="F2" t="s">
        <v>175</v>
      </c>
      <c r="G2" t="s">
        <v>107</v>
      </c>
      <c r="H2" t="s">
        <v>326</v>
      </c>
      <c r="I2">
        <v>1</v>
      </c>
      <c r="J2" s="9" t="s">
        <v>174</v>
      </c>
      <c r="K2" s="4" t="s">
        <v>131</v>
      </c>
      <c r="L2" s="9" t="s">
        <v>0</v>
      </c>
    </row>
    <row r="3" spans="1:12" x14ac:dyDescent="0.2">
      <c r="D3" s="11" t="s">
        <v>325</v>
      </c>
      <c r="E3" t="s">
        <v>128</v>
      </c>
      <c r="G3" t="s">
        <v>107</v>
      </c>
      <c r="H3" t="s">
        <v>327</v>
      </c>
      <c r="I3">
        <v>2</v>
      </c>
      <c r="J3" s="9" t="s">
        <v>174</v>
      </c>
      <c r="K3" s="4" t="s">
        <v>131</v>
      </c>
      <c r="L3" s="9" t="s">
        <v>128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870CD1-8AFF-4243-B8C4-1CC6AA139579}">
  <dimension ref="A1:H25"/>
  <sheetViews>
    <sheetView workbookViewId="0"/>
  </sheetViews>
  <sheetFormatPr baseColWidth="10" defaultRowHeight="16" x14ac:dyDescent="0.2"/>
  <cols>
    <col min="1" max="1" width="12.83203125" bestFit="1" customWidth="1"/>
    <col min="2" max="2" width="9.6640625" bestFit="1" customWidth="1"/>
    <col min="3" max="3" width="7.6640625" bestFit="1" customWidth="1"/>
    <col min="4" max="4" width="6.6640625" bestFit="1" customWidth="1"/>
    <col min="5" max="5" width="13.33203125" bestFit="1" customWidth="1"/>
    <col min="6" max="6" width="13.33203125" customWidth="1"/>
    <col min="7" max="7" width="15.5" bestFit="1" customWidth="1"/>
  </cols>
  <sheetData>
    <row r="1" spans="1:8" x14ac:dyDescent="0.2">
      <c r="A1" t="s">
        <v>87</v>
      </c>
      <c r="B1" t="s">
        <v>85</v>
      </c>
      <c r="C1" t="s">
        <v>3</v>
      </c>
      <c r="D1" t="s">
        <v>83</v>
      </c>
      <c r="E1" t="s">
        <v>86</v>
      </c>
      <c r="F1" t="s">
        <v>182</v>
      </c>
      <c r="G1" t="s">
        <v>180</v>
      </c>
      <c r="H1" t="s">
        <v>181</v>
      </c>
    </row>
    <row r="2" spans="1:8" x14ac:dyDescent="0.2">
      <c r="A2" t="s">
        <v>276</v>
      </c>
      <c r="B2" t="s">
        <v>79</v>
      </c>
      <c r="C2" s="6">
        <v>101</v>
      </c>
      <c r="D2">
        <v>1</v>
      </c>
      <c r="E2" t="s">
        <v>300</v>
      </c>
      <c r="F2" t="s">
        <v>247</v>
      </c>
      <c r="G2" t="s">
        <v>251</v>
      </c>
      <c r="H2" t="s">
        <v>252</v>
      </c>
    </row>
    <row r="3" spans="1:8" x14ac:dyDescent="0.2">
      <c r="A3" t="s">
        <v>277</v>
      </c>
      <c r="B3" t="s">
        <v>79</v>
      </c>
      <c r="C3" s="6">
        <v>102</v>
      </c>
      <c r="D3">
        <v>1</v>
      </c>
      <c r="E3" t="s">
        <v>301</v>
      </c>
      <c r="F3" t="s">
        <v>248</v>
      </c>
      <c r="G3" t="s">
        <v>253</v>
      </c>
      <c r="H3" t="s">
        <v>252</v>
      </c>
    </row>
    <row r="4" spans="1:8" x14ac:dyDescent="0.2">
      <c r="A4" t="s">
        <v>278</v>
      </c>
      <c r="B4" t="s">
        <v>80</v>
      </c>
      <c r="C4" s="6" t="s">
        <v>140</v>
      </c>
      <c r="D4">
        <v>1</v>
      </c>
      <c r="E4" t="s">
        <v>302</v>
      </c>
      <c r="F4" t="s">
        <v>249</v>
      </c>
      <c r="G4" t="s">
        <v>254</v>
      </c>
      <c r="H4" t="s">
        <v>252</v>
      </c>
    </row>
    <row r="5" spans="1:8" x14ac:dyDescent="0.2">
      <c r="A5" t="s">
        <v>279</v>
      </c>
      <c r="B5" t="s">
        <v>80</v>
      </c>
      <c r="C5" s="6" t="s">
        <v>141</v>
      </c>
      <c r="D5">
        <v>1</v>
      </c>
      <c r="E5" t="s">
        <v>303</v>
      </c>
      <c r="F5" t="s">
        <v>250</v>
      </c>
      <c r="G5" t="s">
        <v>255</v>
      </c>
      <c r="H5" t="s">
        <v>252</v>
      </c>
    </row>
    <row r="6" spans="1:8" x14ac:dyDescent="0.2">
      <c r="A6" t="s">
        <v>280</v>
      </c>
      <c r="B6" t="s">
        <v>80</v>
      </c>
      <c r="C6" s="6" t="s">
        <v>142</v>
      </c>
      <c r="D6">
        <v>1</v>
      </c>
      <c r="E6" t="s">
        <v>304</v>
      </c>
      <c r="F6" t="s">
        <v>249</v>
      </c>
      <c r="G6" t="s">
        <v>256</v>
      </c>
      <c r="H6" t="s">
        <v>252</v>
      </c>
    </row>
    <row r="7" spans="1:8" x14ac:dyDescent="0.2">
      <c r="A7" t="s">
        <v>281</v>
      </c>
      <c r="B7" t="s">
        <v>80</v>
      </c>
      <c r="C7" s="6" t="s">
        <v>143</v>
      </c>
      <c r="D7">
        <v>1</v>
      </c>
      <c r="E7" t="s">
        <v>305</v>
      </c>
      <c r="F7" t="s">
        <v>250</v>
      </c>
      <c r="G7" t="s">
        <v>257</v>
      </c>
      <c r="H7" t="s">
        <v>252</v>
      </c>
    </row>
    <row r="8" spans="1:8" x14ac:dyDescent="0.2">
      <c r="A8" t="s">
        <v>282</v>
      </c>
      <c r="B8" t="s">
        <v>80</v>
      </c>
      <c r="C8" s="6" t="s">
        <v>144</v>
      </c>
      <c r="D8">
        <v>1</v>
      </c>
      <c r="E8" t="s">
        <v>306</v>
      </c>
      <c r="F8" t="s">
        <v>249</v>
      </c>
      <c r="G8" t="s">
        <v>258</v>
      </c>
      <c r="H8" t="s">
        <v>252</v>
      </c>
    </row>
    <row r="9" spans="1:8" x14ac:dyDescent="0.2">
      <c r="A9" t="s">
        <v>283</v>
      </c>
      <c r="B9" t="s">
        <v>80</v>
      </c>
      <c r="C9" s="6" t="s">
        <v>145</v>
      </c>
      <c r="D9">
        <v>1</v>
      </c>
      <c r="E9" t="s">
        <v>307</v>
      </c>
      <c r="F9" t="s">
        <v>250</v>
      </c>
      <c r="G9" t="s">
        <v>259</v>
      </c>
      <c r="H9" t="s">
        <v>252</v>
      </c>
    </row>
    <row r="10" spans="1:8" x14ac:dyDescent="0.2">
      <c r="A10" t="s">
        <v>284</v>
      </c>
      <c r="B10" t="s">
        <v>80</v>
      </c>
      <c r="C10" s="6" t="s">
        <v>146</v>
      </c>
      <c r="D10">
        <v>1</v>
      </c>
      <c r="E10" t="s">
        <v>308</v>
      </c>
      <c r="F10" t="s">
        <v>249</v>
      </c>
      <c r="G10" t="s">
        <v>260</v>
      </c>
      <c r="H10" t="s">
        <v>252</v>
      </c>
    </row>
    <row r="11" spans="1:8" x14ac:dyDescent="0.2">
      <c r="A11" t="s">
        <v>285</v>
      </c>
      <c r="B11" t="s">
        <v>80</v>
      </c>
      <c r="C11" s="6" t="s">
        <v>147</v>
      </c>
      <c r="D11">
        <v>1</v>
      </c>
      <c r="E11" t="s">
        <v>309</v>
      </c>
      <c r="F11" t="s">
        <v>250</v>
      </c>
      <c r="G11" t="s">
        <v>261</v>
      </c>
      <c r="H11" t="s">
        <v>252</v>
      </c>
    </row>
    <row r="12" spans="1:8" x14ac:dyDescent="0.2">
      <c r="A12" t="s">
        <v>286</v>
      </c>
      <c r="B12" t="s">
        <v>80</v>
      </c>
      <c r="C12" s="6" t="s">
        <v>148</v>
      </c>
      <c r="D12">
        <v>1</v>
      </c>
      <c r="E12" t="s">
        <v>310</v>
      </c>
      <c r="F12" t="s">
        <v>249</v>
      </c>
      <c r="G12" t="s">
        <v>262</v>
      </c>
      <c r="H12" t="s">
        <v>252</v>
      </c>
    </row>
    <row r="13" spans="1:8" x14ac:dyDescent="0.2">
      <c r="A13" t="s">
        <v>287</v>
      </c>
      <c r="B13" t="s">
        <v>80</v>
      </c>
      <c r="C13" s="6" t="s">
        <v>149</v>
      </c>
      <c r="D13">
        <v>1</v>
      </c>
      <c r="E13" t="s">
        <v>311</v>
      </c>
      <c r="F13" t="s">
        <v>250</v>
      </c>
      <c r="G13" t="s">
        <v>263</v>
      </c>
      <c r="H13" t="s">
        <v>252</v>
      </c>
    </row>
    <row r="14" spans="1:8" x14ac:dyDescent="0.2">
      <c r="A14" t="s">
        <v>288</v>
      </c>
      <c r="B14" t="s">
        <v>80</v>
      </c>
      <c r="C14" s="6" t="s">
        <v>150</v>
      </c>
      <c r="D14">
        <v>1</v>
      </c>
      <c r="E14" t="s">
        <v>312</v>
      </c>
      <c r="F14" t="s">
        <v>249</v>
      </c>
      <c r="G14" t="s">
        <v>264</v>
      </c>
      <c r="H14" t="s">
        <v>252</v>
      </c>
    </row>
    <row r="15" spans="1:8" x14ac:dyDescent="0.2">
      <c r="A15" t="s">
        <v>289</v>
      </c>
      <c r="B15" t="s">
        <v>80</v>
      </c>
      <c r="C15" s="6" t="s">
        <v>151</v>
      </c>
      <c r="D15">
        <v>1</v>
      </c>
      <c r="E15" t="s">
        <v>313</v>
      </c>
      <c r="F15" t="s">
        <v>250</v>
      </c>
      <c r="G15" t="s">
        <v>265</v>
      </c>
      <c r="H15" t="s">
        <v>252</v>
      </c>
    </row>
    <row r="16" spans="1:8" x14ac:dyDescent="0.2">
      <c r="A16" t="s">
        <v>290</v>
      </c>
      <c r="B16" t="s">
        <v>80</v>
      </c>
      <c r="C16" s="6" t="s">
        <v>152</v>
      </c>
      <c r="D16">
        <v>1</v>
      </c>
      <c r="E16" t="s">
        <v>314</v>
      </c>
      <c r="F16" t="s">
        <v>249</v>
      </c>
      <c r="G16" t="s">
        <v>266</v>
      </c>
      <c r="H16" t="s">
        <v>252</v>
      </c>
    </row>
    <row r="17" spans="1:8" x14ac:dyDescent="0.2">
      <c r="A17" t="s">
        <v>291</v>
      </c>
      <c r="B17" t="s">
        <v>80</v>
      </c>
      <c r="C17" s="6" t="s">
        <v>153</v>
      </c>
      <c r="D17">
        <v>1</v>
      </c>
      <c r="E17" t="s">
        <v>315</v>
      </c>
      <c r="F17" t="s">
        <v>250</v>
      </c>
      <c r="G17" t="s">
        <v>267</v>
      </c>
      <c r="H17" t="s">
        <v>252</v>
      </c>
    </row>
    <row r="18" spans="1:8" x14ac:dyDescent="0.2">
      <c r="A18" t="s">
        <v>292</v>
      </c>
      <c r="B18" t="s">
        <v>80</v>
      </c>
      <c r="C18" s="6" t="s">
        <v>154</v>
      </c>
      <c r="D18">
        <v>1</v>
      </c>
      <c r="E18" t="s">
        <v>316</v>
      </c>
      <c r="F18" t="s">
        <v>249</v>
      </c>
      <c r="G18" t="s">
        <v>268</v>
      </c>
      <c r="H18" t="s">
        <v>252</v>
      </c>
    </row>
    <row r="19" spans="1:8" x14ac:dyDescent="0.2">
      <c r="A19" t="s">
        <v>293</v>
      </c>
      <c r="B19" t="s">
        <v>80</v>
      </c>
      <c r="C19" s="6" t="s">
        <v>155</v>
      </c>
      <c r="D19">
        <v>1</v>
      </c>
      <c r="E19" t="s">
        <v>317</v>
      </c>
      <c r="F19" t="s">
        <v>250</v>
      </c>
      <c r="G19" t="s">
        <v>269</v>
      </c>
      <c r="H19" t="s">
        <v>252</v>
      </c>
    </row>
    <row r="20" spans="1:8" x14ac:dyDescent="0.2">
      <c r="A20" t="s">
        <v>294</v>
      </c>
      <c r="B20" t="s">
        <v>80</v>
      </c>
      <c r="C20" s="6" t="s">
        <v>156</v>
      </c>
      <c r="D20">
        <v>1</v>
      </c>
      <c r="E20" t="s">
        <v>318</v>
      </c>
      <c r="F20" t="s">
        <v>249</v>
      </c>
      <c r="G20" t="s">
        <v>270</v>
      </c>
      <c r="H20" t="s">
        <v>252</v>
      </c>
    </row>
    <row r="21" spans="1:8" x14ac:dyDescent="0.2">
      <c r="A21" t="s">
        <v>295</v>
      </c>
      <c r="B21" t="s">
        <v>80</v>
      </c>
      <c r="C21" s="6" t="s">
        <v>157</v>
      </c>
      <c r="D21">
        <v>1</v>
      </c>
      <c r="E21" t="s">
        <v>319</v>
      </c>
      <c r="F21" t="s">
        <v>250</v>
      </c>
      <c r="G21" t="s">
        <v>271</v>
      </c>
      <c r="H21" t="s">
        <v>252</v>
      </c>
    </row>
    <row r="22" spans="1:8" x14ac:dyDescent="0.2">
      <c r="A22" t="s">
        <v>296</v>
      </c>
      <c r="B22" t="s">
        <v>80</v>
      </c>
      <c r="C22" s="6" t="s">
        <v>158</v>
      </c>
      <c r="D22">
        <v>1</v>
      </c>
      <c r="E22" t="s">
        <v>320</v>
      </c>
      <c r="F22" t="s">
        <v>249</v>
      </c>
      <c r="G22" t="s">
        <v>272</v>
      </c>
      <c r="H22" t="s">
        <v>252</v>
      </c>
    </row>
    <row r="23" spans="1:8" x14ac:dyDescent="0.2">
      <c r="A23" t="s">
        <v>297</v>
      </c>
      <c r="B23" t="s">
        <v>80</v>
      </c>
      <c r="C23" s="6" t="s">
        <v>159</v>
      </c>
      <c r="D23">
        <v>1</v>
      </c>
      <c r="E23" t="s">
        <v>321</v>
      </c>
      <c r="F23" t="s">
        <v>250</v>
      </c>
      <c r="G23" t="s">
        <v>273</v>
      </c>
      <c r="H23" t="s">
        <v>252</v>
      </c>
    </row>
    <row r="24" spans="1:8" x14ac:dyDescent="0.2">
      <c r="A24" t="s">
        <v>298</v>
      </c>
      <c r="B24" t="s">
        <v>80</v>
      </c>
      <c r="C24" s="6" t="s">
        <v>160</v>
      </c>
      <c r="D24">
        <v>1</v>
      </c>
      <c r="E24" t="s">
        <v>322</v>
      </c>
      <c r="F24" t="s">
        <v>249</v>
      </c>
      <c r="G24" t="s">
        <v>274</v>
      </c>
      <c r="H24" t="s">
        <v>252</v>
      </c>
    </row>
    <row r="25" spans="1:8" x14ac:dyDescent="0.2">
      <c r="A25" t="s">
        <v>299</v>
      </c>
      <c r="B25" t="s">
        <v>80</v>
      </c>
      <c r="C25" s="6" t="s">
        <v>161</v>
      </c>
      <c r="D25">
        <v>1</v>
      </c>
      <c r="E25" t="s">
        <v>323</v>
      </c>
      <c r="F25" t="s">
        <v>250</v>
      </c>
      <c r="G25" t="s">
        <v>275</v>
      </c>
      <c r="H25" t="s">
        <v>252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1803B7-B996-9745-A6F8-2B6E2B01FD1B}">
  <dimension ref="A1:V6"/>
  <sheetViews>
    <sheetView workbookViewId="0"/>
  </sheetViews>
  <sheetFormatPr baseColWidth="10" defaultRowHeight="16" x14ac:dyDescent="0.2"/>
  <cols>
    <col min="1" max="1" width="23.33203125" bestFit="1" customWidth="1"/>
    <col min="2" max="2" width="15.1640625" bestFit="1" customWidth="1"/>
    <col min="3" max="3" width="22.83203125" bestFit="1" customWidth="1"/>
    <col min="4" max="4" width="12.1640625" bestFit="1" customWidth="1"/>
    <col min="5" max="5" width="10.5" bestFit="1" customWidth="1"/>
    <col min="6" max="6" width="17.1640625" bestFit="1" customWidth="1"/>
    <col min="7" max="7" width="13.1640625" bestFit="1" customWidth="1"/>
    <col min="8" max="8" width="12.6640625" bestFit="1" customWidth="1"/>
    <col min="9" max="9" width="21.1640625" bestFit="1" customWidth="1"/>
    <col min="10" max="10" width="17" bestFit="1" customWidth="1"/>
    <col min="11" max="11" width="13.6640625" bestFit="1" customWidth="1"/>
    <col min="12" max="12" width="13" bestFit="1" customWidth="1"/>
    <col min="13" max="13" width="16.83203125" bestFit="1" customWidth="1"/>
    <col min="14" max="14" width="15.83203125" bestFit="1" customWidth="1"/>
    <col min="15" max="15" width="16" bestFit="1" customWidth="1"/>
    <col min="16" max="16" width="15.1640625" bestFit="1" customWidth="1"/>
    <col min="17" max="17" width="19.1640625" bestFit="1" customWidth="1"/>
    <col min="18" max="18" width="26.83203125" bestFit="1" customWidth="1"/>
    <col min="19" max="19" width="16" bestFit="1" customWidth="1"/>
    <col min="20" max="20" width="23.33203125" bestFit="1" customWidth="1"/>
    <col min="21" max="21" width="22.5" bestFit="1" customWidth="1"/>
    <col min="22" max="22" width="17" bestFit="1" customWidth="1"/>
  </cols>
  <sheetData>
    <row r="1" spans="1:22" x14ac:dyDescent="0.2">
      <c r="A1" t="s">
        <v>84</v>
      </c>
      <c r="B1" t="s">
        <v>99</v>
      </c>
      <c r="C1" t="s">
        <v>100</v>
      </c>
      <c r="D1" t="s">
        <v>101</v>
      </c>
      <c r="E1" t="s">
        <v>162</v>
      </c>
      <c r="F1" t="s">
        <v>112</v>
      </c>
      <c r="G1" t="s">
        <v>110</v>
      </c>
      <c r="H1" t="s">
        <v>111</v>
      </c>
      <c r="I1" t="s">
        <v>176</v>
      </c>
      <c r="J1" t="s">
        <v>177</v>
      </c>
      <c r="K1" t="s">
        <v>178</v>
      </c>
      <c r="L1" t="s">
        <v>108</v>
      </c>
      <c r="M1" t="s">
        <v>113</v>
      </c>
      <c r="N1" t="s">
        <v>114</v>
      </c>
      <c r="O1" t="s">
        <v>115</v>
      </c>
      <c r="P1" t="s">
        <v>116</v>
      </c>
      <c r="Q1" t="s">
        <v>118</v>
      </c>
      <c r="R1" t="s">
        <v>102</v>
      </c>
      <c r="S1" t="s">
        <v>103</v>
      </c>
      <c r="T1" t="s">
        <v>104</v>
      </c>
      <c r="U1" t="s">
        <v>119</v>
      </c>
      <c r="V1" t="s">
        <v>105</v>
      </c>
    </row>
    <row r="2" spans="1:22" x14ac:dyDescent="0.2">
      <c r="A2" t="s">
        <v>246</v>
      </c>
      <c r="B2" t="s">
        <v>245</v>
      </c>
      <c r="C2" t="s">
        <v>244</v>
      </c>
      <c r="D2" s="10" t="s">
        <v>226</v>
      </c>
      <c r="E2">
        <v>514</v>
      </c>
      <c r="F2" t="s">
        <v>107</v>
      </c>
      <c r="G2" t="s">
        <v>230</v>
      </c>
      <c r="H2" t="s">
        <v>243</v>
      </c>
      <c r="I2" t="s">
        <v>231</v>
      </c>
      <c r="J2" t="s">
        <v>232</v>
      </c>
      <c r="K2" t="s">
        <v>234</v>
      </c>
      <c r="L2" t="s">
        <v>236</v>
      </c>
      <c r="M2" t="s">
        <v>117</v>
      </c>
      <c r="N2" s="8" t="s">
        <v>174</v>
      </c>
      <c r="O2" t="s">
        <v>109</v>
      </c>
      <c r="P2" s="8" t="s">
        <v>174</v>
      </c>
      <c r="Q2" t="s">
        <v>237</v>
      </c>
      <c r="R2" t="s">
        <v>238</v>
      </c>
      <c r="S2" t="s">
        <v>239</v>
      </c>
      <c r="T2" t="s">
        <v>241</v>
      </c>
      <c r="U2" t="s">
        <v>179</v>
      </c>
      <c r="V2" t="s">
        <v>106</v>
      </c>
    </row>
    <row r="3" spans="1:22" x14ac:dyDescent="0.2">
      <c r="B3" t="s">
        <v>245</v>
      </c>
      <c r="C3" t="s">
        <v>244</v>
      </c>
      <c r="D3" s="10" t="s">
        <v>227</v>
      </c>
      <c r="E3" s="7">
        <v>514</v>
      </c>
      <c r="F3" t="s">
        <v>107</v>
      </c>
      <c r="G3" t="s">
        <v>230</v>
      </c>
      <c r="H3" t="s">
        <v>243</v>
      </c>
      <c r="I3" t="s">
        <v>231</v>
      </c>
      <c r="J3" t="s">
        <v>233</v>
      </c>
      <c r="K3" t="s">
        <v>235</v>
      </c>
      <c r="N3" s="8"/>
      <c r="P3" s="8"/>
      <c r="Q3" t="s">
        <v>237</v>
      </c>
      <c r="R3" t="s">
        <v>238</v>
      </c>
      <c r="S3" t="s">
        <v>240</v>
      </c>
      <c r="T3" t="s">
        <v>241</v>
      </c>
      <c r="U3" t="s">
        <v>179</v>
      </c>
      <c r="V3" t="s">
        <v>106</v>
      </c>
    </row>
    <row r="4" spans="1:22" x14ac:dyDescent="0.2">
      <c r="B4" t="s">
        <v>245</v>
      </c>
      <c r="C4" t="s">
        <v>244</v>
      </c>
      <c r="D4" s="10" t="s">
        <v>228</v>
      </c>
      <c r="E4" s="7">
        <v>514</v>
      </c>
      <c r="N4" s="8"/>
      <c r="P4" s="8"/>
      <c r="Q4" t="s">
        <v>237</v>
      </c>
      <c r="R4" t="s">
        <v>238</v>
      </c>
      <c r="S4" t="s">
        <v>234</v>
      </c>
      <c r="T4" t="s">
        <v>242</v>
      </c>
      <c r="U4" t="s">
        <v>179</v>
      </c>
      <c r="V4" t="s">
        <v>106</v>
      </c>
    </row>
    <row r="5" spans="1:22" x14ac:dyDescent="0.2">
      <c r="B5" t="s">
        <v>245</v>
      </c>
      <c r="C5" t="s">
        <v>244</v>
      </c>
      <c r="D5" s="10" t="s">
        <v>229</v>
      </c>
      <c r="E5" s="7">
        <v>514</v>
      </c>
      <c r="N5" s="8"/>
      <c r="P5" s="8"/>
      <c r="Q5" t="s">
        <v>237</v>
      </c>
      <c r="R5" t="s">
        <v>238</v>
      </c>
      <c r="S5" t="s">
        <v>235</v>
      </c>
      <c r="T5" t="s">
        <v>242</v>
      </c>
      <c r="U5" t="s">
        <v>179</v>
      </c>
      <c r="V5" t="s">
        <v>106</v>
      </c>
    </row>
    <row r="6" spans="1:22" x14ac:dyDescent="0.2">
      <c r="N6" s="8"/>
      <c r="P6" s="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2393D-0504-7D4D-BE25-263458B0BE1E}">
  <dimension ref="A1:E2"/>
  <sheetViews>
    <sheetView workbookViewId="0"/>
  </sheetViews>
  <sheetFormatPr baseColWidth="10" defaultRowHeight="16" x14ac:dyDescent="0.2"/>
  <cols>
    <col min="1" max="1" width="18.6640625" bestFit="1" customWidth="1"/>
    <col min="2" max="2" width="13.6640625" bestFit="1" customWidth="1"/>
    <col min="3" max="3" width="20.33203125" bestFit="1" customWidth="1"/>
    <col min="4" max="4" width="18.83203125" bestFit="1" customWidth="1"/>
    <col min="5" max="5" width="14.6640625" bestFit="1" customWidth="1"/>
    <col min="6" max="6" width="15.1640625" bestFit="1" customWidth="1"/>
    <col min="7" max="7" width="22.5" bestFit="1" customWidth="1"/>
    <col min="8" max="8" width="12.1640625" bestFit="1" customWidth="1"/>
    <col min="9" max="9" width="17.1640625" bestFit="1" customWidth="1"/>
    <col min="10" max="10" width="13.1640625" bestFit="1" customWidth="1"/>
    <col min="11" max="11" width="19.33203125" bestFit="1" customWidth="1"/>
    <col min="12" max="12" width="13" bestFit="1" customWidth="1"/>
    <col min="13" max="13" width="16.83203125" bestFit="1" customWidth="1"/>
    <col min="14" max="14" width="15.83203125" bestFit="1" customWidth="1"/>
    <col min="15" max="15" width="16" bestFit="1" customWidth="1"/>
    <col min="16" max="16" width="15.1640625" bestFit="1" customWidth="1"/>
    <col min="17" max="17" width="19.1640625" bestFit="1" customWidth="1"/>
    <col min="18" max="18" width="26.33203125" bestFit="1" customWidth="1"/>
    <col min="19" max="19" width="16" bestFit="1" customWidth="1"/>
    <col min="20" max="20" width="23.33203125" bestFit="1" customWidth="1"/>
    <col min="21" max="21" width="11" bestFit="1" customWidth="1"/>
    <col min="22" max="22" width="17" bestFit="1" customWidth="1"/>
  </cols>
  <sheetData>
    <row r="1" spans="1:5" x14ac:dyDescent="0.2">
      <c r="A1" t="s">
        <v>132</v>
      </c>
      <c r="B1" t="s">
        <v>133</v>
      </c>
      <c r="C1" t="s">
        <v>136</v>
      </c>
      <c r="D1" t="s">
        <v>134</v>
      </c>
      <c r="E1" t="s">
        <v>135</v>
      </c>
    </row>
    <row r="2" spans="1:5" x14ac:dyDescent="0.2">
      <c r="A2" t="s">
        <v>224</v>
      </c>
      <c r="B2" s="10" t="s">
        <v>225</v>
      </c>
      <c r="C2">
        <v>1</v>
      </c>
      <c r="D2" t="s">
        <v>137</v>
      </c>
      <c r="E2" s="8" t="s">
        <v>174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D37EB-4349-DD48-A825-D6CB6E36DEA7}">
  <dimension ref="A1:E12"/>
  <sheetViews>
    <sheetView workbookViewId="0"/>
  </sheetViews>
  <sheetFormatPr baseColWidth="10" defaultRowHeight="16" x14ac:dyDescent="0.2"/>
  <cols>
    <col min="1" max="1" width="22.5" bestFit="1" customWidth="1"/>
    <col min="2" max="2" width="6.33203125" bestFit="1" customWidth="1"/>
    <col min="3" max="4" width="8.5" bestFit="1" customWidth="1"/>
    <col min="5" max="5" width="7.33203125" bestFit="1" customWidth="1"/>
  </cols>
  <sheetData>
    <row r="1" spans="1:5" x14ac:dyDescent="0.2">
      <c r="A1" s="3" t="s">
        <v>15</v>
      </c>
      <c r="B1" s="3" t="s">
        <v>16</v>
      </c>
      <c r="C1" s="3" t="s">
        <v>17</v>
      </c>
      <c r="D1" s="3" t="s">
        <v>18</v>
      </c>
      <c r="E1" s="3" t="s">
        <v>1</v>
      </c>
    </row>
    <row r="2" spans="1:5" x14ac:dyDescent="0.2">
      <c r="A2" s="3" t="str">
        <f>CONCATENATE("vPC_DOMAIN_",C2,"_",D2)</f>
        <v>vPC_DOMAIN_1001_1002</v>
      </c>
      <c r="B2" s="3">
        <v>101</v>
      </c>
      <c r="C2" s="3">
        <v>1001</v>
      </c>
      <c r="D2" s="3">
        <v>1002</v>
      </c>
      <c r="E2" s="3" t="s">
        <v>2</v>
      </c>
    </row>
    <row r="3" spans="1:5" x14ac:dyDescent="0.2">
      <c r="A3" s="3" t="str">
        <f t="shared" ref="A3:A12" si="0">CONCATENATE("vPC_DOMAIN_",C3,"_",D3)</f>
        <v>vPC_DOMAIN_1003_1004</v>
      </c>
      <c r="B3">
        <v>103</v>
      </c>
      <c r="C3">
        <v>1003</v>
      </c>
      <c r="D3">
        <v>1004</v>
      </c>
      <c r="E3" s="3" t="s">
        <v>2</v>
      </c>
    </row>
    <row r="4" spans="1:5" x14ac:dyDescent="0.2">
      <c r="A4" s="3" t="str">
        <f t="shared" si="0"/>
        <v>vPC_DOMAIN_1005_1006</v>
      </c>
      <c r="B4">
        <v>105</v>
      </c>
      <c r="C4">
        <v>1005</v>
      </c>
      <c r="D4">
        <v>1006</v>
      </c>
      <c r="E4" s="3" t="s">
        <v>2</v>
      </c>
    </row>
    <row r="5" spans="1:5" x14ac:dyDescent="0.2">
      <c r="A5" s="3" t="str">
        <f t="shared" si="0"/>
        <v>vPC_DOMAIN_1007_1008</v>
      </c>
      <c r="B5">
        <v>107</v>
      </c>
      <c r="C5">
        <v>1007</v>
      </c>
      <c r="D5">
        <v>1008</v>
      </c>
      <c r="E5" s="3" t="s">
        <v>2</v>
      </c>
    </row>
    <row r="6" spans="1:5" x14ac:dyDescent="0.2">
      <c r="A6" s="3" t="str">
        <f t="shared" si="0"/>
        <v>vPC_DOMAIN_1009_1010</v>
      </c>
      <c r="B6">
        <v>109</v>
      </c>
      <c r="C6">
        <v>1009</v>
      </c>
      <c r="D6">
        <v>1010</v>
      </c>
      <c r="E6" s="3" t="s">
        <v>2</v>
      </c>
    </row>
    <row r="7" spans="1:5" x14ac:dyDescent="0.2">
      <c r="A7" s="3" t="str">
        <f t="shared" si="0"/>
        <v>vPC_DOMAIN_1011_1012</v>
      </c>
      <c r="B7">
        <v>111</v>
      </c>
      <c r="C7">
        <v>1011</v>
      </c>
      <c r="D7">
        <v>1012</v>
      </c>
      <c r="E7" s="3" t="s">
        <v>2</v>
      </c>
    </row>
    <row r="8" spans="1:5" x14ac:dyDescent="0.2">
      <c r="A8" s="3" t="str">
        <f t="shared" si="0"/>
        <v>vPC_DOMAIN_1013_1014</v>
      </c>
      <c r="B8">
        <v>113</v>
      </c>
      <c r="C8">
        <v>1013</v>
      </c>
      <c r="D8">
        <v>1014</v>
      </c>
      <c r="E8" s="3" t="s">
        <v>2</v>
      </c>
    </row>
    <row r="9" spans="1:5" x14ac:dyDescent="0.2">
      <c r="A9" s="3" t="str">
        <f t="shared" si="0"/>
        <v>vPC_DOMAIN_1015_1016</v>
      </c>
      <c r="B9">
        <v>115</v>
      </c>
      <c r="C9">
        <v>1015</v>
      </c>
      <c r="D9">
        <v>1016</v>
      </c>
      <c r="E9" s="3" t="s">
        <v>2</v>
      </c>
    </row>
    <row r="10" spans="1:5" x14ac:dyDescent="0.2">
      <c r="A10" s="3" t="str">
        <f t="shared" si="0"/>
        <v>vPC_DOMAIN_1017_1018</v>
      </c>
      <c r="B10">
        <v>117</v>
      </c>
      <c r="C10">
        <v>1017</v>
      </c>
      <c r="D10">
        <v>1018</v>
      </c>
      <c r="E10" s="3" t="s">
        <v>2</v>
      </c>
    </row>
    <row r="11" spans="1:5" x14ac:dyDescent="0.2">
      <c r="A11" s="3" t="str">
        <f t="shared" si="0"/>
        <v>vPC_DOMAIN_1019_1020</v>
      </c>
      <c r="B11">
        <v>119</v>
      </c>
      <c r="C11">
        <v>1019</v>
      </c>
      <c r="D11">
        <v>1020</v>
      </c>
      <c r="E11" s="3" t="s">
        <v>2</v>
      </c>
    </row>
    <row r="12" spans="1:5" x14ac:dyDescent="0.2">
      <c r="A12" s="3" t="str">
        <f t="shared" si="0"/>
        <v>vPC_DOMAIN_1901_1902</v>
      </c>
      <c r="B12">
        <v>911</v>
      </c>
      <c r="C12">
        <v>1901</v>
      </c>
      <c r="D12">
        <v>1902</v>
      </c>
      <c r="E12" s="3" t="s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9EAC6-467A-DA40-A0CD-C4A6C070D132}">
  <dimension ref="A1:K9"/>
  <sheetViews>
    <sheetView workbookViewId="0"/>
  </sheetViews>
  <sheetFormatPr baseColWidth="10" defaultRowHeight="16" x14ac:dyDescent="0.2"/>
  <cols>
    <col min="1" max="1" width="20.6640625" bestFit="1" customWidth="1"/>
    <col min="2" max="3" width="21" bestFit="1" customWidth="1"/>
    <col min="4" max="4" width="19.5" bestFit="1" customWidth="1"/>
    <col min="5" max="5" width="19.33203125" bestFit="1" customWidth="1"/>
    <col min="6" max="6" width="8.1640625" bestFit="1" customWidth="1"/>
    <col min="7" max="7" width="18.83203125" bestFit="1" customWidth="1"/>
    <col min="8" max="8" width="24.83203125" bestFit="1" customWidth="1"/>
    <col min="9" max="9" width="25.5" bestFit="1" customWidth="1"/>
    <col min="10" max="10" width="27.1640625" bestFit="1" customWidth="1"/>
    <col min="11" max="11" width="7.33203125" bestFit="1" customWidth="1"/>
  </cols>
  <sheetData>
    <row r="1" spans="1:11" x14ac:dyDescent="0.2">
      <c r="A1" t="s">
        <v>13</v>
      </c>
      <c r="B1" t="s">
        <v>14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</v>
      </c>
    </row>
    <row r="2" spans="1:11" x14ac:dyDescent="0.2">
      <c r="A2" t="s">
        <v>183</v>
      </c>
      <c r="C2" t="s">
        <v>184</v>
      </c>
      <c r="D2" t="s">
        <v>49</v>
      </c>
      <c r="E2" t="s">
        <v>62</v>
      </c>
      <c r="F2" t="s">
        <v>19</v>
      </c>
      <c r="G2" t="s">
        <v>41</v>
      </c>
      <c r="H2" t="s">
        <v>43</v>
      </c>
      <c r="J2" t="s">
        <v>58</v>
      </c>
      <c r="K2" t="s">
        <v>2</v>
      </c>
    </row>
    <row r="3" spans="1:11" x14ac:dyDescent="0.2">
      <c r="A3" t="s">
        <v>185</v>
      </c>
      <c r="B3" t="s">
        <v>186</v>
      </c>
      <c r="C3" t="s">
        <v>184</v>
      </c>
      <c r="D3" t="s">
        <v>54</v>
      </c>
      <c r="E3" t="s">
        <v>62</v>
      </c>
      <c r="F3" t="s">
        <v>26</v>
      </c>
      <c r="G3" t="s">
        <v>41</v>
      </c>
      <c r="H3" t="s">
        <v>43</v>
      </c>
      <c r="I3" s="3" t="s">
        <v>64</v>
      </c>
      <c r="J3" t="s">
        <v>58</v>
      </c>
      <c r="K3" t="s">
        <v>2</v>
      </c>
    </row>
    <row r="4" spans="1:11" x14ac:dyDescent="0.2">
      <c r="A4" t="s">
        <v>187</v>
      </c>
      <c r="C4" t="s">
        <v>184</v>
      </c>
      <c r="D4" t="s">
        <v>49</v>
      </c>
      <c r="E4" t="s">
        <v>62</v>
      </c>
      <c r="F4" t="s">
        <v>19</v>
      </c>
      <c r="G4" t="s">
        <v>41</v>
      </c>
      <c r="H4" t="s">
        <v>43</v>
      </c>
      <c r="J4" t="s">
        <v>58</v>
      </c>
      <c r="K4" t="s">
        <v>2</v>
      </c>
    </row>
    <row r="5" spans="1:11" x14ac:dyDescent="0.2">
      <c r="A5" t="s">
        <v>188</v>
      </c>
      <c r="B5" t="s">
        <v>189</v>
      </c>
      <c r="C5" t="s">
        <v>184</v>
      </c>
      <c r="D5" t="s">
        <v>54</v>
      </c>
      <c r="E5" t="s">
        <v>62</v>
      </c>
      <c r="F5" t="s">
        <v>26</v>
      </c>
      <c r="G5" t="s">
        <v>41</v>
      </c>
      <c r="H5" t="s">
        <v>43</v>
      </c>
      <c r="I5" s="3" t="s">
        <v>64</v>
      </c>
      <c r="J5" t="s">
        <v>58</v>
      </c>
      <c r="K5" t="s">
        <v>2</v>
      </c>
    </row>
    <row r="6" spans="1:11" x14ac:dyDescent="0.2">
      <c r="A6" t="s">
        <v>190</v>
      </c>
      <c r="C6" t="s">
        <v>191</v>
      </c>
      <c r="D6" t="s">
        <v>48</v>
      </c>
      <c r="E6" t="s">
        <v>62</v>
      </c>
      <c r="F6" t="s">
        <v>19</v>
      </c>
      <c r="G6" t="s">
        <v>41</v>
      </c>
      <c r="H6" t="s">
        <v>43</v>
      </c>
      <c r="J6" t="s">
        <v>58</v>
      </c>
      <c r="K6" t="s">
        <v>2</v>
      </c>
    </row>
    <row r="7" spans="1:11" x14ac:dyDescent="0.2">
      <c r="A7" t="s">
        <v>192</v>
      </c>
      <c r="B7" t="s">
        <v>193</v>
      </c>
      <c r="C7" t="s">
        <v>191</v>
      </c>
      <c r="D7" t="s">
        <v>50</v>
      </c>
      <c r="E7" t="s">
        <v>62</v>
      </c>
      <c r="F7" t="s">
        <v>26</v>
      </c>
      <c r="G7" t="s">
        <v>41</v>
      </c>
      <c r="H7" t="s">
        <v>43</v>
      </c>
      <c r="I7" s="3" t="s">
        <v>64</v>
      </c>
      <c r="J7" t="s">
        <v>58</v>
      </c>
      <c r="K7" t="s">
        <v>2</v>
      </c>
    </row>
    <row r="8" spans="1:11" x14ac:dyDescent="0.2">
      <c r="A8" t="s">
        <v>194</v>
      </c>
      <c r="C8" t="s">
        <v>191</v>
      </c>
      <c r="D8" t="s">
        <v>48</v>
      </c>
      <c r="E8" t="s">
        <v>62</v>
      </c>
      <c r="F8" t="s">
        <v>19</v>
      </c>
      <c r="G8" t="s">
        <v>41</v>
      </c>
      <c r="H8" t="s">
        <v>43</v>
      </c>
      <c r="J8" t="s">
        <v>58</v>
      </c>
      <c r="K8" t="s">
        <v>2</v>
      </c>
    </row>
    <row r="9" spans="1:11" x14ac:dyDescent="0.2">
      <c r="A9" t="s">
        <v>195</v>
      </c>
      <c r="B9" t="s">
        <v>196</v>
      </c>
      <c r="C9" t="s">
        <v>191</v>
      </c>
      <c r="D9" t="s">
        <v>50</v>
      </c>
      <c r="E9" t="s">
        <v>62</v>
      </c>
      <c r="F9" t="s">
        <v>26</v>
      </c>
      <c r="G9" t="s">
        <v>41</v>
      </c>
      <c r="H9" t="s">
        <v>43</v>
      </c>
      <c r="I9" s="3" t="s">
        <v>64</v>
      </c>
      <c r="J9" t="s">
        <v>58</v>
      </c>
      <c r="K9" t="s">
        <v>2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xr:uid="{1A398275-2533-2E48-AF03-497777D6C2D6}">
          <x14:formula1>
            <xm:f>Info!$A$7:$A$9</xm:f>
          </x14:formula1>
          <xm:sqref>F2:F1048576</xm:sqref>
        </x14:dataValidation>
        <x14:dataValidation type="list" allowBlank="1" showInputMessage="1" showErrorMessage="1" xr:uid="{A0CE581E-AF88-4B49-94DB-F69BE721E550}">
          <x14:formula1>
            <xm:f>Info!$A$12:$A$13</xm:f>
          </x14:formula1>
          <xm:sqref>G2</xm:sqref>
        </x14:dataValidation>
        <x14:dataValidation type="list" allowBlank="1" showInputMessage="1" showErrorMessage="1" xr:uid="{E42947C9-D568-D444-8FC7-2A21120F2140}">
          <x14:formula1>
            <xm:f>Info!$E$12:$E$13</xm:f>
          </x14:formula1>
          <xm:sqref>E2</xm:sqref>
        </x14:dataValidation>
        <x14:dataValidation type="list" allowBlank="1" showInputMessage="1" showErrorMessage="1" xr:uid="{339362EC-1232-1B4E-A93D-05CA07CA1367}">
          <x14:formula1>
            <xm:f>Info!$C$12:$C$23</xm:f>
          </x14:formula1>
          <xm:sqref>D2</xm:sqref>
        </x14:dataValidation>
        <x14:dataValidation type="list" allowBlank="1" showInputMessage="1" showErrorMessage="1" xr:uid="{74C754E4-FFE3-9141-8799-5F2FE0D04F37}">
          <x14:formula1>
            <xm:f>Info!$B$12:$B$15</xm:f>
          </x14:formula1>
          <xm:sqref>H2</xm:sqref>
        </x14:dataValidation>
        <x14:dataValidation type="list" allowBlank="1" showInputMessage="1" showErrorMessage="1" xr:uid="{C5B31070-41DC-F540-B3DE-4C29301874ED}">
          <x14:formula1>
            <xm:f>Info!$F$12:$F$20</xm:f>
          </x14:formula1>
          <xm:sqref>I2</xm:sqref>
        </x14:dataValidation>
        <x14:dataValidation type="list" allowBlank="1" showInputMessage="1" showErrorMessage="1" xr:uid="{A856A724-0770-1F46-897B-682FBBCBBFB7}">
          <x14:formula1>
            <xm:f>Info!$D$12:$D$15</xm:f>
          </x14:formula1>
          <xm:sqref>J2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CA01A-3620-4F4B-AA69-4E138711FAFF}">
  <dimension ref="A1:K13"/>
  <sheetViews>
    <sheetView workbookViewId="0"/>
  </sheetViews>
  <sheetFormatPr baseColWidth="10" defaultRowHeight="16" x14ac:dyDescent="0.2"/>
  <cols>
    <col min="1" max="1" width="7.6640625" bestFit="1" customWidth="1"/>
    <col min="2" max="2" width="17.6640625" bestFit="1" customWidth="1"/>
    <col min="3" max="3" width="15" bestFit="1" customWidth="1"/>
    <col min="4" max="4" width="16.33203125" bestFit="1" customWidth="1"/>
    <col min="5" max="5" width="19.1640625" bestFit="1" customWidth="1"/>
    <col min="6" max="6" width="15.5" bestFit="1" customWidth="1"/>
    <col min="7" max="7" width="16" bestFit="1" customWidth="1"/>
    <col min="8" max="8" width="8.5" bestFit="1" customWidth="1"/>
    <col min="9" max="9" width="28.5" bestFit="1" customWidth="1"/>
    <col min="10" max="10" width="20.6640625" bestFit="1" customWidth="1"/>
    <col min="11" max="11" width="13" bestFit="1" customWidth="1"/>
  </cols>
  <sheetData>
    <row r="1" spans="1:11" x14ac:dyDescent="0.2">
      <c r="A1" t="s">
        <v>3</v>
      </c>
      <c r="B1" t="s">
        <v>31</v>
      </c>
      <c r="C1" t="s">
        <v>32</v>
      </c>
      <c r="D1" t="s">
        <v>36</v>
      </c>
      <c r="E1" t="s">
        <v>35</v>
      </c>
      <c r="F1" t="s">
        <v>33</v>
      </c>
      <c r="G1" t="s">
        <v>34</v>
      </c>
      <c r="H1" t="s">
        <v>4</v>
      </c>
      <c r="I1" t="s">
        <v>37</v>
      </c>
      <c r="J1" t="s">
        <v>13</v>
      </c>
      <c r="K1" t="s">
        <v>20</v>
      </c>
    </row>
    <row r="2" spans="1:11" x14ac:dyDescent="0.2">
      <c r="A2">
        <v>1003</v>
      </c>
      <c r="B2" t="str">
        <f>CONCATENATE("SWPRO_LEAF_",A2)</f>
        <v>SWPRO_LEAF_1003</v>
      </c>
      <c r="C2" t="s">
        <v>2</v>
      </c>
      <c r="D2" t="str">
        <f t="shared" ref="D2:D13" si="0">CONCATENATE("IFPRO_LEAF_",A2)</f>
        <v>IFPRO_LEAF_1003</v>
      </c>
      <c r="E2" t="s">
        <v>2</v>
      </c>
      <c r="F2" t="str">
        <f t="shared" ref="F2:F13" si="1">IF(H2&lt;10,CONCATENATE("IFSEL_",A2,"_1_0",H2),CONCATENATE("IFSEL_",A2,"_1_",H2))</f>
        <v>IFSEL_1003_1_11</v>
      </c>
      <c r="G2" t="s">
        <v>2</v>
      </c>
      <c r="H2">
        <v>11</v>
      </c>
      <c r="I2" t="s">
        <v>197</v>
      </c>
      <c r="J2" t="s">
        <v>183</v>
      </c>
      <c r="K2" t="s">
        <v>21</v>
      </c>
    </row>
    <row r="3" spans="1:11" x14ac:dyDescent="0.2">
      <c r="A3">
        <v>1004</v>
      </c>
      <c r="B3" t="str">
        <f t="shared" ref="B3:B13" si="2">CONCATENATE("SWPRO_LEAF_",A3)</f>
        <v>SWPRO_LEAF_1004</v>
      </c>
      <c r="C3" t="s">
        <v>2</v>
      </c>
      <c r="D3" t="str">
        <f t="shared" si="0"/>
        <v>IFPRO_LEAF_1004</v>
      </c>
      <c r="E3" t="s">
        <v>2</v>
      </c>
      <c r="F3" t="str">
        <f t="shared" si="1"/>
        <v>IFSEL_1004_1_11</v>
      </c>
      <c r="G3" t="s">
        <v>2</v>
      </c>
      <c r="H3">
        <v>11</v>
      </c>
      <c r="I3" t="s">
        <v>198</v>
      </c>
      <c r="J3" t="s">
        <v>187</v>
      </c>
      <c r="K3" t="s">
        <v>21</v>
      </c>
    </row>
    <row r="4" spans="1:11" x14ac:dyDescent="0.2">
      <c r="A4">
        <v>1001</v>
      </c>
      <c r="B4" t="str">
        <f t="shared" si="2"/>
        <v>SWPRO_LEAF_1001</v>
      </c>
      <c r="C4" t="s">
        <v>2</v>
      </c>
      <c r="D4" t="str">
        <f t="shared" si="0"/>
        <v>IFPRO_LEAF_1001</v>
      </c>
      <c r="E4" t="s">
        <v>2</v>
      </c>
      <c r="F4" t="str">
        <f t="shared" si="1"/>
        <v>IFSEL_1001_1_13</v>
      </c>
      <c r="G4" t="s">
        <v>2</v>
      </c>
      <c r="H4">
        <v>13</v>
      </c>
      <c r="I4" t="s">
        <v>199</v>
      </c>
      <c r="J4" t="s">
        <v>190</v>
      </c>
      <c r="K4" t="s">
        <v>21</v>
      </c>
    </row>
    <row r="5" spans="1:11" x14ac:dyDescent="0.2">
      <c r="A5">
        <v>1002</v>
      </c>
      <c r="B5" t="str">
        <f t="shared" si="2"/>
        <v>SWPRO_LEAF_1002</v>
      </c>
      <c r="C5" t="s">
        <v>2</v>
      </c>
      <c r="D5" t="str">
        <f t="shared" si="0"/>
        <v>IFPRO_LEAF_1002</v>
      </c>
      <c r="E5" t="s">
        <v>2</v>
      </c>
      <c r="F5" t="str">
        <f t="shared" si="1"/>
        <v>IFSEL_1002_1_13</v>
      </c>
      <c r="G5" t="s">
        <v>2</v>
      </c>
      <c r="H5">
        <v>13</v>
      </c>
      <c r="I5" t="s">
        <v>200</v>
      </c>
      <c r="J5" t="s">
        <v>194</v>
      </c>
      <c r="K5" t="s">
        <v>21</v>
      </c>
    </row>
    <row r="6" spans="1:11" x14ac:dyDescent="0.2">
      <c r="A6">
        <v>1003</v>
      </c>
      <c r="B6" t="str">
        <f t="shared" si="2"/>
        <v>SWPRO_LEAF_1003</v>
      </c>
      <c r="C6" t="s">
        <v>2</v>
      </c>
      <c r="D6" t="str">
        <f t="shared" si="0"/>
        <v>IFPRO_LEAF_1003</v>
      </c>
      <c r="E6" t="s">
        <v>2</v>
      </c>
      <c r="F6" t="str">
        <f t="shared" si="1"/>
        <v>IFSEL_1003_1_06</v>
      </c>
      <c r="G6" t="s">
        <v>2</v>
      </c>
      <c r="H6">
        <v>6</v>
      </c>
      <c r="I6" t="s">
        <v>201</v>
      </c>
      <c r="J6" t="s">
        <v>188</v>
      </c>
      <c r="K6" t="s">
        <v>23</v>
      </c>
    </row>
    <row r="7" spans="1:11" x14ac:dyDescent="0.2">
      <c r="A7">
        <v>1004</v>
      </c>
      <c r="B7" t="str">
        <f t="shared" si="2"/>
        <v>SWPRO_LEAF_1004</v>
      </c>
      <c r="C7" t="s">
        <v>2</v>
      </c>
      <c r="D7" t="str">
        <f t="shared" si="0"/>
        <v>IFPRO_LEAF_1004</v>
      </c>
      <c r="E7" t="s">
        <v>2</v>
      </c>
      <c r="F7" t="str">
        <f t="shared" si="1"/>
        <v>IFSEL_1004_1_06</v>
      </c>
      <c r="G7" t="s">
        <v>2</v>
      </c>
      <c r="H7">
        <v>6</v>
      </c>
      <c r="I7" t="s">
        <v>202</v>
      </c>
      <c r="J7" t="s">
        <v>188</v>
      </c>
      <c r="K7" t="s">
        <v>23</v>
      </c>
    </row>
    <row r="8" spans="1:11" x14ac:dyDescent="0.2">
      <c r="A8">
        <v>1003</v>
      </c>
      <c r="B8" t="str">
        <f t="shared" si="2"/>
        <v>SWPRO_LEAF_1003</v>
      </c>
      <c r="C8" t="s">
        <v>2</v>
      </c>
      <c r="D8" t="str">
        <f t="shared" si="0"/>
        <v>IFPRO_LEAF_1003</v>
      </c>
      <c r="E8" t="s">
        <v>2</v>
      </c>
      <c r="F8" t="str">
        <f t="shared" si="1"/>
        <v>IFSEL_1003_1_05</v>
      </c>
      <c r="G8" t="s">
        <v>2</v>
      </c>
      <c r="H8">
        <v>5</v>
      </c>
      <c r="I8" t="s">
        <v>203</v>
      </c>
      <c r="J8" t="s">
        <v>185</v>
      </c>
      <c r="K8" t="s">
        <v>23</v>
      </c>
    </row>
    <row r="9" spans="1:11" x14ac:dyDescent="0.2">
      <c r="A9">
        <v>1004</v>
      </c>
      <c r="B9" t="str">
        <f t="shared" si="2"/>
        <v>SWPRO_LEAF_1004</v>
      </c>
      <c r="C9" t="s">
        <v>2</v>
      </c>
      <c r="D9" t="str">
        <f t="shared" si="0"/>
        <v>IFPRO_LEAF_1004</v>
      </c>
      <c r="E9" t="s">
        <v>2</v>
      </c>
      <c r="F9" t="str">
        <f t="shared" si="1"/>
        <v>IFSEL_1004_1_05</v>
      </c>
      <c r="G9" t="s">
        <v>2</v>
      </c>
      <c r="H9">
        <v>5</v>
      </c>
      <c r="I9" t="s">
        <v>204</v>
      </c>
      <c r="J9" t="s">
        <v>185</v>
      </c>
      <c r="K9" t="s">
        <v>23</v>
      </c>
    </row>
    <row r="10" spans="1:11" x14ac:dyDescent="0.2">
      <c r="A10">
        <v>1001</v>
      </c>
      <c r="B10" t="str">
        <f t="shared" si="2"/>
        <v>SWPRO_LEAF_1001</v>
      </c>
      <c r="C10" t="s">
        <v>2</v>
      </c>
      <c r="D10" t="str">
        <f t="shared" si="0"/>
        <v>IFPRO_LEAF_1001</v>
      </c>
      <c r="E10" t="s">
        <v>2</v>
      </c>
      <c r="F10" t="str">
        <f t="shared" si="1"/>
        <v>IFSEL_1001_1_01</v>
      </c>
      <c r="G10" t="s">
        <v>2</v>
      </c>
      <c r="H10">
        <v>1</v>
      </c>
      <c r="I10" t="s">
        <v>205</v>
      </c>
      <c r="J10" t="s">
        <v>192</v>
      </c>
      <c r="K10" t="s">
        <v>23</v>
      </c>
    </row>
    <row r="11" spans="1:11" x14ac:dyDescent="0.2">
      <c r="A11">
        <v>1002</v>
      </c>
      <c r="B11" t="str">
        <f t="shared" si="2"/>
        <v>SWPRO_LEAF_1002</v>
      </c>
      <c r="C11" t="s">
        <v>2</v>
      </c>
      <c r="D11" t="str">
        <f t="shared" si="0"/>
        <v>IFPRO_LEAF_1002</v>
      </c>
      <c r="E11" t="s">
        <v>2</v>
      </c>
      <c r="F11" t="str">
        <f t="shared" si="1"/>
        <v>IFSEL_1002_1_01</v>
      </c>
      <c r="G11" t="s">
        <v>2</v>
      </c>
      <c r="H11">
        <v>1</v>
      </c>
      <c r="I11" t="s">
        <v>206</v>
      </c>
      <c r="J11" t="s">
        <v>192</v>
      </c>
      <c r="K11" t="s">
        <v>23</v>
      </c>
    </row>
    <row r="12" spans="1:11" x14ac:dyDescent="0.2">
      <c r="A12">
        <v>1001</v>
      </c>
      <c r="B12" t="str">
        <f t="shared" si="2"/>
        <v>SWPRO_LEAF_1001</v>
      </c>
      <c r="C12" t="s">
        <v>2</v>
      </c>
      <c r="D12" t="str">
        <f t="shared" si="0"/>
        <v>IFPRO_LEAF_1001</v>
      </c>
      <c r="E12" t="s">
        <v>2</v>
      </c>
      <c r="F12" t="str">
        <f t="shared" si="1"/>
        <v>IFSEL_1001_1_02</v>
      </c>
      <c r="G12" t="s">
        <v>2</v>
      </c>
      <c r="H12">
        <v>2</v>
      </c>
      <c r="I12" t="s">
        <v>207</v>
      </c>
      <c r="J12" t="s">
        <v>195</v>
      </c>
      <c r="K12" t="s">
        <v>23</v>
      </c>
    </row>
    <row r="13" spans="1:11" x14ac:dyDescent="0.2">
      <c r="A13">
        <v>1002</v>
      </c>
      <c r="B13" t="str">
        <f t="shared" si="2"/>
        <v>SWPRO_LEAF_1002</v>
      </c>
      <c r="C13" t="s">
        <v>2</v>
      </c>
      <c r="D13" t="str">
        <f t="shared" si="0"/>
        <v>IFPRO_LEAF_1002</v>
      </c>
      <c r="E13" t="s">
        <v>2</v>
      </c>
      <c r="F13" t="str">
        <f t="shared" si="1"/>
        <v>IFSEL_1002_1_02</v>
      </c>
      <c r="G13" t="s">
        <v>2</v>
      </c>
      <c r="H13">
        <v>2</v>
      </c>
      <c r="I13" t="s">
        <v>208</v>
      </c>
      <c r="J13" t="s">
        <v>195</v>
      </c>
      <c r="K13" t="s">
        <v>23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992252C5-9C4E-3548-86BE-DF3D3BC82503}">
          <x14:formula1>
            <xm:f>Info!$A$2:$A$5</xm:f>
          </x14:formula1>
          <xm:sqref>K2:K1048576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91A253-F6AC-C449-AF5C-0DDDD93BB6AB}">
  <dimension ref="A1:I14"/>
  <sheetViews>
    <sheetView workbookViewId="0"/>
  </sheetViews>
  <sheetFormatPr baseColWidth="10" defaultRowHeight="16" x14ac:dyDescent="0.2"/>
  <cols>
    <col min="1" max="1" width="37.5" bestFit="1" customWidth="1"/>
    <col min="2" max="2" width="11.83203125" bestFit="1" customWidth="1"/>
    <col min="3" max="3" width="35.33203125" bestFit="1" customWidth="1"/>
    <col min="4" max="4" width="9.1640625" bestFit="1" customWidth="1"/>
    <col min="5" max="5" width="19.5" bestFit="1" customWidth="1"/>
    <col min="6" max="6" width="9.5" bestFit="1" customWidth="1"/>
    <col min="7" max="7" width="7.1640625" bestFit="1" customWidth="1"/>
    <col min="8" max="8" width="19.33203125" bestFit="1" customWidth="1"/>
    <col min="9" max="9" width="37.83203125" bestFit="1" customWidth="1"/>
  </cols>
  <sheetData>
    <row r="1" spans="1:9" x14ac:dyDescent="0.2">
      <c r="A1" t="s">
        <v>88</v>
      </c>
      <c r="B1" t="s">
        <v>81</v>
      </c>
      <c r="C1" t="s">
        <v>89</v>
      </c>
      <c r="D1" t="s">
        <v>27</v>
      </c>
      <c r="E1" t="s">
        <v>28</v>
      </c>
      <c r="F1" t="s">
        <v>90</v>
      </c>
      <c r="G1" t="s">
        <v>91</v>
      </c>
      <c r="H1" t="s">
        <v>97</v>
      </c>
      <c r="I1" t="s">
        <v>98</v>
      </c>
    </row>
    <row r="2" spans="1:9" x14ac:dyDescent="0.2">
      <c r="A2" t="s">
        <v>209</v>
      </c>
      <c r="B2" t="s">
        <v>94</v>
      </c>
      <c r="C2" t="s">
        <v>210</v>
      </c>
      <c r="D2" t="s">
        <v>93</v>
      </c>
      <c r="E2" t="s">
        <v>92</v>
      </c>
      <c r="F2">
        <v>100</v>
      </c>
      <c r="G2">
        <f>F2</f>
        <v>100</v>
      </c>
      <c r="H2" t="s">
        <v>92</v>
      </c>
      <c r="I2" t="s">
        <v>211</v>
      </c>
    </row>
    <row r="3" spans="1:9" x14ac:dyDescent="0.2">
      <c r="A3" t="s">
        <v>209</v>
      </c>
      <c r="B3" t="s">
        <v>94</v>
      </c>
      <c r="C3" t="s">
        <v>210</v>
      </c>
      <c r="D3" t="s">
        <v>93</v>
      </c>
      <c r="E3" t="s">
        <v>92</v>
      </c>
      <c r="F3">
        <v>101</v>
      </c>
      <c r="G3">
        <f t="shared" ref="G3:G14" si="0">F3</f>
        <v>101</v>
      </c>
      <c r="H3" t="s">
        <v>92</v>
      </c>
      <c r="I3" t="s">
        <v>212</v>
      </c>
    </row>
    <row r="4" spans="1:9" x14ac:dyDescent="0.2">
      <c r="A4" t="s">
        <v>209</v>
      </c>
      <c r="B4" t="s">
        <v>94</v>
      </c>
      <c r="C4" t="s">
        <v>210</v>
      </c>
      <c r="D4" t="s">
        <v>93</v>
      </c>
      <c r="E4" t="s">
        <v>92</v>
      </c>
      <c r="F4">
        <v>102</v>
      </c>
      <c r="G4">
        <f t="shared" si="0"/>
        <v>102</v>
      </c>
      <c r="H4" t="s">
        <v>92</v>
      </c>
      <c r="I4" t="s">
        <v>213</v>
      </c>
    </row>
    <row r="5" spans="1:9" x14ac:dyDescent="0.2">
      <c r="A5" t="s">
        <v>209</v>
      </c>
      <c r="B5" t="s">
        <v>94</v>
      </c>
      <c r="C5" t="s">
        <v>210</v>
      </c>
      <c r="D5" t="s">
        <v>93</v>
      </c>
      <c r="E5" t="s">
        <v>92</v>
      </c>
      <c r="F5">
        <v>103</v>
      </c>
      <c r="G5">
        <f t="shared" si="0"/>
        <v>103</v>
      </c>
      <c r="H5" t="s">
        <v>92</v>
      </c>
      <c r="I5" t="s">
        <v>214</v>
      </c>
    </row>
    <row r="6" spans="1:9" x14ac:dyDescent="0.2">
      <c r="A6" t="s">
        <v>209</v>
      </c>
      <c r="B6" t="s">
        <v>94</v>
      </c>
      <c r="C6" t="s">
        <v>210</v>
      </c>
      <c r="D6" t="s">
        <v>93</v>
      </c>
      <c r="E6" t="s">
        <v>92</v>
      </c>
      <c r="F6">
        <v>104</v>
      </c>
      <c r="G6">
        <f t="shared" si="0"/>
        <v>104</v>
      </c>
      <c r="H6" t="s">
        <v>92</v>
      </c>
      <c r="I6" t="s">
        <v>215</v>
      </c>
    </row>
    <row r="7" spans="1:9" x14ac:dyDescent="0.2">
      <c r="A7" t="s">
        <v>209</v>
      </c>
      <c r="B7" t="s">
        <v>94</v>
      </c>
      <c r="C7" t="s">
        <v>210</v>
      </c>
      <c r="D7" t="s">
        <v>93</v>
      </c>
      <c r="E7" t="s">
        <v>92</v>
      </c>
      <c r="F7">
        <v>105</v>
      </c>
      <c r="G7">
        <f t="shared" si="0"/>
        <v>105</v>
      </c>
      <c r="H7" t="s">
        <v>92</v>
      </c>
      <c r="I7" t="s">
        <v>216</v>
      </c>
    </row>
    <row r="8" spans="1:9" x14ac:dyDescent="0.2">
      <c r="A8" t="s">
        <v>209</v>
      </c>
      <c r="B8" t="s">
        <v>94</v>
      </c>
      <c r="C8" t="s">
        <v>210</v>
      </c>
      <c r="D8" t="s">
        <v>93</v>
      </c>
      <c r="E8" t="s">
        <v>92</v>
      </c>
      <c r="F8">
        <v>106</v>
      </c>
      <c r="G8">
        <f t="shared" si="0"/>
        <v>106</v>
      </c>
      <c r="H8" t="s">
        <v>92</v>
      </c>
      <c r="I8" t="s">
        <v>217</v>
      </c>
    </row>
    <row r="9" spans="1:9" x14ac:dyDescent="0.2">
      <c r="A9" t="s">
        <v>209</v>
      </c>
      <c r="B9" t="s">
        <v>94</v>
      </c>
      <c r="C9" t="s">
        <v>210</v>
      </c>
      <c r="D9" t="s">
        <v>93</v>
      </c>
      <c r="E9" t="s">
        <v>92</v>
      </c>
      <c r="F9">
        <v>107</v>
      </c>
      <c r="G9">
        <f t="shared" si="0"/>
        <v>107</v>
      </c>
      <c r="H9" t="s">
        <v>92</v>
      </c>
      <c r="I9" t="s">
        <v>218</v>
      </c>
    </row>
    <row r="10" spans="1:9" x14ac:dyDescent="0.2">
      <c r="A10" t="s">
        <v>209</v>
      </c>
      <c r="B10" t="s">
        <v>94</v>
      </c>
      <c r="C10" t="s">
        <v>210</v>
      </c>
      <c r="D10" t="s">
        <v>93</v>
      </c>
      <c r="E10" t="s">
        <v>92</v>
      </c>
      <c r="F10">
        <v>108</v>
      </c>
      <c r="G10">
        <f t="shared" si="0"/>
        <v>108</v>
      </c>
      <c r="H10" t="s">
        <v>92</v>
      </c>
      <c r="I10" t="s">
        <v>219</v>
      </c>
    </row>
    <row r="11" spans="1:9" x14ac:dyDescent="0.2">
      <c r="A11" t="s">
        <v>209</v>
      </c>
      <c r="B11" t="s">
        <v>94</v>
      </c>
      <c r="C11" t="s">
        <v>210</v>
      </c>
      <c r="D11" t="s">
        <v>93</v>
      </c>
      <c r="E11" t="s">
        <v>92</v>
      </c>
      <c r="F11">
        <v>109</v>
      </c>
      <c r="G11">
        <f t="shared" si="0"/>
        <v>109</v>
      </c>
      <c r="H11" t="s">
        <v>92</v>
      </c>
      <c r="I11" t="s">
        <v>220</v>
      </c>
    </row>
    <row r="12" spans="1:9" x14ac:dyDescent="0.2">
      <c r="A12" t="s">
        <v>209</v>
      </c>
      <c r="B12" t="s">
        <v>94</v>
      </c>
      <c r="C12" t="s">
        <v>210</v>
      </c>
      <c r="D12" t="s">
        <v>93</v>
      </c>
      <c r="E12" t="s">
        <v>92</v>
      </c>
      <c r="F12">
        <v>110</v>
      </c>
      <c r="G12">
        <f t="shared" si="0"/>
        <v>110</v>
      </c>
      <c r="H12" t="s">
        <v>92</v>
      </c>
      <c r="I12" t="s">
        <v>221</v>
      </c>
    </row>
    <row r="13" spans="1:9" x14ac:dyDescent="0.2">
      <c r="A13" t="s">
        <v>209</v>
      </c>
      <c r="B13" t="s">
        <v>94</v>
      </c>
      <c r="C13" t="s">
        <v>210</v>
      </c>
      <c r="D13" t="s">
        <v>93</v>
      </c>
      <c r="E13" t="s">
        <v>92</v>
      </c>
      <c r="F13">
        <v>111</v>
      </c>
      <c r="G13">
        <f t="shared" si="0"/>
        <v>111</v>
      </c>
      <c r="H13" t="s">
        <v>92</v>
      </c>
      <c r="I13" t="s">
        <v>222</v>
      </c>
    </row>
    <row r="14" spans="1:9" x14ac:dyDescent="0.2">
      <c r="A14" t="s">
        <v>209</v>
      </c>
      <c r="B14" t="s">
        <v>94</v>
      </c>
      <c r="C14" t="s">
        <v>210</v>
      </c>
      <c r="D14" t="s">
        <v>93</v>
      </c>
      <c r="E14" t="s">
        <v>92</v>
      </c>
      <c r="F14">
        <v>112</v>
      </c>
      <c r="G14">
        <f t="shared" si="0"/>
        <v>112</v>
      </c>
      <c r="H14" t="s">
        <v>92</v>
      </c>
      <c r="I14" t="s">
        <v>223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Info</vt:lpstr>
      <vt:lpstr>initial_config</vt:lpstr>
      <vt:lpstr>fabric_membership</vt:lpstr>
      <vt:lpstr>monitoring</vt:lpstr>
      <vt:lpstr>security</vt:lpstr>
      <vt:lpstr>vpc_domain</vt:lpstr>
      <vt:lpstr>ifpolgrp</vt:lpstr>
      <vt:lpstr>leaf_int_pol</vt:lpstr>
      <vt:lpstr>dom_vlan_pool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Eduardo De Godoy</dc:creator>
  <cp:lastModifiedBy>Jose Eduardo De Godoy</cp:lastModifiedBy>
  <dcterms:created xsi:type="dcterms:W3CDTF">2021-08-01T14:35:33Z</dcterms:created>
  <dcterms:modified xsi:type="dcterms:W3CDTF">2022-09-01T12:46:51Z</dcterms:modified>
</cp:coreProperties>
</file>