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dukav\Documents\Machine Learning\"/>
    </mc:Choice>
  </mc:AlternateContent>
  <xr:revisionPtr revIDLastSave="0" documentId="13_ncr:1_{D742CCB4-00E3-4005-A51B-A70AE2051486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  <sheet name="Sheet2" sheetId="2" r:id="rId2"/>
  </sheets>
  <definedNames>
    <definedName name="_xlchart.v1.0" hidden="1">Sheet2!$F$2:$F$18</definedName>
    <definedName name="_xlchart.v1.1" hidden="1">Sheet2!$G$2:$G$18</definedName>
    <definedName name="_xlchart.v1.2" hidden="1">Sheet2!$F$2:$F$18</definedName>
    <definedName name="_xlchart.v1.3" hidden="1">Sheet2!$G$2:$G$18</definedName>
    <definedName name="_xlchart.v1.4" hidden="1">Sheet2!$F$2:$F$18</definedName>
    <definedName name="_xlchart.v1.5" hidden="1">Sheet2!$G$2:$G$18</definedName>
    <definedName name="_xlchart.v1.6" hidden="1">Sheet2!$F$2:$F$18</definedName>
    <definedName name="_xlchart.v1.7" hidden="1">Sheet2!$G$2:$G$18</definedName>
    <definedName name="_xlchart.v1.8" hidden="1">Sheet2!$F$2:$F$18</definedName>
    <definedName name="_xlchart.v1.9" hidden="1">Sheet2!$G$2:$G$18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1" i="1" l="1"/>
  <c r="E20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3" i="1"/>
  <c r="E2" i="1"/>
  <c r="D20" i="1"/>
  <c r="B23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2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3" i="2"/>
  <c r="G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2" i="2"/>
  <c r="C6" i="2"/>
  <c r="D6" i="2" s="1"/>
  <c r="C5" i="2"/>
  <c r="D5" i="2" s="1"/>
  <c r="C2" i="2"/>
  <c r="D2" i="2" s="1"/>
  <c r="D18" i="2"/>
  <c r="C18" i="2"/>
  <c r="C17" i="2"/>
  <c r="D17" i="2" s="1"/>
  <c r="C16" i="2"/>
  <c r="D16" i="2" s="1"/>
  <c r="C15" i="2"/>
  <c r="D15" i="2" s="1"/>
  <c r="C14" i="2"/>
  <c r="D14" i="2" s="1"/>
  <c r="D13" i="2"/>
  <c r="C13" i="2"/>
  <c r="C12" i="2"/>
  <c r="D12" i="2" s="1"/>
  <c r="C11" i="2"/>
  <c r="D11" i="2" s="1"/>
  <c r="D10" i="2"/>
  <c r="C10" i="2"/>
  <c r="C9" i="2"/>
  <c r="D9" i="2" s="1"/>
  <c r="C8" i="2"/>
  <c r="D8" i="2" s="1"/>
  <c r="C7" i="2"/>
  <c r="D7" i="2" s="1"/>
  <c r="C4" i="2"/>
  <c r="D4" i="2" s="1"/>
  <c r="C3" i="2"/>
  <c r="D3" i="2" s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2" i="1" l="1"/>
  <c r="D2" i="1" s="1"/>
  <c r="D6" i="1"/>
  <c r="D10" i="1"/>
  <c r="D14" i="1"/>
  <c r="D18" i="1"/>
  <c r="D3" i="1"/>
  <c r="D4" i="1"/>
  <c r="D5" i="1"/>
  <c r="D7" i="1"/>
  <c r="D8" i="1"/>
  <c r="D9" i="1"/>
  <c r="D11" i="1"/>
  <c r="D12" i="1"/>
  <c r="D13" i="1"/>
  <c r="D15" i="1"/>
  <c r="D16" i="1"/>
  <c r="D17" i="1"/>
  <c r="B22" i="1" l="1"/>
</calcChain>
</file>

<file path=xl/sharedStrings.xml><?xml version="1.0" encoding="utf-8"?>
<sst xmlns="http://schemas.openxmlformats.org/spreadsheetml/2006/main" count="18" uniqueCount="14">
  <si>
    <t>SLOPE</t>
  </si>
  <si>
    <t>INTERCEPT</t>
  </si>
  <si>
    <t>RSS</t>
  </si>
  <si>
    <t xml:space="preserve">TSS </t>
  </si>
  <si>
    <t>R^2</t>
  </si>
  <si>
    <t>Residual Squares</t>
  </si>
  <si>
    <t>Sum of Squares</t>
  </si>
  <si>
    <t>Marketing Budget (X) (In lakhs)</t>
  </si>
  <si>
    <t>Actual Sales(Y) (In crores)</t>
  </si>
  <si>
    <t>Predicted Sales (Y-pred)</t>
  </si>
  <si>
    <t>Slope</t>
  </si>
  <si>
    <t>intercept</t>
  </si>
  <si>
    <t>Actual Sales(Y) (USD In crores)</t>
  </si>
  <si>
    <t>Marketing Budget (X) (USD in Lakhs)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</si>
</sst>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1" i="0" u="none" strike="noStrike" baseline="0">
                <a:effectLst/>
              </a:rPr>
              <a:t>Actual Sales(Y) (In crores)</a:t>
            </a:r>
            <a:r>
              <a:rPr lang="en-IN" sz="1400" b="1" i="0" u="none" strike="noStrike" baseline="0"/>
              <a:t> </a:t>
            </a:r>
            <a:endParaRPr lang="en-IN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3289370078740156"/>
                  <c:y val="-0.1624537037037037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IN" sz="1050" b="1" baseline="0"/>
                      <a:t>y = 0.0528x + 3.3525</a:t>
                    </a:r>
                    <a:endParaRPr lang="en-IN" sz="1050" b="1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noFill/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Sheet1!$A$2:$A$18</c:f>
              <c:numCache>
                <c:formatCode>General</c:formatCode>
                <c:ptCount val="17"/>
                <c:pt idx="0">
                  <c:v>127.4</c:v>
                </c:pt>
                <c:pt idx="1">
                  <c:v>364.4</c:v>
                </c:pt>
                <c:pt idx="2">
                  <c:v>150</c:v>
                </c:pt>
                <c:pt idx="3">
                  <c:v>128.69999999999999</c:v>
                </c:pt>
                <c:pt idx="4">
                  <c:v>285.89999999999998</c:v>
                </c:pt>
                <c:pt idx="5">
                  <c:v>200</c:v>
                </c:pt>
                <c:pt idx="6">
                  <c:v>303.3</c:v>
                </c:pt>
                <c:pt idx="7">
                  <c:v>315.7</c:v>
                </c:pt>
                <c:pt idx="8">
                  <c:v>169.8</c:v>
                </c:pt>
                <c:pt idx="9">
                  <c:v>104.9</c:v>
                </c:pt>
                <c:pt idx="10">
                  <c:v>297.7</c:v>
                </c:pt>
                <c:pt idx="11">
                  <c:v>256.39999999999998</c:v>
                </c:pt>
                <c:pt idx="12">
                  <c:v>249.1</c:v>
                </c:pt>
                <c:pt idx="13">
                  <c:v>323.10000000000002</c:v>
                </c:pt>
                <c:pt idx="14">
                  <c:v>223</c:v>
                </c:pt>
                <c:pt idx="15">
                  <c:v>235</c:v>
                </c:pt>
                <c:pt idx="16">
                  <c:v>200</c:v>
                </c:pt>
              </c:numCache>
            </c:numRef>
          </c:xVal>
          <c:yVal>
            <c:numRef>
              <c:f>Sheet1!$B$2:$B$18</c:f>
              <c:numCache>
                <c:formatCode>General</c:formatCode>
                <c:ptCount val="17"/>
                <c:pt idx="0">
                  <c:v>10.5</c:v>
                </c:pt>
                <c:pt idx="1">
                  <c:v>21.4</c:v>
                </c:pt>
                <c:pt idx="2">
                  <c:v>10</c:v>
                </c:pt>
                <c:pt idx="3">
                  <c:v>9.6</c:v>
                </c:pt>
                <c:pt idx="4">
                  <c:v>17.399999999999999</c:v>
                </c:pt>
                <c:pt idx="5">
                  <c:v>12.5</c:v>
                </c:pt>
                <c:pt idx="6">
                  <c:v>20</c:v>
                </c:pt>
                <c:pt idx="7">
                  <c:v>21</c:v>
                </c:pt>
                <c:pt idx="8">
                  <c:v>14.7</c:v>
                </c:pt>
                <c:pt idx="9">
                  <c:v>10.1</c:v>
                </c:pt>
                <c:pt idx="10">
                  <c:v>21.5</c:v>
                </c:pt>
                <c:pt idx="11">
                  <c:v>16.600000000000001</c:v>
                </c:pt>
                <c:pt idx="12">
                  <c:v>17.100000000000001</c:v>
                </c:pt>
                <c:pt idx="13">
                  <c:v>20.7</c:v>
                </c:pt>
                <c:pt idx="14">
                  <c:v>15.5</c:v>
                </c:pt>
                <c:pt idx="15">
                  <c:v>13.5</c:v>
                </c:pt>
                <c:pt idx="16">
                  <c:v>12.5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D7-4FB1-A536-41102CD29D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890472"/>
        <c:axId val="442885552"/>
      </c:scatterChart>
      <c:valAx>
        <c:axId val="442890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Marketing Budget (In lakhs)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885552"/>
        <c:crosses val="autoZero"/>
        <c:crossBetween val="midCat"/>
      </c:valAx>
      <c:valAx>
        <c:axId val="44288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Sales (In crores)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890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2689741907261593"/>
                  <c:y val="-4.1666666666666669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Sheet2!$F$2:$F$18</c:f>
              <c:numCache>
                <c:formatCode>General</c:formatCode>
                <c:ptCount val="17"/>
                <c:pt idx="0">
                  <c:v>1.82</c:v>
                </c:pt>
                <c:pt idx="1">
                  <c:v>5.2057142857142855</c:v>
                </c:pt>
                <c:pt idx="2">
                  <c:v>2.1428571428571428</c:v>
                </c:pt>
                <c:pt idx="3">
                  <c:v>1.8385714285714283</c:v>
                </c:pt>
                <c:pt idx="4">
                  <c:v>4.0842857142857136</c:v>
                </c:pt>
                <c:pt idx="5">
                  <c:v>2.8571428571428572</c:v>
                </c:pt>
                <c:pt idx="6">
                  <c:v>4.3328571428571427</c:v>
                </c:pt>
                <c:pt idx="7">
                  <c:v>4.51</c:v>
                </c:pt>
                <c:pt idx="8">
                  <c:v>2.4257142857142857</c:v>
                </c:pt>
                <c:pt idx="9">
                  <c:v>1.4985714285714287</c:v>
                </c:pt>
                <c:pt idx="10">
                  <c:v>4.2528571428571427</c:v>
                </c:pt>
                <c:pt idx="11">
                  <c:v>3.6628571428571424</c:v>
                </c:pt>
                <c:pt idx="12">
                  <c:v>3.5585714285714283</c:v>
                </c:pt>
                <c:pt idx="13">
                  <c:v>4.6157142857142857</c:v>
                </c:pt>
                <c:pt idx="14">
                  <c:v>3.1857142857142855</c:v>
                </c:pt>
                <c:pt idx="15">
                  <c:v>3.3571428571428572</c:v>
                </c:pt>
                <c:pt idx="16">
                  <c:v>2.8571428571428572</c:v>
                </c:pt>
              </c:numCache>
            </c:numRef>
          </c:xVal>
          <c:yVal>
            <c:numRef>
              <c:f>Sheet2!$G$2:$G$18</c:f>
              <c:numCache>
                <c:formatCode>General</c:formatCode>
                <c:ptCount val="17"/>
                <c:pt idx="0">
                  <c:v>0.15</c:v>
                </c:pt>
                <c:pt idx="1">
                  <c:v>0.30571428571428572</c:v>
                </c:pt>
                <c:pt idx="2">
                  <c:v>0.14285714285714285</c:v>
                </c:pt>
                <c:pt idx="3">
                  <c:v>0.13714285714285715</c:v>
                </c:pt>
                <c:pt idx="4">
                  <c:v>0.24857142857142855</c:v>
                </c:pt>
                <c:pt idx="5">
                  <c:v>0.17857142857142858</c:v>
                </c:pt>
                <c:pt idx="6">
                  <c:v>0.2857142857142857</c:v>
                </c:pt>
                <c:pt idx="7">
                  <c:v>0.3</c:v>
                </c:pt>
                <c:pt idx="8">
                  <c:v>0.21</c:v>
                </c:pt>
                <c:pt idx="9">
                  <c:v>0.14428571428571427</c:v>
                </c:pt>
                <c:pt idx="10">
                  <c:v>0.30714285714285716</c:v>
                </c:pt>
                <c:pt idx="11">
                  <c:v>0.23714285714285716</c:v>
                </c:pt>
                <c:pt idx="12">
                  <c:v>0.2442857142857143</c:v>
                </c:pt>
                <c:pt idx="13">
                  <c:v>0.29571428571428571</c:v>
                </c:pt>
                <c:pt idx="14">
                  <c:v>0.22142857142857142</c:v>
                </c:pt>
                <c:pt idx="15">
                  <c:v>0.19285714285714287</c:v>
                </c:pt>
                <c:pt idx="16">
                  <c:v>0.17857142857142858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61-449D-9F8A-A80ED0CCAE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1274575"/>
        <c:axId val="461274991"/>
      </c:scatterChart>
      <c:valAx>
        <c:axId val="461274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274991"/>
        <c:crosses val="autoZero"/>
        <c:crossBetween val="midCat"/>
      </c:valAx>
      <c:valAx>
        <c:axId val="461274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2745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638175</xdr:colOff>
      <xdr:row>4</xdr:row>
      <xdr:rowOff>23812</xdr:rowOff>
    </xdr:from>
    <xdr:to>
      <xdr:col>8</xdr:col>
      <xdr:colOff>1152525</xdr:colOff>
      <xdr:row>18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168275</xdr:colOff>
      <xdr:row>3</xdr:row>
      <xdr:rowOff>155575</xdr:rowOff>
    </xdr:from>
    <xdr:to>
      <xdr:col>16</xdr:col>
      <xdr:colOff>473075</xdr:colOff>
      <xdr:row>18</xdr:row>
      <xdr:rowOff>136525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7755CC-BD4E-90FA-123E-3586BBDA99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7"/>
  <sheetViews>
    <sheetView tabSelected="1" topLeftCell="A4" workbookViewId="0">
      <selection activeCell="D22" sqref="D22"/>
    </sheetView>
  </sheetViews>
  <sheetFormatPr defaultColWidth="20.26953125" defaultRowHeight="14.5" x14ac:dyDescent="0.35"/>
  <cols>
    <col min="1" max="1" width="29.453125" style="1" customWidth="1"/>
    <col min="2" max="3" width="23.453125" style="1" customWidth="1"/>
    <col min="4" max="4" width="15.81640625" style="1" customWidth="1"/>
    <col min="5" max="5" width="15.453125" style="1" customWidth="1"/>
    <col min="6" max="16384" width="20.26953125" style="1"/>
  </cols>
  <sheetData>
    <row r="1" spans="1:5" s="2" customFormat="1" x14ac:dyDescent="0.35">
      <c r="A1" s="4" t="s">
        <v>7</v>
      </c>
      <c r="B1" s="4" t="s">
        <v>8</v>
      </c>
      <c r="C1" s="4" t="s">
        <v>9</v>
      </c>
      <c r="D1" s="4" t="s">
        <v>5</v>
      </c>
      <c r="E1" s="4" t="s">
        <v>6</v>
      </c>
    </row>
    <row r="2" spans="1:5" x14ac:dyDescent="0.35">
      <c r="A2" s="3">
        <v>127.4</v>
      </c>
      <c r="B2" s="3">
        <v>10.5</v>
      </c>
      <c r="C2" s="3">
        <f>(B$20*A2+B$21)</f>
        <v>10.079219999999999</v>
      </c>
      <c r="D2" s="3">
        <f>(B2-C2)^2</f>
        <v>0.17705580840000051</v>
      </c>
      <c r="E2" s="3">
        <f>($D$20-B2)^2</f>
        <v>25.651245674740466</v>
      </c>
    </row>
    <row r="3" spans="1:5" x14ac:dyDescent="0.35">
      <c r="A3" s="3">
        <v>364.4</v>
      </c>
      <c r="B3" s="3">
        <v>21.4</v>
      </c>
      <c r="C3" s="3">
        <f t="shared" ref="C3:C18" si="0">(B$20*A3+B$21)</f>
        <v>22.592819999999996</v>
      </c>
      <c r="D3" s="3">
        <f t="shared" ref="D3:D18" si="1">(B3-C3)^2</f>
        <v>1.4228195523999942</v>
      </c>
      <c r="E3" s="3">
        <f>($D$20-B3)^2</f>
        <v>34.050657439446375</v>
      </c>
    </row>
    <row r="4" spans="1:5" x14ac:dyDescent="0.35">
      <c r="A4" s="3">
        <v>150</v>
      </c>
      <c r="B4" s="3">
        <v>10</v>
      </c>
      <c r="C4" s="3">
        <f t="shared" si="0"/>
        <v>11.272500000000001</v>
      </c>
      <c r="D4" s="3">
        <f t="shared" si="1"/>
        <v>1.6192562500000021</v>
      </c>
      <c r="E4" s="3">
        <f t="shared" ref="E4:E18" si="2">($D$20-B4)^2</f>
        <v>30.965951557093405</v>
      </c>
    </row>
    <row r="5" spans="1:5" x14ac:dyDescent="0.35">
      <c r="A5" s="3">
        <v>128.69999999999999</v>
      </c>
      <c r="B5" s="3">
        <v>9.6</v>
      </c>
      <c r="C5" s="3">
        <f t="shared" si="0"/>
        <v>10.14786</v>
      </c>
      <c r="D5" s="3">
        <f t="shared" si="1"/>
        <v>0.30015057960000002</v>
      </c>
      <c r="E5" s="3">
        <f t="shared" si="2"/>
        <v>35.577716262975756</v>
      </c>
    </row>
    <row r="6" spans="1:5" x14ac:dyDescent="0.35">
      <c r="A6" s="3">
        <v>285.89999999999998</v>
      </c>
      <c r="B6" s="3">
        <v>17.399999999999999</v>
      </c>
      <c r="C6" s="3">
        <f t="shared" si="0"/>
        <v>18.44802</v>
      </c>
      <c r="D6" s="3">
        <f t="shared" si="1"/>
        <v>1.0983459204000021</v>
      </c>
      <c r="E6" s="3">
        <f t="shared" si="2"/>
        <v>3.3683044982698984</v>
      </c>
    </row>
    <row r="7" spans="1:5" x14ac:dyDescent="0.35">
      <c r="A7" s="3">
        <v>200</v>
      </c>
      <c r="B7" s="3">
        <v>12.5</v>
      </c>
      <c r="C7" s="3">
        <f t="shared" si="0"/>
        <v>13.912500000000001</v>
      </c>
      <c r="D7" s="3">
        <f t="shared" si="1"/>
        <v>1.995156250000004</v>
      </c>
      <c r="E7" s="3">
        <f t="shared" si="2"/>
        <v>9.3924221453287071</v>
      </c>
    </row>
    <row r="8" spans="1:5" x14ac:dyDescent="0.35">
      <c r="A8" s="3">
        <v>303.3</v>
      </c>
      <c r="B8" s="3">
        <v>20</v>
      </c>
      <c r="C8" s="3">
        <f t="shared" si="0"/>
        <v>19.36674</v>
      </c>
      <c r="D8" s="3">
        <f t="shared" si="1"/>
        <v>0.40101822759999994</v>
      </c>
      <c r="E8" s="3">
        <f t="shared" si="2"/>
        <v>19.671833910034621</v>
      </c>
    </row>
    <row r="9" spans="1:5" x14ac:dyDescent="0.35">
      <c r="A9" s="3">
        <v>315.7</v>
      </c>
      <c r="B9" s="3">
        <v>21</v>
      </c>
      <c r="C9" s="3">
        <f t="shared" si="0"/>
        <v>20.021459999999998</v>
      </c>
      <c r="D9" s="3">
        <f t="shared" si="1"/>
        <v>0.95754053160000474</v>
      </c>
      <c r="E9" s="3">
        <f t="shared" si="2"/>
        <v>29.542422145328743</v>
      </c>
    </row>
    <row r="10" spans="1:5" x14ac:dyDescent="0.35">
      <c r="A10" s="3">
        <v>169.8</v>
      </c>
      <c r="B10" s="3">
        <v>14.7</v>
      </c>
      <c r="C10" s="3">
        <f t="shared" si="0"/>
        <v>12.31794</v>
      </c>
      <c r="D10" s="3">
        <f t="shared" si="1"/>
        <v>5.6742098435999964</v>
      </c>
      <c r="E10" s="3">
        <f t="shared" si="2"/>
        <v>0.74771626297577631</v>
      </c>
    </row>
    <row r="11" spans="1:5" x14ac:dyDescent="0.35">
      <c r="A11" s="3">
        <v>104.9</v>
      </c>
      <c r="B11" s="3">
        <v>10.1</v>
      </c>
      <c r="C11" s="3">
        <f t="shared" si="0"/>
        <v>8.8912200000000006</v>
      </c>
      <c r="D11" s="3">
        <f t="shared" si="1"/>
        <v>1.4611490883999978</v>
      </c>
      <c r="E11" s="3">
        <f t="shared" si="2"/>
        <v>29.863010380622818</v>
      </c>
    </row>
    <row r="12" spans="1:5" x14ac:dyDescent="0.35">
      <c r="A12" s="3">
        <v>297.7</v>
      </c>
      <c r="B12" s="3">
        <v>21.5</v>
      </c>
      <c r="C12" s="3">
        <f t="shared" si="0"/>
        <v>19.071059999999999</v>
      </c>
      <c r="D12" s="3">
        <f t="shared" si="1"/>
        <v>5.8997495236000042</v>
      </c>
      <c r="E12" s="3">
        <f t="shared" si="2"/>
        <v>35.227716262975804</v>
      </c>
    </row>
    <row r="13" spans="1:5" x14ac:dyDescent="0.35">
      <c r="A13" s="3">
        <v>256.39999999999998</v>
      </c>
      <c r="B13" s="3">
        <v>16.600000000000001</v>
      </c>
      <c r="C13" s="3">
        <f t="shared" si="0"/>
        <v>16.890419999999999</v>
      </c>
      <c r="D13" s="3">
        <f t="shared" si="1"/>
        <v>8.434377639999853E-2</v>
      </c>
      <c r="E13" s="3">
        <f t="shared" si="2"/>
        <v>1.0718339100346093</v>
      </c>
    </row>
    <row r="14" spans="1:5" x14ac:dyDescent="0.35">
      <c r="A14" s="3">
        <v>249.1</v>
      </c>
      <c r="B14" s="3">
        <v>17.100000000000001</v>
      </c>
      <c r="C14" s="3">
        <f t="shared" si="0"/>
        <v>16.50498</v>
      </c>
      <c r="D14" s="3">
        <f t="shared" si="1"/>
        <v>0.35404880040000197</v>
      </c>
      <c r="E14" s="3">
        <f t="shared" si="2"/>
        <v>2.3571280276816715</v>
      </c>
    </row>
    <row r="15" spans="1:5" x14ac:dyDescent="0.35">
      <c r="A15" s="3">
        <v>323.10000000000002</v>
      </c>
      <c r="B15" s="3">
        <v>20.7</v>
      </c>
      <c r="C15" s="3">
        <f t="shared" si="0"/>
        <v>20.412179999999999</v>
      </c>
      <c r="D15" s="3">
        <f t="shared" si="1"/>
        <v>8.2840352399999984E-2</v>
      </c>
      <c r="E15" s="3">
        <f t="shared" si="2"/>
        <v>26.371245674740496</v>
      </c>
    </row>
    <row r="16" spans="1:5" x14ac:dyDescent="0.35">
      <c r="A16" s="3">
        <v>223</v>
      </c>
      <c r="B16" s="3">
        <v>15.5</v>
      </c>
      <c r="C16" s="3">
        <f t="shared" si="0"/>
        <v>15.126899999999999</v>
      </c>
      <c r="D16" s="3">
        <f t="shared" si="1"/>
        <v>0.13920361000000064</v>
      </c>
      <c r="E16" s="3">
        <f t="shared" si="2"/>
        <v>4.1868512110724045E-3</v>
      </c>
    </row>
    <row r="17" spans="1:6" x14ac:dyDescent="0.35">
      <c r="A17" s="3">
        <v>235</v>
      </c>
      <c r="B17" s="3">
        <v>13.5</v>
      </c>
      <c r="C17" s="3">
        <f t="shared" si="0"/>
        <v>15.7605</v>
      </c>
      <c r="D17" s="3">
        <f t="shared" si="1"/>
        <v>5.1098602500000014</v>
      </c>
      <c r="E17" s="3">
        <f t="shared" si="2"/>
        <v>4.2630103806228288</v>
      </c>
    </row>
    <row r="18" spans="1:6" x14ac:dyDescent="0.35">
      <c r="A18" s="3">
        <v>200</v>
      </c>
      <c r="B18" s="3">
        <v>12.5</v>
      </c>
      <c r="C18" s="3">
        <f t="shared" si="0"/>
        <v>13.912500000000001</v>
      </c>
      <c r="D18" s="3">
        <f t="shared" si="1"/>
        <v>1.995156250000004</v>
      </c>
      <c r="E18" s="3">
        <f t="shared" si="2"/>
        <v>9.3924221453287071</v>
      </c>
    </row>
    <row r="20" spans="1:6" x14ac:dyDescent="0.35">
      <c r="A20" t="s">
        <v>0</v>
      </c>
      <c r="B20" s="5">
        <v>5.28E-2</v>
      </c>
      <c r="D20" s="5">
        <f>AVERAGE(B2:B18)</f>
        <v>15.564705882352939</v>
      </c>
      <c r="E20" s="5">
        <f>SUM(E2:E18)</f>
        <v>297.51882352941169</v>
      </c>
      <c r="F20" t="s">
        <v>3</v>
      </c>
    </row>
    <row r="21" spans="1:6" x14ac:dyDescent="0.35">
      <c r="A21" t="s">
        <v>1</v>
      </c>
      <c r="B21" s="5">
        <v>3.3525</v>
      </c>
      <c r="C21" s="7" t="s">
        <v>4</v>
      </c>
      <c r="D21" s="5">
        <f>1-B22/E20</f>
        <v>0.90329383440857913</v>
      </c>
      <c r="E21" s="5"/>
    </row>
    <row r="22" spans="1:6" x14ac:dyDescent="0.35">
      <c r="A22" t="s">
        <v>2</v>
      </c>
      <c r="B22" s="1">
        <f>SUM(D2:D18)</f>
        <v>28.771904614800007</v>
      </c>
      <c r="C22"/>
      <c r="D22" s="5"/>
      <c r="E22" s="5"/>
    </row>
    <row r="23" spans="1:6" x14ac:dyDescent="0.35">
      <c r="A23" s="6"/>
      <c r="B23" s="6"/>
      <c r="C23" s="5"/>
      <c r="D23" s="5"/>
      <c r="E23" s="5"/>
    </row>
    <row r="24" spans="1:6" x14ac:dyDescent="0.35">
      <c r="A24" s="6"/>
      <c r="B24" s="6"/>
      <c r="C24" s="5"/>
      <c r="D24" s="5"/>
      <c r="E24" s="5"/>
    </row>
    <row r="25" spans="1:6" x14ac:dyDescent="0.35">
      <c r="A25" s="6"/>
      <c r="B25" s="6"/>
      <c r="C25" s="5"/>
      <c r="D25" s="5"/>
      <c r="E25" s="5"/>
    </row>
    <row r="26" spans="1:6" x14ac:dyDescent="0.35">
      <c r="A26" s="5"/>
      <c r="B26" s="5"/>
      <c r="C26" s="5"/>
      <c r="D26" s="5"/>
      <c r="E26" s="5"/>
    </row>
    <row r="27" spans="1:6" x14ac:dyDescent="0.35">
      <c r="A27" s="5"/>
      <c r="B27" s="5"/>
      <c r="C27" s="5"/>
      <c r="D27" s="5"/>
      <c r="E27" s="5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E43E5-C5EE-46F5-A4A8-626C236BC979}">
  <dimension ref="A1:I23"/>
  <sheetViews>
    <sheetView topLeftCell="A4" workbookViewId="0">
      <selection activeCell="H12" sqref="H12"/>
    </sheetView>
  </sheetViews>
  <sheetFormatPr defaultRowHeight="14.5" x14ac:dyDescent="0.35"/>
  <cols>
    <col min="6" max="6" width="31.453125" bestFit="1" customWidth="1"/>
    <col min="7" max="7" width="26.26953125" bestFit="1" customWidth="1"/>
    <col min="8" max="8" width="20.90625" bestFit="1" customWidth="1"/>
    <col min="9" max="9" width="20" customWidth="1"/>
  </cols>
  <sheetData>
    <row r="1" spans="1:9" x14ac:dyDescent="0.35">
      <c r="A1" s="4" t="s">
        <v>7</v>
      </c>
      <c r="B1" s="4" t="s">
        <v>8</v>
      </c>
      <c r="F1" s="4" t="s">
        <v>13</v>
      </c>
      <c r="G1" s="4" t="s">
        <v>12</v>
      </c>
      <c r="H1" s="4" t="s">
        <v>9</v>
      </c>
    </row>
    <row r="2" spans="1:9" x14ac:dyDescent="0.35">
      <c r="A2" s="3">
        <v>127.4</v>
      </c>
      <c r="B2" s="3">
        <v>10.5</v>
      </c>
      <c r="C2" s="3">
        <f>(B$20*A2+B$21)</f>
        <v>5.28E-2</v>
      </c>
      <c r="D2" s="3">
        <f>(B2-C2)^2</f>
        <v>109.14398784000001</v>
      </c>
      <c r="F2">
        <f>A2/70</f>
        <v>1.82</v>
      </c>
      <c r="G2">
        <f>B2/70</f>
        <v>0.15</v>
      </c>
      <c r="H2">
        <f>$B$21*F2+$B$22</f>
        <v>0.14399600000000001</v>
      </c>
      <c r="I2">
        <f>(G2-H2)^2</f>
        <v>3.6048015999999778E-5</v>
      </c>
    </row>
    <row r="3" spans="1:9" x14ac:dyDescent="0.35">
      <c r="A3" s="3">
        <v>364.4</v>
      </c>
      <c r="B3" s="3">
        <v>21.4</v>
      </c>
      <c r="C3" s="3">
        <f t="shared" ref="C3:C18" si="0">(B$20*A3+B$21)</f>
        <v>5.28E-2</v>
      </c>
      <c r="D3" s="3">
        <f t="shared" ref="D3:D18" si="1">(B3-C3)^2</f>
        <v>455.70294783999987</v>
      </c>
      <c r="F3">
        <f t="shared" ref="F3:F18" si="2">A3/70</f>
        <v>5.2057142857142855</v>
      </c>
      <c r="G3">
        <f>B3/70</f>
        <v>0.30571428571428572</v>
      </c>
      <c r="H3">
        <f t="shared" ref="H3:H18" si="3">$B$21*F3+$B$22</f>
        <v>0.32276171428571426</v>
      </c>
      <c r="I3">
        <f t="shared" ref="I3:I18" si="4">(G3-H3)^2</f>
        <v>2.9061482089795835E-4</v>
      </c>
    </row>
    <row r="4" spans="1:9" x14ac:dyDescent="0.35">
      <c r="A4" s="3">
        <v>150</v>
      </c>
      <c r="B4" s="3">
        <v>10</v>
      </c>
      <c r="C4" s="3">
        <f t="shared" si="0"/>
        <v>5.28E-2</v>
      </c>
      <c r="D4" s="3">
        <f t="shared" si="1"/>
        <v>98.946787840000013</v>
      </c>
      <c r="F4">
        <f t="shared" si="2"/>
        <v>2.1428571428571428</v>
      </c>
      <c r="G4">
        <f t="shared" ref="G4:G18" si="5">B4/70</f>
        <v>0.14285714285714285</v>
      </c>
      <c r="H4">
        <f t="shared" si="3"/>
        <v>0.16104285714285715</v>
      </c>
      <c r="I4">
        <f t="shared" si="4"/>
        <v>3.3072020408163338E-4</v>
      </c>
    </row>
    <row r="5" spans="1:9" x14ac:dyDescent="0.35">
      <c r="A5" s="3">
        <v>128.69999999999999</v>
      </c>
      <c r="B5" s="3">
        <v>9.6</v>
      </c>
      <c r="C5" s="3">
        <f t="shared" si="0"/>
        <v>5.28E-2</v>
      </c>
      <c r="D5" s="3">
        <f t="shared" si="1"/>
        <v>91.149027840000002</v>
      </c>
      <c r="F5">
        <f t="shared" si="2"/>
        <v>1.8385714285714283</v>
      </c>
      <c r="G5">
        <f t="shared" si="5"/>
        <v>0.13714285714285715</v>
      </c>
      <c r="H5">
        <f t="shared" si="3"/>
        <v>0.1449765714285714</v>
      </c>
      <c r="I5">
        <f t="shared" si="4"/>
        <v>6.1367079510203513E-5</v>
      </c>
    </row>
    <row r="6" spans="1:9" x14ac:dyDescent="0.35">
      <c r="A6" s="3">
        <v>285.89999999999998</v>
      </c>
      <c r="B6" s="3">
        <v>17.399999999999999</v>
      </c>
      <c r="C6" s="3">
        <f t="shared" si="0"/>
        <v>5.28E-2</v>
      </c>
      <c r="D6" s="3">
        <f t="shared" si="1"/>
        <v>300.92534783999992</v>
      </c>
      <c r="F6">
        <f t="shared" si="2"/>
        <v>4.0842857142857136</v>
      </c>
      <c r="G6">
        <f t="shared" si="5"/>
        <v>0.24857142857142855</v>
      </c>
      <c r="H6">
        <f t="shared" si="3"/>
        <v>0.26355028571428568</v>
      </c>
      <c r="I6">
        <f t="shared" si="4"/>
        <v>2.2436616130612198E-4</v>
      </c>
    </row>
    <row r="7" spans="1:9" x14ac:dyDescent="0.35">
      <c r="A7" s="3">
        <v>200</v>
      </c>
      <c r="B7" s="3">
        <v>12.5</v>
      </c>
      <c r="C7" s="3">
        <f t="shared" si="0"/>
        <v>5.28E-2</v>
      </c>
      <c r="D7" s="3">
        <f t="shared" si="1"/>
        <v>154.93278784</v>
      </c>
      <c r="F7">
        <f t="shared" si="2"/>
        <v>2.8571428571428572</v>
      </c>
      <c r="G7">
        <f t="shared" si="5"/>
        <v>0.17857142857142858</v>
      </c>
      <c r="H7">
        <f t="shared" si="3"/>
        <v>0.19875714285714285</v>
      </c>
      <c r="I7">
        <f t="shared" si="4"/>
        <v>4.0746306122448951E-4</v>
      </c>
    </row>
    <row r="8" spans="1:9" x14ac:dyDescent="0.35">
      <c r="A8" s="3">
        <v>303.3</v>
      </c>
      <c r="B8" s="3">
        <v>20</v>
      </c>
      <c r="C8" s="3">
        <f t="shared" si="0"/>
        <v>5.28E-2</v>
      </c>
      <c r="D8" s="3">
        <f t="shared" si="1"/>
        <v>397.89078783999997</v>
      </c>
      <c r="F8">
        <f t="shared" si="2"/>
        <v>4.3328571428571427</v>
      </c>
      <c r="G8">
        <f t="shared" si="5"/>
        <v>0.2857142857142857</v>
      </c>
      <c r="H8">
        <f t="shared" si="3"/>
        <v>0.27667485714285711</v>
      </c>
      <c r="I8">
        <f t="shared" si="4"/>
        <v>8.1711268897959472E-5</v>
      </c>
    </row>
    <row r="9" spans="1:9" x14ac:dyDescent="0.35">
      <c r="A9" s="3">
        <v>315.7</v>
      </c>
      <c r="B9" s="3">
        <v>21</v>
      </c>
      <c r="C9" s="3">
        <f t="shared" si="0"/>
        <v>5.28E-2</v>
      </c>
      <c r="D9" s="3">
        <f t="shared" si="1"/>
        <v>438.78518783999994</v>
      </c>
      <c r="F9">
        <f t="shared" si="2"/>
        <v>4.51</v>
      </c>
      <c r="G9">
        <f t="shared" si="5"/>
        <v>0.3</v>
      </c>
      <c r="H9">
        <f t="shared" si="3"/>
        <v>0.28602799999999995</v>
      </c>
      <c r="I9">
        <f t="shared" si="4"/>
        <v>1.952167840000011E-4</v>
      </c>
    </row>
    <row r="10" spans="1:9" x14ac:dyDescent="0.35">
      <c r="A10" s="3">
        <v>169.8</v>
      </c>
      <c r="B10" s="3">
        <v>14.7</v>
      </c>
      <c r="C10" s="3">
        <f t="shared" si="0"/>
        <v>5.28E-2</v>
      </c>
      <c r="D10" s="3">
        <f t="shared" si="1"/>
        <v>214.54046783999999</v>
      </c>
      <c r="F10">
        <f t="shared" si="2"/>
        <v>2.4257142857142857</v>
      </c>
      <c r="G10">
        <f t="shared" si="5"/>
        <v>0.21</v>
      </c>
      <c r="H10">
        <f t="shared" si="3"/>
        <v>0.17597771428571429</v>
      </c>
      <c r="I10">
        <f t="shared" si="4"/>
        <v>1.1575159252244888E-3</v>
      </c>
    </row>
    <row r="11" spans="1:9" x14ac:dyDescent="0.35">
      <c r="A11" s="3">
        <v>104.9</v>
      </c>
      <c r="B11" s="3">
        <v>10.1</v>
      </c>
      <c r="C11" s="3">
        <f t="shared" si="0"/>
        <v>5.28E-2</v>
      </c>
      <c r="D11" s="3">
        <f t="shared" si="1"/>
        <v>100.94622784000001</v>
      </c>
      <c r="F11">
        <f t="shared" si="2"/>
        <v>1.4985714285714287</v>
      </c>
      <c r="G11">
        <f t="shared" si="5"/>
        <v>0.14428571428571427</v>
      </c>
      <c r="H11">
        <f t="shared" si="3"/>
        <v>0.12702457142857143</v>
      </c>
      <c r="I11">
        <f t="shared" si="4"/>
        <v>2.9794705273469314E-4</v>
      </c>
    </row>
    <row r="12" spans="1:9" x14ac:dyDescent="0.35">
      <c r="A12" s="3">
        <v>297.7</v>
      </c>
      <c r="B12" s="3">
        <v>21.5</v>
      </c>
      <c r="C12" s="3">
        <f t="shared" si="0"/>
        <v>5.28E-2</v>
      </c>
      <c r="D12" s="3">
        <f t="shared" si="1"/>
        <v>459.98238783999994</v>
      </c>
      <c r="F12">
        <f t="shared" si="2"/>
        <v>4.2528571428571427</v>
      </c>
      <c r="G12">
        <f t="shared" si="5"/>
        <v>0.30714285714285716</v>
      </c>
      <c r="H12">
        <f t="shared" si="3"/>
        <v>0.27245085714285711</v>
      </c>
      <c r="I12">
        <f t="shared" si="4"/>
        <v>1.2035348640000039E-3</v>
      </c>
    </row>
    <row r="13" spans="1:9" x14ac:dyDescent="0.35">
      <c r="A13" s="3">
        <v>256.39999999999998</v>
      </c>
      <c r="B13" s="3">
        <v>16.600000000000001</v>
      </c>
      <c r="C13" s="3">
        <f t="shared" si="0"/>
        <v>5.28E-2</v>
      </c>
      <c r="D13" s="3">
        <f t="shared" si="1"/>
        <v>273.80982784000003</v>
      </c>
      <c r="F13">
        <f t="shared" si="2"/>
        <v>3.6628571428571424</v>
      </c>
      <c r="G13">
        <f t="shared" si="5"/>
        <v>0.23714285714285716</v>
      </c>
      <c r="H13">
        <f t="shared" si="3"/>
        <v>0.24129885714285712</v>
      </c>
      <c r="I13">
        <f t="shared" si="4"/>
        <v>1.7272335999999711E-5</v>
      </c>
    </row>
    <row r="14" spans="1:9" x14ac:dyDescent="0.35">
      <c r="A14" s="3">
        <v>249.1</v>
      </c>
      <c r="B14" s="3">
        <v>17.100000000000001</v>
      </c>
      <c r="C14" s="3">
        <f t="shared" si="0"/>
        <v>5.28E-2</v>
      </c>
      <c r="D14" s="3">
        <f t="shared" si="1"/>
        <v>290.60702784</v>
      </c>
      <c r="F14">
        <f t="shared" si="2"/>
        <v>3.5585714285714283</v>
      </c>
      <c r="G14">
        <f t="shared" si="5"/>
        <v>0.2442857142857143</v>
      </c>
      <c r="H14">
        <f t="shared" si="3"/>
        <v>0.23579257142857141</v>
      </c>
      <c r="I14">
        <f t="shared" si="4"/>
        <v>7.2133475591837351E-5</v>
      </c>
    </row>
    <row r="15" spans="1:9" x14ac:dyDescent="0.35">
      <c r="A15" s="3">
        <v>323.10000000000002</v>
      </c>
      <c r="B15" s="3">
        <v>20.7</v>
      </c>
      <c r="C15" s="3">
        <f t="shared" si="0"/>
        <v>5.28E-2</v>
      </c>
      <c r="D15" s="3">
        <f t="shared" si="1"/>
        <v>426.30686783999994</v>
      </c>
      <c r="F15">
        <f t="shared" si="2"/>
        <v>4.6157142857142857</v>
      </c>
      <c r="G15">
        <f t="shared" si="5"/>
        <v>0.29571428571428571</v>
      </c>
      <c r="H15">
        <f t="shared" si="3"/>
        <v>0.29160971428571425</v>
      </c>
      <c r="I15">
        <f t="shared" si="4"/>
        <v>1.6847506612245135E-5</v>
      </c>
    </row>
    <row r="16" spans="1:9" x14ac:dyDescent="0.35">
      <c r="A16" s="3">
        <v>223</v>
      </c>
      <c r="B16" s="3">
        <v>15.5</v>
      </c>
      <c r="C16" s="3">
        <f t="shared" si="0"/>
        <v>5.28E-2</v>
      </c>
      <c r="D16" s="3">
        <f t="shared" si="1"/>
        <v>238.61598784</v>
      </c>
      <c r="F16">
        <f t="shared" si="2"/>
        <v>3.1857142857142855</v>
      </c>
      <c r="G16">
        <f t="shared" si="5"/>
        <v>0.22142857142857142</v>
      </c>
      <c r="H16">
        <f t="shared" si="3"/>
        <v>0.21610571428571426</v>
      </c>
      <c r="I16">
        <f t="shared" si="4"/>
        <v>2.8332808163265458E-5</v>
      </c>
    </row>
    <row r="17" spans="1:9" x14ac:dyDescent="0.35">
      <c r="A17" s="3">
        <v>235</v>
      </c>
      <c r="B17" s="3">
        <v>13.5</v>
      </c>
      <c r="C17" s="3">
        <f t="shared" si="0"/>
        <v>5.28E-2</v>
      </c>
      <c r="D17" s="3">
        <f t="shared" si="1"/>
        <v>180.82718784000002</v>
      </c>
      <c r="F17">
        <f t="shared" si="2"/>
        <v>3.3571428571428572</v>
      </c>
      <c r="G17">
        <f t="shared" si="5"/>
        <v>0.19285714285714287</v>
      </c>
      <c r="H17">
        <f t="shared" si="3"/>
        <v>0.22515714285714286</v>
      </c>
      <c r="I17">
        <f t="shared" si="4"/>
        <v>1.0432899999999997E-3</v>
      </c>
    </row>
    <row r="18" spans="1:9" x14ac:dyDescent="0.35">
      <c r="A18" s="3">
        <v>200</v>
      </c>
      <c r="B18" s="3">
        <v>12.5</v>
      </c>
      <c r="C18" s="3">
        <f t="shared" si="0"/>
        <v>5.28E-2</v>
      </c>
      <c r="D18" s="3">
        <f t="shared" si="1"/>
        <v>154.93278784</v>
      </c>
      <c r="F18">
        <f t="shared" si="2"/>
        <v>2.8571428571428572</v>
      </c>
      <c r="G18">
        <f t="shared" si="5"/>
        <v>0.17857142857142858</v>
      </c>
      <c r="H18">
        <f t="shared" si="3"/>
        <v>0.19875714285714285</v>
      </c>
      <c r="I18">
        <f t="shared" si="4"/>
        <v>4.0746306122448951E-4</v>
      </c>
    </row>
    <row r="21" spans="1:9" x14ac:dyDescent="0.35">
      <c r="A21" t="s">
        <v>10</v>
      </c>
      <c r="B21" s="5">
        <v>5.28E-2</v>
      </c>
    </row>
    <row r="22" spans="1:9" x14ac:dyDescent="0.35">
      <c r="A22" t="s">
        <v>11</v>
      </c>
      <c r="B22" s="5">
        <v>4.7899999999999998E-2</v>
      </c>
    </row>
    <row r="23" spans="1:9" x14ac:dyDescent="0.35">
      <c r="A23" t="s">
        <v>2</v>
      </c>
      <c r="B23">
        <f>SUM(I2:I18)</f>
        <v>5.8718444254693882E-3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vinod dukanam</cp:lastModifiedBy>
  <dcterms:created xsi:type="dcterms:W3CDTF">2016-08-30T02:47:35Z</dcterms:created>
  <dcterms:modified xsi:type="dcterms:W3CDTF">2022-06-13T18:17:10Z</dcterms:modified>
</cp:coreProperties>
</file>