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38" i="1" l="1"/>
  <c r="C34" i="1"/>
  <c r="D34" i="1"/>
  <c r="D37" i="1" s="1"/>
  <c r="E34" i="1"/>
  <c r="E37" i="1" s="1"/>
  <c r="F34" i="1"/>
  <c r="G34" i="1"/>
  <c r="H34" i="1"/>
  <c r="I34" i="1"/>
  <c r="I37" i="1" s="1"/>
  <c r="J34" i="1"/>
  <c r="K34" i="1"/>
  <c r="K37" i="1" s="1"/>
  <c r="B34" i="1"/>
  <c r="B37" i="1" s="1"/>
  <c r="C37" i="1"/>
  <c r="F37" i="1"/>
  <c r="G37" i="1"/>
  <c r="H37" i="1"/>
  <c r="J37" i="1"/>
  <c r="L34" i="1" l="1"/>
  <c r="L37" i="1" s="1"/>
</calcChain>
</file>

<file path=xl/sharedStrings.xml><?xml version="1.0" encoding="utf-8"?>
<sst xmlns="http://schemas.openxmlformats.org/spreadsheetml/2006/main" count="51" uniqueCount="49">
  <si>
    <t>Wages</t>
  </si>
  <si>
    <t>Electricity</t>
  </si>
  <si>
    <t>Fertiliser</t>
  </si>
  <si>
    <t>Irrigation</t>
  </si>
  <si>
    <t>Regrassing</t>
  </si>
  <si>
    <t>Administration</t>
  </si>
  <si>
    <t>Insurance</t>
  </si>
  <si>
    <t>ACC</t>
  </si>
  <si>
    <t>Rates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</si>
  <si>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</si>
  <si>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</si>
  <si>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</si>
  <si>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</si>
  <si>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</si>
  <si>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</si>
  <si>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</si>
  <si>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</si>
  <si>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</si>
  <si>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</si>
  <si>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Average</t>
  </si>
  <si>
    <t>Profit/Ha</t>
  </si>
  <si>
    <t>Animal Health</t>
  </si>
  <si>
    <t>Breeding &amp; Herd Improvement</t>
  </si>
  <si>
    <t>Farm dairy</t>
  </si>
  <si>
    <t>Stock grazing</t>
  </si>
  <si>
    <t>Support block lease</t>
  </si>
  <si>
    <t>Weed &amp; Pest</t>
  </si>
  <si>
    <t>Vehicles &amp; Fuel</t>
  </si>
  <si>
    <t>Repairs &amp; maintenance</t>
  </si>
  <si>
    <t>Freight &amp; general</t>
  </si>
  <si>
    <t>Farm working expenses</t>
  </si>
  <si>
    <t>Net feed made, purchased, cropped</t>
  </si>
  <si>
    <t>less Depreciation</t>
  </si>
  <si>
    <t>Net Adjustments</t>
  </si>
  <si>
    <t>Dairy operating expenses</t>
  </si>
  <si>
    <t>Dairy gross farm revenue</t>
  </si>
  <si>
    <t>less Labour adjustment</t>
  </si>
  <si>
    <t>plus Feed inventory adjustment</t>
  </si>
  <si>
    <t>less Owned support block adjustment</t>
  </si>
  <si>
    <t>Value of change in dairy livestock</t>
  </si>
  <si>
    <t>CASH FARM WORKING EXPENSES</t>
  </si>
  <si>
    <t>ADJUSTMENTS</t>
  </si>
  <si>
    <t>OPERATING CASH &amp; NON-CASH</t>
  </si>
  <si>
    <t>this is actually -ve</t>
  </si>
  <si>
    <t>F.W.E + net adjustments (excl. change in value from livestock)</t>
  </si>
  <si>
    <t>net dairy cash income + change in value from livestock</t>
  </si>
  <si>
    <t>Dairy Operating Expenses excl. feed</t>
  </si>
  <si>
    <t>Revenue from model</t>
  </si>
  <si>
    <t>Dairy operating profit / 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</si>
</sst>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3" fontId="0" fillId="0" borderId="0" xfId="0" applyNumberFormat="1"/>
    <xf numFmtId="0" fontId="6" fillId="0" borderId="0" xfId="0" applyFont="1"/>
    <xf numFmtId="3" fontId="6" fillId="0" borderId="0" xfId="0" applyNumberFormat="1" applyFont="1"/>
    <xf numFmtId="0" fontId="2" fillId="3" borderId="0" xfId="2"/>
    <xf numFmtId="3" fontId="2" fillId="3" borderId="0" xfId="2" applyNumberFormat="1"/>
    <xf numFmtId="0" fontId="3" fillId="4" borderId="0" xfId="3"/>
    <xf numFmtId="3" fontId="5" fillId="0" borderId="0" xfId="5" applyNumberFormat="1"/>
    <xf numFmtId="3" fontId="3" fillId="4" borderId="0" xfId="3" applyNumberFormat="1"/>
    <xf numFmtId="0" fontId="2" fillId="3" borderId="0" xfId="2" applyAlignment="1"/>
    <xf numFmtId="0" fontId="6" fillId="0" borderId="0" xfId="0" applyFont="1" applyAlignment="1"/>
    <xf numFmtId="0" fontId="0" fillId="0" borderId="0" xfId="0" applyFont="1"/>
    <xf numFmtId="0" fontId="5" fillId="0" borderId="0" xfId="5"/>
    <xf numFmtId="0" fontId="5" fillId="0" borderId="0" xfId="5" applyAlignment="1"/>
    <xf numFmtId="0" fontId="1" fillId="2" borderId="3" xfId="1" applyBorder="1"/>
    <xf numFmtId="3" fontId="1" fillId="2" borderId="4" xfId="1" applyNumberFormat="1" applyBorder="1"/>
    <xf numFmtId="0" fontId="6" fillId="0" borderId="5" xfId="0" applyFont="1" applyBorder="1"/>
    <xf numFmtId="3" fontId="7" fillId="2" borderId="2" xfId="1" applyNumberFormat="1" applyFont="1" applyBorder="1"/>
    <xf numFmtId="0" fontId="4" fillId="5" borderId="6" xfId="4" applyBorder="1"/>
    <xf numFmtId="3" fontId="1" fillId="2" borderId="3" xfId="1" applyNumberFormat="1" applyBorder="1"/>
    <xf numFmtId="3" fontId="1" fillId="2" borderId="2" xfId="1" applyNumberFormat="1" applyBorder="1"/>
    <xf numFmtId="0" fontId="3" fillId="4" borderId="3" xfId="3" applyBorder="1"/>
    <xf numFmtId="0" fontId="3" fillId="4" borderId="4" xfId="3" applyBorder="1"/>
    <xf numFmtId="3" fontId="3" fillId="4" borderId="4" xfId="3" applyNumberFormat="1" applyBorder="1"/>
    <xf numFmtId="0" fontId="3" fillId="4" borderId="2" xfId="3" applyBorder="1"/>
  </cellXfs>
  <cellStyles count="6">
    <cellStyle name="Bad" xfId="2" builtinId="27"/>
    <cellStyle name="Explanatory Text" xfId="5" builtinId="53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571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2005-06</c:v>
                </c:pt>
                <c:pt idx="1">
                  <c:v>2006-07</c:v>
                </c:pt>
                <c:pt idx="2">
                  <c:v>2007-08</c:v>
                </c:pt>
                <c:pt idx="3">
                  <c:v>2008-09</c:v>
                </c:pt>
                <c:pt idx="4">
                  <c:v>2009-10</c:v>
                </c:pt>
                <c:pt idx="5">
                  <c:v>2010-11</c:v>
                </c:pt>
                <c:pt idx="6">
                  <c:v>2011-12</c:v>
                </c:pt>
                <c:pt idx="7">
                  <c:v>2012-13</c:v>
                </c:pt>
                <c:pt idx="8">
                  <c:v>2013-14</c:v>
                </c:pt>
                <c:pt idx="9">
                  <c:v>2014-15</c:v>
                </c:pt>
              </c:strCache>
            </c:strRef>
          </c:cat>
          <c:val>
            <c:numRef>
              <c:f>Sheet1!$B$34:$K$34</c:f>
              <c:numCache>
                <c:formatCode>#,##0</c:formatCode>
                <c:ptCount val="10"/>
                <c:pt idx="0">
                  <c:v>2710</c:v>
                </c:pt>
                <c:pt idx="1">
                  <c:v>2943</c:v>
                </c:pt>
                <c:pt idx="2">
                  <c:v>3586</c:v>
                </c:pt>
                <c:pt idx="3">
                  <c:v>3796</c:v>
                </c:pt>
                <c:pt idx="4">
                  <c:v>3690</c:v>
                </c:pt>
                <c:pt idx="5">
                  <c:v>3871</c:v>
                </c:pt>
                <c:pt idx="6">
                  <c:v>3992</c:v>
                </c:pt>
                <c:pt idx="7">
                  <c:v>4111</c:v>
                </c:pt>
                <c:pt idx="8">
                  <c:v>4207</c:v>
                </c:pt>
                <c:pt idx="9">
                  <c:v>4385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65440"/>
        <c:axId val="135166976"/>
      </c:lineChart>
      <c:catAx>
        <c:axId val="13516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35166976"/>
        <c:crosses val="autoZero"/>
        <c:auto val="1"/>
        <c:lblAlgn val="ctr"/>
        <c:lblOffset val="100"/>
        <c:noMultiLvlLbl val="0"/>
      </c:catAx>
      <c:valAx>
        <c:axId val="1351669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Operating Expenses per Hectare (excl. feed)</a:t>
                </a:r>
              </a:p>
            </c:rich>
          </c:tx>
          <c:layout/>
          <c:overlay val="0"/>
        </c:title>
        <c:numFmt formatCode="&quot;$&quot;#,##0" sourceLinked="0"/>
        <c:majorTickMark val="out"/>
        <c:minorTickMark val="none"/>
        <c:tickLblPos val="nextTo"/>
        <c:crossAx val="135165440"/>
        <c:crosses val="autoZero"/>
        <c:crossBetween val="midCat"/>
        <c:majorUnit val="1000"/>
        <c:dispUnits>
          <c:builtInUnit val="thousands"/>
          <c:dispUnitsLbl>
            <c:layout/>
          </c:dispUnitsLbl>
        </c:dispUnits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581025</xdr:colOff>
      <xdr:row>2</xdr:row>
      <xdr:rowOff>152400</xdr:rowOff>
    </xdr:from>
    <xdr:to>
      <xdr:col>19</xdr:col>
      <xdr:colOff>276225</xdr:colOff>
      <xdr:row>17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M27" sqref="M27"/>
    </sheetView>
  </sheetViews>
  <sheetFormatPr defaultRowHeight="15" x14ac:dyDescent="0.25"/>
  <cols>
    <col min="1" max="1" width="35.140625" bestFit="1" customWidth="1"/>
  </cols>
  <sheetData>
    <row r="1" spans="1:11" x14ac:dyDescent="0.25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</row>
    <row r="2" spans="1:11" x14ac:dyDescent="0.25">
      <c r="A2" t="s">
        <v>40</v>
      </c>
    </row>
    <row r="3" spans="1:11" x14ac:dyDescent="0.25">
      <c r="A3" s="13" t="s">
        <v>0</v>
      </c>
      <c r="B3" s="12">
        <v>423</v>
      </c>
      <c r="C3" s="12">
        <v>446</v>
      </c>
      <c r="D3" s="12">
        <v>509</v>
      </c>
      <c r="E3" s="12">
        <v>542</v>
      </c>
      <c r="F3" s="12">
        <v>582</v>
      </c>
      <c r="G3" s="12">
        <v>582</v>
      </c>
      <c r="H3" s="12">
        <v>626</v>
      </c>
      <c r="I3" s="12">
        <v>645</v>
      </c>
      <c r="J3" s="12">
        <v>634</v>
      </c>
      <c r="K3" s="12">
        <v>672</v>
      </c>
    </row>
    <row r="4" spans="1:11" x14ac:dyDescent="0.25">
      <c r="A4" s="13" t="s">
        <v>21</v>
      </c>
      <c r="B4" s="12">
        <v>149</v>
      </c>
      <c r="C4" s="12">
        <v>162</v>
      </c>
      <c r="D4" s="12">
        <v>209</v>
      </c>
      <c r="E4" s="12">
        <v>198</v>
      </c>
      <c r="F4" s="12">
        <v>195</v>
      </c>
      <c r="G4" s="12">
        <v>227</v>
      </c>
      <c r="H4" s="12">
        <v>225</v>
      </c>
      <c r="I4" s="12">
        <v>234</v>
      </c>
      <c r="J4" s="12">
        <v>251</v>
      </c>
      <c r="K4" s="12">
        <v>251</v>
      </c>
    </row>
    <row r="5" spans="1:11" x14ac:dyDescent="0.25">
      <c r="A5" s="13" t="s">
        <v>22</v>
      </c>
      <c r="B5" s="12">
        <v>82</v>
      </c>
      <c r="C5" s="12">
        <v>93</v>
      </c>
      <c r="D5" s="12">
        <v>104</v>
      </c>
      <c r="E5" s="12">
        <v>116</v>
      </c>
      <c r="F5" s="12">
        <v>106</v>
      </c>
      <c r="G5" s="12">
        <v>127</v>
      </c>
      <c r="H5" s="12">
        <v>127</v>
      </c>
      <c r="I5" s="12">
        <v>144</v>
      </c>
      <c r="J5" s="12">
        <v>143</v>
      </c>
      <c r="K5" s="12">
        <v>163</v>
      </c>
    </row>
    <row r="6" spans="1:11" x14ac:dyDescent="0.25">
      <c r="A6" s="13" t="s">
        <v>23</v>
      </c>
      <c r="B6" s="12">
        <v>51</v>
      </c>
      <c r="C6" s="12">
        <v>53</v>
      </c>
      <c r="D6" s="12">
        <v>60</v>
      </c>
      <c r="E6" s="12">
        <v>58</v>
      </c>
      <c r="F6" s="12">
        <v>56</v>
      </c>
      <c r="G6" s="12">
        <v>59</v>
      </c>
      <c r="H6" s="12">
        <v>70</v>
      </c>
      <c r="I6" s="12">
        <v>73</v>
      </c>
      <c r="J6" s="12">
        <v>70</v>
      </c>
      <c r="K6" s="12">
        <v>67</v>
      </c>
    </row>
    <row r="7" spans="1:11" x14ac:dyDescent="0.25">
      <c r="A7" s="13" t="s">
        <v>1</v>
      </c>
      <c r="B7" s="12">
        <v>72</v>
      </c>
      <c r="C7" s="12">
        <v>81</v>
      </c>
      <c r="D7" s="12">
        <v>84</v>
      </c>
      <c r="E7" s="12">
        <v>89</v>
      </c>
      <c r="F7" s="12">
        <v>99</v>
      </c>
      <c r="G7" s="12">
        <v>100</v>
      </c>
      <c r="H7" s="12">
        <v>103</v>
      </c>
      <c r="I7" s="12">
        <v>114</v>
      </c>
      <c r="J7" s="12">
        <v>121</v>
      </c>
      <c r="K7" s="12">
        <v>121</v>
      </c>
    </row>
    <row r="8" spans="1:11" x14ac:dyDescent="0.25">
      <c r="A8" s="9" t="s">
        <v>31</v>
      </c>
      <c r="B8" s="4">
        <v>342</v>
      </c>
      <c r="C8" s="4">
        <v>378</v>
      </c>
      <c r="D8" s="4">
        <v>791</v>
      </c>
      <c r="E8" s="4">
        <v>734</v>
      </c>
      <c r="F8" s="4">
        <v>626</v>
      </c>
      <c r="G8" s="4">
        <v>828</v>
      </c>
      <c r="H8" s="4">
        <v>838</v>
      </c>
      <c r="I8" s="4">
        <v>881</v>
      </c>
      <c r="J8" s="5">
        <v>1095</v>
      </c>
      <c r="K8" s="5">
        <v>1046</v>
      </c>
    </row>
    <row r="9" spans="1:11" x14ac:dyDescent="0.25">
      <c r="A9" s="13" t="s">
        <v>24</v>
      </c>
      <c r="B9" s="12">
        <v>190</v>
      </c>
      <c r="C9" s="12">
        <v>189</v>
      </c>
      <c r="D9" s="12">
        <v>240</v>
      </c>
      <c r="E9" s="12">
        <v>328</v>
      </c>
      <c r="F9" s="12">
        <v>305</v>
      </c>
      <c r="G9" s="12">
        <v>348</v>
      </c>
      <c r="H9" s="12">
        <v>394</v>
      </c>
      <c r="I9" s="12">
        <v>375</v>
      </c>
      <c r="J9" s="12">
        <v>377</v>
      </c>
      <c r="K9" s="12">
        <v>442</v>
      </c>
    </row>
    <row r="10" spans="1:11" x14ac:dyDescent="0.25">
      <c r="A10" s="13" t="s">
        <v>25</v>
      </c>
      <c r="B10" s="12">
        <v>46</v>
      </c>
      <c r="C10" s="12">
        <v>48</v>
      </c>
      <c r="D10" s="12">
        <v>55</v>
      </c>
      <c r="E10" s="12">
        <v>47</v>
      </c>
      <c r="F10" s="12">
        <v>72</v>
      </c>
      <c r="G10" s="12">
        <v>64</v>
      </c>
      <c r="H10" s="12">
        <v>88</v>
      </c>
      <c r="I10" s="12">
        <v>89</v>
      </c>
      <c r="J10" s="12">
        <v>81</v>
      </c>
      <c r="K10" s="12">
        <v>82</v>
      </c>
    </row>
    <row r="11" spans="1:11" x14ac:dyDescent="0.25">
      <c r="A11" s="13" t="s">
        <v>2</v>
      </c>
      <c r="B11" s="12">
        <v>368</v>
      </c>
      <c r="C11" s="12">
        <v>401</v>
      </c>
      <c r="D11" s="12">
        <v>565</v>
      </c>
      <c r="E11" s="12">
        <v>601</v>
      </c>
      <c r="F11" s="12">
        <v>525</v>
      </c>
      <c r="G11" s="12">
        <v>577</v>
      </c>
      <c r="H11" s="12">
        <v>623</v>
      </c>
      <c r="I11" s="12">
        <v>579</v>
      </c>
      <c r="J11" s="12">
        <v>607</v>
      </c>
      <c r="K11" s="12">
        <v>521</v>
      </c>
    </row>
    <row r="12" spans="1:11" x14ac:dyDescent="0.25">
      <c r="A12" s="13" t="s">
        <v>3</v>
      </c>
      <c r="B12" s="12">
        <v>34</v>
      </c>
      <c r="C12" s="12">
        <v>25</v>
      </c>
      <c r="D12" s="12">
        <v>33</v>
      </c>
      <c r="E12" s="12">
        <v>39</v>
      </c>
      <c r="F12" s="12">
        <v>38</v>
      </c>
      <c r="G12" s="12">
        <v>41</v>
      </c>
      <c r="H12" s="12">
        <v>31</v>
      </c>
      <c r="I12" s="12">
        <v>41</v>
      </c>
      <c r="J12" s="12">
        <v>32</v>
      </c>
      <c r="K12" s="12">
        <v>64</v>
      </c>
    </row>
    <row r="13" spans="1:11" x14ac:dyDescent="0.25">
      <c r="A13" s="13" t="s">
        <v>4</v>
      </c>
      <c r="B13" s="12">
        <v>32</v>
      </c>
      <c r="C13" s="12">
        <v>34</v>
      </c>
      <c r="D13" s="12">
        <v>64</v>
      </c>
      <c r="E13" s="12">
        <v>64</v>
      </c>
      <c r="F13" s="12">
        <v>55</v>
      </c>
      <c r="G13" s="12">
        <v>64</v>
      </c>
      <c r="H13" s="12">
        <v>48</v>
      </c>
      <c r="I13" s="12">
        <v>62</v>
      </c>
      <c r="J13" s="12">
        <v>73</v>
      </c>
      <c r="K13" s="12">
        <v>67</v>
      </c>
    </row>
    <row r="14" spans="1:11" x14ac:dyDescent="0.25">
      <c r="A14" s="13" t="s">
        <v>26</v>
      </c>
      <c r="B14" s="12">
        <v>30</v>
      </c>
      <c r="C14" s="12">
        <v>30</v>
      </c>
      <c r="D14" s="12">
        <v>31</v>
      </c>
      <c r="E14" s="12">
        <v>29</v>
      </c>
      <c r="F14" s="12">
        <v>29</v>
      </c>
      <c r="G14" s="12">
        <v>35</v>
      </c>
      <c r="H14" s="12">
        <v>36</v>
      </c>
      <c r="I14" s="12">
        <v>33</v>
      </c>
      <c r="J14" s="12">
        <v>45</v>
      </c>
      <c r="K14" s="12">
        <v>38</v>
      </c>
    </row>
    <row r="15" spans="1:11" x14ac:dyDescent="0.25">
      <c r="A15" s="13" t="s">
        <v>27</v>
      </c>
      <c r="B15" s="12">
        <v>144</v>
      </c>
      <c r="C15" s="12">
        <v>155</v>
      </c>
      <c r="D15" s="12">
        <v>171</v>
      </c>
      <c r="E15" s="12">
        <v>177</v>
      </c>
      <c r="F15" s="12">
        <v>172</v>
      </c>
      <c r="G15" s="12">
        <v>186</v>
      </c>
      <c r="H15" s="12">
        <v>206</v>
      </c>
      <c r="I15" s="12">
        <v>213</v>
      </c>
      <c r="J15" s="12">
        <v>227</v>
      </c>
      <c r="K15" s="12">
        <v>199</v>
      </c>
    </row>
    <row r="16" spans="1:11" x14ac:dyDescent="0.25">
      <c r="A16" s="13" t="s">
        <v>28</v>
      </c>
      <c r="B16" s="12">
        <v>227</v>
      </c>
      <c r="C16" s="12">
        <v>244</v>
      </c>
      <c r="D16" s="12">
        <v>367</v>
      </c>
      <c r="E16" s="12">
        <v>299</v>
      </c>
      <c r="F16" s="12">
        <v>244</v>
      </c>
      <c r="G16" s="12">
        <v>338</v>
      </c>
      <c r="H16" s="12">
        <v>367</v>
      </c>
      <c r="I16" s="12">
        <v>306</v>
      </c>
      <c r="J16" s="12">
        <v>438</v>
      </c>
      <c r="K16" s="12">
        <v>359</v>
      </c>
    </row>
    <row r="17" spans="1:12" x14ac:dyDescent="0.25">
      <c r="A17" s="13" t="s">
        <v>29</v>
      </c>
      <c r="B17" s="12">
        <v>41</v>
      </c>
      <c r="C17" s="12">
        <v>46</v>
      </c>
      <c r="D17" s="12">
        <v>61</v>
      </c>
      <c r="E17" s="12">
        <v>48</v>
      </c>
      <c r="F17" s="12">
        <v>44</v>
      </c>
      <c r="G17" s="12">
        <v>49</v>
      </c>
      <c r="H17" s="12">
        <v>54</v>
      </c>
      <c r="I17" s="12">
        <v>54</v>
      </c>
      <c r="J17" s="12">
        <v>63</v>
      </c>
      <c r="K17" s="12">
        <v>60</v>
      </c>
    </row>
    <row r="18" spans="1:12" x14ac:dyDescent="0.25">
      <c r="A18" s="13" t="s">
        <v>5</v>
      </c>
      <c r="B18" s="12">
        <v>94</v>
      </c>
      <c r="C18" s="12">
        <v>93</v>
      </c>
      <c r="D18" s="12">
        <v>115</v>
      </c>
      <c r="E18" s="12">
        <v>116</v>
      </c>
      <c r="F18" s="12">
        <v>106</v>
      </c>
      <c r="G18" s="12">
        <v>113</v>
      </c>
      <c r="H18" s="12">
        <v>121</v>
      </c>
      <c r="I18" s="12">
        <v>126</v>
      </c>
      <c r="J18" s="12">
        <v>124</v>
      </c>
      <c r="K18" s="12">
        <v>122</v>
      </c>
    </row>
    <row r="19" spans="1:12" x14ac:dyDescent="0.25">
      <c r="A19" s="13" t="s">
        <v>6</v>
      </c>
      <c r="B19" s="12">
        <v>33</v>
      </c>
      <c r="C19" s="12">
        <v>35</v>
      </c>
      <c r="D19" s="12">
        <v>40</v>
      </c>
      <c r="E19" s="12">
        <v>41</v>
      </c>
      <c r="F19" s="12">
        <v>46</v>
      </c>
      <c r="G19" s="12">
        <v>52</v>
      </c>
      <c r="H19" s="12">
        <v>57</v>
      </c>
      <c r="I19" s="12">
        <v>64</v>
      </c>
      <c r="J19" s="12">
        <v>68</v>
      </c>
      <c r="K19" s="12">
        <v>74</v>
      </c>
    </row>
    <row r="20" spans="1:12" x14ac:dyDescent="0.25">
      <c r="A20" s="13" t="s">
        <v>7</v>
      </c>
      <c r="B20" s="12">
        <v>29</v>
      </c>
      <c r="C20" s="12">
        <v>31</v>
      </c>
      <c r="D20" s="12">
        <v>31</v>
      </c>
      <c r="E20" s="12">
        <v>28</v>
      </c>
      <c r="F20" s="12">
        <v>30</v>
      </c>
      <c r="G20" s="12">
        <v>31</v>
      </c>
      <c r="H20" s="12">
        <v>41</v>
      </c>
      <c r="I20" s="12">
        <v>28</v>
      </c>
      <c r="J20" s="12">
        <v>30</v>
      </c>
      <c r="K20" s="12">
        <v>28</v>
      </c>
    </row>
    <row r="21" spans="1:12" x14ac:dyDescent="0.25">
      <c r="A21" s="13" t="s">
        <v>8</v>
      </c>
      <c r="B21" s="12">
        <v>65</v>
      </c>
      <c r="C21" s="12">
        <v>68</v>
      </c>
      <c r="D21" s="12">
        <v>75</v>
      </c>
      <c r="E21" s="12">
        <v>76</v>
      </c>
      <c r="F21" s="12">
        <v>89</v>
      </c>
      <c r="G21" s="12">
        <v>91</v>
      </c>
      <c r="H21" s="12">
        <v>98</v>
      </c>
      <c r="I21" s="12">
        <v>100</v>
      </c>
      <c r="J21" s="12">
        <v>111</v>
      </c>
      <c r="K21" s="12">
        <v>109</v>
      </c>
    </row>
    <row r="22" spans="1:12" x14ac:dyDescent="0.25">
      <c r="A22" s="10" t="s">
        <v>30</v>
      </c>
      <c r="B22" s="3">
        <v>2451</v>
      </c>
      <c r="C22" s="3">
        <v>2613</v>
      </c>
      <c r="D22" s="3">
        <v>3604</v>
      </c>
      <c r="E22" s="3">
        <v>3629</v>
      </c>
      <c r="F22" s="3">
        <v>3419</v>
      </c>
      <c r="G22" s="3">
        <v>3914</v>
      </c>
      <c r="H22" s="3">
        <v>4152</v>
      </c>
      <c r="I22" s="3">
        <v>4161</v>
      </c>
      <c r="J22" s="3">
        <v>4590</v>
      </c>
      <c r="K22" s="3">
        <v>4485</v>
      </c>
    </row>
    <row r="23" spans="1:12" x14ac:dyDescent="0.25">
      <c r="A23" t="s">
        <v>41</v>
      </c>
    </row>
    <row r="24" spans="1:12" x14ac:dyDescent="0.25">
      <c r="A24" s="12" t="s">
        <v>39</v>
      </c>
      <c r="B24" s="12">
        <v>218</v>
      </c>
      <c r="C24" s="12">
        <v>156</v>
      </c>
      <c r="D24" s="12">
        <v>135</v>
      </c>
      <c r="E24" s="12">
        <v>19</v>
      </c>
      <c r="F24" s="12">
        <v>2</v>
      </c>
      <c r="G24" s="12">
        <v>72</v>
      </c>
      <c r="H24" s="12">
        <v>144</v>
      </c>
      <c r="I24" s="12">
        <v>81</v>
      </c>
      <c r="J24" s="12">
        <v>174</v>
      </c>
      <c r="K24" s="12">
        <v>18</v>
      </c>
    </row>
    <row r="25" spans="1:12" x14ac:dyDescent="0.25">
      <c r="A25" s="12" t="s">
        <v>36</v>
      </c>
      <c r="B25" s="12">
        <v>-436</v>
      </c>
      <c r="C25" s="12">
        <v>-423</v>
      </c>
      <c r="D25" s="12">
        <v>-436</v>
      </c>
      <c r="E25" s="12">
        <v>-447</v>
      </c>
      <c r="F25" s="12">
        <v>-395</v>
      </c>
      <c r="G25" s="12">
        <v>-375</v>
      </c>
      <c r="H25" s="12">
        <v>-389</v>
      </c>
      <c r="I25" s="12">
        <v>-391</v>
      </c>
      <c r="J25" s="12">
        <v>-415</v>
      </c>
      <c r="K25" s="12">
        <v>-406</v>
      </c>
      <c r="L25" t="s">
        <v>43</v>
      </c>
    </row>
    <row r="26" spans="1:12" x14ac:dyDescent="0.25">
      <c r="A26" s="12" t="s">
        <v>37</v>
      </c>
      <c r="B26" s="12">
        <v>5</v>
      </c>
      <c r="C26" s="12">
        <v>2</v>
      </c>
      <c r="D26" s="12">
        <v>6</v>
      </c>
      <c r="E26" s="12">
        <v>53</v>
      </c>
      <c r="F26" s="12">
        <v>-6</v>
      </c>
      <c r="G26" s="12">
        <v>24</v>
      </c>
      <c r="H26" s="12">
        <v>34</v>
      </c>
      <c r="I26" s="12">
        <v>-18</v>
      </c>
      <c r="J26" s="12">
        <v>37</v>
      </c>
      <c r="K26" s="12">
        <v>-1</v>
      </c>
    </row>
    <row r="27" spans="1:12" x14ac:dyDescent="0.25">
      <c r="A27" s="12" t="s">
        <v>38</v>
      </c>
      <c r="B27" s="12">
        <v>-72</v>
      </c>
      <c r="C27" s="12">
        <v>-97</v>
      </c>
      <c r="D27" s="12">
        <v>-93</v>
      </c>
      <c r="E27" s="12">
        <v>-102</v>
      </c>
      <c r="F27" s="12">
        <v>-79</v>
      </c>
      <c r="G27" s="12">
        <v>-80</v>
      </c>
      <c r="H27" s="12">
        <v>-96</v>
      </c>
      <c r="I27" s="12">
        <v>-104</v>
      </c>
      <c r="J27" s="12">
        <v>-107</v>
      </c>
      <c r="K27" s="12">
        <v>-102</v>
      </c>
      <c r="L27" t="s">
        <v>43</v>
      </c>
    </row>
    <row r="28" spans="1:12" x14ac:dyDescent="0.25">
      <c r="A28" s="12" t="s">
        <v>32</v>
      </c>
      <c r="B28" s="12">
        <v>-315</v>
      </c>
      <c r="C28" s="12">
        <v>-346</v>
      </c>
      <c r="D28" s="12">
        <v>-385</v>
      </c>
      <c r="E28" s="12">
        <v>-425</v>
      </c>
      <c r="F28" s="12">
        <v>-420</v>
      </c>
      <c r="G28" s="12">
        <v>-426</v>
      </c>
      <c r="H28" s="12">
        <v>-371</v>
      </c>
      <c r="I28" s="12">
        <v>-399</v>
      </c>
      <c r="J28" s="12">
        <v>-402</v>
      </c>
      <c r="K28" s="12">
        <v>-455</v>
      </c>
      <c r="L28" t="s">
        <v>43</v>
      </c>
    </row>
    <row r="29" spans="1:12" x14ac:dyDescent="0.25">
      <c r="A29" s="2" t="s">
        <v>33</v>
      </c>
      <c r="B29" s="2">
        <v>-601</v>
      </c>
      <c r="C29" s="2">
        <v>-708</v>
      </c>
      <c r="D29" s="2">
        <v>-773</v>
      </c>
      <c r="E29" s="2">
        <v>-900</v>
      </c>
      <c r="F29" s="2">
        <v>-897</v>
      </c>
      <c r="G29" s="2">
        <v>-786</v>
      </c>
      <c r="H29" s="2">
        <v>-679</v>
      </c>
      <c r="I29" s="2">
        <v>-831</v>
      </c>
      <c r="J29" s="2">
        <v>-712</v>
      </c>
      <c r="K29" s="2">
        <v>-946</v>
      </c>
    </row>
    <row r="30" spans="1:12" x14ac:dyDescent="0.25">
      <c r="A30" s="11" t="s">
        <v>42</v>
      </c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2" x14ac:dyDescent="0.25">
      <c r="A31" s="12" t="s">
        <v>35</v>
      </c>
      <c r="B31" s="7">
        <v>4230</v>
      </c>
      <c r="C31" s="7">
        <v>4395</v>
      </c>
      <c r="D31" s="7">
        <v>7306</v>
      </c>
      <c r="E31" s="7">
        <v>5287</v>
      </c>
      <c r="F31" s="7">
        <v>6275</v>
      </c>
      <c r="G31" s="7">
        <v>7581</v>
      </c>
      <c r="H31" s="7">
        <v>7598</v>
      </c>
      <c r="I31" s="7">
        <v>6903</v>
      </c>
      <c r="J31" s="7">
        <v>8771</v>
      </c>
      <c r="K31" s="7">
        <v>6986</v>
      </c>
      <c r="L31" t="s">
        <v>45</v>
      </c>
    </row>
    <row r="32" spans="1:12" x14ac:dyDescent="0.25">
      <c r="A32" s="6" t="s">
        <v>34</v>
      </c>
      <c r="B32" s="8">
        <v>3270</v>
      </c>
      <c r="C32" s="8">
        <v>3477</v>
      </c>
      <c r="D32" s="8">
        <v>4512</v>
      </c>
      <c r="E32" s="8">
        <v>4549</v>
      </c>
      <c r="F32" s="8">
        <v>4318</v>
      </c>
      <c r="G32" s="8">
        <v>4771</v>
      </c>
      <c r="H32" s="8">
        <v>4974</v>
      </c>
      <c r="I32" s="8">
        <v>5073</v>
      </c>
      <c r="J32" s="8">
        <v>5476</v>
      </c>
      <c r="K32" s="8">
        <v>5449</v>
      </c>
      <c r="L32" t="s">
        <v>44</v>
      </c>
    </row>
    <row r="33" spans="1:12" x14ac:dyDescent="0.25">
      <c r="L33" s="16" t="s">
        <v>19</v>
      </c>
    </row>
    <row r="34" spans="1:12" x14ac:dyDescent="0.25">
      <c r="A34" s="14" t="s">
        <v>46</v>
      </c>
      <c r="B34" s="15">
        <f>B32-B8-B24</f>
        <v>2710</v>
      </c>
      <c r="C34" s="15">
        <f t="shared" ref="C34:K34" si="0">C32-C8-C24</f>
        <v>2943</v>
      </c>
      <c r="D34" s="15">
        <f t="shared" si="0"/>
        <v>3586</v>
      </c>
      <c r="E34" s="15">
        <f t="shared" si="0"/>
        <v>3796</v>
      </c>
      <c r="F34" s="15">
        <f t="shared" si="0"/>
        <v>3690</v>
      </c>
      <c r="G34" s="15">
        <f t="shared" si="0"/>
        <v>3871</v>
      </c>
      <c r="H34" s="15">
        <f t="shared" si="0"/>
        <v>3992</v>
      </c>
      <c r="I34" s="15">
        <f t="shared" si="0"/>
        <v>4111</v>
      </c>
      <c r="J34" s="15">
        <f t="shared" si="0"/>
        <v>4207</v>
      </c>
      <c r="K34" s="15">
        <f t="shared" si="0"/>
        <v>4385</v>
      </c>
      <c r="L34" s="17">
        <f>AVERAGE(B34:K34)</f>
        <v>3729.1</v>
      </c>
    </row>
    <row r="35" spans="1:12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7" t="s">
        <v>47</v>
      </c>
      <c r="B36" s="18">
        <v>5866</v>
      </c>
      <c r="C36" s="1"/>
      <c r="D36" s="1"/>
      <c r="E36" s="1"/>
      <c r="F36" s="1"/>
      <c r="G36" s="1"/>
      <c r="H36" s="1"/>
      <c r="I36" s="1"/>
      <c r="J36" s="1"/>
      <c r="K36" s="1"/>
    </row>
    <row r="37" spans="1:12" x14ac:dyDescent="0.25">
      <c r="A37" s="19" t="s">
        <v>20</v>
      </c>
      <c r="B37" s="15">
        <f>$B$36-B34</f>
        <v>3156</v>
      </c>
      <c r="C37" s="15">
        <f>$B$36-C34</f>
        <v>2923</v>
      </c>
      <c r="D37" s="15">
        <f>$B$36-D34</f>
        <v>2280</v>
      </c>
      <c r="E37" s="15">
        <f>$B$36-E34</f>
        <v>2070</v>
      </c>
      <c r="F37" s="15">
        <f>$B$36-F34</f>
        <v>2176</v>
      </c>
      <c r="G37" s="15">
        <f>$B$36-G34</f>
        <v>1995</v>
      </c>
      <c r="H37" s="15">
        <f>$B$36-H34</f>
        <v>1874</v>
      </c>
      <c r="I37" s="15">
        <f>$B$36-I34</f>
        <v>1755</v>
      </c>
      <c r="J37" s="15">
        <f>$B$36-J34</f>
        <v>1659</v>
      </c>
      <c r="K37" s="15">
        <f>$B$36-K34</f>
        <v>1481</v>
      </c>
      <c r="L37" s="20">
        <f>$B$36-L34</f>
        <v>2136.9</v>
      </c>
    </row>
    <row r="38" spans="1:12" x14ac:dyDescent="0.25">
      <c r="A38" s="21" t="s">
        <v>48</v>
      </c>
      <c r="B38" s="22">
        <v>960</v>
      </c>
      <c r="C38" s="22">
        <v>918</v>
      </c>
      <c r="D38" s="23">
        <v>2794</v>
      </c>
      <c r="E38" s="22">
        <v>737</v>
      </c>
      <c r="F38" s="23">
        <v>1957</v>
      </c>
      <c r="G38" s="23">
        <v>2810</v>
      </c>
      <c r="H38" s="23">
        <v>2624</v>
      </c>
      <c r="I38" s="23">
        <v>1830</v>
      </c>
      <c r="J38" s="23">
        <v>3295</v>
      </c>
      <c r="K38" s="23">
        <v>1537</v>
      </c>
      <c r="L38" s="24">
        <f>AVERAGE(B38:K38)</f>
        <v>1946.2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Auckland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Macleod Dowson</dc:creator>
  <cp:lastModifiedBy>Oscar Macleod Dowson</cp:lastModifiedBy>
  <dcterms:created xsi:type="dcterms:W3CDTF">2017-10-25T02:19:09Z</dcterms:created>
  <dcterms:modified xsi:type="dcterms:W3CDTF">2017-10-25T03:03:07Z</dcterms:modified>
</cp:coreProperties>
</file>