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62020" sheetId="1" r:id="rId4"/>
    <sheet state="visible" name="0962020" sheetId="2" r:id="rId5"/>
    <sheet state="visible" name="1062020" sheetId="3" r:id="rId6"/>
    <sheet state="visible" name="1162020" sheetId="4" r:id="rId7"/>
    <sheet state="visible" name="1262020" sheetId="5" r:id="rId8"/>
    <sheet state="visible" name="Summarize Weekly to 16-06-2020" sheetId="6" r:id="rId9"/>
  </sheets>
  <definedNames/>
  <calcPr/>
</workbook>
</file>

<file path=xl/sharedStrings.xml><?xml version="1.0" encoding="utf-8"?>
<sst xmlns="http://schemas.openxmlformats.org/spreadsheetml/2006/main" count="2721" uniqueCount="767">
  <si>
    <t>STT</t>
  </si>
  <si>
    <t>version</t>
  </si>
  <si>
    <t>timestamp</t>
  </si>
  <si>
    <t>conv_id</t>
  </si>
  <si>
    <t>input_text</t>
  </si>
  <si>
    <t xml:space="preserve">Image </t>
  </si>
  <si>
    <t>intent</t>
  </si>
  <si>
    <t>entities</t>
  </si>
  <si>
    <t>action_1</t>
  </si>
  <si>
    <t>policy_1</t>
  </si>
  <si>
    <t>bot_text</t>
  </si>
  <si>
    <t>bot_data</t>
  </si>
  <si>
    <t>cv_outputs</t>
  </si>
  <si>
    <t>Sub intent</t>
  </si>
  <si>
    <t>Analyzed by sentence</t>
  </si>
  <si>
    <t>Overall rating</t>
  </si>
  <si>
    <t>Category</t>
  </si>
  <si>
    <t>Dev's Review</t>
  </si>
  <si>
    <t>QA's Check</t>
  </si>
  <si>
    <t>Quick note</t>
  </si>
  <si>
    <t>PIC Comment</t>
  </si>
  <si>
    <t>QA's Review</t>
  </si>
  <si>
    <t>Expect Reply</t>
  </si>
  <si>
    <t>v2.0.22</t>
  </si>
  <si>
    <t>2329180160437545
Xuan Swan</t>
  </si>
  <si>
    <t>Cho e xin mẫu xe cân bằng bé 2t đi đc nhé</t>
  </si>
  <si>
    <t>query_knowledge_base</t>
  </si>
  <si>
    <t>- xe cân - xe cân - object_type
- 2t - 2t - age_of_use</t>
  </si>
  <si>
    <t>action_query_babe_kb
action_ask_confirm_object_type</t>
  </si>
  <si>
    <t>policy_0_MemoizationPolicy
None</t>
  </si>
  <si>
    <t>Sản phẩm bạn đang tìm có phải là?
- Xe Cân Bằng
- Chăn
- Ghế Ăn
- Không đúng!</t>
  </si>
  <si>
    <t>Succeeded</t>
  </si>
  <si>
    <t>As expected</t>
  </si>
  <si>
    <t>/confirm_object_type{"object_type": "xe_can_bang"}</t>
  </si>
  <si>
    <t>confirm_object_type</t>
  </si>
  <si>
    <t>- {"object_type": "xe_can_bang"} - xe_can_bang - object_type</t>
  </si>
  <si>
    <t>action_query_babe_kb</t>
  </si>
  <si>
    <t>policy_3_EmbeddingPolicy</t>
  </si>
  <si>
    <t xml:space="preserve">Dạ, sản phẩm Xe Cân Bằng độ tuổi sử dụng 2T hiện tại bên shop đang tạm hết hàng ạ. Bạn tham khảo các sản phẩm khác dành cho bé nhé!
</t>
  </si>
  <si>
    <t>Thanks shop</t>
  </si>
  <si>
    <t>thank</t>
  </si>
  <si>
    <t>utter_thank</t>
  </si>
  <si>
    <t xml:space="preserve">Cảm ơn bạn!
</t>
  </si>
  <si>
    <t>1855234627913200
Thiên Vương</t>
  </si>
  <si>
    <t>/start_conversation</t>
  </si>
  <si>
    <t>start_conversation</t>
  </si>
  <si>
    <t>action_start_conversation</t>
  </si>
  <si>
    <t>policy_0_MemoizationPolicy</t>
  </si>
  <si>
    <t xml:space="preserve">Chào Thiên Vương, mình là trợ lý ảo của Shop Gấu &amp; Bí Ngô!
Để hỗ trợ bạn nhanh nhất có thể, vui lòng mô tả ngắn gọn và rõ ràng sản phẩm muốn tìm kiếm nhé!
</t>
  </si>
  <si>
    <t>Out of scope</t>
  </si>
  <si>
    <t>bộ dũa móng tay comfor baby còn không shop</t>
  </si>
  <si>
    <t>- comfor baby - comfor baby - brand</t>
  </si>
  <si>
    <t>action_query_babe_kb
utter_ask_rephrase_obj_type</t>
  </si>
  <si>
    <t>policy_3_EmbeddingPolicy
policy_3_EmbeddingPolicy</t>
  </si>
  <si>
    <t xml:space="preserve">Mình chưa xác định được món đồ bạn hỏi, bạn mô tả rõ hơn giúp mình nhé!
</t>
  </si>
  <si>
    <t>Chưa làm đến sp này</t>
  </si>
  <si>
    <t>comfy baby
dũa móng tay cho bé</t>
  </si>
  <si>
    <t>- comfy baby - comfy baby - brand</t>
  </si>
  <si>
    <t>action_query_babe_kb
action_handover_to_inbox</t>
  </si>
  <si>
    <t>3088860121167604
Dương Thủy</t>
  </si>
  <si>
    <t xml:space="preserve">Chào Dương Thủy, mình là trợ lý ảo của Shop Gấu &amp; Bí Ngô!
Để hỗ trợ bạn nhanh nhất có thể, vui lòng mô tả ngắn gọn và rõ ràng sản phẩm muốn tìm kiếm nhé!
</t>
  </si>
  <si>
    <t>Em ơi có bình thuỷ điện chọn được nhiệt độ và dung tích nước k</t>
  </si>
  <si>
    <t>policy_0_MemoizationPolicy
policy_3_EmbeddingPolicy</t>
  </si>
  <si>
    <t>size</t>
  </si>
  <si>
    <t>Sp này shop ko có</t>
  </si>
  <si>
    <t>3577119975705736
Ngoc Pham</t>
  </si>
  <si>
    <t>Bàn này giá bao nhiêu ạ</t>
  </si>
  <si>
    <t>- giá bao nhiêu - price - attribute</t>
  </si>
  <si>
    <t>https://scontent.xx.fbcdn.net/v/t1.15752-9/102678487_1356514954736551_4619510193924003843_n.jpg?_nc_cat=107&amp;_nc_sid=b96e70&amp;_nc_ohc=3u3ag_v0bVkAX87z9FM&amp;_nc_ad=z-m&amp;_nc_cid=0&amp;_nc_ht=scontent.xx&amp;oh=4645794f324f6a59dd4efed1843bf881&amp;oe=5F01FD74
Cả set này đó c</t>
  </si>
  <si>
    <t>- https://scontent.xx.fbcdn.net/v/t1.15752-9/102678487_1356514954736551_4619510193924003843_n.jpg?_nc_cat=107&amp;_nc_sid=b96e70&amp;_nc_ohc=3u3ag_v0bVkAX87z9FM&amp;_nc_ad=z-m&amp;_nc_cid=0&amp;_nc_ht=scontent.xx&amp;oh=4645794f324f6a59dd4efed1843bf881&amp;oe=5F01FD74 - https://scontent.xx.fbcdn.net/v/t1.15752-9/102678487_1356514954736551_4619510193924003843_n.jpg?_nc_cat=107&amp;_nc_sid=b96e70&amp;_nc_ohc=3u3ag_v0bVkAX87z9FM&amp;_nc_ad=z-m&amp;_nc_cid=0&amp;_nc_ht=scontent.xx&amp;oh=4645794f324f6a59dd4efed1843bf881&amp;oe=5F01FD74 - tmp_link</t>
  </si>
  <si>
    <t xml:space="preserve">Sản phẩm  Bàn ghế đa năng Lego Holla chính hãng / Mẫu Gấu  hiện shop đang có mức giá: *890,000 VND (giá gốc 1,400,000 VND)*.
</t>
  </si>
  <si>
    <t>- Xem chi tiết:  Bàn ghế đa năng Lego Holla chính hãng / Mẫu Gấu</t>
  </si>
  <si>
    <t>[1, 'ban,bo_ban_ghe,ban_lego', [2571]]</t>
  </si>
  <si>
    <t>Địa chỉ shop mình ở đâu c nhỉ</t>
  </si>
  <si>
    <t>handover_to_inbox</t>
  </si>
  <si>
    <t>action_handover_to_inbox</t>
  </si>
  <si>
    <t>2131947320179987
Trà Sữa</t>
  </si>
  <si>
    <t>mình sang tận nơi mua bạn ạ</t>
  </si>
  <si>
    <t>1617978794922445
Diệu Vy</t>
  </si>
  <si>
    <t xml:space="preserve">Chào Diệu Vy, mình là trợ lý ảo của Shop Gấu &amp; Bí Ngô!
Để hỗ trợ bạn nhanh nhất có thể, vui lòng mô tả ngắn gọn và rõ ràng sản phẩm muốn tìm kiếm nhé!
</t>
  </si>
  <si>
    <t>Aloo</t>
  </si>
  <si>
    <t>greet</t>
  </si>
  <si>
    <t>- Aloo - aloo - brand</t>
  </si>
  <si>
    <t>utter_greet</t>
  </si>
  <si>
    <t xml:space="preserve">Chào bạn, mình là trợ lý ảo của Shop Gấu &amp; Bí Ngô, mình giúp gì được bạn ạ?
</t>
  </si>
  <si>
    <t>Bên mìh còn bán máy hút sữa của medela k??</t>
  </si>
  <si>
    <t>- máy hút sữa - may_hut_sua - object_type
- medela - medela - brand</t>
  </si>
  <si>
    <t>action_query_babe_kb
action_ask_confirm_attribute_value</t>
  </si>
  <si>
    <t>policy_3_EmbeddingPolicy
None</t>
  </si>
  <si>
    <t>Có phải bạn muốn hỏi hãng sản xuất sau không ạ?
- Avent
- Không đúng!</t>
  </si>
  <si>
    <t>/confirm_attribute_value{"brand": "NULL_2"}</t>
  </si>
  <si>
    <t>confirm_attribute_value</t>
  </si>
  <si>
    <t>- {"brand": "NULL_2"} - NULL_2 - brand</t>
  </si>
  <si>
    <t>policy_1_MappingPolicy</t>
  </si>
  <si>
    <t xml:space="preserve">Sản phẩm Máy hút sữa điện đôi Avent Snow (Chính hãng - Cty Vạn An)  hiện shop đang có mức giá: *4,990,000 VND (giá gốc 6,950,000 VND)*.
</t>
  </si>
  <si>
    <t>- Xem chi tiết: Máy hút sữa điện đôi Avent Snow (Chính hãng - Cty Vạn An)</t>
  </si>
  <si>
    <t>Sp này shop ko bán nữa</t>
  </si>
  <si>
    <t>???</t>
  </si>
  <si>
    <t>ignore</t>
  </si>
  <si>
    <t>action_default_fallback</t>
  </si>
  <si>
    <t>Mìh muốn hỏi máy hút sữa của medela</t>
  </si>
  <si>
    <t>Trc mình đã từg mua sp bên bạn
Thấy rất tin tưởng</t>
  </si>
  <si>
    <t>1769988286440404
Lê Hà Phương</t>
  </si>
  <si>
    <t>Shop ui vậy để e check bên khác có màu xanh ko e báo lại nhé
Chứ e k thích màu đỏ ạ</t>
  </si>
  <si>
    <t>disagree</t>
  </si>
  <si>
    <t>- màu xanh - màu xanh - color
- màu đỏ - màu đỏ - color</t>
  </si>
  <si>
    <t>utter_disagree</t>
  </si>
  <si>
    <t xml:space="preserve">Bạn vui lòng mô tả rõ mong muốn của bạn hoặc chat với nhân viên tư vấn nhé!
</t>
  </si>
  <si>
    <t>Trash</t>
  </si>
  <si>
    <t>Là sao hả c?</t>
  </si>
  <si>
    <t>4349571548449986
Đào Mai</t>
  </si>
  <si>
    <t xml:space="preserve">Chào Đào Mai, mình là trợ lý ảo của Shop Gấu &amp; Bí Ngô!
Để hỗ trợ bạn nhanh nhất có thể, vui lòng mô tả ngắn gọn và rõ ràng sản phẩm muốn tìm kiếm nhé!
</t>
  </si>
  <si>
    <t>https://scontent.xx.fbcdn.net/v/t1.15752-9/103272814_701501777313770_3747881766455473117_n.jpg?_nc_cat=110&amp;_nc_sid=b96e70&amp;_nc_oc=AQnDz2SRrAPzndvYTRs7pjilIxdWeQlaYvuJZmPIfibIOZwbt_0AGf46EQ_1Psr7jJHB3ssyQZDRo_1k7TohhK-h&amp;_nc_ad=z-m&amp;_nc_cid=0&amp;_nc_ht=scontent.xx&amp;oh=6dd7c188c8fca48d2010db332b2f526a&amp;oe=5F0567DC</t>
  </si>
  <si>
    <t>send_link</t>
  </si>
  <si>
    <t>- https://scontent.xx.fbcdn.net/v/t1.15752-9/103272814_701501777313770_3747881766455473117_n.jpg?_nc_cat=110&amp;_nc_sid=b96e70&amp;_nc_oc=AQnDz2SRrAPzndvYTRs7pjilIxdWeQlaYvuJZmPIfibIOZwbt_0AGf46EQ_1Psr7jJHB3ssyQZDRo_1k7TohhK-h&amp;_nc_ad=z-m&amp;_nc_cid=0&amp;_nc_ht=scontent.xx&amp;oh=6dd7c188c8fca48d2010db332b2f526a&amp;oe=5F0567DC - https://scontent.xx.fbcdn.net/v/t1.15752-9/103272814_701501777313770_3747881766455473117_n.jpg?_nc_cat=110&amp;_nc_sid=b96e70&amp;_nc_oc=AQnDz2SRrAPzndvYTRs7pjilIxdWeQlaYvuJZmPIfibIOZwbt_0AGf46EQ_1Psr7jJHB3ssyQZDRo_1k7TohhK-h&amp;_nc_ad=z-m&amp;_nc_cid=0&amp;_nc_ht=scontent.xx&amp;oh=6dd7c188c8fca48d2010db332b2f526a&amp;oe=5F0567DC - tmp_link</t>
  </si>
  <si>
    <t>action_handle_send_link_only</t>
  </si>
  <si>
    <t xml:space="preserve">Bạn đang tìm kiếm thông tin gì ạ?
</t>
  </si>
  <si>
    <t>Xe giá bn c</t>
  </si>
  <si>
    <t>- giá bn - price - attribute</t>
  </si>
  <si>
    <t xml:space="preserve">Dạ, có phải bạn muốn hỏi một trong các sản phẩm dưới đây không ạ?
 (Vui lòng ấn chọn 1 sản phẩm)
</t>
  </si>
  <si>
    <t>- Xem chi tiết:  Xe chòi chân kiêm xe lắc cao cấp có nhạc Holla
- Xem chi tiết: Xe chòi chân WinFun 0818
...
- Không có cái nào!</t>
  </si>
  <si>
    <t>[2, None, [2556, 2557, 1432]]</t>
  </si>
  <si>
    <t>Yep
Xe lắc đó c</t>
  </si>
  <si>
    <t>- Xe lắc - xe_lac - object_type
- đó - đó - mention</t>
  </si>
  <si>
    <t xml:space="preserve">Sản phẩm  Xe Chòi Chân   có giá bán thấp nhất từ: *510,000 VND*, bạn vui lòng bấm vào sản phẩm để xem giá bán và thông tin chi tiết!
</t>
  </si>
  <si>
    <t>- Xem chi tiết:  Xe chòi chân kiêm xe lắc cao cấp có nhạc Holla
- Xem chi tiết: XE LẮC CAO CẤP HOLLA -XANH</t>
  </si>
  <si>
    <t>Có 1 loại nó chỉ có tính năng xe lắc và k thêm chòi chân đúng k c</t>
  </si>
  <si>
    <t>- xe lắc - xe_lac - object_type</t>
  </si>
  <si>
    <t>4655795327779483
Đào Hoàng Oanh</t>
  </si>
  <si>
    <t xml:space="preserve">Chào Đào Hoàng Oanh, mình là trợ lý ảo của Shop Gấu &amp; Bí Ngô!
Để hỗ trợ bạn nhanh nhất có thể, vui lòng mô tả ngắn gọn và rõ ràng sản phẩm muốn tìm kiếm nhé!
</t>
  </si>
  <si>
    <r>
      <t xml:space="preserve">chào bạn
ghế này bạn còn k
</t>
    </r>
    <r>
      <rPr>
        <color rgb="FF1155CC"/>
        <u/>
      </rPr>
      <t>https://scontent.xx.fbcdn.net/v/t1.15752-9/101850917_2581078348774230_2019549895028403871_n.png?_nc_cat=101&amp;_nc_sid=b96e70&amp;_nc_ohc=Xe07WCWV9n8AX_yHCJb&amp;_nc_ad=z-m&amp;_nc_cid=0&amp;_nc_ht=scontent.xx&amp;oh=84d76a4ded603c7980d3ef83fb4da084&amp;oe=5F022802</t>
    </r>
    <r>
      <t xml:space="preserve">
có hàng sẵn k ạ</t>
    </r>
  </si>
  <si>
    <t>- https://scontent.xx.fbcdn.net/v/t1.15752-9/101850917_2581078348774230_2019549895028403871_n.png?_nc_cat=101&amp;_nc_sid=b96e70&amp;_nc_ohc=Xe07WCWV9n8AX_yHCJb&amp;_nc_ad=z-m&amp;_nc_cid=0&amp;_nc_ht=scontent.xx&amp;oh=84d76a4ded603c7980d3ef83fb4da084&amp;oe=5F022802 - https://scontent.xx.fbcdn.net/v/t1.15752-9/101850917_2581078348774230_2019549895028403871_n.png?_nc_cat=101&amp;_nc_sid=b96e70&amp;_nc_ohc=Xe07WCWV9n8AX_yHCJb&amp;_nc_ad=z-m&amp;_nc_cid=0&amp;_nc_ht=scontent.xx&amp;oh=84d76a4ded603c7980d3ef83fb4da084&amp;oe=5F022802 - tmp_link
- ghế - ghe - object_type
- này - này - mention</t>
  </si>
  <si>
    <t xml:space="preserve">Dạ mời bạn tham khảo sản phẩm hiện có tại shop nhé!
</t>
  </si>
  <si>
    <t>- Xem chi tiết: Ghế ô tô cao cấp Joie Steadi Dark Pewte</t>
  </si>
  <si>
    <t>[1, 'ghe_o_to', [1285]]</t>
  </si>
  <si>
    <t>có hàng sẵn ở cửa hàng k ạ?</t>
  </si>
  <si>
    <t>case khách hỏi hàng có sẵn ko gặp rất nhiều =&gt; nên define logic cho case này</t>
  </si>
  <si>
    <t>2985746458187877
Thanh Hải Đặng</t>
  </si>
  <si>
    <t xml:space="preserve">Chào Thanh Hải Đặng, mình là trợ lý ảo của Shop Gấu &amp; Bí Ngô!
Để hỗ trợ bạn nhanh nhất có thể, vui lòng mô tả ngắn gọn và rõ ràng sản phẩm muốn tìm kiếm nhé!
</t>
  </si>
  <si>
    <t>Mình muốn mua Set phụ kiện máy vắt sữa  medela. Nhờ shop báo giá, tư vấn</t>
  </si>
  <si>
    <t>- máy vắt sữa - may_hut_sua - object_type
- medela. - medela. - brand
- báo giá, - price - attribute</t>
  </si>
  <si>
    <t>Action</t>
  </si>
  <si>
    <t>flow to be revised... chỗ này phải nói là hết hàng hoặc ko có chứ nhỉ ?</t>
  </si>
  <si>
    <t>Phụ kiện máy hút sữa medela</t>
  </si>
  <si>
    <t>3156636967723353
Bạn Quân Dấu Tên</t>
  </si>
  <si>
    <t>Bộ này bao tiền shop ơi ?</t>
  </si>
  <si>
    <t>- Bộ này - bộ này - mention
- bao tiền - price - attribute</t>
  </si>
  <si>
    <t>2685732168120455
Luân Nguyễn</t>
  </si>
  <si>
    <r>
      <rPr>
        <color rgb="FF1155CC"/>
        <u/>
      </rPr>
      <t>https://scontent.xx.fbcdn.net/v/t1.15752-9/101794357_258613542224615_213498325856463330_n.png?_nc_cat=111&amp;_nc_sid=b96e70&amp;_nc_ohc=ZGWE71q7__4AX9WZnuP&amp;_nc_ad=z-m&amp;_nc_cid=0&amp;_nc_ht=scontent.xx&amp;oh=83c8f2f86f436d5d11b1220631e07d8a&amp;oe=5F0291C6</t>
    </r>
    <r>
      <t xml:space="preserve">
cái này có màu khác ko chị</t>
    </r>
  </si>
  <si>
    <t>- https://scontent.xx.fbcdn.net/v/t1.15752-9/101794357_258613542224615_213498325856463330_n.png?_nc_cat=111&amp;_nc_sid=b96e70&amp;_nc_ohc=ZGWE71q7__4AX9WZnuP&amp;_nc_ad=z-m&amp;_nc_cid=0&amp;_nc_ht=scontent.xx&amp;oh=83c8f2f86f436d5d11b1220631e07d8a&amp;oe=5F0291C6 - https://scontent.xx.fbcdn.net/v/t1.15752-9/101794357_258613542224615_213498325856463330_n.png?_nc_cat=111&amp;_nc_sid=b96e70&amp;_nc_ohc=ZGWE71q7__4AX9WZnuP&amp;_nc_ad=z-m&amp;_nc_cid=0&amp;_nc_ht=scontent.xx&amp;oh=83c8f2f86f436d5d11b1220631e07d8a&amp;oe=5F0291C6 - tmp_link
- cái này - cái này - mention
- màu khác - color - attribute</t>
  </si>
  <si>
    <t>- Xem chi tiết: Đàn piano cổ điển kèm Mic Winfun 2045
...
- Không có cái nào!</t>
  </si>
  <si>
    <t>[2, None, [2404]]</t>
  </si>
  <si>
    <t>/query_knowledge_base{"url": "https://shopee.vn/product/36371562/4520250642", "product_id": "https://shopee.vn/product/36371562/4520250642"}</t>
  </si>
  <si>
    <t>- {"url": "https://shopee.vn/product/36371562/4520250642", "product_id": "https://shopee.vn/product/36371562/4520250642"} - https://shopee.vn/product/36371562/4520250642 - url
- {"url": "https://shopee.vn/product/36371562/4520250642", "product_id": "https://shopee.vn/product/36371562/4520250642"} - https://shopee.vn/product/36371562/4520250642 - product_id</t>
  </si>
  <si>
    <t xml:space="preserve">Sản phẩm Đàn piano cổ điển kèm Mic Winfun 2045  hiện shop đang có màu: *Đen*.
Bạn tham khảo các sản phẩm sau nhé ạ:
</t>
  </si>
  <si>
    <t>- Xem chi tiết: Đàn piano cổ điển kèm Mic Winfun 2045</t>
  </si>
  <si>
    <t>3016773925116833
Hương Ngân</t>
  </si>
  <si>
    <t xml:space="preserve">Chào Hương Ngân, mình là trợ lý ảo của Shop Gấu &amp; Bí Ngô!
Để hỗ trợ bạn nhanh nhất có thể, vui lòng mô tả ngắn gọn và rõ ràng sản phẩm muốn tìm kiếm nhé!
</t>
  </si>
  <si>
    <t>Em ơi, bên em có xe đẩy mastella ko?</t>
  </si>
  <si>
    <t>- xe đẩy - xe_day - object_type
- mastella - mastella - brand</t>
  </si>
  <si>
    <t xml:space="preserve">Sản phẩm Xe đẩy 2 chiều cao cấp Mastela hãng sản xuất Mastela hiện shop đang có mức giá: *1,640,000 VND (giá gốc 3,100,000 VND)*.
</t>
  </si>
  <si>
    <t>- Xem chi tiết: Xe đẩy 2 chiều cao cấp Mastela</t>
  </si>
  <si>
    <t>Xe du lịch 1 chiều em ạ</t>
  </si>
  <si>
    <t>https://scontent.xx.fbcdn.net/v/t1.15752-9/102572741_273787503815652_634168482762550545_n.jpg?_nc_cat=111&amp;_nc_sid=b96e70&amp;_nc_oc=AQkUVtP8ecAaJZIE5RiIZ-ghcX2At1VPScBdzFaTkRlxvZkISg_Oyq0XVbAR-oNZXZZRyeZhvAKMOv-leU5rNQrr&amp;_nc_ad=z-m&amp;_nc_cid=0&amp;_nc_ht=scontent.xx&amp;oh=49d3761631e158eb4ab3a4291f6ed91d&amp;oe=5F02449A</t>
  </si>
  <si>
    <t>- https://scontent.xx.fbcdn.net/v/t1.15752-9/102572741_273787503815652_634168482762550545_n.jpg?_nc_cat=111&amp;_nc_sid=b96e70&amp;_nc_oc=AQkUVtP8ecAaJZIE5RiIZ-ghcX2At1VPScBdzFaTkRlxvZkISg_Oyq0XVbAR-oNZXZZRyeZhvAKMOv-leU5rNQrr&amp;_nc_ad=z-m&amp;_nc_cid=0&amp;_nc_ht=scontent.xx&amp;oh=49d3761631e158eb4ab3a4291f6ed91d&amp;oe=5F02449A - https://scontent.xx.fbcdn.net/v/t1.15752-9/102572741_273787503815652_634168482762550545_n.jpg?_nc_cat=111&amp;_nc_sid=b96e70&amp;_nc_oc=AQkUVtP8ecAaJZIE5RiIZ-ghcX2At1VPScBdzFaTkRlxvZkISg_Oyq0XVbAR-oNZXZZRyeZhvAKMOv-leU5rNQrr&amp;_nc_ad=z-m&amp;_nc_cid=0&amp;_nc_ht=scontent.xx&amp;oh=49d3761631e158eb4ab3a4291f6ed91d&amp;oe=5F02449A - tmp_link</t>
  </si>
  <si>
    <t>action_handle_send_link_only
action_query_babe_kb</t>
  </si>
  <si>
    <t>policy_1_MappingPolicy
None</t>
  </si>
  <si>
    <t>- Xem chi tiết: Xe đẩy 2 chiều cao cấp Mastela
- Xem chi tiết: Xe đẩy gấp siêu gọn cao cấp Joie Pact Navy Blazer
- Xem chi tiết: Xe đẩy Mamago Compact 319 CHÍNH HÃNG
- Xem chi tiết: Xe đẩy cao cấp Aprica Luxuna Sofa Crush
- Xem chi tiết: Xe đẩy cao cấp Combi Mechacal Handy S
- Xem chi tiết: Xe đẩy cao cấp Aprica Soraria
- Xem chi tiết: Xe đẩy đôi Combi Spazio Duo
- Xem chi tiết: Xe đẩy cao cấp siêu nhẹ Aprica Karoon Air
...
- Không có cái nào!</t>
  </si>
  <si>
    <t>[2, None, [2258, 2257, 2264, 290, 1902, 291, 1901, 1340, 1466, 367, 366, 365, 1891, 1892, 1893, 517, 518, 2110, 2109, 1364, 409, 412, 1968, 410, 1967, 411, 1970, 1969, 367, 366, 365]]</t>
  </si>
  <si>
    <t>Loại này em ạ</t>
  </si>
  <si>
    <t>- Loại này - loại này - mention</t>
  </si>
  <si>
    <t>Hiện tại sản phẩm Xe Đẩy   shop đang có những *giá* sau ạ:
- 500K - 1M
- 1M - 2M
- 2M - 5M
- 5M - 10M
- 10M - 20M
- Sao cũng được!</t>
  </si>
  <si>
    <t>1453642688045073
Nguyễn Ánh Tuyết</t>
  </si>
  <si>
    <t>Shop còn ghế ăn dặm Aria care ko ạ</t>
  </si>
  <si>
    <t>- ghế ăn dặm - ghe_an - object_type
- Aria care - aria care - brand</t>
  </si>
  <si>
    <t>Có phải bạn muốn hỏi hãng sản xuất sau không ạ?
- Royalcare
- Không đúng!</t>
  </si>
  <si>
    <t>https://scontent.xx.fbcdn.net/v/t1.15752-9/101010297_259284498671147_853708461528253475_n.jpg?_nc_cat=100&amp;_nc_sid=b96e70&amp;_nc_ohc=MWnZozX70wAAX-sm2Gl&amp;_nc_ad=z-m&amp;_nc_cid=0&amp;_nc_ht=scontent.xx&amp;oh=c436c7bf56b95ebefeb7dbe20d0e3881&amp;oe=5F01B187</t>
  </si>
  <si>
    <t>- https://scontent.xx.fbcdn.net/v/t1.15752-9/101010297_259284498671147_853708461528253475_n.jpg?_nc_cat=100&amp;_nc_sid=b96e70&amp;_nc_ohc=MWnZozX70wAAX-sm2Gl&amp;_nc_ad=z-m&amp;_nc_cid=0&amp;_nc_ht=scontent.xx&amp;oh=c436c7bf56b95ebefeb7dbe20d0e3881&amp;oe=5F01B187 - https://scontent.xx.fbcdn.net/v/t1.15752-9/101010297_259284498671147_853708461528253475_n.jpg?_nc_cat=100&amp;_nc_sid=b96e70&amp;_nc_ohc=MWnZozX70wAAX-sm2Gl&amp;_nc_ad=z-m&amp;_nc_cid=0&amp;_nc_ht=scontent.xx&amp;oh=c436c7bf56b95ebefeb7dbe20d0e3881&amp;oe=5F01B187 - tmp_link</t>
  </si>
  <si>
    <t>- Xem chi tiết: Ghế đa năng UMOO
- Xem chi tiết: Ghế cao đa năng Mastela 1015
- Xem chi tiết: {CHÍNH HÃNG} Ghế đa năng HANBEI ( full bánh xe + đệm lưng / Hàng nhập khẩu chính hãng hộp tiếng Anh )
...
- Không có cái nào!</t>
  </si>
  <si>
    <t>[2, None, [2290, 2292, 2291, 2289, 2072, 2069, 2070, 2071, 4, 5, 6]]</t>
  </si>
  <si>
    <t>2793329120779390
Lê Thị Quỳnh Giang</t>
  </si>
  <si>
    <t xml:space="preserve">Chào Lê Thị Quỳnh Giang, mình là trợ lý ảo của Shop Gấu &amp; Bí Ngô!
Để hỗ trợ bạn nhanh nhất có thể, vui lòng mô tả ngắn gọn và rõ ràng sản phẩm muốn tìm kiếm nhé!
</t>
  </si>
  <si>
    <t>Shop mình có địu bé ko ạ</t>
  </si>
  <si>
    <t>- địu - diu - object_type</t>
  </si>
  <si>
    <t>Hiện tại sản phẩm Địu   shop đang có những *giá* sau ạ:
- 100K - 500K
- 500K - 1M
- 1M - 2M
- Sao cũng được!</t>
  </si>
  <si>
    <t>/confirm_attribute_value{"price": "100k - 500k"}</t>
  </si>
  <si>
    <t>- {"price": "100k - 500k"} - 100k - 500k - price</t>
  </si>
  <si>
    <t>Hiện tại sản phẩm Địu giá 100k - 500k  shop đang có những *màu* sau ạ:
- Hồng
- Xanh Nhạt
- Xanh
- Hồng Cam
- Xanh Đậm
- Xanh Tím Than
- Đỏ
- Ghi Be
- Xám
- Sao cũng được!</t>
  </si>
  <si>
    <t>/confirm_attribute_value{"color": "Hồng"}</t>
  </si>
  <si>
    <t>- {"color": "Hồng"} - Hồng - color</t>
  </si>
  <si>
    <t>Hiện tại sản phẩm Địu  Hồng, giá 100k - 500k  shop đang có những *hãng sản xuất* sau ạ:
- Aiebao
- Royalcare
- Hamobear
- Pier
- Sao cũng được!</t>
  </si>
  <si>
    <t>/confirm_attribute_value{"brand": "NULL_1"}</t>
  </si>
  <si>
    <t>- {"brand": "NULL_1"} - NULL_1 - brand</t>
  </si>
  <si>
    <t>Hiện tại sản phẩm Địu  Hồng, giá 100k - 500k  shop đang có những *độ tuổi sử dụng* sau ạ:
- 0-36 Tháng
- 3-36 Tháng
- 3-24 Tháng
- Sao cũng được!</t>
  </si>
  <si>
    <t>/confirm_attribute_value{"age_of_use": "0-36 Tháng"}</t>
  </si>
  <si>
    <t>- {"age_of_use": "0-36 Tháng"} - 0-36 Tháng - age_of_use</t>
  </si>
  <si>
    <t>Hiện tại sản phẩm Địu  Hồng, giá 100k - 500k, độ tuổi sử dụng 0-36 Tháng  shop đang có những *kích thước* sau ạ:
- 10X10Cm
- 67-110Cm
- Sao cũng được!</t>
  </si>
  <si>
    <t>/confirm_attribute_value{"size": "NULL_1"}</t>
  </si>
  <si>
    <t>- {"size": "NULL_1"} - NULL_1 - size</t>
  </si>
  <si>
    <t>Hiện tại sản phẩm Địu  Hồng, giá 100k - 500k, độ tuổi sử dụng 0-36 Tháng  shop đang có những *thời gian bảo hành* sau ạ:
- Không Bảo Hành
- 12 Tháng
- Sao cũng được!</t>
  </si>
  <si>
    <t>/confirm_attribute_value{"guarantee": "12 Tháng"}</t>
  </si>
  <si>
    <t>- {"guarantee": "12 Tháng"} - 12 Tháng - guarantee</t>
  </si>
  <si>
    <t xml:space="preserve">Sản phẩm  Địu ghế ngồi đa năng cao cấp Pier CHÍNH HÃNG  Hồng, giá 100k - 500k, độ tuổi sử dụng 0-36 Tháng, thời gian bảo hành 12 Tháng  có giá bán thấp nhất từ: *489,000 VND*, bạn vui lòng bấm vào sản phẩm để xem giá bán và thông tin chi tiết!
</t>
  </si>
  <si>
    <t>- Xem chi tiết: Địu ghế ngồi đa năng cao cấp Pier CHÍNH HÃNG</t>
  </si>
  <si>
    <t>Loại ko bảo hành thi sao ạ</t>
  </si>
  <si>
    <t>- bảo hành - guarantee - attribute</t>
  </si>
  <si>
    <t xml:space="preserve">Sản phẩm Địu ghế ngồi đa năng cao cấp Pier CHÍNH HÃNG  Hồng, giá 100k - 500k, độ tuổi sử dụng 0-36 Tháng, thời gian bảo hành 12 Tháng hiện shop đang có thời gian bảo hành: *12 tháng*.
Bạn tham khảo các sản phẩm sau nhé ạ:
</t>
  </si>
  <si>
    <t>Loại tầm 250k_300k shop có ko ạ</t>
  </si>
  <si>
    <t>- tầm 250k - tầm 250k - price
- 300k - 300k - price</t>
  </si>
  <si>
    <t xml:space="preserve">Dạ, sản phẩm Địu  Hồng, giá 300k, độ tuổi sử dụng 0-36 Tháng, thời gian bảo hành 12 Tháng hiện tại bên shop đang tạm hết hàng ạ. Bạn tham khảo các sản phẩm khác dành cho bé nhé!
</t>
  </si>
  <si>
    <t>Hiện tại sản phẩm Địu  Hồng, giá 300k  shop đang có những *thời gian bảo hành* sau ạ:
- Không Bảo Hành
- Sao cũng được!</t>
  </si>
  <si>
    <t>/confirm_attribute_value{"guarantee": "NULL_1"}</t>
  </si>
  <si>
    <t>- {"guarantee": "NULL_1"} - NULL_1 - guarantee</t>
  </si>
  <si>
    <t xml:space="preserve">Sản phẩm Địu lưới cao cấp siêu nhẹ AIEBAO Cool Air Chính hãng  Hồng, giá 300k hiện shop đang có thời gian bảo hành: *Không Bảo Hành*.
Bạn tham khảo các sản phẩm sau nhé ạ:
</t>
  </si>
  <si>
    <t>- Xem chi tiết: Địu lưới cao cấp siêu nhẹ AIEBAO Cool Air Chính hãng</t>
  </si>
  <si>
    <t>1980326605427453
Huyền My</t>
  </si>
  <si>
    <t>Vậy ạ
Dạ vâng em cảm ơn</t>
  </si>
  <si>
    <t>agree</t>
  </si>
  <si>
    <t>utter_agree</t>
  </si>
  <si>
    <t xml:space="preserve">Dạ vâng ạ!
</t>
  </si>
  <si>
    <t>1544109199010427
Ly Salary</t>
  </si>
  <si>
    <t>Chờ mình tl tin nhắn lâu quá</t>
  </si>
  <si>
    <t>1042839862507762
Van Nguyen</t>
  </si>
  <si>
    <t>Em ơi</t>
  </si>
  <si>
    <t>C có bộ trượt liên hoàn năm ngoái mua bên em giờ muốn thanh lý</t>
  </si>
  <si>
    <t>Mình có hỗ trợ đăng dk em</t>
  </si>
  <si>
    <t>3131214043605636
Hồ Ngọc Linh</t>
  </si>
  <si>
    <t>Vâng ah. Vay sh thông cảm đe e kiem chỗ gần hơn.</t>
  </si>
  <si>
    <t xml:space="preserve">Dạ!
</t>
  </si>
  <si>
    <t>3958024954269387
Thư Lê</t>
  </si>
  <si>
    <t xml:space="preserve">Chào Thư Lê, mình là trợ lý ảo của Shop Gấu &amp; Bí Ngô!
Để hỗ trợ bạn nhanh nhất có thể, vui lòng mô tả ngắn gọn và rõ ràng sản phẩm muốn tìm kiếm nhé!
</t>
  </si>
  <si>
    <t>kệ chữ A của winfun còn kg</t>
  </si>
  <si>
    <t>- kệ - ke - object_type
- winfun - winfun - brand</t>
  </si>
  <si>
    <t xml:space="preserve">Sản phẩm Kệ chữ A phát nhạc 5 trong 1 Winfun 0846 hãng sản xuất Winfun hiện shop đang có hãng sản xuất: *Winfun*.
Bạn tham khảo các sản phẩm sau nhé ạ:
</t>
  </si>
  <si>
    <t>- Xem chi tiết: Kệ chữ A phát nhạc 5 trong 1 Winfun 0846</t>
  </si>
  <si>
    <t>brand</t>
  </si>
  <si>
    <t>https://scontent.xx.fbcdn.net/v/t1.15752-9/103265930_601503007174042_2492472536574937193_n.jpg?_nc_cat=104&amp;_nc_sid=b96e70&amp;_nc_ohc=4_ZeJ39PmkwAX8g0GzZ&amp;_nc_ad=z-m&amp;_nc_cid=0&amp;_nc_ht=scontent.xx&amp;oh=74bfaf73354b3c8c7f3757b444365df9&amp;oe=5F05CCBF</t>
  </si>
  <si>
    <t>- https://scontent.xx.fbcdn.net/v/t1.15752-9/103265930_601503007174042_2492472536574937193_n.jpg?_nc_cat=104&amp;_nc_sid=b96e70&amp;_nc_ohc=4_ZeJ39PmkwAX8g0GzZ&amp;_nc_ad=z-m&amp;_nc_cid=0&amp;_nc_ht=scontent.xx&amp;oh=74bfaf73354b3c8c7f3757b444365df9&amp;oe=5F05CCBF - https://scontent.xx.fbcdn.net/v/t1.15752-9/103265930_601503007174042_2492472536574937193_n.jpg?_nc_cat=104&amp;_nc_sid=b96e70&amp;_nc_ohc=4_ZeJ39PmkwAX8g0GzZ&amp;_nc_ad=z-m&amp;_nc_cid=0&amp;_nc_ht=scontent.xx&amp;oh=74bfaf73354b3c8c7f3757b444365df9&amp;oe=5F05CCBF - tmp_link</t>
  </si>
  <si>
    <t>- Xem chi tiết: Xe tập đi đèn nhạc Winfun 0804
- Xem chi tiết: Bàn nhạc tập ngồi, tập đứng kết hợp xe tập đi 3 trong 1 Bkids Infantino
- Xem chi tiết: Xe tập đi thả bóng Winfun 0829
- Xem chi tiết: Xe Tập đi sư tử kết hợp Chòi chân, Scooter Winfun
- Xem chi tiết:  Xe tập đi đa năng cao cấp Holla
- Xem chi tiết: Xe tập đi có ĐÈN, NHẠC, ĐỒ CHƠI MASTELA CHÍNH HÃNG
...
- Không có cái nào!</t>
  </si>
  <si>
    <t>[2, None, [2026, 1354, 1429, 1355, 2558, 1708, 1706, 91, 92, 93, 1707]]</t>
  </si>
  <si>
    <t>CMS và shopee đều ko có sp này
=&gt; Bot đã detect được sp tương tự</t>
  </si>
  <si>
    <t>mình thấy trên Tiki còn sp này fai kg shop</t>
  </si>
  <si>
    <t>- Tiki - link - attribute</t>
  </si>
  <si>
    <t xml:space="preserve">Bạn vui lòng bấm vào sản phẩm để xem ảnh và thông tin chi tiết nhé!
</t>
  </si>
  <si>
    <t>- Xem chi tiết: Kệ chữ A phát nhạc 5 trong 1 Winfun 0846
- Xem chi tiết: Kệ chữ A Chicco đồ chơi vườn thú vui nhộn
- Xem chi tiết: Kệ chữ A đa năng UMOO
- Xem chi tiết: Kệ Plastic di động 3 tầng cao cấp
- Xem chi tiết: Kệ đa năng cao cấp Pie
- Xem chi tiết: Kệ bỉm sữa đa năng Royalcare CHÍNH HÃNG</t>
  </si>
  <si>
    <t>2820624228046991
Nguyễn Hải</t>
  </si>
  <si>
    <t xml:space="preserve">Chào Nguyễn Hải, mình là trợ lý ảo của Shop Gấu &amp; Bí Ngô!
Để hỗ trợ bạn nhanh nhất có thể, vui lòng mô tả ngắn gọn và rõ ràng sản phẩm muốn tìm kiếm nhé!
</t>
  </si>
  <si>
    <t>Hi shop</t>
  </si>
  <si>
    <t>Bên mình còn gấu bông iwava ô</t>
  </si>
  <si>
    <t>- iwava - iwava - brand</t>
  </si>
  <si>
    <t>https://scontent.xx.fbcdn.net/v/t1.15752-9/101784704_2153006441511637_4173048845534648478_n.png?_nc_cat=100&amp;_nc_sid=b96e70&amp;_nc_oc=AQl9HZVedAgy5KltXFVvLrPfrX_qlfbAfG17iFX0jzF5t3J7uIzNeuY98_ZqhhXS5PnGk1F8saKmNXatAeCPtQ-I&amp;_nc_ad=z-m&amp;_nc_cid=0&amp;_nc_ht=scontent.xx&amp;oh=8fde8cc48c31c1eb0af9a154323471f5&amp;oe=5F041EFC</t>
  </si>
  <si>
    <t>- https://scontent.xx.fbcdn.net/v/t1.15752-9/101784704_2153006441511637_4173048845534648478_n.png?_nc_cat=100&amp;_nc_sid=b96e70&amp;_nc_oc=AQl9HZVedAgy5KltXFVvLrPfrX_qlfbAfG17iFX0jzF5t3J7uIzNeuY98_ZqhhXS5PnGk1F8saKmNXatAeCPtQ-I&amp;_nc_ad=z-m&amp;_nc_cid=0&amp;_nc_ht=scontent.xx&amp;oh=8fde8cc48c31c1eb0af9a154323471f5&amp;oe=5F041EFC - https://scontent.xx.fbcdn.net/v/t1.15752-9/101784704_2153006441511637_4173048845534648478_n.png?_nc_cat=100&amp;_nc_sid=b96e70&amp;_nc_oc=AQl9HZVedAgy5KltXFVvLrPfrX_qlfbAfG17iFX0jzF5t3J7uIzNeuY98_ZqhhXS5PnGk1F8saKmNXatAeCPtQ-I&amp;_nc_ad=z-m&amp;_nc_cid=0&amp;_nc_ht=scontent.xx&amp;oh=8fde8cc48c31c1eb0af9a154323471f5&amp;oe=5F041EFC - tmp_link</t>
  </si>
  <si>
    <t>- Xem chi tiết: Chó bông IWAYA (Nhật Bản) chính hãng
...
- Không có cái nào!</t>
  </si>
  <si>
    <t>[2, None, [2012]]</t>
  </si>
  <si>
    <t>CMS và shopee đều ko có sp này
=&gt; Bot đã detect được sp tương tự</t>
  </si>
  <si>
    <t>Kiểu chó xài pin đó shop</t>
  </si>
  <si>
    <t>/query_knowledge_base{"url": "https://shopee.vn/product/36371562/7408016900", "product_id": "https://shopee.vn/product/36371562/7408016900"}</t>
  </si>
  <si>
    <t>- {"url": "https://shopee.vn/product/36371562/7408016900", "product_id": "https://shopee.vn/product/36371562/7408016900"} - https://shopee.vn/product/36371562/7408016900 - url
- {"url": "https://shopee.vn/product/36371562/7408016900", "product_id": "https://shopee.vn/product/36371562/7408016900"} - https://shopee.vn/product/36371562/7408016900 - product_id</t>
  </si>
  <si>
    <t xml:space="preserve">Dạ, sản phẩm hiện tại bên shop đang tạm hết hàng ạ. Bạn tham khảo các sản phẩm khác dành cho bé nhé!
</t>
  </si>
  <si>
    <t>3267377970044035
Thanhtram Nguyen</t>
  </si>
  <si>
    <t xml:space="preserve">Chào Thanhtram Nguyen, mình là trợ lý ảo của Shop Gấu &amp; Bí Ngô!
Để hỗ trợ bạn nhanh nhất có thể, vui lòng mô tả ngắn gọn và rõ ràng sản phẩm muốn tìm kiếm nhé!
</t>
  </si>
  <si>
    <t>3587886781221883
Lam Huy Anh</t>
  </si>
  <si>
    <t xml:space="preserve">Chào Lam Huy Anh, mình là trợ lý ảo của Shop Gấu &amp; Bí Ngô!
Để hỗ trợ bạn nhanh nhất có thể, vui lòng mô tả ngắn gọn và rõ ràng sản phẩm muốn tìm kiếm nhé!
</t>
  </si>
  <si>
    <r>
      <rPr>
        <color rgb="FF1155CC"/>
        <u/>
      </rPr>
      <t>https://scontent.xx.fbcdn.net/v/t1.15752-9/96736446_307095756948300_1408539618554413056_n.jpg?_nc_cat=105&amp;_nc_sid=b96e70&amp;_nc_ohc=gYCVkLQjOhUAX85kKUs&amp;_nc_ad=z-m&amp;_nc_cid=0&amp;_nc_ht=scontent.xx&amp;oh=66cadf3211aa381b83638524dc88ad04&amp;oe=5F03E797</t>
    </r>
    <r>
      <t xml:space="preserve">
E xin giá</t>
    </r>
  </si>
  <si>
    <t>- https://scontent.xx.fbcdn.net/v/t1.15752-9/96736446_307095756948300_1408539618554413056_n.jpg?_nc_cat=105&amp;_nc_sid=b96e70&amp;_nc_ohc=gYCVkLQjOhUAX85kKUs&amp;_nc_ad=z-m&amp;_nc_cid=0&amp;_nc_ht=scontent.xx&amp;oh=66cadf3211aa381b83638524dc88ad04&amp;oe=5F03E797 - https://scontent.xx.fbcdn.net/v/t1.15752-9/96736446_307095756948300_1408539618554413056_n.jpg?_nc_cat=105&amp;_nc_sid=b96e70&amp;_nc_ohc=gYCVkLQjOhUAX85kKUs&amp;_nc_ad=z-m&amp;_nc_cid=0&amp;_nc_ht=scontent.xx&amp;oh=66cadf3211aa381b83638524dc88ad04&amp;oe=5F03E797 - tmp_link
- xin giá - price - attribute</t>
  </si>
  <si>
    <t>- Xem chi tiết: Tủ nhựa cao cấp Kub
- Xem chi tiết: Bộ mô hình ngôi nhà búp bê
- Xem chi tiết: Kệ Plastic di động 3 tầng cao cấp
- Xem chi tiết: Ghế Gội đầu Voi mẫu 2019
- Xem chi tiết: Làn nhựa đa năng cao cấp mở nắp rộng
...
- Không có cái nào!</t>
  </si>
  <si>
    <t>[2, None, [2396, 2392, 2582, 1941, 1931, 1929, 1930, 260, 262, 261, 326, 1762, 327, 328, 1763, 1764]]</t>
  </si>
  <si>
    <t>4392963757384114
Le Quynh Thoa</t>
  </si>
  <si>
    <t>Bạn ơi
Nhà mình có bộ xúc cát cho bé ko bạn</t>
  </si>
  <si>
    <t>- xúc cát - xúc cát - object_type</t>
  </si>
  <si>
    <t>Sản phẩm bạn đang tìm có phải là?
- Xúc Xắc
- Không đúng!</t>
  </si>
  <si>
    <t>Chưa làm sp này</t>
  </si>
  <si>
    <t>Bộ đồ chơi xúc cát ý bạn</t>
  </si>
  <si>
    <t>- Bộ đồ chơi - bo_do_choi - object_type</t>
  </si>
  <si>
    <t xml:space="preserve">Sản phẩm Bộ bảng gỗ chữ  hiện shop đang có mức giá: *140,000 VND (giá gốc 210,000 VND)*.
</t>
  </si>
  <si>
    <t>- Xem chi tiết: Bộ bảng gỗ chữ</t>
  </si>
  <si>
    <t>3357701047583052
Vũ Hường</t>
  </si>
  <si>
    <t xml:space="preserve">Chào Vũ Hường, mình là trợ lý ảo của Shop Gấu &amp; Bí Ngô!
Để hỗ trợ bạn nhanh nhất có thể, vui lòng mô tả ngắn gọn và rõ ràng sản phẩm muốn tìm kiếm nhé!
</t>
  </si>
  <si>
    <t>Failed</t>
  </si>
  <si>
    <t>https://scontent.xx.fbcdn.net/v/t1.15752-9/101987866_262217024859877_6698727800606639491_n.jpg?_nc_cat=104&amp;_nc_sid=b96e70&amp;_nc_ohc=h0m9vuGDuO0AX9aKbe8&amp;_nc_ad=z-m&amp;_nc_cid=0&amp;_nc_ht=scontent.xx&amp;oh=0600cefcc232dd0211877472d27ee836&amp;oe=5F0424DA
Xem giúp e mẫu này còn ko ạ?</t>
  </si>
  <si>
    <t>- https://scontent.xx.fbcdn.net/v/t1.15752-9/101987866_262217024859877_6698727800606639491_n.jpg?_nc_cat=104&amp;_nc_sid=b96e70&amp;_nc_ohc=h0m9vuGDuO0AX9aKbe8&amp;_nc_ad=z-m&amp;_nc_cid=0&amp;_nc_ht=scontent.xx&amp;oh=0600cefcc232dd0211877472d27ee836&amp;oe=5F0424DA - https://scontent.xx.fbcdn.net/v/t1.15752-9/101987866_262217024859877_6698727800606639491_n.jpg?_nc_cat=104&amp;_nc_sid=b96e70&amp;_nc_ohc=h0m9vuGDuO0AX9aKbe8&amp;_nc_ad=z-m&amp;_nc_cid=0&amp;_nc_ht=scontent.xx&amp;oh=0600cefcc232dd0211877472d27ee836&amp;oe=5F0424DA - tmp_link
- mẫu này - mẫu này - mention</t>
  </si>
  <si>
    <t>- Xem chi tiết: Xúc xắc hình chú ong Winfun 0625
- Xem chi tiết: Set 6 xúc xắc &amp; 4 gặm nướu Toys House
- Xem chi tiết: Xúc xắc gặm nướu hình ô tô Winfun 0628
- Xem chi tiết: Xúc xắc gặm nướu hình bông hoa Winfun 0776
- Xem chi tiết: Đầu tàu hỏa phát nhạc có đèn Winfun 0677-NL
- Xem chi tiết: Xúc xắc gặm nướu Winfun 0233
...
- Không có cái nào!</t>
  </si>
  <si>
    <t>[2, None, [2383, 1268, 2334, 1292, 1334, 1317]]</t>
  </si>
  <si>
    <t>https://scontent.xx.fbcdn.net/v/t1.15752-9/101987866_262217024859877_6698727800606639491_n.jpg?_nc_cat=104&amp;_nc_sid=b96e70&amp;_nc_ohc=h0m9vuGDuO0AX9aKbe8&amp;_nc_ad=z-m&amp;_nc_cid=0&amp;_nc_ht=scontent.xx&amp;oh=0600cefcc232dd0211877472d27ee836&amp;oe=5F0424DA
Mình hỏi mua mẫu này</t>
  </si>
  <si>
    <t>Chú khỉ xúc xắc infantino</t>
  </si>
  <si>
    <t>- xúc xắc - xuc_xac - object_type
- infantino - infantino - brand</t>
  </si>
  <si>
    <t>Hiện tại sản phẩm Xúc Xắc hãng sản xuất Infantino  shop đang có những *giá* sau ạ:
- 0 - 100K
- 100K - 500K
- Sao cũng được!</t>
  </si>
  <si>
    <t>BRD</t>
  </si>
  <si>
    <t>hiển thị text: sp ... có giá thấp nhất từ thay vì hiện lên các option giá để user chọn</t>
  </si>
  <si>
    <t>3196563313740027
Thu Gam</t>
  </si>
  <si>
    <t xml:space="preserve">Chào Thu Gam, mình là trợ lý ảo của Shop Gấu &amp; Bí Ngô!
Để hỗ trợ bạn nhanh nhất có thể, vui lòng mô tả ngắn gọn và rõ ràng sản phẩm muốn tìm kiếm nhé!
</t>
  </si>
  <si>
    <t>Alo</t>
  </si>
  <si>
    <t>https://scontent.xx.fbcdn.net/v/t1.15752-9/102921529_878878555855378_1971949545253212487_n.jpg?_nc_cat=107&amp;_nc_sid=b96e70&amp;_nc_ohc=7QBxvUU0YgwAX_6d57w&amp;_nc_ad=z-m&amp;_nc_cid=0&amp;_nc_ht=scontent.xx&amp;oh=4d8744dddfa5e0d14a49ab2da34c30f6&amp;oe=5F0331FD
Bên shop có xe nay ko</t>
  </si>
  <si>
    <t>- https://scontent.xx.fbcdn.net/v/t1.15752-9/102921529_878878555855378_1971949545253212487_n.jpg?_nc_cat=107&amp;_nc_sid=b96e70&amp;_nc_ohc=7QBxvUU0YgwAX_6d57w&amp;_nc_ad=z-m&amp;_nc_cid=0&amp;_nc_ht=scontent.xx&amp;oh=4d8744dddfa5e0d14a49ab2da34c30f6&amp;oe=5F0331FD - https://scontent.xx.fbcdn.net/v/t1.15752-9/102921529_878878555855378_1971949545253212487_n.jpg?_nc_cat=107&amp;_nc_sid=b96e70&amp;_nc_ohc=7QBxvUU0YgwAX_6d57w&amp;_nc_ad=z-m&amp;_nc_cid=0&amp;_nc_ht=scontent.xx&amp;oh=4d8744dddfa5e0d14a49ab2da34c30f6&amp;oe=5F0331FD - tmp_link
- xe - xe - object_type
- nay - nay - mention</t>
  </si>
  <si>
    <t>- Xem chi tiết: Xe đẩy đảo chiều gấp gọn V1
- Xem chi tiết: Bộ xe đẩy, ghế ô tô cao cấp Graco Travel System Modes Davis
- Xem chi tiết: Xe đẩy đảo chiều gấp gọn VINNG
- Xem chi tiết: Xe đẩy 2 chiều cao cấp VOVO 2019
- Xem chi tiết: Xe đẩy cao cấp Aprica Luxuna Dual
- Xem chi tiết: Xe NADLE 3 in 1: Xe đẩy - Chòi chân - Xe đạp
...
- Không có cái nào!</t>
  </si>
  <si>
    <t>[2, None, [1792, 1333, 1332, 1791, 1471, 1750, 1751, 1663, 1662, 2278, 1661, 2087, 494, 2086, 495, 438, 441, 436, 440, 439, 437]]</t>
  </si>
  <si>
    <t>/disagree{"object_type": null}</t>
  </si>
  <si>
    <t>- {"object_type": null} - None - object_type</t>
  </si>
  <si>
    <t>/connect_employee</t>
  </si>
  <si>
    <t>connect_employee</t>
  </si>
  <si>
    <t>1770346656398918
Nguyễn Chi</t>
  </si>
  <si>
    <t xml:space="preserve">Chào Nguyễn Chi, mình là trợ lý ảo của Shop Gấu &amp; Bí Ngô!
Để hỗ trợ bạn nhanh nhất có thể, vui lòng mô tả ngắn gọn và rõ ràng sản phẩm muốn tìm kiếm nhé!
</t>
  </si>
  <si>
    <t>Mh có xe tập đi hok bn</t>
  </si>
  <si>
    <t>- xe tập đi - xe_tap_di - object_type</t>
  </si>
  <si>
    <t>Hiện tại sản phẩm Xe Tập Đi   shop đang có những *giá* sau ạ:
- 100K - 500K
- 500K - 1M
- 1M - 2M
- Sao cũng được!</t>
  </si>
  <si>
    <t xml:space="preserve">Sản phẩm  Xe Tập Đi giá 100k - 500k  có giá bán thấp nhất từ: *469,000 VND*, bạn vui lòng bấm vào sản phẩm để xem giá bán và thông tin chi tiết!
</t>
  </si>
  <si>
    <t>- Xem chi tiết: Xe tập đi thả bóng Winfun 0829
- Xem chi tiết: Xe tập đi cao cấp Tommorrow Sky - CHÍNH HÃNG</t>
  </si>
  <si>
    <t>Xe tap đi hieu tommorow x7</t>
  </si>
  <si>
    <t>- Xe tap đi - xe tap đi - object_type
- tommorow - tommorow - brand</t>
  </si>
  <si>
    <t xml:space="preserve">Sản phẩm  Xe tập đi cao cấp Tommorrow Sky - CHÍNH HÃNG hãng sản xuất Tomorrow Sky  có giá bán thấp nhất từ: *469,000 VND*, bạn vui lòng bấm vào sản phẩm để xem giá bán và thông tin chi tiết!
</t>
  </si>
  <si>
    <t>- Xem chi tiết: Xe tập đi cao cấp Tommorrow Sky - CHÍNH HÃNG</t>
  </si>
  <si>
    <t>3519462031401944
Phương Hoa</t>
  </si>
  <si>
    <t xml:space="preserve">Chào Phương Hoa, mình là trợ lý ảo của Shop Gấu &amp; Bí Ngô!
Để hỗ trợ bạn nhanh nhất có thể, vui lòng mô tả ngắn gọn và rõ ràng sản phẩm muốn tìm kiếm nhé!
</t>
  </si>
  <si>
    <t>Tủ nhựa kub</t>
  </si>
  <si>
    <t>- Tủ nhựa - tu_nhua - object_type</t>
  </si>
  <si>
    <t xml:space="preserve">Sản phẩm  Tủ Nhựa   có giá bán thấp nhất từ: *1,790,000 VND*, bạn vui lòng bấm vào sản phẩm để xem giá bán và thông tin chi tiết!
</t>
  </si>
  <si>
    <t>- Xem chi tiết: Tủ Kub họa tiết gấu xanh
- Xem chi tiết: Tủ nhựa cao cấp Kub</t>
  </si>
  <si>
    <t>CMS</t>
  </si>
  <si>
    <t>giá ko matching với giá trên shopee =&gt; WHY? (giá ở đâu đúng?)</t>
  </si>
  <si>
    <t>Chị xem trên Shopee có 1599k
Cũng của shop em</t>
  </si>
  <si>
    <t>- Shopee - link - attribute
- 1599k - 1599k - price</t>
  </si>
  <si>
    <t>2010721315680289
Diamond Nguyen</t>
  </si>
  <si>
    <r>
      <rPr>
        <color rgb="FF1155CC"/>
        <u/>
      </rPr>
      <t>https://scontent.xx.fbcdn.net/v/t1.15752-9/103423811_2280568422239359_6443076849383541888_n.jpg?_nc_cat=103&amp;_nc_sid=b96e70&amp;_nc_ohc=oLQ0lPSGSz4AX-qGfQL&amp;_nc_ad=z-m&amp;_nc_cid=0&amp;_nc_ht=scontent.xx&amp;oh=e6811a16f30da3aee0c99aa730d02cea&amp;oe=5F0679A0</t>
    </r>
    <r>
      <t xml:space="preserve">
Mình Ck xong địu em bé nha</t>
    </r>
  </si>
  <si>
    <t>- https://scontent.xx.fbcdn.net/v/t1.15752-9/103423811_2280568422239359_6443076849383541888_n.jpg?_nc_cat=103&amp;_nc_sid=b96e70&amp;_nc_ohc=oLQ0lPSGSz4AX-qGfQL&amp;_nc_ad=z-m&amp;_nc_cid=0&amp;_nc_ht=scontent.xx&amp;oh=e6811a16f30da3aee0c99aa730d02cea&amp;oe=5F0679A0 - https://scontent.xx.fbcdn.net/v/t1.15752-9/103423811_2280568422239359_6443076849383541888_n.jpg?_nc_cat=103&amp;_nc_sid=b96e70&amp;_nc_ohc=oLQ0lPSGSz4AX-qGfQL&amp;_nc_ad=z-m&amp;_nc_cid=0&amp;_nc_ht=scontent.xx&amp;oh=e6811a16f30da3aee0c99aa730d02cea&amp;oe=5F0679A0 - tmp_link
- địu - diu - object_type</t>
  </si>
  <si>
    <t>3794077780666792
Trang Iris</t>
  </si>
  <si>
    <t>Máy này của hãng nào vậy bạn?</t>
  </si>
  <si>
    <t>- Máy - may - object_type
- này - này - mention
- hãng nào - brand - attribute</t>
  </si>
  <si>
    <t>Sản phẩm bạn đang tìm có phải là?
- Máy Giặt
- Máy Tiệt Trùng
- Máy Hâm Sữa
- Máy Hút Sữa
- Không đúng!</t>
  </si>
  <si>
    <t>2089456507836512
Hồ Thị Thu Thủy</t>
  </si>
  <si>
    <t xml:space="preserve">Chào Hồ Thị Thu Thủy, mình là trợ lý ảo của Shop Gấu &amp; Bí Ngô!
Để hỗ trợ bạn nhanh nhất có thể, vui lòng mô tả ngắn gọn và rõ ràng sản phẩm muốn tìm kiếm nhé!
</t>
  </si>
  <si>
    <r>
      <rPr>
        <color rgb="FF1155CC"/>
        <u/>
      </rPr>
      <t>https://scontent.xx.fbcdn.net/v/t1.15752-9/102329373_3925917584145487_6028207796840517295_n.jpg?_nc_cat=107&amp;_nc_sid=b96e70&amp;_nc_ohc=TeFUlLB9s-YAX8BTWzs&amp;_nc_ad=z-m&amp;_nc_cid=0&amp;_nc_ht=scontent.xx&amp;oh=ef71b60591002ebb357ac965dc2d7cf2&amp;oe=5F055EA2</t>
    </r>
    <r>
      <t xml:space="preserve">
Cho mình hỏi shop có bộ này ko ạ
Bn tiền ạ shop</t>
    </r>
  </si>
  <si>
    <t>- https://scontent.xx.fbcdn.net/v/t1.15752-9/102329373_3925917584145487_6028207796840517295_n.jpg?_nc_cat=107&amp;_nc_sid=b96e70&amp;_nc_ohc=TeFUlLB9s-YAX8BTWzs&amp;_nc_ad=z-m&amp;_nc_cid=0&amp;_nc_ht=scontent.xx&amp;oh=ef71b60591002ebb357ac965dc2d7cf2&amp;oe=5F055EA2 - https://scontent.xx.fbcdn.net/v/t1.15752-9/102329373_3925917584145487_6028207796840517295_n.jpg?_nc_cat=107&amp;_nc_sid=b96e70&amp;_nc_ohc=TeFUlLB9s-YAX8BTWzs&amp;_nc_ad=z-m&amp;_nc_cid=0&amp;_nc_ht=scontent.xx&amp;oh=ef71b60591002ebb357ac965dc2d7cf2&amp;oe=5F055EA2 - tmp_link
- bộ này - bộ này - mention
- Bn tiền - price - attribute</t>
  </si>
  <si>
    <t>- Xem chi tiết: Bàn học, bản chơi lắp ghép Lego cao cấp
- Xem chi tiết: Bàn ghế chơi Lego đa năng cao cấp gấp gọn SMONEO
...
- Không có cái nào!</t>
  </si>
  <si>
    <t>[2, None, [1936, 2402]]</t>
  </si>
  <si>
    <t>2461318853984280
Trần Đức Thịnh</t>
  </si>
  <si>
    <t>Bên shop ban
Còn ghế ô tô
Cho em bé k
Loai jolie ý</t>
  </si>
  <si>
    <t>- ghế ô tô - ghe_o_to - object_type
- jolie - jolie - brand</t>
  </si>
  <si>
    <t>Có phải bạn muốn hỏi hãng sản xuất sau không ạ?
- Joie
- Không đúng!</t>
  </si>
  <si>
    <t>/confirm_attribute_value{"brand": "joie"}</t>
  </si>
  <si>
    <t>- {"brand": "joie"} - joie - brand</t>
  </si>
  <si>
    <t xml:space="preserve">Sản phẩm 𝐆𝐡𝐞̂́ 𝐨̂ 𝐭𝐨̂ cao cấp 𝐄𝐯𝐞𝐫𝐲 𝐒𝐭𝐚𝐠𝐞 𝐅𝐗 𝐒𝐢𝐠𝐧𝐚𝐭𝐮𝐫𝐞 (NOIR) hãng sản xuất Joie hiện shop đang có mức giá: *7,990,000 VND*.
</t>
  </si>
  <si>
    <t>- Xem chi tiết: 𝐆𝐡𝐞̂́ 𝐨̂ 𝐭𝐨̂ cao cấp 𝐄𝐯𝐞𝐫𝐲 𝐒𝐭𝐚𝐠𝐞 𝐅𝐗 𝐒𝐢𝐠𝐧𝐚𝐭𝐮𝐫𝐞 (NOIR)</t>
  </si>
  <si>
    <t>Ghế nay dung dc cho êm be
Tu mây tuôi
B</t>
  </si>
  <si>
    <t>- Ghế - ghe - object_type
- nay - nay - mention
- mây tuôi - age_of_use - attribute</t>
  </si>
  <si>
    <t xml:space="preserve">Sản phẩm 𝐆𝐡𝐞̂́ 𝐨̂ 𝐭𝐨̂ cao cấp 𝐄𝐯𝐞𝐫𝐲 𝐒𝐭𝐚𝐠𝐞 𝐅𝐗 𝐒𝐢𝐠𝐧𝐚𝐭𝐮𝐫𝐞 (NOIR)  hiện shop đang có độ tuổi sử dụng: *0-36 tháng*.
Bạn tham khảo các sản phẩm sau nhé ạ:
</t>
  </si>
  <si>
    <t>A đoc rôi
Thây ghi dung cho bé đên 3 tuôi</t>
  </si>
  <si>
    <t>- 3 tuôi - 3 tuôi - age_of_use</t>
  </si>
  <si>
    <t>K dung den dc 5 6 tuoi à</t>
  </si>
  <si>
    <t>- 5 6 tuoi - 5 6 tuoi - age_of_use</t>
  </si>
  <si>
    <t>Hiện tại bắt thành intent query_kb
"Sản phẩm 𝐆𝐡𝐞̂́ 𝐨̂ 𝐭𝐨̂ cao cấp 𝐄𝐯𝐞𝐫𝐲 𝐒𝐭𝐚𝐠𝐞 𝐅𝐗 𝐒𝐢𝐠𝐧𝐚𝐭𝐮𝐫𝐞 (NOIR)  hiện shop đang có độ tuổi sử dụng: *0-36 tháng*.
Bạn tham khảo các sản phẩm sau nhé ạ:"</t>
  </si>
  <si>
    <t>IC</t>
  </si>
  <si>
    <t>Expect "K dung den dc 5 6 tuoi à" thành SIC ask_about_age_of_use</t>
  </si>
  <si>
    <t>3362618307091539
Tieu Cong Thang</t>
  </si>
  <si>
    <t xml:space="preserve">Chào Tieu Cong Thang, mình là trợ lý ảo của Shop Gấu &amp; Bí Ngô!
Để hỗ trợ bạn nhanh nhất có thể, vui lòng mô tả ngắn gọn và rõ ràng sản phẩm muốn tìm kiếm nhé!
</t>
  </si>
  <si>
    <t>ghế xe ô tô giá dưới 5 tr</t>
  </si>
  <si>
    <t>- xe ô tô - xe ô tô - object_type
- giá - price - attribute
- dưới 5 tr - dưới 5 tr - price</t>
  </si>
  <si>
    <t>Sản phẩm bạn đang tìm có phải là?
- Ghế Ô Tô
- Thang Hỗ Trợ
- Đồ Chơi Hỗ Trợ Học Tập
- Không đúng!</t>
  </si>
  <si>
    <t>/confirm_object_type{"object_type": "ghe_o_to"}</t>
  </si>
  <si>
    <t>- {"object_type": "ghe_o_to"} - ghe_o_to - object_type</t>
  </si>
  <si>
    <t xml:space="preserve">Sản phẩm  Ghế Ô Tô giá dưới 5 tr  có giá bán thấp nhất từ: *4,320,000 VND*, bạn vui lòng bấm vào sản phẩm để xem giá bán và thông tin chi tiết!
</t>
  </si>
  <si>
    <t>- Xem chi tiết: Ghế ô tô Joie I- Anchor Advance Two Tone Black
- Xem chi tiết: Ghế ô tô cao cấp Joie Every Stage</t>
  </si>
  <si>
    <t>Ghế xe ô tô giá dưới 7 tr</t>
  </si>
  <si>
    <t>- xe ô tô - xe ô tô - object_type
- giá - price - attribute
- dưới 7 tr - dưới 7 tr - price</t>
  </si>
  <si>
    <t xml:space="preserve">Sản phẩm  Ghế Ô Tô giá dưới 7 tr  có giá bán thấp nhất từ: *6,342,300 VND*, bạn vui lòng bấm vào sản phẩm để xem giá bán và thông tin chi tiết!
</t>
  </si>
  <si>
    <t>Hiện tại sản phẩm Ghế Ô Tô giá dưới 7 tr  shop đang có những *hãng sản xuất* sau ạ:
- Combi
- Graco
- Joie
- Sao cũng được!</t>
  </si>
  <si>
    <t>sao cũng được</t>
  </si>
  <si>
    <t>2971528689595051
Nguyễn Huy Chung</t>
  </si>
  <si>
    <t xml:space="preserve">Chào Nguyễn Huy Chung, mình là trợ lý ảo của Shop Gấu &amp; Bí Ngô!
Để hỗ trợ bạn nhanh nhất có thể, vui lòng mô tả ngắn gọn và rõ ràng sản phẩm muốn tìm kiếm nhé!
</t>
  </si>
  <si>
    <t>Mình muốn mua ghế ăn dặm</t>
  </si>
  <si>
    <t>- ghế ăn dặm - ghe_an - object_type</t>
  </si>
  <si>
    <t>Hiện tại sản phẩm Ghế Ăn   shop đang có những *giá* sau ạ:
- 100K - 500K
- 500K - 1M
- 1M - 2M
- 2M - 5M
- Sao cũng được!</t>
  </si>
  <si>
    <t>/confirm_attribute_value{"price": "500k - 1M"}</t>
  </si>
  <si>
    <t>- {"price": "500k - 1M"} - 500k - 1M - price</t>
  </si>
  <si>
    <t xml:space="preserve">Sản phẩm  Ghế Ăn giá 500k - 1m  có giá bán thấp nhất từ: *520,000 VND*, bạn vui lòng bấm vào sản phẩm để xem giá bán và thông tin chi tiết!
</t>
  </si>
  <si>
    <t>- Xem chi tiết: Ghế ăn đa năng kết hợp xe kéo MASTELA 1018 CHÍNH HÃNG
- Xem chi tiết: Ghế ăn Mastela 07110 - 07112 chính hãng
- Xem chi tiết: Ghế ăn dặm Mastela 1013 CÓ BỌC DA.</t>
  </si>
  <si>
    <t>Mình không muốn mua ghế ngồi xe ô tô</t>
  </si>
  <si>
    <t>- ghế ngồi xe ô tô - ghế ngồi xe ô tô - object_type</t>
  </si>
  <si>
    <t>ghế xe ô tô cho trẻ em</t>
  </si>
  <si>
    <t>- xe ô tô - xe ô tô - object_type</t>
  </si>
  <si>
    <t>Ghế ăn chicco</t>
  </si>
  <si>
    <t>- Ghế ăn - ghe_an - object_type
- chicco - chicco - brand</t>
  </si>
  <si>
    <t>Có phải bạn muốn hỏi hãng sản xuất sau không ạ?
- Graco
- Không đúng!</t>
  </si>
  <si>
    <t>Nôi Graco</t>
  </si>
  <si>
    <t>- Nôi - noi - object_type
- Graco - graco - brand</t>
  </si>
  <si>
    <t xml:space="preserve">Sản phẩm  Nôi hãng sản xuất Graco  có giá bán thấp nhất từ: *4,200,000 VND*, bạn vui lòng bấm vào sản phẩm để xem giá bán và thông tin chi tiết!
</t>
  </si>
  <si>
    <t>- Xem chi tiết: Nôi đưa cao cấp Graco Cozy Duet Woodland Walk
- Xem chi tiết: 🔥 Nôi đưa cao cấp Graco Loving Hug</t>
  </si>
  <si>
    <t>Cũi Graco</t>
  </si>
  <si>
    <t>- Cũi - giuong - object_type
- Graco - graco - brand</t>
  </si>
  <si>
    <t>Hiện tại sản phẩm Giuong hãng sản xuất Graco  shop đang có những *giá* sau ạ:
- 2M - 5M
- 5M - 10M
- Sao cũng được!</t>
  </si>
  <si>
    <t>/confirm_attribute_value{"price": "2M - 5M"}</t>
  </si>
  <si>
    <t>- {"price": "2M - 5M"} - 2M - 5M - price</t>
  </si>
  <si>
    <t>- Xem chi tiết: Giường cũi cao cấp Graco Base Folding Feet Stratus (Mỹ)
- Xem chi tiết: Giường cũi đa năng cao cấp Graco PNP Studio
- Xem chi tiết: Giường cũi cao cấp Graco Electra Contour - Ted &amp; Coco (Mỹ)</t>
  </si>
  <si>
    <t>ghế ngồi ô tô
Cũi chicco</t>
  </si>
  <si>
    <t>- ghế ngồi ô tô
Cũi - ghế ngồi ô tô cũi - object_type
- chicco - chicco - brand</t>
  </si>
  <si>
    <t>Sản phẩm bạn đang tìm có phải là?
- Gối
- Ghế Ăn
- Ghế Rung
- Ghế Ô Tô
- Không đúng!</t>
  </si>
  <si>
    <t>Cũi chicco</t>
  </si>
  <si>
    <t>- Cũi - giuong - object_type
- chicco - chicco - brand</t>
  </si>
  <si>
    <t>Bình hâm sữa</t>
  </si>
  <si>
    <t>- Bình hâm sữa - bình hâm sữa - object_type</t>
  </si>
  <si>
    <t>Sản phẩm bạn đang tìm có phải là?
- Bình Pha Sữa
- Túi Hâm Sữa
- Bình Thìa
- Thảm
- Không đúng!</t>
  </si>
  <si>
    <t>/confirm_object_type{"object_type": "tui_ham_sua"}</t>
  </si>
  <si>
    <t>- {"object_type": "tui_ham_sua"} - tui_ham_sua - object_type</t>
  </si>
  <si>
    <t xml:space="preserve">Sản phẩm  Túi Hâm Sữa   có giá bán thấp nhất từ: *390,000 VND*, bạn vui lòng bấm vào sản phẩm để xem giá bán và thông tin chi tiết!
</t>
  </si>
  <si>
    <t>- Xem chi tiết: Túi hâm sữa du lịch thông minh Nice Papa
- Xem chi tiết: Túi hâm sữa không dùng điện BabyMoov</t>
  </si>
  <si>
    <t>máy hâm sữa</t>
  </si>
  <si>
    <t>- máy hâm sữa - may_ham_sua - object_type</t>
  </si>
  <si>
    <t>Hiện tại sản phẩm Máy Hâm Sữa   shop đang có những *giá* sau ạ:
- 100K - 500K
- 500K - 1M
- 1M - 2M
- Sao cũng được!</t>
  </si>
  <si>
    <t>/confirm_attribute_value{"price": "1M - 2M"}</t>
  </si>
  <si>
    <t>- {"price": "1M - 2M"} - 1M - 2M - price</t>
  </si>
  <si>
    <t>- Xem chi tiết: Máy hâm sữa &amp; thức ăn điện tử cao cấp Chicco 7390
- Xem chi tiết: Hâm sữa - Tiệt trùng BABYCARE 4in1
- Xem chi tiết: Hâm sữa đa năng cao cấp Avent</t>
  </si>
  <si>
    <t>máy hâm sữa chicco</t>
  </si>
  <si>
    <t>- máy hâm sữa - may_ham_sua - object_type
- chicco - chicco - brand</t>
  </si>
  <si>
    <t xml:space="preserve">Sản phẩm  Máy Hâm Sữa hãng sản xuất Chicco  có giá bán thấp nhất từ: *966,000 VND*, bạn vui lòng bấm vào sản phẩm để xem giá bán và thông tin chi tiết!
</t>
  </si>
  <si>
    <t>- Xem chi tiết: Máy hâm sữa &amp; thức ăn điện tử cao cấp Chicco 7390
- Xem chi tiết: Máy hâm sữa &amp; thức ăn cao cấp Chicco 7388</t>
  </si>
  <si>
    <t>máy giặt DOUX</t>
  </si>
  <si>
    <t>- máy giặt - may_giat - object_type
- DOUX - doux - brand</t>
  </si>
  <si>
    <t xml:space="preserve">Sản phẩm Máy giặt tự động mini DOUX hãng sản xuất Doux hiện shop đang có mức giá: *2,990,000 VND (giá gốc 4,000,000 VND)*.
</t>
  </si>
  <si>
    <t>- Xem chi tiết: Máy giặt tự động mini DOUX</t>
  </si>
  <si>
    <t>Thảm silicon</t>
  </si>
  <si>
    <t>- Thảm - tham - object_type
- silicon - silicon - material</t>
  </si>
  <si>
    <t xml:space="preserve">Dạ, sản phẩm Thảm chất liệu Silicon hiện tại bên shop đang tạm hết hàng ạ. Bạn tham khảo các sản phẩm khác dành cho bé nhé!
</t>
  </si>
  <si>
    <t>Hiện tại sản phẩm Thảm   shop đang có những *chất liệu* sau ạ:
- Xốp
- Vải
- Nhựa
- Sao cũng được!</t>
  </si>
  <si>
    <t>Kệ đa năng</t>
  </si>
  <si>
    <t>- Kệ - ke - object_type</t>
  </si>
  <si>
    <t>Hiện tại sản phẩm Kệ   shop đang có những *giá* sau ạ:
- 100K - 500K
- 500K - 1M
- Sao cũng được!</t>
  </si>
  <si>
    <t>- Xem chi tiết: Kệ chữ A phát nhạc 5 trong 1 Winfun 0846
- Xem chi tiết: Kệ đa năng cao cấp Pie
- Xem chi tiết: Kệ bỉm sữa đa năng Royalcare CHÍNH HÃNG</t>
  </si>
  <si>
    <t>Mua Kệ chữ A giá tầm 1M</t>
  </si>
  <si>
    <t>- Kệ - ke - object_type
- tầm 1M - tầm 1m - size</t>
  </si>
  <si>
    <t xml:space="preserve">Dạ, sản phẩm Kệ kích thước Tầm 1M hiện tại bên shop đang tạm hết hàng ạ. Bạn tham khảo các sản phẩm khác dành cho bé nhé!
</t>
  </si>
  <si>
    <t>price</t>
  </si>
  <si>
    <t>Mua kệ chữ A giá dưới 1tr</t>
  </si>
  <si>
    <t>- kệ - ke - object_type
- dưới 1tr - dưới 1tr - price</t>
  </si>
  <si>
    <t xml:space="preserve">Dạ, sản phẩm Kệ giá dưới 1tr hiện tại bên shop đang tạm hết hàng ạ. Bạn tham khảo các sản phẩm khác dành cho bé nhé!
</t>
  </si>
  <si>
    <t>ghế ô tô</t>
  </si>
  <si>
    <t>- ghế ô tô - ghe_o_to - object_type</t>
  </si>
  <si>
    <t>Hiện tại sản phẩm Ghế Ô Tô   shop đang có những *giá* sau ạ:
- 1M - 2M
- 2M - 5M
- 5M - 10M
- 10M - 20M
- Sao cũng được!</t>
  </si>
  <si>
    <t>Hiện tại sản phẩm Ghế Ô Tô giá 2m - 5m  shop đang có những *màu* sau ạ:
- Cherry
- Đen
- Grey Flannel
- Sao cũng được!</t>
  </si>
  <si>
    <t>/confirm_attribute_value{"color": "Cherry"}</t>
  </si>
  <si>
    <t>- {"color": "Cherry"} - Cherry - color</t>
  </si>
  <si>
    <t>- Xem chi tiết: 🔥 Ghế ô tô cao cấp JOIE ELEVATE (Anh)</t>
  </si>
  <si>
    <t>ghế ô tô cho trẻ 2 tuổi</t>
  </si>
  <si>
    <t>- ghế ô tô - ghe_o_to - object_type
- 2 tuổi - 2 tuổi - age_of_use</t>
  </si>
  <si>
    <t>Hiện tại sản phẩm Ghế Ô Tô độ tuổi sử dụng 2 Tuổi  shop đang có những *giá* sau ạ:
- 1M - 2M
- 2M - 5M
- 5M - 10M
- 10M - 20M
- Sao cũng được!</t>
  </si>
  <si>
    <t>/confirm_attribute_value{"price": "5M - 10M"}</t>
  </si>
  <si>
    <t>- {"price": "5M - 10M"} - 5M - 10M - price</t>
  </si>
  <si>
    <t>Hiện tại sản phẩm Ghế Ô Tô giá 5m - 10m, độ tuổi sử dụng 2 Tuổi  shop đang có những *hãng sản xuất* sau ạ:
- Combi
- Graco
- Joie
- Sao cũng được!</t>
  </si>
  <si>
    <t>/confirm_attribute_value{"brand": "Graco"}</t>
  </si>
  <si>
    <t>- {"brand": "Graco"} - Graco - brand</t>
  </si>
  <si>
    <t xml:space="preserve">Sản phẩm  Ghế Ô Tô hãng sản xuất Graco, giá 5m - 10m, độ tuổi sử dụng 2 Tuổi  có giá bán thấp nhất từ: *7,560,000 VND*, bạn vui lòng bấm vào sản phẩm để xem giá bán và thông tin chi tiết!
</t>
  </si>
  <si>
    <t>- Xem chi tiết: Bộ xe đẩy, ghế ô tô cao cấp Graco Travel System Modes Davis
- Xem chi tiết: Ghế ô tô cao cấp Graco Extend2Fit - GARNER
- Xem chi tiết: Ghế ô tô cao cấp Graco Extend2fit 3 in 1</t>
  </si>
  <si>
    <t>Ghế ô tô giá dưới 5tr</t>
  </si>
  <si>
    <t>- Ghế ô tô - ghe_o_to - object_type
- dưới 5tr - dưới 5tr - price</t>
  </si>
  <si>
    <t xml:space="preserve">Sản phẩm  Ghế Ô Tô giá dưới 5tr  có giá bán thấp nhất từ: *4,320,000 VND*, bạn vui lòng bấm vào sản phẩm để xem giá bán và thông tin chi tiết!
</t>
  </si>
  <si>
    <t>Ghế ô tô Graco giá dưới 5tr</t>
  </si>
  <si>
    <t>- Ghế ô tô - ghe_o_to - object_type
- Graco - graco - brand
- giá - price - attribute
- dưới 5tr - dưới 5tr - price</t>
  </si>
  <si>
    <t xml:space="preserve">Dạ, sản phẩm Ghế Ô Tô hãng sản xuất Graco, giá dưới 5tr hiện tại bên shop đang tạm hết hàng ạ. Bạn tham khảo các sản phẩm khác dành cho bé nhé!
</t>
  </si>
  <si>
    <t>Ghế ô tô cho trẻ em giá dưới 7tr</t>
  </si>
  <si>
    <t>- Ghế ô tô - ghe_o_to - object_type
- 7tr - 7tr - price</t>
  </si>
  <si>
    <t>Hiện tại sản phẩm Ghế Ô Tô giá 7tr  shop đang có những *hãng sản xuất* sau ạ:
- Combi
- Graco
- Joie
- Sao cũng được!</t>
  </si>
  <si>
    <t>Hiện tại sản phẩm Ghế Ô Tô giá 7tr  shop đang có những *màu* sau ạ:
- Navy
- Đen
- Sao cũng được!</t>
  </si>
  <si>
    <t>/confirm_attribute_value{"color": "NULL_1"}</t>
  </si>
  <si>
    <t>- {"color": "NULL_1"} - NULL_1 - color</t>
  </si>
  <si>
    <t>Hiện tại sản phẩm Ghế Ô Tô giá 7tr  shop đang có những *nơi sản xuất* sau ạ:
- Nhật Bản
- Mỹ
- Anh
- Sao cũng được!</t>
  </si>
  <si>
    <t>/confirm_attribute_value{"origin": "NULL_1"}</t>
  </si>
  <si>
    <t>- {"origin": "NULL_1"} - NULL_1 - origin</t>
  </si>
  <si>
    <t xml:space="preserve">Dạ mời bạn tham khảo sản phẩm Ghế Ô Tô giá 7tr hiện có tại shop nhé!
</t>
  </si>
  <si>
    <t>- Xem chi tiết: 🔥 Ghế ô tô cao cấp JOIE STAGE ISOFIX PAVEMENT
- Xem chi tiết: 𝐆𝐡𝐞̂́ 𝐨̂ 𝐭𝐨̂ cao cấp 𝐄𝐯𝐞𝐫𝐲 𝐒𝐭𝐚𝐠𝐞 𝐅𝐗 𝐒𝐢𝐠𝐧𝐚𝐭𝐮𝐫𝐞 (NOIR)
- Xem chi tiết: Ghế ô tô cao cấp Combi Coccro EG đen
- Xem chi tiết: Ghế ô tô cao cấp Graco Extend2fit 3 in 1
- Xem chi tiết: Ghế ô tô cao cấp Graco Extend2Fit - GARNER
- Xem chi tiết: Ghế ô tô cao cấp Combi Joytrip Plus</t>
  </si>
  <si>
    <t>Bỉm cho trẻ 16 tháng</t>
  </si>
  <si>
    <t>- trẻ 16 tháng - trẻ 16 tháng - age_of_use</t>
  </si>
  <si>
    <t xml:space="preserve">Dạ mời bạn tham khảo sản phẩm Ghế Ô Tô giá 7tr, độ tuổi sử dụng Trẻ 16 Tháng hiện có tại shop nhé!
</t>
  </si>
  <si>
    <t>- Xem chi tiết: Ghế ô tô cao cấp Combi Coccro EG đen
- Xem chi tiết: Ghế ô tô cao cấp Graco Extend2fit 3 in 1
- Xem chi tiết: 𝐆𝐡𝐞̂́ 𝐨̂ 𝐭𝐨̂ cao cấp 𝐄𝐯𝐞𝐫𝐲 𝐒𝐭𝐚𝐠𝐞 𝐅𝐗 𝐒𝐢𝐠𝐧𝐚𝐭𝐮𝐫𝐞 (NOIR)
- Xem chi tiết: 🔥 Ghế ô tô cao cấp JOIE STAGE ISOFIX PAVEMENT
- Xem chi tiết: Ghế ô tô cao cấp Graco Extend2Fit - GARNER
- Xem chi tiết: Ghế ô tô cao cấp Combi Joytrip Plus</t>
  </si>
  <si>
    <t>3099266850165938
Lê Thị Yến Ngọc</t>
  </si>
  <si>
    <t>Có bàn ghế k ạ</t>
  </si>
  <si>
    <t>policy_0_MemoizationPolicy
policy_0_MemoizationPolicy</t>
  </si>
  <si>
    <t>"bàn ghế" bắt đc Bộ_bàn_ghế</t>
  </si>
  <si>
    <t>Ner</t>
  </si>
  <si>
    <t>Ko bắt đc entities</t>
  </si>
  <si>
    <r>
      <rPr>
        <color rgb="FF1155CC"/>
        <u/>
      </rPr>
      <t>https://scontent.xx.fbcdn.net/v/t1.15752-9/101799982_404099567143965_633643183570482430_n.jpg?_nc_cat=110&amp;_nc_sid=b96e70&amp;_nc_ohc=2nlz31UELCsAX9cL6WZ&amp;_nc_ad=z-m&amp;_nc_cid=0&amp;_nc_ht=scontent.xx&amp;oh=849ff6871f761c9053e4637acfa2e062&amp;oe=5F02A08F</t>
    </r>
    <r>
      <t xml:space="preserve">
Đây ạ</t>
    </r>
  </si>
  <si>
    <t>- https://scontent.xx.fbcdn.net/v/t1.15752-9/101799982_404099567143965_633643183570482430_n.jpg?_nc_cat=110&amp;_nc_sid=b96e70&amp;_nc_ohc=2nlz31UELCsAX9cL6WZ&amp;_nc_ad=z-m&amp;_nc_cid=0&amp;_nc_ht=scontent.xx&amp;oh=849ff6871f761c9053e4637acfa2e062&amp;oe=5F02A08F - https://scontent.xx.fbcdn.net/v/t1.15752-9/101799982_404099567143965_633643183570482430_n.jpg?_nc_cat=110&amp;_nc_sid=b96e70&amp;_nc_ohc=2nlz31UELCsAX9cL6WZ&amp;_nc_ad=z-m&amp;_nc_cid=0&amp;_nc_ht=scontent.xx&amp;oh=849ff6871f761c9053e4637acfa2e062&amp;oe=5F02A08F - tmp_link
- Đây - đây - mention</t>
  </si>
  <si>
    <t>- Xem chi tiết: Bàn học, bản chơi lắp ghép Lego cao cấp
- Xem chi tiết: Bàn ghế chơi Lego đa năng cao cấp gấp gọn SMONEO
- Xem chi tiết: Bàn tròn Toys House chính hãng
...
- Không có cái nào!</t>
  </si>
  <si>
    <t>[2, None, [1936, 2402, 1433]]</t>
  </si>
  <si>
    <t>Bộ mình gửi anh đó ạ</t>
  </si>
  <si>
    <t>- anh - image - attribute</t>
  </si>
  <si>
    <t>2596384490479200
Conan Edogawa</t>
  </si>
  <si>
    <t>/greet</t>
  </si>
  <si>
    <t>2500067176780569
Nguyễn Hà</t>
  </si>
  <si>
    <t>Bạn ơi
Bộ bàn lego còn ko bạn
giá bao nhiêu ạ?</t>
  </si>
  <si>
    <t>- Bộ bàn - bộ bàn - object_type
- lego - lego - brand
- giá bao nhiêu - price - attribute</t>
  </si>
  <si>
    <t>Sản phẩm bạn đang tìm có phải là?
- Bàn
- Bô
- Bộ Bàn Ghế
- Bộ Cánh
- Không đúng!</t>
  </si>
  <si>
    <t>/confirm_object_type{"object_type": "bo_ban_ghe"}</t>
  </si>
  <si>
    <t>- {"object_type": "bo_ban_ghe"} - bo_ban_ghe - object_type</t>
  </si>
  <si>
    <t>Có phải bạn muốn hỏi hãng sản xuất sau không ạ?
- Smoneo
- Không đúng!</t>
  </si>
  <si>
    <t xml:space="preserve">Sản phẩm  Bộ Bàn Ghế   có giá bán thấp nhất từ: *890,000 VND*, bạn vui lòng bấm vào sản phẩm để xem giá bán và thông tin chi tiết!
</t>
  </si>
  <si>
    <t>- Xem chi tiết: Bàn học, bản chơi lắp ghép Lego cao cấp
- Xem chi tiết:  Bàn ghế đa năng Lego Holla chính hãng / Mẫu Gấu
- Xem chi tiết: Bàn ghế chơi Lego đa năng cao cấp gấp gọn SMONEO</t>
  </si>
  <si>
    <t>https://scontent.xx.fbcdn.net/v/t1.15752-9/102958979_337007463949832_4486169407731307767_n.jpg?_nc_cat=107&amp;_nc_sid=b96e70&amp;_nc_ohc=hcbdz1mLnyEAX-HG5eb&amp;_nc_ad=z-m&amp;_nc_cid=0&amp;_nc_ht=scontent.xx&amp;oh=2439ce0d3a42e28633ce059204b1b98f&amp;oe=5F05A32E
phí ship thế nào ạ
mình ở nha trang</t>
  </si>
  <si>
    <t>- https://scontent.xx.fbcdn.net/v/t1.15752-9/102958979_337007463949832_4486169407731307767_n.jpg?_nc_cat=107&amp;_nc_sid=b96e70&amp;_nc_ohc=hcbdz1mLnyEAX-HG5eb&amp;_nc_ad=z-m&amp;_nc_cid=0&amp;_nc_ht=scontent.xx&amp;oh=2439ce0d3a42e28633ce059204b1b98f&amp;oe=5F05A32E - https://scontent.xx.fbcdn.net/v/t1.15752-9/102958979_337007463949832_4486169407731307767_n.jpg?_nc_cat=107&amp;_nc_sid=b96e70&amp;_nc_ohc=hcbdz1mLnyEAX-HG5eb&amp;_nc_ad=z-m&amp;_nc_cid=0&amp;_nc_ht=scontent.xx&amp;oh=2439ce0d3a42e28633ce059204b1b98f&amp;oe=5F05A32E - tmp_link</t>
  </si>
  <si>
    <t>2187124484690852
Thuy Nguyen</t>
  </si>
  <si>
    <t>bàn kích cỡ thế nào bạn</t>
  </si>
  <si>
    <t>- kích cỡ thế nào - size - attribute</t>
  </si>
  <si>
    <t>bộ bàn ghế đa năng lego holla</t>
  </si>
  <si>
    <t>- bộ bàn ghế đa năng - bộ bàn ghế đa năng - object_type
- lego holla - lego holla - brand</t>
  </si>
  <si>
    <t>Sản phẩm bạn đang tìm có phải là?
- Ghế Đa Năng
- Bàn
- Bô
- Bộ Bàn Ghế
- Không đúng!</t>
  </si>
  <si>
    <t>hoặc lego umoo</t>
  </si>
  <si>
    <t>- lego umoo - lego umoo - brand</t>
  </si>
  <si>
    <t>1768996979807474
Jen Phan</t>
  </si>
  <si>
    <t>sh có bán rời phần bình xay của babymoov ko?</t>
  </si>
  <si>
    <t>- bình xay - bình xay - object_type
- babymoov - babymoov - brand</t>
  </si>
  <si>
    <t>2925795474207970
Do Thu Trang</t>
  </si>
  <si>
    <t xml:space="preserve">Chào Do Thu Trang, mình là trợ lý ảo của Shop Gấu &amp; Bí Ngô!
Để hỗ trợ bạn nhanh nhất có thể, vui lòng mô tả ngắn gọn và rõ ràng sản phẩm muốn tìm kiếm nhé!
</t>
  </si>
  <si>
    <t>Cho m xin báo giá xe lắc holla</t>
  </si>
  <si>
    <t>- xin báo giá - price - attribute
- xe lắc - xe_lac - object_type
- holla - holla - brand</t>
  </si>
  <si>
    <t xml:space="preserve">Sản phẩm  Xe Chòi Chân hãng sản xuất Holla  có giá bán thấp nhất từ: *510,000 VND*, bạn vui lòng bấm vào sản phẩm để xem giá bán và thông tin chi tiết!
</t>
  </si>
  <si>
    <t>3245749472112090
Tran ThuThao</t>
  </si>
  <si>
    <t xml:space="preserve">Chào Tran ThuThao, mình là trợ lý ảo của Shop Gấu &amp; Bí Ngô!
Để hỗ trợ bạn nhanh nhất có thể, vui lòng mô tả ngắn gọn và rõ ràng sản phẩm muốn tìm kiếm nhé!
</t>
  </si>
  <si>
    <t>https://scontent.xx.fbcdn.net/v/t1.15752-9/101961111_3117215048361312_6248374759306821632_n.jpg?_nc_cat=106&amp;_nc_sid=b96e70&amp;_nc_ohc=WQRWplYHkn4AX-PY2YP&amp;_nc_ad=z-m&amp;_nc_cid=0&amp;_nc_ht=scontent.xx&amp;oh=03be5d7adadd1ee1ebaa6423aced3517&amp;oe=5F05A73A
Này còn ko shop ah
Giá sao vậy ah</t>
  </si>
  <si>
    <t>- https://scontent.xx.fbcdn.net/v/t1.15752-9/101961111_3117215048361312_6248374759306821632_n.jpg?_nc_cat=106&amp;_nc_sid=b96e70&amp;_nc_ohc=WQRWplYHkn4AX-PY2YP&amp;_nc_ad=z-m&amp;_nc_cid=0&amp;_nc_ht=scontent.xx&amp;oh=03be5d7adadd1ee1ebaa6423aced3517&amp;oe=5F05A73A - https://scontent.xx.fbcdn.net/v/t1.15752-9/101961111_3117215048361312_6248374759306821632_n.jpg?_nc_cat=106&amp;_nc_sid=b96e70&amp;_nc_ohc=WQRWplYHkn4AX-PY2YP&amp;_nc_ad=z-m&amp;_nc_cid=0&amp;_nc_ht=scontent.xx&amp;oh=03be5d7adadd1ee1ebaa6423aced3517&amp;oe=5F05A73A - tmp_link
- Này - này - mention
- Giá sao - price - attribute</t>
  </si>
  <si>
    <t xml:space="preserve">Sản phẩm Địu cao cấp Infantino Flip 4 in 1 Mỹ - Chính hãng  hiện shop đang có mức giá: *690,000 VND (giá gốc 1,000,000 VND)*.
</t>
  </si>
  <si>
    <t>- Xem chi tiết: Địu cao cấp Infantino Flip 4 in 1 Mỹ - Chính hãng</t>
  </si>
  <si>
    <t>[1, 'diu', [1277]]</t>
  </si>
  <si>
    <t>Mấy màu vậy ah</t>
  </si>
  <si>
    <t>- Mấy màu - color - attribute</t>
  </si>
  <si>
    <t>expect action trả ra "bot_text" tại sao chỗ này ko thấy bot_text gì nhỉ ?</t>
  </si>
  <si>
    <t>tại sao chỗ này ko thấy bot_text gì nhỉ ?</t>
  </si>
  <si>
    <t>2745523448793940
Hàn Hàn</t>
  </si>
  <si>
    <r>
      <t xml:space="preserve">Shop ơi còn 2sp này ko ạ
https://scontent.xx.fbcdn.net/v/t1.15752-9/103114211_284607959570803_1792558361945641202_n.jpg?_nc_cat=108&amp;_nc_sid=b96e70&amp;_nc_ohc=LV8SHjrSWbQAX-QFPum&amp;_nc_ad=z-m&amp;_nc_cid=0&amp;_nc_ht=scontent.xx&amp;oh=d5cfe03f18f84e851e27b16206647051&amp;oe=5F05FB03
https://scontent.xx.fbcdn.net/v/t1.15752-9/103089442_276679890198365_1879072397328721306_n.jpg?_nc_cat=111&amp;_nc_sid=b96e70&amp;_nc_ohc=lntDZWPFzNgAX-l2g0R&amp;_nc_ad=z-m&amp;_nc_cid=0&amp;_nc_ht=scontent.xx&amp;oh=48f5b2332d4d41356f851fc1610ae118&amp;oe=5F07B0FE
https://scontent.xx.fbcdn.net/v/t1.15752-9/99246329_981615658953468_953620779960893440_n.jpg?_nc_cat=110&amp;_nc_sid=b96e70&amp;_nc_ohc=MGs_RtZPMMMAX8UC61H&amp;_nc_ad=z-m&amp;_nc_cid=0&amp;_nc_ht=scontent.xx&amp;oh=aef775016afde2a4cad155cd107953d6&amp;oe=5F06721C
</t>
    </r>
    <r>
      <rPr>
        <color rgb="FF1155CC"/>
        <u/>
      </rPr>
      <t>https://scontent.xx.fbcdn.net/v/t1.15752-9/97499495_713087996118235_4056289843032883200_n.jpg?_nc_cat=104&amp;_nc_sid=b96e70&amp;_nc_ohc=1HmhP32dmoAAX8-QLlC&amp;_nc_ad=z-m&amp;_nc_cid=0&amp;_nc_ht=scontent.xx&amp;oh=ecb22a3f23a558d2cbb9024f5d6b5ec5&amp;oe=5F060516</t>
    </r>
  </si>
  <si>
    <t>- https://scontent.xx.fbcdn.net/v/t1.15752-9/103114211_284607959570803_1792558361945641202_n.jpg?_nc_cat=108&amp;_nc_sid=b96e70&amp;_nc_ohc=LV8SHjrSWbQAX-QFPum&amp;_nc_ad=z-m&amp;_nc_cid=0&amp;_nc_ht=scontent.xx&amp;oh=d5cfe03f18f84e851e27b16206647051&amp;oe=5F05FB03 - https://scontent.xx.fbcdn.net/v/t1.15752-9/103114211_284607959570803_1792558361945641202_n.jpg?_nc_cat=108&amp;_nc_sid=b96e70&amp;_nc_ohc=LV8SHjrSWbQAX-QFPum&amp;_nc_ad=z-m&amp;_nc_cid=0&amp;_nc_ht=scontent.xx&amp;oh=d5cfe03f18f84e851e27b16206647051&amp;oe=5F05FB03 - tmp_link
- https://scontent.xx.fbcdn.net/v/t1.15752-9/103089442_276679890198365_1879072397328721306_n.jpg?_nc_cat=111&amp;_nc_sid=b96e70&amp;_nc_ohc=lntDZWPFzNgAX-l2g0R&amp;_nc_ad=z-m&amp;_nc_cid=0&amp;_nc_ht=scontent.xx&amp;oh=48f5b2332d4d41356f851fc1610ae118&amp;oe=5F07B0FE - https://scontent.xx.fbcdn.net/v/t1.15752-9/103089442_276679890198365_1879072397328721306_n.jpg?_nc_cat=111&amp;_nc_sid=b96e70&amp;_nc_ohc=lntDZWPFzNgAX-l2g0R&amp;_nc_ad=z-m&amp;_nc_cid=0&amp;_nc_ht=scontent.xx&amp;oh=48f5b2332d4d41356f851fc1610ae118&amp;oe=5F07B0FE - tmp_link
- https://scontent.xx.fbcdn.net/v/t1.15752-9/99246329_981615658953468_953620779960893440_n.jpg?_nc_cat=110&amp;_nc_sid=b96e70&amp;_nc_ohc=MGs_RtZPMMMAX8UC61H&amp;_nc_ad=z-m&amp;_nc_cid=0&amp;_nc_ht=scontent.xx&amp;oh=aef775016afde2a4cad155cd107953d6&amp;oe=5F06721C - https://scontent.xx.fbcdn.net/v/t1.15752-9/99246329_981615658953468_953620779960893440_n.jpg?_nc_cat=110&amp;_nc_sid=b96e70&amp;_nc_ohc=MGs_RtZPMMMAX8UC61H&amp;_nc_ad=z-m&amp;_nc_cid=0&amp;_nc_ht=scontent.xx&amp;oh=aef775016afde2a4cad155cd107953d6&amp;oe=5F06721C - tmp_link
- https://scontent.xx.fbcdn.net/v/t1.15752-9/97499495_713087996118235_4056289843032883200_n.jpg?_nc_cat=104&amp;_nc_sid=b96e70&amp;_nc_ohc=1HmhP32dmoAAX8-QLlC&amp;_nc_ad=z-m&amp;_nc_cid=0&amp;_nc_ht=scontent.xx&amp;oh=ecb22a3f23a558d2cbb9024f5d6b5ec5&amp;oe=5F060516 - https://scontent.xx.fbcdn.net/v/t1.15752-9/97499495_713087996118235_4056289843032883200_n.jpg?_nc_cat=104&amp;_nc_sid=b96e70&amp;_nc_ohc=1HmhP32dmoAAX8-QLlC&amp;_nc_ad=z-m&amp;_nc_cid=0&amp;_nc_ht=scontent.xx&amp;oh=ecb22a3f23a558d2cbb9024f5d6b5ec5&amp;oe=5F060516 - tmp_link
- 2sp này - 2sp này - mention</t>
  </si>
  <si>
    <t>[1, 'bo_do_choi', [2580]]</t>
  </si>
  <si>
    <t>Ship giúp m 1 thỏ ú oà vs bộ số và chữ cái này đến vincom Nguyễn Chí Thanh trước 4h được ko ah
0916795217 ạ</t>
  </si>
  <si>
    <t>1474871625902822
Thanh Tú</t>
  </si>
  <si>
    <t>Cho mình giá của thanh chắn cầu thang nghen shop</t>
  </si>
  <si>
    <t>- giá - price - attribute
- thanh chắn cầu thang - thanh_noi_chan - object_type</t>
  </si>
  <si>
    <t>Hiện tại sản phẩm Thanh Nối Chặn   shop đang có những *giá* sau ạ:
- 0 - 100K
- 100K - 500K
- 500K - 1M
- Sao cũng được!</t>
  </si>
  <si>
    <t>Và giá tông đơ doux
Giá ntn ạ</t>
  </si>
  <si>
    <t>- giá - price - attribute
- doux - doux - brand
- Giá ntn - price - attribute</t>
  </si>
  <si>
    <t>Có phải bạn muốn hỏi hãng sản xuất sau không ạ?
- Không đúng!</t>
  </si>
  <si>
    <t>Minhd muốn xin giá của thanh chắn và tông đơ</t>
  </si>
  <si>
    <t>- xin giá - price - attribute
- thanh chắn - thanh chắn - object_type</t>
  </si>
  <si>
    <t>Sản phẩm bạn đang tìm có phải là?
- Thanh Chắn Giường
- Chăn
- Thảm
- Chậu
- Không đúng!</t>
  </si>
  <si>
    <t>/confirm_object_type{"object_type": "thanh_chan_giuong"}</t>
  </si>
  <si>
    <t>- {"object_type": "thanh_chan_giuong"} - thanh_chan_giuong - object_type</t>
  </si>
  <si>
    <t>Hiện tại sản phẩm Thanh Chắn Giường   shop đang có những *giá* sau ạ:
- 100K - 500K
- 500K - 1M
- Sao cũng được!</t>
  </si>
  <si>
    <t>flow design cứng, chưa hợp lý cần review lại</t>
  </si>
  <si>
    <t>Thanh chắn cầu thang chứ</t>
  </si>
  <si>
    <t>- Thanh chắn cầu thang - thanh_noi_chan - object_type</t>
  </si>
  <si>
    <t>- Xem chi tiết: Thanh nối chặn cửa/cầu thêm 12cm / 36cm
- Xem chi tiết: Thanh NỐI chặn cửa/cầu thang thêm 12cm / 36cm</t>
  </si>
  <si>
    <t>1817724428325324
Bun Dang</t>
  </si>
  <si>
    <t>https://scontent.xx.fbcdn.net/v/t1.15752-9/102333411_683428905781158_5641958259381239808_n.jpg?_nc_cat=106&amp;_nc_sid=b96e70&amp;_nc_ohc=-6ke0DZ3hB8AX-tud5H&amp;_nc_ad=z-m&amp;_nc_cid=0&amp;_nc_ht=scontent.xx&amp;oh=d98070b8dabc57454a6c9094a72b2196&amp;oe=5F07C745</t>
  </si>
  <si>
    <t>- https://scontent.xx.fbcdn.net/v/t1.15752-9/102333411_683428905781158_5641958259381239808_n.jpg?_nc_cat=106&amp;_nc_sid=b96e70&amp;_nc_ohc=-6ke0DZ3hB8AX-tud5H&amp;_nc_ad=z-m&amp;_nc_cid=0&amp;_nc_ht=scontent.xx&amp;oh=d98070b8dabc57454a6c9094a72b2196&amp;oe=5F07C745 - https://scontent.xx.fbcdn.net/v/t1.15752-9/102333411_683428905781158_5641958259381239808_n.jpg?_nc_cat=106&amp;_nc_sid=b96e70&amp;_nc_ohc=-6ke0DZ3hB8AX-tud5H&amp;_nc_ad=z-m&amp;_nc_cid=0&amp;_nc_ht=scontent.xx&amp;oh=d98070b8dabc57454a6c9094a72b2196&amp;oe=5F07C745 - tmp_link</t>
  </si>
  <si>
    <t>T lấy 1 bộ này nhé</t>
  </si>
  <si>
    <t>- bộ này - bộ này - mention</t>
  </si>
  <si>
    <t>Ship t đc này nhé khu xí nghiệp ép dầu xã tam hợp huyện bình xuyên tỉnh Vĩnh phúc 0985341344</t>
  </si>
  <si>
    <t>2217553041627018
Đỗ Ngoan</t>
  </si>
  <si>
    <t>Bạnoi</t>
  </si>
  <si>
    <t>- Bạnoi - bạnoi - object_type</t>
  </si>
  <si>
    <t>Bạn oi cho minh hoi bên bạn bán câu tuột</t>
  </si>
  <si>
    <t>Sản phẩm bạn đang tìm có phải là?
- Nôi
- Bàn
- Balo
- Không đúng!</t>
  </si>
  <si>
    <r>
      <t xml:space="preserve">Có mẩu cho minh coi voi
</t>
    </r>
    <r>
      <rPr>
        <color rgb="FF1155CC"/>
        <u/>
      </rPr>
      <t>https://scontent.xx.fbcdn.net/v/t1.15752-9/102658718_661047928083866_2390465159736030857_n.jpg?_nc_cat=110&amp;_nc_sid=b96e70&amp;_nc_oc=AQmGYR5QtSG1Gme-3IWsHJeGFHwgayZVfmyg71eq7G6fGyzNhbtzMbuBFoQnCjAVNoF4Qy3n3_hxh6HvHX2e1doJ&amp;_nc_ad=z-m&amp;_nc_cid=0&amp;_nc_ht=scontent.xx&amp;oh=3f7bf82bf8d8d687a6cb80709abe4cd8&amp;oe=5F064005</t>
    </r>
  </si>
  <si>
    <t>- https://scontent.xx.fbcdn.net/v/t1.15752-9/102658718_661047928083866_2390465159736030857_n.jpg?_nc_cat=110&amp;_nc_sid=b96e70&amp;_nc_oc=AQmGYR5QtSG1Gme-3IWsHJeGFHwgayZVfmyg71eq7G6fGyzNhbtzMbuBFoQnCjAVNoF4Qy3n3_hxh6HvHX2e1doJ&amp;_nc_ad=z-m&amp;_nc_cid=0&amp;_nc_ht=scontent.xx&amp;oh=3f7bf82bf8d8d687a6cb80709abe4cd8&amp;oe=5F064005 - https://scontent.xx.fbcdn.net/v/t1.15752-9/102658718_661047928083866_2390465159736030857_n.jpg?_nc_cat=110&amp;_nc_sid=b96e70&amp;_nc_oc=AQmGYR5QtSG1Gme-3IWsHJeGFHwgayZVfmyg71eq7G6fGyzNhbtzMbuBFoQnCjAVNoF4Qy3n3_hxh6HvHX2e1doJ&amp;_nc_ad=z-m&amp;_nc_cid=0&amp;_nc_ht=scontent.xx&amp;oh=3f7bf82bf8d8d687a6cb80709abe4cd8&amp;oe=5F064005 - tmp_link
- mẩu - color - attribute</t>
  </si>
  <si>
    <t>- Xem chi tiết: Cầu trượt gấp gọn Toys House
- Xem chi tiết: Cầu trượt xích đu Hola hải cẩu 2020
- Xem chi tiết: CẦU TRƯỢT BẬP BÊNH HOLLA 3IN1
...
- Không có cái nào!</t>
  </si>
  <si>
    <t>[2, None, [2080, 489, 491, 2081, 2082, 490, 2254, 2255, 2256, 2252, 2253]]</t>
  </si>
  <si>
    <t>2963071313772960
Cao Cha</t>
  </si>
  <si>
    <t xml:space="preserve">Chào Cao Cha, mình là trợ lý ảo của Shop Gấu &amp; Bí Ngô!
Để hỗ trợ bạn nhanh nhất có thể, vui lòng mô tả ngắn gọn và rõ ràng sản phẩm muốn tìm kiếm nhé!
</t>
  </si>
  <si>
    <t>2930165970343785
Phuong M Nguyen</t>
  </si>
  <si>
    <r>
      <rPr>
        <color rgb="FF1155CC"/>
        <u/>
      </rPr>
      <t>https://scontent.xx.fbcdn.net/v/t1.15752-9/102840894_2762173374055815_7281310371041995085_n.jpg?_nc_cat=104&amp;_nc_sid=b96e70&amp;_nc_ohc=s_K33Rvk3T4AX_MBKMJ&amp;_nc_ad=z-m&amp;_nc_cid=0&amp;_nc_ht=scontent.xx&amp;oh=6816e996d38d0fd90a869f338890d5df&amp;oe=5F077F44</t>
    </r>
    <r>
      <t xml:space="preserve">
Shop ơi bên m có sẵn ghế joie stages này k ah</t>
    </r>
  </si>
  <si>
    <t>- https://scontent.xx.fbcdn.net/v/t1.15752-9/102840894_2762173374055815_7281310371041995085_n.jpg?_nc_cat=104&amp;_nc_sid=b96e70&amp;_nc_ohc=s_K33Rvk3T4AX_MBKMJ&amp;_nc_ad=z-m&amp;_nc_cid=0&amp;_nc_ht=scontent.xx&amp;oh=6816e996d38d0fd90a869f338890d5df&amp;oe=5F077F44 - https://scontent.xx.fbcdn.net/v/t1.15752-9/102840894_2762173374055815_7281310371041995085_n.jpg?_nc_cat=104&amp;_nc_sid=b96e70&amp;_nc_ohc=s_K33Rvk3T4AX_MBKMJ&amp;_nc_ad=z-m&amp;_nc_cid=0&amp;_nc_ht=scontent.xx&amp;oh=6816e996d38d0fd90a869f338890d5df&amp;oe=5F077F44 - tmp_link
- joie stages - joie stages - brand</t>
  </si>
  <si>
    <t>- Xem chi tiết: Ghế ô tô cao cấp Joie Stage</t>
  </si>
  <si>
    <t>[1, 'ghe_o_to', [264]]</t>
  </si>
  <si>
    <t>Màu mình gửi còn k b ơi</t>
  </si>
  <si>
    <t>2311767488897738
Minh Thu</t>
  </si>
  <si>
    <t xml:space="preserve">Chào Minh Thu, mình là trợ lý ảo của Shop Gấu &amp; Bí Ngô!
Để hỗ trợ bạn nhanh nhất có thể, vui lòng mô tả ngắn gọn và rõ ràng sản phẩm muốn tìm kiếm nhé!
</t>
  </si>
  <si>
    <r>
      <rPr>
        <color rgb="FF1155CC"/>
        <u/>
      </rPr>
      <t>https://scontent.xx.fbcdn.net/v/t1.15752-9/102877533_1234829613576851_1433586070590063973_n.jpg?_nc_cat=103&amp;_nc_sid=b96e70&amp;_nc_ohc=VFULcV3sIkEAX_5C9uw&amp;_nc_ad=z-m&amp;_nc_cid=0&amp;_nc_ht=scontent.xx&amp;oh=93a6245a40218c6b7bff328746ea0ca7&amp;oe=5F06B9D9</t>
    </r>
    <r>
      <t xml:space="preserve">
cho e hỏi ngựa này gia ssao ạ</t>
    </r>
  </si>
  <si>
    <t>- https://scontent.xx.fbcdn.net/v/t1.15752-9/102877533_1234829613576851_1433586070590063973_n.jpg?_nc_cat=103&amp;_nc_sid=b96e70&amp;_nc_ohc=VFULcV3sIkEAX_5C9uw&amp;_nc_ad=z-m&amp;_nc_cid=0&amp;_nc_ht=scontent.xx&amp;oh=93a6245a40218c6b7bff328746ea0ca7&amp;oe=5F06B9D9 - https://scontent.xx.fbcdn.net/v/t1.15752-9/102877533_1234829613576851_1433586070590063973_n.jpg?_nc_cat=103&amp;_nc_sid=b96e70&amp;_nc_ohc=VFULcV3sIkEAX_5C9uw&amp;_nc_ad=z-m&amp;_nc_cid=0&amp;_nc_ht=scontent.xx&amp;oh=93a6245a40218c6b7bff328746ea0ca7&amp;oe=5F06B9D9 - tmp_link
- ngựa - ngựa - object_type
- này - này - mention</t>
  </si>
  <si>
    <t>- Xem chi tiết: NGỰA BẬP BÊNH HOLLA 2020
...
- Không có cái nào!</t>
  </si>
  <si>
    <t>[2, None, [2251, 2250, 2251, 2250, 2251, 2250]]</t>
  </si>
  <si>
    <t>2230209463687587
Hai Anh</t>
  </si>
  <si>
    <t>Okie mình cảm ơn!</t>
  </si>
  <si>
    <t xml:space="preserve">Dạ, cảm ơn ạ!
</t>
  </si>
  <si>
    <t>2891958157587464
Gd Iu</t>
  </si>
  <si>
    <r>
      <rPr>
        <u/>
      </rPr>
      <t>https://scontent.xx.fbcdn.net/v/t1.15752-9/103278080_735338127204381_4161603760796603519_n.jpg?_nc_cat=103&amp;_nc_sid=b96e70&amp;_nc_ohc=arFOcmEaabQAX-rRrrs&amp;_nc_ad=z-m&amp;_nc_cid=0&amp;_nc_ht=scontent.xx&amp;oh=b6299a2d72cea757fe1c0719f4dff225&amp;oe=5F06EB83</t>
    </r>
    <r>
      <t xml:space="preserve">
Mình muốn mua ghế này</t>
    </r>
  </si>
  <si>
    <t>- https://scontent.xx.fbcdn.net/v/t1.15752-9/103278080_735338127204381_4161603760796603519_n.jpg?_nc_cat=103&amp;_nc_sid=b96e70&amp;_nc_ohc=arFOcmEaabQAX-rRrrs&amp;_nc_ad=z-m&amp;_nc_cid=0&amp;_nc_ht=scontent.xx&amp;oh=b6299a2d72cea757fe1c0719f4dff225&amp;oe=5F06EB83 - https://scontent.xx.fbcdn.net/v/t1.15752-9/103278080_735338127204381_4161603760796603519_n.jpg?_nc_cat=103&amp;_nc_sid=b96e70&amp;_nc_ohc=arFOcmEaabQAX-rRrrs&amp;_nc_ad=z-m&amp;_nc_cid=0&amp;_nc_ht=scontent.xx&amp;oh=b6299a2d72cea757fe1c0719f4dff225&amp;oe=5F06EB83 - tmp_link
- ghế - ghe - object_type
- này - này - mention</t>
  </si>
  <si>
    <t>- Xem chi tiết: Ghế ô tô cao cấp Joie Every Stage
- Xem chi tiết: Địu vải cao cấp siêu nhẹ Aiebao
- Xem chi tiết: Địu  Aprica Pitta
- Xem chi tiết: XẢ KHO - Ghế rung đa năng bập bênh 2 in 1 có thanh đồ chơi Winfun
- Xem chi tiết: Ghế rung có nhạc cao cấp Mastela 6904
...
- Không có cái nào!</t>
  </si>
  <si>
    <t>[2, None, [589, 590, 2171, 2173, 2174, 588, 2172, 591, 2182, 2180, 599, 2179, 598, 2181, 597, 2262, 2261, 2260, 1271, 1258, 1257]]</t>
  </si>
  <si>
    <t>Mình ck và bên bạn có thể hỗ trợ giao hàng ra bến xe giúp mình dk ạ</t>
  </si>
  <si>
    <t>Mình gửi nhà xe vào</t>
  </si>
  <si>
    <t>5116749278367141
Phùng Minh Anh</t>
  </si>
  <si>
    <t xml:space="preserve">Chào Phùng Minh Anh, mình là trợ lý ảo của Shop Gấu &amp; Bí Ngô!
Để hỗ trợ bạn nhanh nhất có thể, vui lòng mô tả ngắn gọn và rõ ràng sản phẩm muốn tìm kiếm nhé!
</t>
  </si>
  <si>
    <t>bên mình có Bình sữa Lansinoh 160ml không ạ
giá bao nhiêu ạ?</t>
  </si>
  <si>
    <t>- Bình sữa - binh_sua - object_type
- Lansinoh - lansinoh - brand
- 160ml - 160ml - size
- giá bao nhiêu - price - attribute</t>
  </si>
  <si>
    <t>Có phải bạn muốn hỏi hãng sản xuất sau không ạ?
- Nuk
- Không đúng!</t>
  </si>
  <si>
    <t xml:space="preserve">Dạ, sản phẩm Bình Sữa kích thước 160Ml hiện tại bên shop đang tạm hết hàng ạ. Bạn tham khảo các sản phẩm khác dành cho bé nhé!
</t>
  </si>
  <si>
    <t>Hiện tại sản phẩm Bình Sữa   shop đang có những *kích thước* sau ạ:
- 150Ml
- 250Ml
- 240Ml
- 260Ml
- Sao cũng được!</t>
  </si>
  <si>
    <t>2955856674491671
HuyenAnh Tran</t>
  </si>
  <si>
    <t>Thế trong khoảng giá này loại nào có kích thước rộng rãi cho bé nằm ko ah</t>
  </si>
  <si>
    <t>- kích thước rộng - size - attribute</t>
  </si>
  <si>
    <t>Mình cần hỏi về xe đẩy trong khoảng 2-3 tr</t>
  </si>
  <si>
    <t>- xe đẩy - xe_day - object_type
- khoảng 2-3 tr - khoảng 2-3 tr - price</t>
  </si>
  <si>
    <t>1994686063895945
Nguyễn Quyên</t>
  </si>
  <si>
    <t>Vô lăng bn vậy shop</t>
  </si>
  <si>
    <t>- bn - price - attribute</t>
  </si>
  <si>
    <t>https://scontent.xx.fbcdn.net/v/t1.15752-9/103186646_636879690238577_2317906842584033046_n.jpg?_nc_cat=101&amp;_nc_sid=b96e70&amp;_nc_oc=AQkhgW7TwIuXhlidM7akD9WHAtDOI_tr6yjhpt-Kt3J_Vl1iABixPUyx7bNjqWh-XfetxpHed4BoGHU6T9r2Cmff&amp;_nc_ad=z-m&amp;_nc_cid=0&amp;_nc_ht=scontent.xx&amp;oh=166ed6471977a9364180735e9c81af08&amp;oe=5F095301</t>
  </si>
  <si>
    <t>- https://scontent.xx.fbcdn.net/v/t1.15752-9/103186646_636879690238577_2317906842584033046_n.jpg?_nc_cat=101&amp;_nc_sid=b96e70&amp;_nc_oc=AQkhgW7TwIuXhlidM7akD9WHAtDOI_tr6yjhpt-Kt3J_Vl1iABixPUyx7bNjqWh-XfetxpHed4BoGHU6T9r2Cmff&amp;_nc_ad=z-m&amp;_nc_cid=0&amp;_nc_ht=scontent.xx&amp;oh=166ed6471977a9364180735e9c81af08&amp;oe=5F095301 - https://scontent.xx.fbcdn.net/v/t1.15752-9/103186646_636879690238577_2317906842584033046_n.jpg?_nc_cat=101&amp;_nc_sid=b96e70&amp;_nc_oc=AQkhgW7TwIuXhlidM7akD9WHAtDOI_tr6yjhpt-Kt3J_Vl1iABixPUyx7bNjqWh-XfetxpHed4BoGHU6T9r2Cmff&amp;_nc_ad=z-m&amp;_nc_cid=0&amp;_nc_ht=scontent.xx&amp;oh=166ed6471977a9364180735e9c81af08&amp;oe=5F095301 - tmp_link</t>
  </si>
  <si>
    <t>- Xem chi tiết: Vô lăng điện tử cao cấp Winfun 1080
- Xem chi tiết: Máy hút mũi tự động Comfy Baby CHÍNH HÃNG
- Xem chi tiết: Xe Tập đi sư tử kết hợp Chòi chân, Scooter Winfun
- Xem chi tiết: Phao nách Babyhop CHÍNH HÃNG
- Xem chi tiết: Vô lăng đồ chơi có đèn nhạc
- Xem chi tiết: Thanh đồ chơi treo nôi, cũi, xe đẩy, ghế ngồi ô tô hình chim có nhạc Infantino (Mỹ)
- Xem chi tiết: Máy bay thả hình khối có nhạc Winfun 1505
- Xem chi tiết: Đầu tàu hỏa phát nhạc có đèn Winfun 0677-NL
- Xem chi tiết: Balo bỉm sữa cao cấp Konig Kids
...
- Không có cái nào!</t>
  </si>
  <si>
    <t>[2, None, [2305, 148, 1667, 147, 1668, 1355, 1921, 1923, 424, 425, 426, 1922, 2217, 2218, 1509, 1507, 1307, 1427, 1334, 1908, 1907]]</t>
  </si>
  <si>
    <t>3274467752576292
Lý Lam Nhung</t>
  </si>
  <si>
    <t xml:space="preserve">Chào Lý Lam Nhung, mình là trợ lý ảo của Shop Gấu &amp; Bí Ngô!
Để hỗ trợ bạn nhanh nhất có thể, vui lòng mô tả ngắn gọn và rõ ràng sản phẩm muốn tìm kiếm nhé!
</t>
  </si>
  <si>
    <t>/query_knowledge_base{"object_type": "noi"}</t>
  </si>
  <si>
    <t>- {"object_type": "noi"} - noi - object_type</t>
  </si>
  <si>
    <t>Hiện tại sản phẩm Nôi   shop đang có những *màu* sau ạ:
- Xanh Hoạ Tiết
- Hồng
- Xanh
- Ghi Sóng
- Ghi Sao
- Kem Trắng
- Sao cũng được!</t>
  </si>
  <si>
    <t>2929365900506167
Hoàng Yến</t>
  </si>
  <si>
    <t>Shop mình ở đâu ah</t>
  </si>
  <si>
    <t>2782129741812024
Ngân Ngân</t>
  </si>
  <si>
    <t>Mình đặt qua link shopee nhé
Cho mình xin link vs ạ</t>
  </si>
  <si>
    <t>- link shopee - link - attribute
- link - link - attribute</t>
  </si>
  <si>
    <t>1685355428166685
Tam Terrey</t>
  </si>
  <si>
    <r>
      <rPr>
        <color rgb="FF1155CC"/>
        <u/>
      </rPr>
      <t>https://scontent.xx.fbcdn.net/v/t1.15752-9/103270763_998354170584436_6008782271931150004_n.jpg?_nc_cat=102&amp;_nc_sid=b96e70&amp;_nc_ohc=fGRNfc4F4HkAX974UNS&amp;_nc_ad=z-m&amp;_nc_cid=0&amp;_nc_ht=scontent.xx&amp;oh=a2602719d88fcc6482cd218a337f6c6c&amp;oe=5F08FE60</t>
    </r>
    <r>
      <t xml:space="preserve">
Shop oi con xe day nay ko?</t>
    </r>
  </si>
  <si>
    <t>- https://scontent.xx.fbcdn.net/v/t1.15752-9/103270763_998354170584436_6008782271931150004_n.jpg?_nc_cat=102&amp;_nc_sid=b96e70&amp;_nc_ohc=fGRNfc4F4HkAX974UNS&amp;_nc_ad=z-m&amp;_nc_cid=0&amp;_nc_ht=scontent.xx&amp;oh=a2602719d88fcc6482cd218a337f6c6c&amp;oe=5F08FE60 - https://scontent.xx.fbcdn.net/v/t1.15752-9/103270763_998354170584436_6008782271931150004_n.jpg?_nc_cat=102&amp;_nc_sid=b96e70&amp;_nc_ohc=fGRNfc4F4HkAX974UNS&amp;_nc_ad=z-m&amp;_nc_cid=0&amp;_nc_ht=scontent.xx&amp;oh=a2602719d88fcc6482cd218a337f6c6c&amp;oe=5F08FE60 - tmp_link
- xe day - xe_day - object_type</t>
  </si>
  <si>
    <t>- Xem chi tiết: Xe đẩy gấp gọn cao cấp B- Beko (Xe đẩy Anh)</t>
  </si>
  <si>
    <t>[1, 'xe_day', [1691]]</t>
  </si>
  <si>
    <t>Minh muon lay 1 xe</t>
  </si>
  <si>
    <t>Minh o dalat</t>
  </si>
  <si>
    <t>1995245317176417
Lavenders Nguyen</t>
  </si>
  <si>
    <t xml:space="preserve">Chào Lavenders Nguyen, mình là trợ lý ảo của Shop Gấu &amp; Bí Ngô!
Để hỗ trợ bạn nhanh nhất có thể, vui lòng mô tả ngắn gọn và rõ ràng sản phẩm muốn tìm kiếm nhé!
</t>
  </si>
  <si>
    <t>https://scontent.xx.fbcdn.net/v/t1.15752-9/103050987_2631818320430543_4382308839316819796_n.jpg?_nc_cat=101&amp;_nc_sid=b96e70&amp;_nc_ohc=SYzHWFhRlWwAX_VBub_&amp;_nc_ad=z-m&amp;_nc_cid=0&amp;_nc_ht=scontent.xx&amp;oh=41ffb659f733353d30fed506dcf6a9aa&amp;oe=5F05ACAC</t>
  </si>
  <si>
    <t>- https://scontent.xx.fbcdn.net/v/t1.15752-9/103050987_2631818320430543_4382308839316819796_n.jpg?_nc_cat=101&amp;_nc_sid=b96e70&amp;_nc_ohc=SYzHWFhRlWwAX_VBub_&amp;_nc_ad=z-m&amp;_nc_cid=0&amp;_nc_ht=scontent.xx&amp;oh=41ffb659f733353d30fed506dcf6a9aa&amp;oe=5F05ACAC - https://scontent.xx.fbcdn.net/v/t1.15752-9/103050987_2631818320430543_4382308839316819796_n.jpg?_nc_cat=101&amp;_nc_sid=b96e70&amp;_nc_ohc=SYzHWFhRlWwAX_VBub_&amp;_nc_ad=z-m&amp;_nc_cid=0&amp;_nc_ht=scontent.xx&amp;oh=41ffb659f733353d30fed506dcf6a9aa&amp;oe=5F05ACAC - tmp_link</t>
  </si>
  <si>
    <t>Giá bao nhiu shop</t>
  </si>
  <si>
    <t>- Giá bao nhiu - price - attribute</t>
  </si>
  <si>
    <t>- Xem chi tiết: Vô lăng điện tử cao cấp Winfun 1080
- Xem chi tiết: Bóng lục lạc bằng nhựa Winfun 0779
- Xem chi tiết: Bộ 2 ti giả cao su NUK (Made in Germany)
- Xem chi tiết:  Xe chòi chân kiêm xe lắc cao cấp có nhạc Holla
- Xem chi tiết: Máy hút mũi tự động Comfy Baby CHÍNH HÃNG
- Xem chi tiết: Dàn âm thanh động vật có đèn nhạc Infantino
...
- Không có cái nào!</t>
  </si>
  <si>
    <t>[2, None, [2305, 2379, 1877, 418, 1881, 417, 1878, 1879, 420, 1880, 419, 416, 1882, 421, 2556, 2557, 148, 1667, 147, 1668, 1421]]</t>
  </si>
  <si>
    <t>/query_knowledge_base{"url": "https://shopee.vn/product/36371562/5316521835", "product_id": "https://shopee.vn/product/36371562/5316521835"}</t>
  </si>
  <si>
    <t>- {"url": "https://shopee.vn/product/36371562/5316521835", "product_id": "https://shopee.vn/product/36371562/5316521835"} - https://shopee.vn/product/36371562/5316521835 - url
- {"url": "https://shopee.vn/product/36371562/5316521835", "product_id": "https://shopee.vn/product/36371562/5316521835"} - https://shopee.vn/product/36371562/5316521835 - product_id</t>
  </si>
  <si>
    <t>query items theo url, có items nhưng sau khi lọc obj_type thì những items ấy ko có obj_type.</t>
  </si>
  <si>
    <t>2931373073611807
Hien Nguyen</t>
  </si>
  <si>
    <t xml:space="preserve">Chào Hien Nguyen, mình là trợ lý ảo của Shop Gấu &amp; Bí Ngô!
Để hỗ trợ bạn nhanh nhất có thể, vui lòng mô tả ngắn gọn và rõ ràng sản phẩm muốn tìm kiếm nhé!
</t>
  </si>
  <si>
    <t>1617923238246768
Tina Tình</t>
  </si>
  <si>
    <t>Shop bí ngô ơi có bán cũi cho bé k ạ</t>
  </si>
  <si>
    <t>- cũi - giuong - object_type</t>
  </si>
  <si>
    <t>Hiện tại sản phẩm Giuong   shop đang có những *giá* sau ạ:
- 2M - 5M
- 5M - 10M
- Sao cũng được!</t>
  </si>
  <si>
    <t xml:space="preserve">Cần thay đổi bot_text "Giường" thành giường cũi để  tránh gây nhầm lẫn cho khách hàng </t>
  </si>
  <si>
    <t>/confirm_attribute_value{"price": "NULL_1"}</t>
  </si>
  <si>
    <t>- {"price": "NULL_1"} - NULL_1 - price</t>
  </si>
  <si>
    <t>Hiện tại sản phẩm Giuong   shop đang có những *kích thước* sau ạ:
- 106X70.5X80Cm - Gấp 79X25X21Cm
- 100X72X74Cm
- 99X59.5X80.5Cm- Gấp 27X25X80.5Cm
- 23X23X85Cm
- 116X74X118Cm
- Sao cũng được!</t>
  </si>
  <si>
    <t>Kích thước cũi phải k ạ</t>
  </si>
  <si>
    <t>- Kích thước - size - attribute
- cũi - giuong - object_type</t>
  </si>
  <si>
    <t>Hiện tại sản phẩm Giuong   shop đang có những *kích thước* sau ạ:
- 106X70.5X80Cm - Gấp 79X25X21Cm
- 100X72X74Cm
- 99X59.5X80.5Cm- Gấp 27X25X80.5Cm
- 116X74X118Cm
- 23X23X85Cm
- Sao cũng được!</t>
  </si>
  <si>
    <t>3922952747778447
Liên Nguyễn</t>
  </si>
  <si>
    <t xml:space="preserve">Chào Liên Nguyễn, mình là trợ lý ảo của Shop Gấu &amp; Bí Ngô!
Để hỗ trợ bạn nhanh nhất có thể, vui lòng mô tả ngắn gọn và rõ ràng sản phẩm muốn tìm kiếm nhé!
</t>
  </si>
  <si>
    <t>Chị ơi chị còn máy xay hấp babycook hoặc fatz k ạ?</t>
  </si>
  <si>
    <t>- máy xay hấp - may_xay - object_type
- babycook - babycook - brand
- fatz - fatz - brand</t>
  </si>
  <si>
    <t xml:space="preserve">Sản phẩm  Máy Xay hãng sản xuất Fatz  có giá bán thấp nhất từ: *1,050,000 VND*, bạn vui lòng bấm vào sản phẩm để xem giá bán và thông tin chi tiết!
</t>
  </si>
  <si>
    <t>- Xem chi tiết: Máy xay hấp đa năng 2 in 1 Fatz - Pro 3 / FB9620SL
- Xem chi tiết: [ELPHATLOC giảm 8% tối đa 2TR] Máy xay hấp đa năng 2 in 1 Fatz / Pro 2 - FB9619SL
- Xem chi tiết: Máy xay hấp đa năng 2 in 1 Fatz PRO 1</t>
  </si>
  <si>
    <t>2177351155624933
Huong Tran</t>
  </si>
  <si>
    <r>
      <rPr>
        <color rgb="FF1155CC"/>
        <u/>
      </rPr>
      <t>https://scontent.xx.fbcdn.net/v/t1.15752-9/90620574_521545575171998_8932435530658873344_n.png?_nc_cat=111&amp;_nc_sid=b96e70&amp;_nc_ohc=Dvhf_-5XLnMAX9ydyV3&amp;_nc_ad=z-m&amp;_nc_cid=0&amp;_nc_ht=scontent.xx&amp;oh=a08b7ac1224df00a627028cdc55cbebc&amp;oe=5F078774</t>
    </r>
    <r>
      <t xml:space="preserve">
Xe này còn k ạ</t>
    </r>
  </si>
  <si>
    <t>- https://scontent.xx.fbcdn.net/v/t1.15752-9/90620574_521545575171998_8932435530658873344_n.png?_nc_cat=111&amp;_nc_sid=b96e70&amp;_nc_ohc=Dvhf_-5XLnMAX9ydyV3&amp;_nc_ad=z-m&amp;_nc_cid=0&amp;_nc_ht=scontent.xx&amp;oh=a08b7ac1224df00a627028cdc55cbebc&amp;oe=5F078774 - https://scontent.xx.fbcdn.net/v/t1.15752-9/90620574_521545575171998_8932435530658873344_n.png?_nc_cat=111&amp;_nc_sid=b96e70&amp;_nc_ohc=Dvhf_-5XLnMAX9ydyV3&amp;_nc_ad=z-m&amp;_nc_cid=0&amp;_nc_ht=scontent.xx&amp;oh=a08b7ac1224df00a627028cdc55cbebc&amp;oe=5F078774 - tmp_link
- Xe - xe - object_type
- này - này - mention</t>
  </si>
  <si>
    <t>- Xem chi tiết: Xe chòi chân cao cấp Luddy CHÍNH HÃNG
...
- Không có cái nào!</t>
  </si>
  <si>
    <t>[2, None, [39, 2409, 36, 38, 2408, 2410, 2418, 37]]</t>
  </si>
  <si>
    <t>vâng
đúng rồi ạ</t>
  </si>
  <si>
    <t>còn k ạ
giá bn vậy shop</t>
  </si>
  <si>
    <t>Sản phẩm bạn đang tìm có phải là?
- Xe Tập Đi
- Xe Đẩy
- Xe Chòi Chân
- Vali Xe Chòi Chân
- Không đúng!</t>
  </si>
  <si>
    <t>/confirm_object_type{"object_type": "xe_choi_chan"}</t>
  </si>
  <si>
    <t>- {"object_type": "xe_choi_chan"} - xe_choi_chan - object_type</t>
  </si>
  <si>
    <t>Hiện tại sản phẩm Xe Chòi Chân   shop đang có những *giá* sau ạ:
- 100K - 500K
- 500K - 1M
- Sao cũng được!</t>
  </si>
  <si>
    <t xml:space="preserve">Sản phẩm  Xe Chòi Chân giá 100k - 500k  có giá bán thấp nhất từ: *375,000 VND*, bạn vui lòng bấm vào sản phẩm để xem giá bán và thông tin chi tiết!
</t>
  </si>
  <si>
    <t>- Xem chi tiết: Xe chòi chân cao cấp Luddy CHÍNH HÃNG
- Xem chi tiết: Xe chòi chân có bàn đạp cao cấp Motion</t>
  </si>
  <si>
    <t>2830954116944829
Nga Ngố</t>
  </si>
  <si>
    <t>Xhi oi
Có xe đẩy 1 chiều vovo nữa khong</t>
  </si>
  <si>
    <t>- xe đẩy - xe_day - object_type
- vovo - vovo - brand</t>
  </si>
  <si>
    <t xml:space="preserve">Sản phẩm  Xe Đẩy hãng sản xuất Vovo  có giá bán thấp nhất từ: *2,200,000 VND*, bạn vui lòng bấm vào sản phẩm để xem giá bán và thông tin chi tiết!
</t>
  </si>
  <si>
    <t>- Xem chi tiết: Xe đẩy gấp gọn VOVO - Kèm thẻ bảo hành
- Xem chi tiết: Xe đẩy 2 chiều cao cấp VOVO 2019</t>
  </si>
  <si>
    <t>Có xe đẩy đôi nào khong ạ</t>
  </si>
  <si>
    <t>- xe đẩy - xe_day - object_type</t>
  </si>
  <si>
    <t>Hiện tại sản phẩm Xe Đẩy   shop đang có những *giá* sau ạ:
- 100K - 500K
- 500K - 1M
- 1M - 2M
- 2M - 5M
- 5M - 10M
- 10M - 20M
- Sao cũng được!</t>
  </si>
  <si>
    <t>xe đẩy đôi hình như cũng xuất hiện vài lần rồi, có nên thêm object type "xe đẩy đôi"?</t>
  </si>
  <si>
    <t>Hiện tại sản phẩm Xe Đẩy giá 1m - 2m  shop đang có những *hãng sản xuất* sau ạ:
- Joovy
- Vinng
- B- Beko
- Zaracos
- Mastela
- Nouer
- Mamago
- Sao cũng được!</t>
  </si>
  <si>
    <t>Hiện tại sản phẩm Xe Đẩy giá 1m - 2m  shop đang có những *màu* sau ạ:
- Xanh
- Đỏ
- Đen
- Hồng
- Xám
- Xám (Trắng)
- Xám (Đen)
- Tím
- Cam
- Ghi
- Sao cũng được!</t>
  </si>
  <si>
    <t>Hiện tại sản phẩm Xe Đẩy giá 1m - 2m  shop đang có những *trọng lượng* sau ạ:
- 5.8Kg
- 3.8Kg
- 5.7Kg
- 7.8Kg
- 4.3Kg
- Sao cũng được!</t>
  </si>
  <si>
    <t>Cho em xem ảnh ấy ạ
Em chọn nó dễ hơn</t>
  </si>
  <si>
    <t>- ảnh - image - attribute</t>
  </si>
  <si>
    <t>- Xem chi tiết: Xe đẩy cao cấp Zaracos Oral (Mỹ)
- Xem chi tiết: Xe đẩy đảo chiều gấp gọn VINNG
- Xem chi tiết: Xe đẩy du lịch siêu nhẹ Zaracos Cruz
- Xem chi tiết: Xe đẩy 2 chiều cao cấp Mastela
- Xem chi tiết: Xe đẩy gấp gọn cao cấp B- Beko (Xe đẩy Anh)
- Xem chi tiết: Xe đẩy Mamago Compact 319 CHÍNH HÃNG
- Xem chi tiết: Xe đẩy gấp gọn cao cấp VINNG
- Xem chi tiết: Xe đẩy gấp gọn NOUER
- Xem chi tiết: Xe đẩy đảo chiều gấp gọn Joovy Qatta S113</t>
  </si>
  <si>
    <t>Shop xa quá chứ ko em cung phi qua ưa tiên xe đôi êm</t>
  </si>
  <si>
    <t>2789113151197769
Lưu Minh Huyền</t>
  </si>
  <si>
    <t xml:space="preserve">Chào Lưu Minh Huyền, mình là trợ lý ảo của Shop Gấu &amp; Bí Ngô!
Để hỗ trợ bạn nhanh nhất có thể, vui lòng mô tả ngắn gọn và rõ ràng sản phẩm muốn tìm kiếm nhé!
</t>
  </si>
  <si>
    <t>bên bạn có máy xay hấp đa năng k</t>
  </si>
  <si>
    <t>- máy xay hấp - may_xay - object_type</t>
  </si>
  <si>
    <t>Hiện tại sản phẩm Máy Xay   shop đang có những *giá* sau ạ:
- 1M - 2M
- 2M - 5M
- 5M - 10M
- Sao cũng được!</t>
  </si>
  <si>
    <t xml:space="preserve">Sản phẩm Máy xay hấp cao cấp Beaba Babycook 4 in 1 ĐÔI giá 5m - 10m hiện shop đang có mức giá: *6,603,300 VND (giá gốc 7,590,000 VND)*.
</t>
  </si>
  <si>
    <t>- Xem chi tiết: Máy xay hấp cao cấp Beaba Babycook 4 in 1 ĐÔI</t>
  </si>
  <si>
    <t>Có máy đơn k b</t>
  </si>
  <si>
    <t>Máy đơn ý b</t>
  </si>
  <si>
    <t>- Máy đơn - máy đơn - object_type</t>
  </si>
  <si>
    <t>Sản phẩm bạn đang tìm có phải là?
- Máy Đun Nước
- Máy Dũa Móng
- Máy Tạo Ẩm
- Sữa Dưỡng
- Không đúng!</t>
  </si>
  <si>
    <t>Hãng fatz có k b</t>
  </si>
  <si>
    <t>- fatz - fatz - brand</t>
  </si>
  <si>
    <t>3101974299887194
Nguyễn Lan Phương</t>
  </si>
  <si>
    <t xml:space="preserve">Chào Nguyễn Lan Phương, mình là trợ lý ảo của Shop Gấu &amp; Bí Ngô!
Để hỗ trợ bạn nhanh nhất có thể, vui lòng mô tả ngắn gọn và rõ ràng sản phẩm muốn tìm kiếm nhé!
</t>
  </si>
  <si>
    <r>
      <rPr>
        <color rgb="FF1155CC"/>
        <u/>
      </rPr>
      <t>https://scontent.xx.fbcdn.net/v/t1.15752-9/103683244_631701624363395_8726568310186197573_n.jpg?_nc_cat=110&amp;_nc_sid=b96e70&amp;_nc_oc=AQnXkclhPLkJkEkXESyb83Tya4CcqBbOHnV8KQVM3wa0PC_wZFPR6j_ZBen8Uy2DvyQo7EbuQ7xLnPeQKoIcvj_j&amp;_nc_ad=z-m&amp;_nc_cid=0&amp;_nc_ht=scontent.xx&amp;oh=f4d4a0e316187ae69888f035a8e8d77d&amp;oe=5F089754</t>
    </r>
    <r>
      <t xml:space="preserve">
Tư vấn cho m với</t>
    </r>
  </si>
  <si>
    <t>- https://scontent.xx.fbcdn.net/v/t1.15752-9/103683244_631701624363395_8726568310186197573_n.jpg?_nc_cat=110&amp;_nc_sid=b96e70&amp;_nc_oc=AQnXkclhPLkJkEkXESyb83Tya4CcqBbOHnV8KQVM3wa0PC_wZFPR6j_ZBen8Uy2DvyQo7EbuQ7xLnPeQKoIcvj_j&amp;_nc_ad=z-m&amp;_nc_cid=0&amp;_nc_ht=scontent.xx&amp;oh=f4d4a0e316187ae69888f035a8e8d77d&amp;oe=5F089754 - https://scontent.xx.fbcdn.net/v/t1.15752-9/103683244_631701624363395_8726568310186197573_n.jpg?_nc_cat=110&amp;_nc_sid=b96e70&amp;_nc_oc=AQnXkclhPLkJkEkXESyb83Tya4CcqBbOHnV8KQVM3wa0PC_wZFPR6j_ZBen8Uy2DvyQo7EbuQ7xLnPeQKoIcvj_j&amp;_nc_ad=z-m&amp;_nc_cid=0&amp;_nc_ht=scontent.xx&amp;oh=f4d4a0e316187ae69888f035a8e8d77d&amp;oe=5F089754 - tmp_link</t>
  </si>
  <si>
    <t>câu này có nên classifiy là query_kb ko nhỉ ?</t>
  </si>
  <si>
    <t>3034624113311743
Hoang Anh Kim</t>
  </si>
  <si>
    <t xml:space="preserve">Chào Hoang Anh Kim, mình là trợ lý ảo của Shop Gấu &amp; Bí Ngô!
Để hỗ trợ bạn nhanh nhất có thể, vui lòng mô tả ngắn gọn và rõ ràng sản phẩm muốn tìm kiếm nhé!
</t>
  </si>
  <si>
    <t>Quây cao cấp hình ngôi nhà Toys House CHÍNH HÃNG TH319-142B</t>
  </si>
  <si>
    <t>- Quây - quay - object_type
- Toys House - toys house - brand</t>
  </si>
  <si>
    <t>Sản phẩm  Quây góc vuông cánh nhỏ hình ngôi nhà hãng sản xuất Toys House  có giá bán thấp nhất từ: *1,040,000 VND*, bạn vui lòng bấm vào sản phẩm để xem giá bán và thông tin chi tiết!</t>
  </si>
  <si>
    <t>- Xem chi tiết: Quây góc vuông cánh nhỏ hình ngôi nhà</t>
  </si>
  <si>
    <t>bên mình còn hàng này ko em ?</t>
  </si>
  <si>
    <t>- hàng này - hàng này - mention</t>
  </si>
  <si>
    <t xml:space="preserve">Sản phẩm  Quây góc vuông cánh nhỏ hình ngôi nhà hãng sản xuất Toys House  có giá bán thấp nhất từ: *1,040,000 VND*, bạn vui lòng bấm vào sản phẩm để xem giá bán và thông tin chi tiết!
</t>
  </si>
  <si>
    <t xml:space="preserve">cần define lại flow cho case "còn không này" hix hix </t>
  </si>
  <si>
    <t>Quây Toys House
tư vấn em ơi</t>
  </si>
  <si>
    <t>2009981559045341
Nguyễn Nhật Trang</t>
  </si>
  <si>
    <t>Shop ơi vừa r mình có mua ghế ô tô kiêm nôi xách joie gemm chromium
Xem clip hdsd thì thấy có cái này
https://scontent.xx.fbcdn.net/v/t1.15752-9/103487018_1454888834715280_6362253793957486196_n.jpg?_nc_cat=102&amp;_nc_sid=b96e70&amp;_nc_oc=AQkJegbhBbTYdjQn52-BGqJOyWDjYzMdmC9V8jeD4gUgNT64BUV6-T3qe4LpxociHgQGAIKO0wi3z-t_TjVYSVMG&amp;_nc_ad=z-m&amp;_nc_cid=0&amp;_nc_ht=scontent.xx&amp;oh=fef8fd7f04f254de7538b02481b87b72&amp;oe=5F06E889
Mà mình nhận thì ko thấy
Này phải mua riêng hay sao ạ</t>
  </si>
  <si>
    <t>- https://scontent.xx.fbcdn.net/v/t1.15752-9/103487018_1454888834715280_6362253793957486196_n.jpg?_nc_cat=102&amp;_nc_sid=b96e70&amp;_nc_oc=AQkJegbhBbTYdjQn52-BGqJOyWDjYzMdmC9V8jeD4gUgNT64BUV6-T3qe4LpxociHgQGAIKO0wi3z-t_TjVYSVMG&amp;_nc_ad=z-m&amp;_nc_cid=0&amp;_nc_ht=scontent.xx&amp;oh=fef8fd7f04f254de7538b02481b87b72&amp;oe=5F06E889 - https://scontent.xx.fbcdn.net/v/t1.15752-9/103487018_1454888834715280_6362253793957486196_n.jpg?_nc_cat=102&amp;_nc_sid=b96e70&amp;_nc_oc=AQkJegbhBbTYdjQn52-BGqJOyWDjYzMdmC9V8jeD4gUgNT64BUV6-T3qe4LpxociHgQGAIKO0wi3z-t_TjVYSVMG&amp;_nc_ad=z-m&amp;_nc_cid=0&amp;_nc_ht=scontent.xx&amp;oh=fef8fd7f04f254de7538b02481b87b72&amp;oe=5F06E889 - tmp_link
- ghế ô tô - ghe_o_to - object_type
- joie - joie - brand</t>
  </si>
  <si>
    <t>2937329182960515
Nguyễn Cẩm My</t>
  </si>
  <si>
    <r>
      <rPr>
        <color rgb="FF1155CC"/>
        <u/>
      </rPr>
      <t>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</t>
    </r>
    <r>
      <t xml:space="preserve">
Ib mình giá bộ này vs ạ</t>
    </r>
  </si>
  <si>
    <t>- 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 - 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 - tmp_link
- giá - price - attribute
- bộ này - bộ này - mention</t>
  </si>
  <si>
    <t xml:space="preserve">Sản phẩm Bộ đồ chơi nhà bếp thông minh  hiện shop đang có mức giá: *790,000 VND, 590,000 VND*.
</t>
  </si>
  <si>
    <t>- Xem chi tiết: Bộ đồ chơi nhà bếp thông minh</t>
  </si>
  <si>
    <t>[1, None, [2553]]</t>
  </si>
  <si>
    <t>Cho mình bộ nhỏ nhé</t>
  </si>
  <si>
    <r>
      <t xml:space="preserve">Đây ạ
</t>
    </r>
    <r>
      <rPr>
        <color rgb="FF1155CC"/>
        <u/>
      </rPr>
      <t>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</t>
    </r>
  </si>
  <si>
    <t>- 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 - 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 - tmp_link
- Đây - đây - mention</t>
  </si>
  <si>
    <t>tớ lấy bộ nhỏ
màu hồng a</t>
  </si>
  <si>
    <t>- màu hồng - màu hồng - color</t>
  </si>
  <si>
    <t>3074264695983432
Phùng Quang Trung</t>
  </si>
  <si>
    <t xml:space="preserve">Chào Phùng Quang Trung, mình là trợ lý ảo của Shop Gấu &amp; Bí Ngô!
Để hỗ trợ bạn nhanh nhất có thể, vui lòng mô tả ngắn gọn và rõ ràng sản phẩm muốn tìm kiếm nhé!
</t>
  </si>
  <si>
    <r>
      <t xml:space="preserve">bàn
</t>
    </r>
    <r>
      <rPr>
        <color rgb="FF1155CC"/>
        <u/>
      </rPr>
      <t>https://scontent.xx.fbcdn.net/v/t1.15752-9/103419930_967631296989360_2790039973084017804_n.jpg?_nc_cat=102&amp;_nc_sid=b96e70&amp;_nc_oc=AQmZW7q9Jdo1Tqg84VrP07yNgLmE1vgjoISPVxA0BfdA-dRAyI11fYIFDVRkr5SM72nCPqov2aQEiEMuCW0VEahl&amp;_nc_ad=z-m&amp;_nc_cid=0&amp;_nc_ht=scontent.xx&amp;oh=1dfc598e837c7ebea947b4149723b483&amp;oe=5F09CDEE</t>
    </r>
  </si>
  <si>
    <t>- https://scontent.xx.fbcdn.net/v/t1.15752-9/103419930_967631296989360_2790039973084017804_n.jpg?_nc_cat=102&amp;_nc_sid=b96e70&amp;_nc_oc=AQmZW7q9Jdo1Tqg84VrP07yNgLmE1vgjoISPVxA0BfdA-dRAyI11fYIFDVRkr5SM72nCPqov2aQEiEMuCW0VEahl&amp;_nc_ad=z-m&amp;_nc_cid=0&amp;_nc_ht=scontent.xx&amp;oh=1dfc598e837c7ebea947b4149723b483&amp;oe=5F09CDEE - https://scontent.xx.fbcdn.net/v/t1.15752-9/103419930_967631296989360_2790039973084017804_n.jpg?_nc_cat=102&amp;_nc_sid=b96e70&amp;_nc_oc=AQmZW7q9Jdo1Tqg84VrP07yNgLmE1vgjoISPVxA0BfdA-dRAyI11fYIFDVRkr5SM72nCPqov2aQEiEMuCW0VEahl&amp;_nc_ad=z-m&amp;_nc_cid=0&amp;_nc_ht=scontent.xx&amp;oh=1dfc598e837c7ebea947b4149723b483&amp;oe=5F09CDEE - tmp_link</t>
  </si>
  <si>
    <t>- Xem chi tiết: 🔥 Ghế đa năng cao cấp 6 in 1 Joie Multiply Petit City/ Mid Town
- Xem chi tiết: Ghế đa năng Mastela 1015 - Mẫu mới 2019
- Xem chi tiết: Ghế đa năng cao cấp Graco Contempo (Mỹ)
...
- Không có cái nào!</t>
  </si>
  <si>
    <t>[2, None, [461, 460, 1868, 1869, 465, 1795, 1796, 464, 2191, 2190, 2189, 1225, 1223, 1224]]</t>
  </si>
  <si>
    <t>không phải</t>
  </si>
  <si>
    <t>bàn học trẻ em</t>
  </si>
  <si>
    <t>bàn học dành cho trẻ em</t>
  </si>
  <si>
    <t>có</t>
  </si>
  <si>
    <t>Hiện tại sản phẩm Nôi   shop đang có những *giá* sau ạ:
- 1M - 2M
- 2M - 5M
- 5M - 10M
- Sao cũng được!</t>
  </si>
  <si>
    <t>1959320227413726
Thu Trang Nguyễn</t>
  </si>
  <si>
    <t>Bạn ơi máy tạo ẩm này mình bảo hành công ty bình thường đúng ko ạ</t>
  </si>
  <si>
    <t>- máy tạo ẩm - may_tao_am - object_type
- này - này - mention
- bảo hành - guarantee - attribute</t>
  </si>
  <si>
    <t>1393306477454840
Thu Phạm</t>
  </si>
  <si>
    <t>Ok b</t>
  </si>
  <si>
    <t xml:space="preserve">Vâng ạ!
</t>
  </si>
  <si>
    <t>Catergory</t>
  </si>
  <si>
    <t>No.</t>
  </si>
  <si>
    <t>Quicknote</t>
  </si>
  <si>
    <t>Version</t>
  </si>
  <si>
    <t>Link</t>
  </si>
  <si>
    <t>Note</t>
  </si>
  <si>
    <t>Issues</t>
  </si>
  <si>
    <t>OverAll Ranking</t>
  </si>
  <si>
    <t>Summary</t>
  </si>
  <si>
    <t>Ac.1_08/6/2020</t>
  </si>
  <si>
    <t>Ac.1_10/6/2020</t>
  </si>
  <si>
    <t>không có thông tin về màu sắc của sản phẩm nên action tiếp theo đang là action_handover_to_inbox</t>
  </si>
  <si>
    <t>Ac.1_11/6/2020</t>
  </si>
  <si>
    <t>Ic.1_09/6/2020</t>
  </si>
  <si>
    <t>NER</t>
  </si>
  <si>
    <t>Ic.1_12/6/2020</t>
  </si>
  <si>
    <t>CV</t>
  </si>
  <si>
    <t>Br.1_09/6/2020</t>
  </si>
  <si>
    <t>DB</t>
  </si>
  <si>
    <t>All</t>
  </si>
  <si>
    <t>Br.1_10/6/2020</t>
  </si>
  <si>
    <t>Br.1_12/6/2020</t>
  </si>
  <si>
    <t>Br.2_12/6/2020</t>
  </si>
  <si>
    <t>Br.3_12/6/2020</t>
  </si>
  <si>
    <t>Br.4_12/6/2020</t>
  </si>
  <si>
    <t>Ner.1_09/6/2020</t>
  </si>
  <si>
    <t>DATABASE</t>
  </si>
  <si>
    <t>Db.1_09/6/2020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</si>
</sst>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8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sz val="10.0"/>
      <color theme="1"/>
      <name val="Arial"/>
    </font>
    <font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b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7CB85"/>
        <bgColor rgb="FFF7CB85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0CD4F"/>
        <bgColor rgb="FFF0CD4F"/>
      </patternFill>
    </fill>
  </fills>
  <borders count="6">
    <border/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vertical="center"/>
    </xf>
    <xf borderId="5" fillId="0" fontId="3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4" fillId="4" fontId="1" numFmtId="49" xfId="0" applyAlignment="1" applyBorder="1" applyFont="1" applyNumberFormat="1">
      <alignment horizontal="left" readingOrder="0" shrinkToFit="0" vertical="center" wrapText="1"/>
    </xf>
    <xf borderId="4" fillId="4" fontId="0" numFmtId="164" xfId="0" applyAlignment="1" applyBorder="1" applyFont="1" applyNumberFormat="1">
      <alignment horizontal="left" readingOrder="0" shrinkToFit="0" vertical="center" wrapText="1"/>
    </xf>
    <xf borderId="4" fillId="4" fontId="5" numFmtId="49" xfId="0" applyAlignment="1" applyBorder="1" applyFont="1" applyNumberForma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0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3" fontId="1" numFmtId="49" xfId="0" applyAlignment="1" applyBorder="1" applyFont="1" applyNumberFormat="1">
      <alignment horizontal="left" readingOrder="0" shrinkToFit="0" vertical="center" wrapText="1"/>
    </xf>
    <xf borderId="4" fillId="3" fontId="0" numFmtId="164" xfId="0" applyAlignment="1" applyBorder="1" applyFont="1" applyNumberFormat="1">
      <alignment horizontal="left" readingOrder="0" shrinkToFit="0" vertical="center" wrapText="1"/>
    </xf>
    <xf borderId="4" fillId="3" fontId="5" numFmtId="49" xfId="0" applyAlignment="1" applyBorder="1" applyFont="1" applyNumberFormat="1">
      <alignment horizontal="left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left" readingOrder="0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3" fontId="0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3" fontId="5" numFmtId="0" xfId="0" applyAlignment="1" applyBorder="1" applyFont="1">
      <alignment horizontal="left" readingOrder="0" shrinkToFit="0" vertical="center" wrapText="1"/>
    </xf>
    <xf borderId="4" fillId="3" fontId="0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4" fillId="4" fontId="0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3" fontId="0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4" fillId="3" fontId="7" numFmtId="0" xfId="0" applyAlignment="1" applyBorder="1" applyFont="1">
      <alignment horizontal="left" readingOrder="0" shrinkToFit="0" vertical="center" wrapText="1"/>
    </xf>
    <xf borderId="4" fillId="3" fontId="0" numFmtId="0" xfId="0" applyAlignment="1" applyBorder="1" applyFont="1">
      <alignment horizontal="left" shrinkToFit="0" vertical="center" wrapText="1"/>
    </xf>
    <xf borderId="4" fillId="4" fontId="8" numFmtId="0" xfId="0" applyAlignment="1" applyBorder="1" applyFont="1">
      <alignment horizontal="left" readingOrder="0" shrinkToFit="0" vertical="center" wrapText="1"/>
    </xf>
    <xf borderId="4" fillId="4" fontId="0" numFmtId="0" xfId="0" applyAlignment="1" applyBorder="1" applyFont="1">
      <alignment horizontal="left" readingOrder="0" shrinkToFit="0" vertical="center" wrapText="1"/>
    </xf>
    <xf borderId="4" fillId="3" fontId="9" numFmtId="0" xfId="0" applyAlignment="1" applyBorder="1" applyFont="1">
      <alignment horizontal="left" readingOrder="0" shrinkToFit="0" vertical="center" wrapText="1"/>
    </xf>
    <xf borderId="4" fillId="4" fontId="10" numFmtId="0" xfId="0" applyAlignment="1" applyBorder="1" applyFont="1">
      <alignment horizontal="left" readingOrder="0" shrinkToFit="0" vertical="center" wrapText="1"/>
    </xf>
    <xf borderId="4" fillId="3" fontId="4" numFmtId="49" xfId="0" applyAlignment="1" applyBorder="1" applyFont="1" applyNumberFormat="1">
      <alignment readingOrder="0" vertical="bottom"/>
    </xf>
    <xf borderId="4" fillId="3" fontId="4" numFmtId="0" xfId="0" applyAlignment="1" applyBorder="1" applyFont="1">
      <alignment readingOrder="0" vertical="bottom"/>
    </xf>
    <xf borderId="4" fillId="3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4" fillId="4" fontId="4" numFmtId="49" xfId="0" applyAlignment="1" applyBorder="1" applyFont="1" applyNumberFormat="1">
      <alignment readingOrder="0" shrinkToFit="0" vertical="bottom" wrapText="1"/>
    </xf>
    <xf borderId="4" fillId="4" fontId="4" numFmtId="0" xfId="0" applyAlignment="1" applyBorder="1" applyFont="1">
      <alignment readingOrder="0" shrinkToFit="0" vertical="bottom" wrapText="1"/>
    </xf>
    <xf borderId="4" fillId="4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4" fillId="3" fontId="4" numFmtId="49" xfId="0" applyAlignment="1" applyBorder="1" applyFont="1" applyNumberFormat="1">
      <alignment readingOrder="0" shrinkToFit="0" vertical="bottom" wrapText="1"/>
    </xf>
    <xf borderId="4" fillId="3" fontId="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shrinkToFit="0" vertical="bottom" wrapText="1"/>
    </xf>
    <xf borderId="0" fillId="3" fontId="4" numFmtId="0" xfId="0" applyAlignment="1" applyFont="1">
      <alignment horizontal="center" vertical="bottom"/>
    </xf>
    <xf borderId="0" fillId="3" fontId="11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3" fontId="4" numFmtId="0" xfId="0" applyFont="1"/>
    <xf borderId="0" fillId="0" fontId="4" numFmtId="0" xfId="0" applyAlignment="1" applyFont="1">
      <alignment horizontal="center" vertical="bottom"/>
    </xf>
    <xf borderId="0" fillId="0" fontId="11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1" numFmtId="0" xfId="0" applyFont="1"/>
    <xf borderId="1" fillId="2" fontId="1" numFmtId="0" xfId="0" applyAlignment="1" applyBorder="1" applyFont="1">
      <alignment horizontal="center" readingOrder="0" shrinkToFit="0" vertical="center" wrapText="1"/>
    </xf>
    <xf borderId="4" fillId="3" fontId="12" numFmtId="0" xfId="0" applyAlignment="1" applyBorder="1" applyFont="1">
      <alignment horizontal="left" readingOrder="0" shrinkToFit="0" vertical="center" wrapText="0"/>
    </xf>
    <xf borderId="4" fillId="3" fontId="13" numFmtId="0" xfId="0" applyAlignment="1" applyBorder="1" applyFont="1">
      <alignment horizontal="left" readingOrder="0" shrinkToFit="0" vertical="center" wrapText="0"/>
    </xf>
    <xf borderId="4" fillId="3" fontId="6" numFmtId="0" xfId="0" applyAlignment="1" applyBorder="1" applyFont="1">
      <alignment horizontal="left" readingOrder="0" shrinkToFit="0" vertical="center" wrapText="0"/>
    </xf>
    <xf borderId="4" fillId="3" fontId="6" numFmtId="0" xfId="0" applyAlignment="1" applyBorder="1" applyFont="1">
      <alignment horizontal="left" readingOrder="0" shrinkToFit="0" vertical="center" wrapText="0"/>
    </xf>
    <xf borderId="4" fillId="4" fontId="6" numFmtId="0" xfId="0" applyAlignment="1" applyBorder="1" applyFont="1">
      <alignment horizontal="left" readingOrder="0" shrinkToFit="0" vertical="center" wrapText="0"/>
    </xf>
    <xf borderId="4" fillId="4" fontId="0" numFmtId="0" xfId="0" applyAlignment="1" applyBorder="1" applyFont="1">
      <alignment horizontal="left" shrinkToFit="0" vertical="center" wrapText="1"/>
    </xf>
    <xf borderId="4" fillId="4" fontId="14" numFmtId="0" xfId="0" applyAlignment="1" applyBorder="1" applyFont="1">
      <alignment readingOrder="0" shrinkToFit="0" vertical="bottom" wrapText="1"/>
    </xf>
    <xf borderId="4" fillId="4" fontId="14" numFmtId="0" xfId="0" applyAlignment="1" applyBorder="1" applyFont="1">
      <alignment shrinkToFit="0" vertical="bottom" wrapText="1"/>
    </xf>
    <xf borderId="4" fillId="4" fontId="4" numFmtId="0" xfId="0" applyAlignment="1" applyBorder="1" applyFont="1">
      <alignment readingOrder="0" shrinkToFit="0" vertical="bottom" wrapText="1"/>
    </xf>
    <xf borderId="4" fillId="4" fontId="4" numFmtId="0" xfId="0" applyAlignment="1" applyBorder="1" applyFont="1">
      <alignment shrinkToFit="0" wrapText="1"/>
    </xf>
    <xf borderId="4" fillId="0" fontId="4" numFmtId="0" xfId="0" applyAlignment="1" applyBorder="1" applyFont="1">
      <alignment vertical="bottom"/>
    </xf>
    <xf borderId="4" fillId="0" fontId="4" numFmtId="0" xfId="0" applyBorder="1" applyFont="1"/>
    <xf borderId="4" fillId="3" fontId="1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readingOrder="0" shrinkToFit="0" wrapText="1"/>
    </xf>
    <xf borderId="4" fillId="3" fontId="4" numFmtId="0" xfId="0" applyAlignment="1" applyBorder="1" applyFont="1">
      <alignment shrinkToFit="0" wrapText="1"/>
    </xf>
    <xf borderId="4" fillId="3" fontId="15" numFmtId="0" xfId="0" applyAlignment="1" applyBorder="1" applyFont="1">
      <alignment readingOrder="0" shrinkToFit="0" vertical="bottom" wrapText="0"/>
    </xf>
    <xf borderId="4" fillId="3" fontId="14" numFmtId="0" xfId="0" applyAlignment="1" applyBorder="1" applyFont="1">
      <alignment shrinkToFit="0" vertical="bottom" wrapText="1"/>
    </xf>
    <xf borderId="4" fillId="4" fontId="4" numFmtId="0" xfId="0" applyAlignment="1" applyBorder="1" applyFont="1">
      <alignment horizontal="center" vertical="bottom"/>
    </xf>
    <xf borderId="4" fillId="4" fontId="11" numFmtId="49" xfId="0" applyAlignment="1" applyBorder="1" applyFont="1" applyNumberFormat="1">
      <alignment vertical="bottom"/>
    </xf>
    <xf borderId="4" fillId="4" fontId="4" numFmtId="49" xfId="0" applyAlignment="1" applyBorder="1" applyFont="1" applyNumberFormat="1">
      <alignment vertical="bottom"/>
    </xf>
    <xf borderId="4" fillId="4" fontId="4" numFmtId="0" xfId="0" applyAlignment="1" applyBorder="1" applyFont="1">
      <alignment vertical="bottom"/>
    </xf>
    <xf borderId="4" fillId="4" fontId="4" numFmtId="0" xfId="0" applyBorder="1" applyFont="1"/>
    <xf borderId="4" fillId="5" fontId="4" numFmtId="0" xfId="0" applyAlignment="1" applyBorder="1" applyFill="1" applyFont="1">
      <alignment horizontal="center" vertical="bottom"/>
    </xf>
    <xf borderId="4" fillId="5" fontId="11" numFmtId="49" xfId="0" applyAlignment="1" applyBorder="1" applyFont="1" applyNumberFormat="1">
      <alignment vertical="bottom"/>
    </xf>
    <xf borderId="4" fillId="5" fontId="0" numFmtId="164" xfId="0" applyAlignment="1" applyBorder="1" applyFont="1" applyNumberFormat="1">
      <alignment horizontal="left" readingOrder="0" shrinkToFit="0" vertical="center" wrapText="1"/>
    </xf>
    <xf borderId="4" fillId="5" fontId="4" numFmtId="49" xfId="0" applyAlignment="1" applyBorder="1" applyFont="1" applyNumberFormat="1">
      <alignment vertical="bottom"/>
    </xf>
    <xf borderId="4" fillId="5" fontId="4" numFmtId="0" xfId="0" applyAlignment="1" applyBorder="1" applyFont="1">
      <alignment vertical="bottom"/>
    </xf>
    <xf borderId="4" fillId="5" fontId="4" numFmtId="0" xfId="0" applyBorder="1" applyFont="1"/>
    <xf borderId="4" fillId="0" fontId="4" numFmtId="0" xfId="0" applyAlignment="1" applyBorder="1" applyFont="1">
      <alignment horizontal="center" vertical="bottom"/>
    </xf>
    <xf borderId="4" fillId="0" fontId="11" numFmtId="49" xfId="0" applyAlignment="1" applyBorder="1" applyFont="1" applyNumberFormat="1">
      <alignment vertical="bottom"/>
    </xf>
    <xf borderId="4" fillId="0" fontId="4" numFmtId="49" xfId="0" applyAlignment="1" applyBorder="1" applyFont="1" applyNumberFormat="1">
      <alignment vertical="bottom"/>
    </xf>
    <xf borderId="4" fillId="0" fontId="4" numFmtId="0" xfId="0" applyAlignment="1" applyBorder="1" applyFont="1">
      <alignment horizontal="center"/>
    </xf>
    <xf borderId="4" fillId="0" fontId="11" numFmtId="0" xfId="0" applyBorder="1" applyFont="1"/>
    <xf borderId="0" fillId="4" fontId="4" numFmtId="0" xfId="0" applyAlignment="1" applyFont="1">
      <alignment horizontal="center" vertical="bottom"/>
    </xf>
    <xf borderId="0" fillId="4" fontId="11" numFmtId="49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49" xfId="0" applyAlignment="1" applyFont="1" applyNumberFormat="1">
      <alignment vertical="bottom"/>
    </xf>
    <xf borderId="0" fillId="4" fontId="4" numFmtId="0" xfId="0" applyFont="1"/>
    <xf borderId="4" fillId="4" fontId="6" numFmtId="0" xfId="0" applyAlignment="1" applyBorder="1" applyFont="1">
      <alignment horizontal="left" readingOrder="0" shrinkToFit="0" vertical="center" wrapText="1"/>
    </xf>
    <xf borderId="4" fillId="6" fontId="11" numFmtId="0" xfId="0" applyAlignment="1" applyBorder="1" applyFill="1" applyFont="1">
      <alignment readingOrder="0"/>
    </xf>
    <xf borderId="4" fillId="6" fontId="11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readingOrder="0" vertical="top"/>
    </xf>
    <xf borderId="0" fillId="3" fontId="4" numFmtId="0" xfId="0" applyAlignment="1" applyFont="1">
      <alignment readingOrder="0"/>
    </xf>
    <xf borderId="0" fillId="3" fontId="4" numFmtId="0" xfId="0" applyAlignment="1" applyFont="1">
      <alignment shrinkToFit="0" vertical="top" wrapText="1"/>
    </xf>
    <xf borderId="0" fillId="3" fontId="16" numFmtId="0" xfId="0" applyFont="1"/>
    <xf borderId="4" fillId="3" fontId="1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shrinkToFit="0" vertical="top" wrapText="1"/>
    </xf>
    <xf borderId="0" fillId="4" fontId="17" numFmtId="0" xfId="0" applyFont="1"/>
    <xf borderId="0" fillId="4" fontId="4" numFmtId="0" xfId="0" applyAlignment="1" applyFont="1">
      <alignment readingOrder="0" vertical="top"/>
    </xf>
    <xf borderId="4" fillId="3" fontId="11" numFmtId="0" xfId="0" applyAlignment="1" applyBorder="1" applyFont="1">
      <alignment readingOrder="0"/>
    </xf>
    <xf borderId="0" fillId="3" fontId="4" numFmtId="0" xfId="0" applyAlignment="1" applyFont="1">
      <alignment vertical="top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Issues by Categories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'Summarize Weekly to 16-06-2020'!$L$1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'Summarize Weekly to 16-06-2020'!$K$2:$K$7</c:f>
            </c:strRef>
          </c:cat>
          <c:val>
            <c:numRef>
              <c:f>'Summarize Weekly to 16-06-2020'!$L$2:$L$7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OverAll Ranking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'Summarize Weekly to 16-06-2020'!$O$1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'Summarize Weekly to 16-06-2020'!$N$2:$N$6</c:f>
            </c:strRef>
          </c:cat>
          <c:val>
            <c:numRef>
              <c:f>'Summarize Weekly to 16-06-2020'!$O$2:$O$6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7</xdr:row>
      <xdr:rowOff>0</xdr:rowOff>
    </xdr:from>
    <xdr:ext cx="3810000" cy="2571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7</xdr:row>
      <xdr:rowOff>0</xdr:rowOff>
    </xdr:from>
    <xdr:ext cx="3810000" cy="2571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103272814_701501777313770_3747881766455473117_n.jpg?_nc_cat=110&amp;_nc_sid=b96e70&amp;_nc_oc=AQnDz2SRrAPzndvYTRs7pjilIxdWeQlaYvuJZmPIfibIOZwbt_0AGf46EQ_1Psr7jJHB3ssyQZDRo_1k7TohhK-h&amp;_nc_ad=z-m&amp;_nc_cid=0&amp;_nc_ht=scontent.xx&amp;oh=6dd7c188c8fca48d2010db332b2f526a&amp;oe=5F0567DC" TargetMode="External"/><Relationship Id="rId2" Type="http://schemas.openxmlformats.org/officeDocument/2006/relationships/hyperlink" Target="https://scontent.xx.fbcdn.net/v/t1.15752-9/101850917_2581078348774230_2019549895028403871_n.png?_nc_cat=101&amp;_nc_sid=b96e70&amp;_nc_ohc=Xe07WCWV9n8AX_yHCJb&amp;_nc_ad=z-m&amp;_nc_cid=0&amp;_nc_ht=scontent.xx&amp;oh=84d76a4ded603c7980d3ef83fb4da084&amp;oe=5F022802" TargetMode="External"/><Relationship Id="rId3" Type="http://schemas.openxmlformats.org/officeDocument/2006/relationships/hyperlink" Target="https://scontent.xx.fbcdn.net/v/t1.15752-9/101794357_258613542224615_213498325856463330_n.png?_nc_cat=111&amp;_nc_sid=b96e70&amp;_nc_ohc=ZGWE71q7__4AX9WZnuP&amp;_nc_ad=z-m&amp;_nc_cid=0&amp;_nc_ht=scontent.xx&amp;oh=83c8f2f86f436d5d11b1220631e07d8a&amp;oe=5F0291C6" TargetMode="External"/><Relationship Id="rId4" Type="http://schemas.openxmlformats.org/officeDocument/2006/relationships/hyperlink" Target="https://scontent.xx.fbcdn.net/v/t1.15752-9/102572741_273787503815652_634168482762550545_n.jpg?_nc_cat=111&amp;_nc_sid=b96e70&amp;_nc_oc=AQkUVtP8ecAaJZIE5RiIZ-ghcX2At1VPScBdzFaTkRlxvZkISg_Oyq0XVbAR-oNZXZZRyeZhvAKMOv-leU5rNQrr&amp;_nc_ad=z-m&amp;_nc_cid=0&amp;_nc_ht=scontent.xx&amp;oh=49d3761631e158eb4ab3a4291f6ed91d&amp;oe=5F02449A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103265930_601503007174042_2492472536574937193_n.jpg?_nc_cat=104&amp;_nc_sid=b96e70&amp;_nc_ohc=4_ZeJ39PmkwAX8g0GzZ&amp;_nc_ad=z-m&amp;_nc_cid=0&amp;_nc_ht=scontent.xx&amp;oh=74bfaf73354b3c8c7f3757b444365df9&amp;oe=5F05CCBF" TargetMode="External"/><Relationship Id="rId2" Type="http://schemas.openxmlformats.org/officeDocument/2006/relationships/hyperlink" Target="https://scontent.xx.fbcdn.net/v/t1.15752-9/101784704_2153006441511637_4173048845534648478_n.png?_nc_cat=100&amp;_nc_sid=b96e70&amp;_nc_oc=AQl9HZVedAgy5KltXFVvLrPfrX_qlfbAfG17iFX0jzF5t3J7uIzNeuY98_ZqhhXS5PnGk1F8saKmNXatAeCPtQ-I&amp;_nc_ad=z-m&amp;_nc_cid=0&amp;_nc_ht=scontent.xx&amp;oh=8fde8cc48c31c1eb0af9a154323471f5&amp;oe=5F041EFC" TargetMode="External"/><Relationship Id="rId3" Type="http://schemas.openxmlformats.org/officeDocument/2006/relationships/hyperlink" Target="https://scontent.xx.fbcdn.net/v/t1.15752-9/96736446_307095756948300_1408539618554413056_n.jpg?_nc_cat=105&amp;_nc_sid=b96e70&amp;_nc_ohc=gYCVkLQjOhUAX85kKUs&amp;_nc_ad=z-m&amp;_nc_cid=0&amp;_nc_ht=scontent.xx&amp;oh=66cadf3211aa381b83638524dc88ad04&amp;oe=5F03E797" TargetMode="External"/><Relationship Id="rId4" Type="http://schemas.openxmlformats.org/officeDocument/2006/relationships/hyperlink" Target="https://scontent.xx.fbcdn.net/v/t1.15752-9/103423811_2280568422239359_6443076849383541888_n.jpg?_nc_cat=103&amp;_nc_sid=b96e70&amp;_nc_ohc=oLQ0lPSGSz4AX-qGfQL&amp;_nc_ad=z-m&amp;_nc_cid=0&amp;_nc_ht=scontent.xx&amp;oh=e6811a16f30da3aee0c99aa730d02cea&amp;oe=5F0679A0" TargetMode="External"/><Relationship Id="rId5" Type="http://schemas.openxmlformats.org/officeDocument/2006/relationships/hyperlink" Target="https://scontent.xx.fbcdn.net/v/t1.15752-9/102329373_3925917584145487_6028207796840517295_n.jpg?_nc_cat=107&amp;_nc_sid=b96e70&amp;_nc_ohc=TeFUlLB9s-YAX8BTWzs&amp;_nc_ad=z-m&amp;_nc_cid=0&amp;_nc_ht=scontent.xx&amp;oh=ef71b60591002ebb357ac965dc2d7cf2&amp;oe=5F055EA2" TargetMode="External"/><Relationship Id="rId6" Type="http://schemas.openxmlformats.org/officeDocument/2006/relationships/hyperlink" Target="https://scontent.xx.fbcdn.net/v/t1.15752-9/101799982_404099567143965_633643183570482430_n.jpg?_nc_cat=110&amp;_nc_sid=b96e70&amp;_nc_ohc=2nlz31UELCsAX9cL6WZ&amp;_nc_ad=z-m&amp;_nc_cid=0&amp;_nc_ht=scontent.xx&amp;oh=849ff6871f761c9053e4637acfa2e062&amp;oe=5F02A08F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97499495_713087996118235_4056289843032883200_n.jpg?_nc_cat=104&amp;_nc_sid=b96e70&amp;_nc_ohc=1HmhP32dmoAAX8-QLlC&amp;_nc_ad=z-m&amp;_nc_cid=0&amp;_nc_ht=scontent.xx&amp;oh=ecb22a3f23a558d2cbb9024f5d6b5ec5&amp;oe=5F060516" TargetMode="External"/><Relationship Id="rId2" Type="http://schemas.openxmlformats.org/officeDocument/2006/relationships/hyperlink" Target="https://scontent.xx.fbcdn.net/v/t1.15752-9/102333411_683428905781158_5641958259381239808_n.jpg?_nc_cat=106&amp;_nc_sid=b96e70&amp;_nc_ohc=-6ke0DZ3hB8AX-tud5H&amp;_nc_ad=z-m&amp;_nc_cid=0&amp;_nc_ht=scontent.xx&amp;oh=d98070b8dabc57454a6c9094a72b2196&amp;oe=5F07C745" TargetMode="External"/><Relationship Id="rId3" Type="http://schemas.openxmlformats.org/officeDocument/2006/relationships/hyperlink" Target="https://scontent.xx.fbcdn.net/v/t1.15752-9/102658718_661047928083866_2390465159736030857_n.jpg?_nc_cat=110&amp;_nc_sid=b96e70&amp;_nc_oc=AQmGYR5QtSG1Gme-3IWsHJeGFHwgayZVfmyg71eq7G6fGyzNhbtzMbuBFoQnCjAVNoF4Qy3n3_hxh6HvHX2e1doJ&amp;_nc_ad=z-m&amp;_nc_cid=0&amp;_nc_ht=scontent.xx&amp;oh=3f7bf82bf8d8d687a6cb80709abe4cd8&amp;oe=5F064005" TargetMode="External"/><Relationship Id="rId4" Type="http://schemas.openxmlformats.org/officeDocument/2006/relationships/hyperlink" Target="https://scontent.xx.fbcdn.net/v/t1.15752-9/102840894_2762173374055815_7281310371041995085_n.jpg?_nc_cat=104&amp;_nc_sid=b96e70&amp;_nc_ohc=s_K33Rvk3T4AX_MBKMJ&amp;_nc_ad=z-m&amp;_nc_cid=0&amp;_nc_ht=scontent.xx&amp;oh=6816e996d38d0fd90a869f338890d5df&amp;oe=5F077F44" TargetMode="External"/><Relationship Id="rId5" Type="http://schemas.openxmlformats.org/officeDocument/2006/relationships/hyperlink" Target="https://scontent.xx.fbcdn.net/v/t1.15752-9/102877533_1234829613576851_1433586070590063973_n.jpg?_nc_cat=103&amp;_nc_sid=b96e70&amp;_nc_ohc=VFULcV3sIkEAX_5C9uw&amp;_nc_ad=z-m&amp;_nc_cid=0&amp;_nc_ht=scontent.xx&amp;oh=93a6245a40218c6b7bff328746ea0ca7&amp;oe=5F06B9D9" TargetMode="External"/><Relationship Id="rId6" Type="http://schemas.openxmlformats.org/officeDocument/2006/relationships/hyperlink" Target="https://scontent.xx.fbcdn.net/v/t1.15752-9/103278080_735338127204381_4161603760796603519_n.jpg?_nc_cat=103&amp;_nc_sid=b96e70&amp;_nc_ohc=arFOcmEaabQAX-rRrrs&amp;_nc_ad=z-m&amp;_nc_cid=0&amp;_nc_ht=scontent.xx&amp;oh=b6299a2d72cea757fe1c0719f4dff225&amp;oe=5F06EB83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103186646_636879690238577_2317906842584033046_n.jpg?_nc_cat=101&amp;_nc_sid=b96e70&amp;_nc_oc=AQkhgW7TwIuXhlidM7akD9WHAtDOI_tr6yjhpt-Kt3J_Vl1iABixPUyx7bNjqWh-XfetxpHed4BoGHU6T9r2Cmff&amp;_nc_ad=z-m&amp;_nc_cid=0&amp;_nc_ht=scontent.xx&amp;oh=166ed6471977a9364180735e9c81af08&amp;oe=5F095301" TargetMode="External"/><Relationship Id="rId2" Type="http://schemas.openxmlformats.org/officeDocument/2006/relationships/hyperlink" Target="https://scontent.xx.fbcdn.net/v/t1.15752-9/103270763_998354170584436_6008782271931150004_n.jpg?_nc_cat=102&amp;_nc_sid=b96e70&amp;_nc_ohc=fGRNfc4F4HkAX974UNS&amp;_nc_ad=z-m&amp;_nc_cid=0&amp;_nc_ht=scontent.xx&amp;oh=a2602719d88fcc6482cd218a337f6c6c&amp;oe=5F08FE60" TargetMode="External"/><Relationship Id="rId3" Type="http://schemas.openxmlformats.org/officeDocument/2006/relationships/hyperlink" Target="https://scontent.xx.fbcdn.net/v/t1.15752-9/103050987_2631818320430543_4382308839316819796_n.jpg?_nc_cat=101&amp;_nc_sid=b96e70&amp;_nc_ohc=SYzHWFhRlWwAX_VBub_&amp;_nc_ad=z-m&amp;_nc_cid=0&amp;_nc_ht=scontent.xx&amp;oh=41ffb659f733353d30fed506dcf6a9aa&amp;oe=5F05ACAC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90620574_521545575171998_8932435530658873344_n.png?_nc_cat=111&amp;_nc_sid=b96e70&amp;_nc_ohc=Dvhf_-5XLnMAX9ydyV3&amp;_nc_ad=z-m&amp;_nc_cid=0&amp;_nc_ht=scontent.xx&amp;oh=a08b7ac1224df00a627028cdc55cbebc&amp;oe=5F078774" TargetMode="External"/><Relationship Id="rId2" Type="http://schemas.openxmlformats.org/officeDocument/2006/relationships/hyperlink" Target="https://scontent.xx.fbcdn.net/v/t1.15752-9/103683244_631701624363395_8726568310186197573_n.jpg?_nc_cat=110&amp;_nc_sid=b96e70&amp;_nc_oc=AQnXkclhPLkJkEkXESyb83Tya4CcqBbOHnV8KQVM3wa0PC_wZFPR6j_ZBen8Uy2DvyQo7EbuQ7xLnPeQKoIcvj_j&amp;_nc_ad=z-m&amp;_nc_cid=0&amp;_nc_ht=scontent.xx&amp;oh=f4d4a0e316187ae69888f035a8e8d77d&amp;oe=5F089754" TargetMode="External"/><Relationship Id="rId3" Type="http://schemas.openxmlformats.org/officeDocument/2006/relationships/hyperlink" Target="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" TargetMode="External"/><Relationship Id="rId4" Type="http://schemas.openxmlformats.org/officeDocument/2006/relationships/hyperlink" Target="https://scontent.xx.fbcdn.net/v/t1.15752-9/103906320_264554131292653_8981605439016894782_n.jpg?_nc_cat=109&amp;_nc_sid=b96e70&amp;_nc_oc=AQk4EIghpjARDeOgguTKQWKuHWeeH97cDb1xg4PXd2p8ZAYys2E8rEAtjfPLVylJG10OIP8luJwKG3CFjjhk6TbK&amp;_nc_ad=z-m&amp;_nc_cid=0&amp;_nc_ht=scontent.xx&amp;oh=04980a1ae48375b74565b154e0902692&amp;oe=5F0A4DBB" TargetMode="External"/><Relationship Id="rId5" Type="http://schemas.openxmlformats.org/officeDocument/2006/relationships/hyperlink" Target="https://scontent.xx.fbcdn.net/v/t1.15752-9/103419930_967631296989360_2790039973084017804_n.jpg?_nc_cat=102&amp;_nc_sid=b96e70&amp;_nc_oc=AQmZW7q9Jdo1Tqg84VrP07yNgLmE1vgjoISPVxA0BfdA-dRAyI11fYIFDVRkr5SM72nCPqov2aQEiEMuCW0VEahl&amp;_nc_ad=z-m&amp;_nc_cid=0&amp;_nc_ht=scontent.xx&amp;oh=1dfc598e837c7ebea947b4149723b483&amp;oe=5F09CDEE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7.14"/>
    <col customWidth="1" min="4" max="4" width="20.71"/>
    <col customWidth="1" min="5" max="5" width="27.0"/>
    <col customWidth="1" min="6" max="6" width="26.86"/>
    <col customWidth="1" min="8" max="8" width="24.14"/>
    <col hidden="1" min="10" max="10" width="14.43"/>
    <col customWidth="1" min="11" max="11" width="27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8.5" customHeight="1">
      <c r="A3" s="11">
        <v>1.0</v>
      </c>
      <c r="B3" s="12" t="s">
        <v>23</v>
      </c>
      <c r="C3" s="13">
        <v>43990.71334490741</v>
      </c>
      <c r="D3" s="14" t="s">
        <v>24</v>
      </c>
      <c r="E3" s="15" t="s">
        <v>25</v>
      </c>
      <c r="F3" s="16" t="str">
        <f t="shared" ref="F3:F12" si="1">image("")</f>
        <v/>
      </c>
      <c r="G3" s="17" t="s">
        <v>26</v>
      </c>
      <c r="H3" s="17" t="s">
        <v>27</v>
      </c>
      <c r="I3" s="17" t="s">
        <v>28</v>
      </c>
      <c r="J3" s="18" t="s">
        <v>29</v>
      </c>
      <c r="K3" s="19"/>
      <c r="L3" s="18" t="s">
        <v>30</v>
      </c>
      <c r="M3" s="20"/>
      <c r="N3" s="16"/>
      <c r="O3" s="17" t="s">
        <v>31</v>
      </c>
      <c r="P3" s="16"/>
      <c r="Q3" s="17" t="s">
        <v>32</v>
      </c>
      <c r="R3" s="16"/>
      <c r="S3" s="16"/>
      <c r="T3" s="16"/>
      <c r="U3" s="17"/>
      <c r="V3" s="16"/>
      <c r="W3" s="21"/>
      <c r="X3" s="21"/>
      <c r="Y3" s="21"/>
      <c r="Z3" s="21"/>
      <c r="AA3" s="21"/>
    </row>
    <row r="4" ht="28.5" customHeight="1">
      <c r="A4" s="11">
        <f t="shared" ref="A4:A64" si="2">if(left(D4,16)=left(D3,16),A3,A3+1)</f>
        <v>1</v>
      </c>
      <c r="B4" s="12" t="s">
        <v>23</v>
      </c>
      <c r="C4" s="13">
        <v>43990.71365740741</v>
      </c>
      <c r="D4" s="14" t="s">
        <v>24</v>
      </c>
      <c r="E4" s="22" t="s">
        <v>33</v>
      </c>
      <c r="F4" s="16" t="str">
        <f t="shared" si="1"/>
        <v/>
      </c>
      <c r="G4" s="17" t="s">
        <v>34</v>
      </c>
      <c r="H4" s="23" t="s">
        <v>35</v>
      </c>
      <c r="I4" s="17" t="s">
        <v>36</v>
      </c>
      <c r="J4" s="18" t="s">
        <v>37</v>
      </c>
      <c r="K4" s="22" t="s">
        <v>38</v>
      </c>
      <c r="L4" s="16"/>
      <c r="M4" s="16"/>
      <c r="N4" s="16"/>
      <c r="O4" s="17" t="s">
        <v>31</v>
      </c>
      <c r="P4" s="16"/>
      <c r="Q4" s="17" t="s">
        <v>32</v>
      </c>
      <c r="R4" s="16"/>
      <c r="S4" s="16"/>
      <c r="T4" s="16"/>
      <c r="U4" s="16"/>
      <c r="V4" s="16"/>
      <c r="W4" s="21"/>
      <c r="X4" s="21"/>
      <c r="Y4" s="21"/>
      <c r="Z4" s="21"/>
      <c r="AA4" s="21"/>
    </row>
    <row r="5" ht="28.5" customHeight="1">
      <c r="A5" s="11">
        <f t="shared" si="2"/>
        <v>1</v>
      </c>
      <c r="B5" s="12" t="s">
        <v>23</v>
      </c>
      <c r="C5" s="13">
        <v>43990.71365740741</v>
      </c>
      <c r="D5" s="14" t="s">
        <v>24</v>
      </c>
      <c r="E5" s="22" t="s">
        <v>39</v>
      </c>
      <c r="F5" s="16" t="str">
        <f t="shared" si="1"/>
        <v/>
      </c>
      <c r="G5" s="17" t="s">
        <v>40</v>
      </c>
      <c r="H5" s="20"/>
      <c r="I5" s="17" t="s">
        <v>41</v>
      </c>
      <c r="J5" s="17" t="s">
        <v>37</v>
      </c>
      <c r="K5" s="24" t="s">
        <v>42</v>
      </c>
      <c r="L5" s="20"/>
      <c r="M5" s="16"/>
      <c r="N5" s="16"/>
      <c r="O5" s="17" t="s">
        <v>31</v>
      </c>
      <c r="P5" s="17"/>
      <c r="Q5" s="17" t="s">
        <v>32</v>
      </c>
      <c r="R5" s="17"/>
      <c r="S5" s="16"/>
      <c r="T5" s="16"/>
      <c r="U5" s="17"/>
      <c r="V5" s="16"/>
      <c r="W5" s="21"/>
      <c r="X5" s="21"/>
      <c r="Y5" s="21"/>
      <c r="Z5" s="21"/>
      <c r="AA5" s="21"/>
    </row>
    <row r="6" ht="28.5" customHeight="1">
      <c r="A6" s="10">
        <f t="shared" si="2"/>
        <v>2</v>
      </c>
      <c r="B6" s="25" t="s">
        <v>23</v>
      </c>
      <c r="C6" s="26">
        <v>43990.70148148148</v>
      </c>
      <c r="D6" s="27" t="s">
        <v>43</v>
      </c>
      <c r="E6" s="28" t="s">
        <v>44</v>
      </c>
      <c r="F6" s="29" t="str">
        <f t="shared" si="1"/>
        <v/>
      </c>
      <c r="G6" s="30" t="s">
        <v>45</v>
      </c>
      <c r="H6" s="31"/>
      <c r="I6" s="30" t="s">
        <v>46</v>
      </c>
      <c r="J6" s="32" t="s">
        <v>47</v>
      </c>
      <c r="K6" s="33" t="s">
        <v>48</v>
      </c>
      <c r="L6" s="31"/>
      <c r="M6" s="29"/>
      <c r="N6" s="29"/>
      <c r="O6" s="30" t="s">
        <v>31</v>
      </c>
      <c r="P6" s="29"/>
      <c r="Q6" s="30" t="s">
        <v>49</v>
      </c>
      <c r="R6" s="30"/>
      <c r="S6" s="29"/>
      <c r="T6" s="29"/>
      <c r="U6" s="30"/>
      <c r="V6" s="29"/>
      <c r="W6" s="21"/>
      <c r="X6" s="21"/>
      <c r="Y6" s="21"/>
      <c r="Z6" s="21"/>
      <c r="AA6" s="21"/>
    </row>
    <row r="7" ht="28.5" customHeight="1">
      <c r="A7" s="10">
        <f t="shared" si="2"/>
        <v>2</v>
      </c>
      <c r="B7" s="25" t="s">
        <v>23</v>
      </c>
      <c r="C7" s="26">
        <v>43990.7019212963</v>
      </c>
      <c r="D7" s="27" t="s">
        <v>43</v>
      </c>
      <c r="E7" s="34" t="s">
        <v>50</v>
      </c>
      <c r="F7" s="29" t="str">
        <f t="shared" si="1"/>
        <v/>
      </c>
      <c r="G7" s="30" t="s">
        <v>26</v>
      </c>
      <c r="H7" s="35" t="s">
        <v>51</v>
      </c>
      <c r="I7" s="30" t="s">
        <v>52</v>
      </c>
      <c r="J7" s="32" t="s">
        <v>53</v>
      </c>
      <c r="K7" s="33" t="s">
        <v>54</v>
      </c>
      <c r="L7" s="36"/>
      <c r="M7" s="29"/>
      <c r="N7" s="29"/>
      <c r="O7" s="30" t="s">
        <v>49</v>
      </c>
      <c r="P7" s="29"/>
      <c r="Q7" s="30" t="s">
        <v>49</v>
      </c>
      <c r="R7" s="29"/>
      <c r="S7" s="29"/>
      <c r="T7" s="29"/>
      <c r="U7" s="30" t="s">
        <v>55</v>
      </c>
      <c r="V7" s="29"/>
      <c r="W7" s="21"/>
      <c r="X7" s="21"/>
      <c r="Y7" s="21"/>
      <c r="Z7" s="21"/>
      <c r="AA7" s="21"/>
    </row>
    <row r="8" ht="28.5" customHeight="1">
      <c r="A8" s="10">
        <f t="shared" si="2"/>
        <v>2</v>
      </c>
      <c r="B8" s="25" t="s">
        <v>23</v>
      </c>
      <c r="C8" s="26">
        <v>43990.70193287037</v>
      </c>
      <c r="D8" s="27" t="s">
        <v>43</v>
      </c>
      <c r="E8" s="28" t="s">
        <v>56</v>
      </c>
      <c r="F8" s="29" t="str">
        <f t="shared" si="1"/>
        <v/>
      </c>
      <c r="G8" s="30" t="s">
        <v>26</v>
      </c>
      <c r="H8" s="35" t="s">
        <v>57</v>
      </c>
      <c r="I8" s="30" t="s">
        <v>58</v>
      </c>
      <c r="J8" s="32" t="s">
        <v>53</v>
      </c>
      <c r="K8" s="37"/>
      <c r="L8" s="36"/>
      <c r="M8" s="29"/>
      <c r="N8" s="29"/>
      <c r="O8" s="30" t="s">
        <v>49</v>
      </c>
      <c r="P8" s="29"/>
      <c r="Q8" s="30" t="s">
        <v>49</v>
      </c>
      <c r="R8" s="29"/>
      <c r="S8" s="29"/>
      <c r="T8" s="29"/>
      <c r="U8" s="29"/>
      <c r="V8" s="29"/>
      <c r="W8" s="21"/>
      <c r="X8" s="21"/>
      <c r="Y8" s="21"/>
      <c r="Z8" s="21"/>
      <c r="AA8" s="21"/>
    </row>
    <row r="9" ht="28.5" customHeight="1">
      <c r="A9" s="11">
        <f t="shared" si="2"/>
        <v>3</v>
      </c>
      <c r="B9" s="12" t="s">
        <v>23</v>
      </c>
      <c r="C9" s="13">
        <v>43990.70107638889</v>
      </c>
      <c r="D9" s="14" t="s">
        <v>59</v>
      </c>
      <c r="E9" s="15" t="s">
        <v>44</v>
      </c>
      <c r="F9" s="16" t="str">
        <f t="shared" si="1"/>
        <v/>
      </c>
      <c r="G9" s="17" t="s">
        <v>45</v>
      </c>
      <c r="H9" s="20"/>
      <c r="I9" s="17" t="s">
        <v>46</v>
      </c>
      <c r="J9" s="18" t="s">
        <v>47</v>
      </c>
      <c r="K9" s="22" t="s">
        <v>60</v>
      </c>
      <c r="L9" s="38"/>
      <c r="M9" s="20"/>
      <c r="N9" s="16"/>
      <c r="O9" s="17" t="s">
        <v>31</v>
      </c>
      <c r="P9" s="16"/>
      <c r="Q9" s="17" t="s">
        <v>49</v>
      </c>
      <c r="R9" s="17"/>
      <c r="S9" s="17"/>
      <c r="T9" s="16"/>
      <c r="U9" s="17"/>
      <c r="V9" s="16"/>
      <c r="W9" s="21"/>
      <c r="X9" s="21"/>
      <c r="Y9" s="21"/>
      <c r="Z9" s="21"/>
      <c r="AA9" s="21"/>
    </row>
    <row r="10" ht="28.5" customHeight="1">
      <c r="A10" s="11">
        <f t="shared" si="2"/>
        <v>3</v>
      </c>
      <c r="B10" s="12" t="s">
        <v>23</v>
      </c>
      <c r="C10" s="13">
        <v>43990.70145833334</v>
      </c>
      <c r="D10" s="14" t="s">
        <v>59</v>
      </c>
      <c r="E10" s="15" t="s">
        <v>61</v>
      </c>
      <c r="F10" s="16" t="str">
        <f t="shared" si="1"/>
        <v/>
      </c>
      <c r="G10" s="17" t="s">
        <v>26</v>
      </c>
      <c r="H10" s="20"/>
      <c r="I10" s="17" t="s">
        <v>52</v>
      </c>
      <c r="J10" s="18" t="s">
        <v>62</v>
      </c>
      <c r="K10" s="22" t="s">
        <v>54</v>
      </c>
      <c r="L10" s="38"/>
      <c r="M10" s="16"/>
      <c r="N10" s="23" t="s">
        <v>63</v>
      </c>
      <c r="O10" s="17" t="s">
        <v>49</v>
      </c>
      <c r="P10" s="17"/>
      <c r="Q10" s="17" t="s">
        <v>49</v>
      </c>
      <c r="R10" s="16"/>
      <c r="S10" s="17"/>
      <c r="T10" s="16"/>
      <c r="U10" s="17" t="s">
        <v>64</v>
      </c>
      <c r="V10" s="16"/>
      <c r="W10" s="21"/>
      <c r="X10" s="21"/>
      <c r="Y10" s="21"/>
      <c r="Z10" s="21"/>
      <c r="AA10" s="21"/>
    </row>
    <row r="11" ht="28.5" customHeight="1">
      <c r="A11" s="11">
        <f t="shared" si="2"/>
        <v>3</v>
      </c>
      <c r="B11" s="12" t="s">
        <v>23</v>
      </c>
      <c r="C11" s="13">
        <v>43990.70149305555</v>
      </c>
      <c r="D11" s="14" t="s">
        <v>59</v>
      </c>
      <c r="E11" s="22" t="s">
        <v>61</v>
      </c>
      <c r="F11" s="16" t="str">
        <f t="shared" si="1"/>
        <v/>
      </c>
      <c r="G11" s="17" t="s">
        <v>26</v>
      </c>
      <c r="H11" s="38"/>
      <c r="I11" s="17" t="s">
        <v>58</v>
      </c>
      <c r="J11" s="18" t="s">
        <v>53</v>
      </c>
      <c r="K11" s="39"/>
      <c r="L11" s="16"/>
      <c r="M11" s="16"/>
      <c r="N11" s="16"/>
      <c r="O11" s="17" t="s">
        <v>49</v>
      </c>
      <c r="P11" s="16"/>
      <c r="Q11" s="17" t="s">
        <v>49</v>
      </c>
      <c r="R11" s="16"/>
      <c r="S11" s="16"/>
      <c r="T11" s="16"/>
      <c r="U11" s="16"/>
      <c r="V11" s="16"/>
      <c r="W11" s="21"/>
      <c r="X11" s="21"/>
      <c r="Y11" s="21"/>
      <c r="Z11" s="21"/>
      <c r="AA11" s="21"/>
    </row>
    <row r="12" ht="28.5" customHeight="1">
      <c r="A12" s="10">
        <f t="shared" si="2"/>
        <v>4</v>
      </c>
      <c r="B12" s="25" t="s">
        <v>23</v>
      </c>
      <c r="C12" s="26">
        <v>43990.657638888886</v>
      </c>
      <c r="D12" s="27" t="s">
        <v>65</v>
      </c>
      <c r="E12" s="28" t="s">
        <v>66</v>
      </c>
      <c r="F12" s="29" t="str">
        <f t="shared" si="1"/>
        <v/>
      </c>
      <c r="G12" s="30" t="s">
        <v>26</v>
      </c>
      <c r="H12" s="30" t="s">
        <v>67</v>
      </c>
      <c r="I12" s="30" t="s">
        <v>52</v>
      </c>
      <c r="J12" s="32" t="s">
        <v>53</v>
      </c>
      <c r="K12" s="28" t="s">
        <v>54</v>
      </c>
      <c r="L12" s="31"/>
      <c r="M12" s="31"/>
      <c r="N12" s="29"/>
      <c r="O12" s="30" t="s">
        <v>31</v>
      </c>
      <c r="P12" s="29"/>
      <c r="Q12" s="30" t="s">
        <v>32</v>
      </c>
      <c r="R12" s="29"/>
      <c r="S12" s="29"/>
      <c r="T12" s="29"/>
      <c r="U12" s="30"/>
      <c r="V12" s="29"/>
      <c r="W12" s="21"/>
      <c r="X12" s="21"/>
      <c r="Y12" s="21"/>
      <c r="Z12" s="21"/>
      <c r="AA12" s="21"/>
    </row>
    <row r="13" ht="119.25" customHeight="1">
      <c r="A13" s="10">
        <f t="shared" si="2"/>
        <v>4</v>
      </c>
      <c r="B13" s="25" t="s">
        <v>23</v>
      </c>
      <c r="C13" s="26">
        <v>43990.659421296295</v>
      </c>
      <c r="D13" s="27" t="s">
        <v>65</v>
      </c>
      <c r="E13" s="28" t="s">
        <v>68</v>
      </c>
      <c r="F13" s="29" t="str">
        <f>image("https://scontent.xx.fbcdn.net/v/t1.15752-9/102678487_1356514954736551_4619510193924003843_n.jpg?_nc_cat=107&amp;_nc_sid=b96e70&amp;_nc_ohc=3u3ag_v0bVkAX87z9FM&amp;_nc_ad=z-m&amp;_nc_cid=0&amp;_nc_ht=scontent.xx&amp;oh=4645794f324f6a59dd4efed1843bf881&amp;oe=5F01FD74")</f>
        <v/>
      </c>
      <c r="G13" s="30" t="s">
        <v>26</v>
      </c>
      <c r="H13" s="30" t="s">
        <v>69</v>
      </c>
      <c r="I13" s="30" t="s">
        <v>36</v>
      </c>
      <c r="J13" s="30" t="s">
        <v>37</v>
      </c>
      <c r="K13" s="33" t="s">
        <v>70</v>
      </c>
      <c r="L13" s="35" t="s">
        <v>71</v>
      </c>
      <c r="M13" s="35" t="s">
        <v>72</v>
      </c>
      <c r="N13" s="29"/>
      <c r="O13" s="30" t="s">
        <v>31</v>
      </c>
      <c r="P13" s="29"/>
      <c r="Q13" s="30" t="s">
        <v>32</v>
      </c>
      <c r="R13" s="29"/>
      <c r="S13" s="29"/>
      <c r="T13" s="29"/>
      <c r="U13" s="29"/>
      <c r="V13" s="29"/>
      <c r="W13" s="21"/>
      <c r="X13" s="21"/>
      <c r="Y13" s="21"/>
      <c r="Z13" s="21"/>
      <c r="AA13" s="21"/>
    </row>
    <row r="14" ht="28.5" customHeight="1">
      <c r="A14" s="10">
        <f t="shared" si="2"/>
        <v>4</v>
      </c>
      <c r="B14" s="25" t="s">
        <v>23</v>
      </c>
      <c r="C14" s="26">
        <v>43990.659421296295</v>
      </c>
      <c r="D14" s="27" t="s">
        <v>65</v>
      </c>
      <c r="E14" s="28" t="s">
        <v>73</v>
      </c>
      <c r="F14" s="29" t="str">
        <f t="shared" ref="F14:F25" si="3">image("")</f>
        <v/>
      </c>
      <c r="G14" s="30" t="s">
        <v>74</v>
      </c>
      <c r="H14" s="29"/>
      <c r="I14" s="30" t="s">
        <v>75</v>
      </c>
      <c r="J14" s="32" t="s">
        <v>37</v>
      </c>
      <c r="K14" s="37"/>
      <c r="L14" s="29"/>
      <c r="M14" s="29"/>
      <c r="N14" s="29"/>
      <c r="O14" s="30" t="s">
        <v>31</v>
      </c>
      <c r="P14" s="29"/>
      <c r="Q14" s="30" t="s">
        <v>32</v>
      </c>
      <c r="R14" s="29"/>
      <c r="S14" s="29"/>
      <c r="T14" s="29"/>
      <c r="U14" s="29"/>
      <c r="V14" s="29"/>
      <c r="W14" s="21"/>
      <c r="X14" s="21"/>
      <c r="Y14" s="21"/>
      <c r="Z14" s="21"/>
      <c r="AA14" s="21"/>
    </row>
    <row r="15" ht="28.5" customHeight="1">
      <c r="A15" s="11">
        <f t="shared" si="2"/>
        <v>5</v>
      </c>
      <c r="B15" s="12" t="s">
        <v>23</v>
      </c>
      <c r="C15" s="13">
        <v>43990.648981481485</v>
      </c>
      <c r="D15" s="14" t="s">
        <v>76</v>
      </c>
      <c r="E15" s="22" t="s">
        <v>77</v>
      </c>
      <c r="F15" s="16" t="str">
        <f t="shared" si="3"/>
        <v/>
      </c>
      <c r="G15" s="17" t="s">
        <v>74</v>
      </c>
      <c r="H15" s="20"/>
      <c r="I15" s="17" t="s">
        <v>75</v>
      </c>
      <c r="J15" s="18" t="s">
        <v>47</v>
      </c>
      <c r="K15" s="19"/>
      <c r="L15" s="20"/>
      <c r="M15" s="20"/>
      <c r="N15" s="16"/>
      <c r="O15" s="17" t="s">
        <v>31</v>
      </c>
      <c r="P15" s="16"/>
      <c r="Q15" s="17" t="s">
        <v>32</v>
      </c>
      <c r="R15" s="16"/>
      <c r="S15" s="16"/>
      <c r="T15" s="16"/>
      <c r="U15" s="17"/>
      <c r="V15" s="16"/>
      <c r="W15" s="21"/>
      <c r="X15" s="21"/>
      <c r="Y15" s="21"/>
      <c r="Z15" s="21"/>
      <c r="AA15" s="21"/>
    </row>
    <row r="16" ht="28.5" customHeight="1">
      <c r="A16" s="10">
        <f t="shared" si="2"/>
        <v>6</v>
      </c>
      <c r="B16" s="25" t="s">
        <v>23</v>
      </c>
      <c r="C16" s="26">
        <v>43990.610983796294</v>
      </c>
      <c r="D16" s="27" t="s">
        <v>78</v>
      </c>
      <c r="E16" s="28" t="s">
        <v>44</v>
      </c>
      <c r="F16" s="29" t="str">
        <f t="shared" si="3"/>
        <v/>
      </c>
      <c r="G16" s="30" t="s">
        <v>45</v>
      </c>
      <c r="H16" s="29"/>
      <c r="I16" s="30" t="s">
        <v>46</v>
      </c>
      <c r="J16" s="32" t="s">
        <v>47</v>
      </c>
      <c r="K16" s="28" t="s">
        <v>79</v>
      </c>
      <c r="L16" s="29"/>
      <c r="M16" s="29"/>
      <c r="N16" s="29"/>
      <c r="O16" s="30" t="s">
        <v>31</v>
      </c>
      <c r="P16" s="29"/>
      <c r="Q16" s="30" t="s">
        <v>49</v>
      </c>
      <c r="R16" s="29"/>
      <c r="S16" s="29"/>
      <c r="T16" s="29"/>
      <c r="U16" s="29"/>
      <c r="V16" s="29"/>
      <c r="W16" s="21"/>
      <c r="X16" s="21"/>
      <c r="Y16" s="21"/>
      <c r="Z16" s="21"/>
      <c r="AA16" s="21"/>
    </row>
    <row r="17" ht="28.5" customHeight="1">
      <c r="A17" s="10">
        <f t="shared" si="2"/>
        <v>6</v>
      </c>
      <c r="B17" s="25" t="s">
        <v>23</v>
      </c>
      <c r="C17" s="26">
        <v>43990.611122685186</v>
      </c>
      <c r="D17" s="27" t="s">
        <v>78</v>
      </c>
      <c r="E17" s="28" t="s">
        <v>80</v>
      </c>
      <c r="F17" s="29" t="str">
        <f t="shared" si="3"/>
        <v/>
      </c>
      <c r="G17" s="30" t="s">
        <v>81</v>
      </c>
      <c r="H17" s="35" t="s">
        <v>82</v>
      </c>
      <c r="I17" s="30" t="s">
        <v>83</v>
      </c>
      <c r="J17" s="32" t="s">
        <v>37</v>
      </c>
      <c r="K17" s="28" t="s">
        <v>84</v>
      </c>
      <c r="L17" s="36"/>
      <c r="M17" s="29"/>
      <c r="N17" s="29"/>
      <c r="O17" s="30" t="s">
        <v>31</v>
      </c>
      <c r="P17" s="29"/>
      <c r="Q17" s="30" t="s">
        <v>49</v>
      </c>
      <c r="R17" s="30"/>
      <c r="S17" s="30"/>
      <c r="T17" s="29"/>
      <c r="U17" s="30"/>
      <c r="V17" s="29"/>
      <c r="W17" s="21"/>
      <c r="X17" s="21"/>
      <c r="Y17" s="21"/>
      <c r="Z17" s="21"/>
      <c r="AA17" s="21"/>
    </row>
    <row r="18" ht="28.5" customHeight="1">
      <c r="A18" s="10">
        <f t="shared" si="2"/>
        <v>6</v>
      </c>
      <c r="B18" s="25" t="s">
        <v>23</v>
      </c>
      <c r="C18" s="26">
        <v>43990.611226851855</v>
      </c>
      <c r="D18" s="27" t="s">
        <v>78</v>
      </c>
      <c r="E18" s="28" t="s">
        <v>85</v>
      </c>
      <c r="F18" s="29" t="str">
        <f t="shared" si="3"/>
        <v/>
      </c>
      <c r="G18" s="30" t="s">
        <v>26</v>
      </c>
      <c r="H18" s="35" t="s">
        <v>86</v>
      </c>
      <c r="I18" s="30" t="s">
        <v>87</v>
      </c>
      <c r="J18" s="32" t="s">
        <v>88</v>
      </c>
      <c r="K18" s="37"/>
      <c r="L18" s="40" t="s">
        <v>89</v>
      </c>
      <c r="M18" s="29"/>
      <c r="N18" s="29"/>
      <c r="O18" s="30" t="s">
        <v>31</v>
      </c>
      <c r="P18" s="29"/>
      <c r="Q18" s="30" t="s">
        <v>49</v>
      </c>
      <c r="R18" s="29"/>
      <c r="S18" s="29"/>
      <c r="T18" s="29"/>
      <c r="U18" s="29"/>
      <c r="V18" s="29"/>
      <c r="W18" s="21"/>
      <c r="X18" s="21"/>
      <c r="Y18" s="21"/>
      <c r="Z18" s="21"/>
      <c r="AA18" s="21"/>
    </row>
    <row r="19" ht="28.5" customHeight="1">
      <c r="A19" s="10">
        <f t="shared" si="2"/>
        <v>6</v>
      </c>
      <c r="B19" s="25" t="s">
        <v>23</v>
      </c>
      <c r="C19" s="26">
        <v>43990.61126157407</v>
      </c>
      <c r="D19" s="27" t="s">
        <v>78</v>
      </c>
      <c r="E19" s="41" t="s">
        <v>90</v>
      </c>
      <c r="F19" s="29" t="str">
        <f t="shared" si="3"/>
        <v/>
      </c>
      <c r="G19" s="30" t="s">
        <v>91</v>
      </c>
      <c r="H19" s="30" t="s">
        <v>92</v>
      </c>
      <c r="I19" s="30" t="s">
        <v>36</v>
      </c>
      <c r="J19" s="32" t="s">
        <v>93</v>
      </c>
      <c r="K19" s="28" t="s">
        <v>94</v>
      </c>
      <c r="L19" s="35" t="s">
        <v>95</v>
      </c>
      <c r="M19" s="29"/>
      <c r="N19" s="29"/>
      <c r="O19" s="30" t="s">
        <v>31</v>
      </c>
      <c r="P19" s="29"/>
      <c r="Q19" s="30" t="s">
        <v>49</v>
      </c>
      <c r="R19" s="29"/>
      <c r="S19" s="29"/>
      <c r="T19" s="29"/>
      <c r="U19" s="30" t="s">
        <v>96</v>
      </c>
      <c r="V19" s="29"/>
      <c r="W19" s="21"/>
      <c r="X19" s="21"/>
      <c r="Y19" s="21"/>
      <c r="Z19" s="21"/>
      <c r="AA19" s="21"/>
    </row>
    <row r="20" ht="28.5" customHeight="1">
      <c r="A20" s="10">
        <f t="shared" si="2"/>
        <v>6</v>
      </c>
      <c r="B20" s="25" t="s">
        <v>23</v>
      </c>
      <c r="C20" s="26">
        <v>43990.611759259256</v>
      </c>
      <c r="D20" s="27" t="s">
        <v>78</v>
      </c>
      <c r="E20" s="28" t="s">
        <v>97</v>
      </c>
      <c r="F20" s="29" t="str">
        <f t="shared" si="3"/>
        <v/>
      </c>
      <c r="G20" s="30" t="s">
        <v>98</v>
      </c>
      <c r="H20" s="29"/>
      <c r="I20" s="30" t="s">
        <v>99</v>
      </c>
      <c r="J20" s="32" t="s">
        <v>37</v>
      </c>
      <c r="K20" s="42"/>
      <c r="L20" s="29"/>
      <c r="M20" s="29"/>
      <c r="N20" s="29"/>
      <c r="O20" s="30" t="s">
        <v>31</v>
      </c>
      <c r="P20" s="29"/>
      <c r="Q20" s="30" t="s">
        <v>49</v>
      </c>
      <c r="R20" s="29"/>
      <c r="S20" s="29"/>
      <c r="T20" s="29"/>
      <c r="U20" s="29"/>
      <c r="V20" s="29"/>
      <c r="W20" s="21"/>
      <c r="X20" s="21"/>
      <c r="Y20" s="21"/>
      <c r="Z20" s="21"/>
      <c r="AA20" s="21"/>
    </row>
    <row r="21" ht="28.5" customHeight="1">
      <c r="A21" s="10">
        <f t="shared" si="2"/>
        <v>6</v>
      </c>
      <c r="B21" s="25" t="s">
        <v>23</v>
      </c>
      <c r="C21" s="26">
        <v>43990.61194444444</v>
      </c>
      <c r="D21" s="27" t="s">
        <v>78</v>
      </c>
      <c r="E21" s="28" t="s">
        <v>100</v>
      </c>
      <c r="F21" s="29" t="str">
        <f t="shared" si="3"/>
        <v/>
      </c>
      <c r="G21" s="30" t="s">
        <v>26</v>
      </c>
      <c r="H21" s="35" t="s">
        <v>86</v>
      </c>
      <c r="I21" s="30" t="s">
        <v>87</v>
      </c>
      <c r="J21" s="32" t="s">
        <v>88</v>
      </c>
      <c r="K21" s="42"/>
      <c r="L21" s="40" t="s">
        <v>89</v>
      </c>
      <c r="M21" s="29"/>
      <c r="N21" s="29"/>
      <c r="O21" s="30" t="s">
        <v>31</v>
      </c>
      <c r="P21" s="29"/>
      <c r="Q21" s="30" t="s">
        <v>49</v>
      </c>
      <c r="R21" s="30"/>
      <c r="S21" s="29"/>
      <c r="T21" s="29"/>
      <c r="U21" s="30"/>
      <c r="V21" s="29"/>
      <c r="W21" s="21"/>
      <c r="X21" s="21"/>
      <c r="Y21" s="21"/>
      <c r="Z21" s="21"/>
      <c r="AA21" s="21"/>
    </row>
    <row r="22" ht="28.5" customHeight="1">
      <c r="A22" s="10">
        <f t="shared" si="2"/>
        <v>6</v>
      </c>
      <c r="B22" s="25" t="s">
        <v>23</v>
      </c>
      <c r="C22" s="26">
        <v>43990.61195601852</v>
      </c>
      <c r="D22" s="27" t="s">
        <v>78</v>
      </c>
      <c r="E22" s="28" t="s">
        <v>101</v>
      </c>
      <c r="F22" s="29" t="str">
        <f t="shared" si="3"/>
        <v/>
      </c>
      <c r="G22" s="30" t="s">
        <v>74</v>
      </c>
      <c r="H22" s="29"/>
      <c r="I22" s="30" t="s">
        <v>75</v>
      </c>
      <c r="J22" s="32" t="s">
        <v>37</v>
      </c>
      <c r="K22" s="37"/>
      <c r="L22" s="29"/>
      <c r="M22" s="29"/>
      <c r="N22" s="29"/>
      <c r="O22" s="30" t="s">
        <v>31</v>
      </c>
      <c r="P22" s="29"/>
      <c r="Q22" s="30" t="s">
        <v>49</v>
      </c>
      <c r="R22" s="29"/>
      <c r="S22" s="29"/>
      <c r="T22" s="29"/>
      <c r="U22" s="29"/>
      <c r="V22" s="29"/>
      <c r="W22" s="21"/>
      <c r="X22" s="21"/>
      <c r="Y22" s="21"/>
      <c r="Z22" s="21"/>
      <c r="AA22" s="21"/>
    </row>
    <row r="23" ht="28.5" customHeight="1">
      <c r="A23" s="11">
        <f t="shared" si="2"/>
        <v>7</v>
      </c>
      <c r="B23" s="12" t="s">
        <v>23</v>
      </c>
      <c r="C23" s="13">
        <v>43990.586122685185</v>
      </c>
      <c r="D23" s="14" t="s">
        <v>102</v>
      </c>
      <c r="E23" s="22" t="s">
        <v>103</v>
      </c>
      <c r="F23" s="16" t="str">
        <f t="shared" si="3"/>
        <v/>
      </c>
      <c r="G23" s="17" t="s">
        <v>104</v>
      </c>
      <c r="H23" s="17" t="s">
        <v>105</v>
      </c>
      <c r="I23" s="17" t="s">
        <v>106</v>
      </c>
      <c r="J23" s="18" t="s">
        <v>93</v>
      </c>
      <c r="K23" s="24" t="s">
        <v>107</v>
      </c>
      <c r="L23" s="16"/>
      <c r="M23" s="16"/>
      <c r="N23" s="16"/>
      <c r="O23" s="17" t="s">
        <v>31</v>
      </c>
      <c r="P23" s="16"/>
      <c r="Q23" s="17" t="s">
        <v>108</v>
      </c>
      <c r="R23" s="16"/>
      <c r="S23" s="17"/>
      <c r="T23" s="16"/>
      <c r="U23" s="17"/>
      <c r="V23" s="16"/>
      <c r="W23" s="21"/>
      <c r="X23" s="21"/>
      <c r="Y23" s="21"/>
      <c r="Z23" s="21"/>
      <c r="AA23" s="21"/>
    </row>
    <row r="24" ht="28.5" customHeight="1">
      <c r="A24" s="11">
        <f t="shared" si="2"/>
        <v>7</v>
      </c>
      <c r="B24" s="12" t="s">
        <v>23</v>
      </c>
      <c r="C24" s="13">
        <v>43990.58613425926</v>
      </c>
      <c r="D24" s="14" t="s">
        <v>102</v>
      </c>
      <c r="E24" s="22" t="s">
        <v>109</v>
      </c>
      <c r="F24" s="16" t="str">
        <f t="shared" si="3"/>
        <v/>
      </c>
      <c r="G24" s="17" t="s">
        <v>74</v>
      </c>
      <c r="H24" s="20"/>
      <c r="I24" s="17" t="s">
        <v>75</v>
      </c>
      <c r="J24" s="18" t="s">
        <v>37</v>
      </c>
      <c r="K24" s="19"/>
      <c r="L24" s="20"/>
      <c r="M24" s="16"/>
      <c r="N24" s="16"/>
      <c r="O24" s="17" t="s">
        <v>31</v>
      </c>
      <c r="P24" s="16"/>
      <c r="Q24" s="17" t="s">
        <v>108</v>
      </c>
      <c r="R24" s="16"/>
      <c r="S24" s="16"/>
      <c r="T24" s="16"/>
      <c r="U24" s="16"/>
      <c r="V24" s="16"/>
      <c r="W24" s="21"/>
      <c r="X24" s="21"/>
      <c r="Y24" s="21"/>
      <c r="Z24" s="21"/>
      <c r="AA24" s="21"/>
    </row>
    <row r="25" ht="28.5" customHeight="1">
      <c r="A25" s="10">
        <f t="shared" si="2"/>
        <v>8</v>
      </c>
      <c r="B25" s="25" t="s">
        <v>23</v>
      </c>
      <c r="C25" s="26">
        <v>43990.56642361111</v>
      </c>
      <c r="D25" s="27" t="s">
        <v>110</v>
      </c>
      <c r="E25" s="34" t="s">
        <v>44</v>
      </c>
      <c r="F25" s="29" t="str">
        <f t="shared" si="3"/>
        <v/>
      </c>
      <c r="G25" s="30" t="s">
        <v>45</v>
      </c>
      <c r="H25" s="31"/>
      <c r="I25" s="30" t="s">
        <v>46</v>
      </c>
      <c r="J25" s="32" t="s">
        <v>47</v>
      </c>
      <c r="K25" s="28" t="s">
        <v>111</v>
      </c>
      <c r="L25" s="31"/>
      <c r="M25" s="31"/>
      <c r="N25" s="29"/>
      <c r="O25" s="30" t="s">
        <v>31</v>
      </c>
      <c r="P25" s="29"/>
      <c r="Q25" s="30" t="s">
        <v>31</v>
      </c>
      <c r="R25" s="29"/>
      <c r="S25" s="29"/>
      <c r="T25" s="29"/>
      <c r="U25" s="29"/>
      <c r="V25" s="29"/>
      <c r="W25" s="21"/>
      <c r="X25" s="21"/>
      <c r="Y25" s="21"/>
      <c r="Z25" s="21"/>
      <c r="AA25" s="21"/>
    </row>
    <row r="26" ht="121.5" customHeight="1">
      <c r="A26" s="10">
        <f t="shared" si="2"/>
        <v>8</v>
      </c>
      <c r="B26" s="25" t="s">
        <v>23</v>
      </c>
      <c r="C26" s="26">
        <v>43990.56658564815</v>
      </c>
      <c r="D26" s="27" t="s">
        <v>110</v>
      </c>
      <c r="E26" s="43" t="s">
        <v>112</v>
      </c>
      <c r="F26" s="29" t="str">
        <f>image("https://scontent.xx.fbcdn.net/v/t1.15752-9/103272814_701501777313770_3747881766455473117_n.jpg?_nc_cat=110&amp;_nc_sid=b96e70&amp;_nc_oc=AQnDz2SRrAPzndvYTRs7pjilIxdWeQlaYvuJZmPIfibIOZwbt_0AGf46EQ_1Psr7jJHB3ssyQZDRo_1k7TohhK-h&amp;_nc_ad=z-m&amp;_nc_cid=0&amp;_nc_ht=scontent."&amp;"xx&amp;oh=6dd7c188c8fca48d2010db332b2f526a&amp;oe=5F0567DC")</f>
        <v/>
      </c>
      <c r="G26" s="30" t="s">
        <v>113</v>
      </c>
      <c r="H26" s="30" t="s">
        <v>114</v>
      </c>
      <c r="I26" s="30" t="s">
        <v>115</v>
      </c>
      <c r="J26" s="30" t="s">
        <v>93</v>
      </c>
      <c r="K26" s="28" t="s">
        <v>116</v>
      </c>
      <c r="L26" s="31"/>
      <c r="M26" s="31"/>
      <c r="N26" s="29"/>
      <c r="O26" s="30" t="s">
        <v>31</v>
      </c>
      <c r="P26" s="29"/>
      <c r="Q26" s="30" t="s">
        <v>31</v>
      </c>
      <c r="R26" s="29"/>
      <c r="S26" s="29"/>
      <c r="T26" s="29"/>
      <c r="U26" s="29"/>
      <c r="V26" s="29"/>
      <c r="W26" s="21"/>
      <c r="X26" s="21"/>
      <c r="Y26" s="21"/>
      <c r="Z26" s="21"/>
      <c r="AA26" s="21"/>
    </row>
    <row r="27" ht="28.5" customHeight="1">
      <c r="A27" s="10">
        <f t="shared" si="2"/>
        <v>8</v>
      </c>
      <c r="B27" s="25" t="s">
        <v>23</v>
      </c>
      <c r="C27" s="26">
        <v>43990.56747685185</v>
      </c>
      <c r="D27" s="27" t="s">
        <v>110</v>
      </c>
      <c r="E27" s="28" t="s">
        <v>117</v>
      </c>
      <c r="F27" s="29" t="str">
        <f t="shared" ref="F27:F30" si="4">image("")</f>
        <v/>
      </c>
      <c r="G27" s="30" t="s">
        <v>26</v>
      </c>
      <c r="H27" s="30" t="s">
        <v>118</v>
      </c>
      <c r="I27" s="30" t="s">
        <v>36</v>
      </c>
      <c r="J27" s="32" t="s">
        <v>37</v>
      </c>
      <c r="K27" s="28" t="s">
        <v>119</v>
      </c>
      <c r="L27" s="35" t="s">
        <v>120</v>
      </c>
      <c r="M27" s="35" t="s">
        <v>121</v>
      </c>
      <c r="N27" s="29"/>
      <c r="O27" s="30" t="s">
        <v>31</v>
      </c>
      <c r="P27" s="29"/>
      <c r="Q27" s="30" t="s">
        <v>31</v>
      </c>
      <c r="R27" s="29"/>
      <c r="S27" s="29"/>
      <c r="T27" s="29"/>
      <c r="U27" s="29"/>
      <c r="V27" s="29"/>
      <c r="W27" s="21"/>
      <c r="X27" s="21"/>
      <c r="Y27" s="21"/>
      <c r="Z27" s="21"/>
      <c r="AA27" s="21"/>
    </row>
    <row r="28" ht="28.5" customHeight="1">
      <c r="A28" s="10">
        <f t="shared" si="2"/>
        <v>8</v>
      </c>
      <c r="B28" s="25" t="s">
        <v>23</v>
      </c>
      <c r="C28" s="26">
        <v>43990.56780092593</v>
      </c>
      <c r="D28" s="27" t="s">
        <v>110</v>
      </c>
      <c r="E28" s="28" t="s">
        <v>122</v>
      </c>
      <c r="F28" s="29" t="str">
        <f t="shared" si="4"/>
        <v/>
      </c>
      <c r="G28" s="30" t="s">
        <v>26</v>
      </c>
      <c r="H28" s="35" t="s">
        <v>123</v>
      </c>
      <c r="I28" s="30" t="s">
        <v>36</v>
      </c>
      <c r="J28" s="32" t="s">
        <v>37</v>
      </c>
      <c r="K28" s="33" t="s">
        <v>124</v>
      </c>
      <c r="L28" s="35" t="s">
        <v>125</v>
      </c>
      <c r="M28" s="29"/>
      <c r="N28" s="29"/>
      <c r="O28" s="30" t="s">
        <v>31</v>
      </c>
      <c r="P28" s="29"/>
      <c r="Q28" s="30" t="s">
        <v>31</v>
      </c>
      <c r="R28" s="29"/>
      <c r="S28" s="29"/>
      <c r="T28" s="29"/>
      <c r="U28" s="29"/>
      <c r="V28" s="29"/>
      <c r="W28" s="21"/>
      <c r="X28" s="21"/>
      <c r="Y28" s="21"/>
      <c r="Z28" s="21"/>
      <c r="AA28" s="21"/>
    </row>
    <row r="29" ht="28.5" customHeight="1">
      <c r="A29" s="10">
        <f t="shared" si="2"/>
        <v>8</v>
      </c>
      <c r="B29" s="25" t="s">
        <v>23</v>
      </c>
      <c r="C29" s="26">
        <v>43990.5678125</v>
      </c>
      <c r="D29" s="27" t="s">
        <v>110</v>
      </c>
      <c r="E29" s="28" t="s">
        <v>126</v>
      </c>
      <c r="F29" s="29" t="str">
        <f t="shared" si="4"/>
        <v/>
      </c>
      <c r="G29" s="30" t="s">
        <v>74</v>
      </c>
      <c r="H29" s="30" t="s">
        <v>127</v>
      </c>
      <c r="I29" s="30" t="s">
        <v>75</v>
      </c>
      <c r="J29" s="32" t="s">
        <v>37</v>
      </c>
      <c r="K29" s="42"/>
      <c r="L29" s="44"/>
      <c r="M29" s="29"/>
      <c r="N29" s="29"/>
      <c r="O29" s="30" t="s">
        <v>31</v>
      </c>
      <c r="P29" s="29"/>
      <c r="Q29" s="30" t="s">
        <v>31</v>
      </c>
      <c r="R29" s="29"/>
      <c r="S29" s="29"/>
      <c r="T29" s="29"/>
      <c r="U29" s="29"/>
      <c r="V29" s="29"/>
      <c r="W29" s="21"/>
      <c r="X29" s="21"/>
      <c r="Y29" s="21"/>
      <c r="Z29" s="21"/>
      <c r="AA29" s="21"/>
    </row>
    <row r="30" ht="28.5" customHeight="1">
      <c r="A30" s="11">
        <f t="shared" si="2"/>
        <v>9</v>
      </c>
      <c r="B30" s="12" t="s">
        <v>23</v>
      </c>
      <c r="C30" s="13">
        <v>43990.56711805556</v>
      </c>
      <c r="D30" s="14" t="s">
        <v>128</v>
      </c>
      <c r="E30" s="22" t="s">
        <v>44</v>
      </c>
      <c r="F30" s="16" t="str">
        <f t="shared" si="4"/>
        <v/>
      </c>
      <c r="G30" s="17" t="s">
        <v>45</v>
      </c>
      <c r="H30" s="20"/>
      <c r="I30" s="17" t="s">
        <v>46</v>
      </c>
      <c r="J30" s="18" t="s">
        <v>47</v>
      </c>
      <c r="K30" s="24" t="s">
        <v>129</v>
      </c>
      <c r="L30" s="16"/>
      <c r="M30" s="16"/>
      <c r="N30" s="16"/>
      <c r="O30" s="17" t="s">
        <v>31</v>
      </c>
      <c r="P30" s="16"/>
      <c r="Q30" s="17" t="s">
        <v>31</v>
      </c>
      <c r="R30" s="16"/>
      <c r="S30" s="16"/>
      <c r="T30" s="16"/>
      <c r="U30" s="16"/>
      <c r="V30" s="16"/>
      <c r="W30" s="21"/>
      <c r="X30" s="21"/>
      <c r="Y30" s="21"/>
      <c r="Z30" s="21"/>
      <c r="AA30" s="21"/>
    </row>
    <row r="31" ht="109.5" customHeight="1">
      <c r="A31" s="11">
        <f t="shared" si="2"/>
        <v>9</v>
      </c>
      <c r="B31" s="12" t="s">
        <v>23</v>
      </c>
      <c r="C31" s="13">
        <v>43990.56760416667</v>
      </c>
      <c r="D31" s="14" t="s">
        <v>128</v>
      </c>
      <c r="E31" s="45" t="s">
        <v>130</v>
      </c>
      <c r="F31" s="16" t="str">
        <f>image("https://scontent.xx.fbcdn.net/v/t1.15752-9/101850917_2581078348774230_2019549895028403871_n.png?_nc_cat=101&amp;_nc_sid=b96e70&amp;_nc_ohc=Xe07WCWV9n8AX_yHCJb&amp;_nc_ad=z-m&amp;_nc_cid=0&amp;_nc_ht=scontent.xx&amp;oh=84d76a4ded603c7980d3ef83fb4da084&amp;oe=5F022802")</f>
        <v/>
      </c>
      <c r="G31" s="17" t="s">
        <v>26</v>
      </c>
      <c r="H31" s="46" t="s">
        <v>131</v>
      </c>
      <c r="I31" s="18" t="s">
        <v>36</v>
      </c>
      <c r="J31" s="18" t="s">
        <v>37</v>
      </c>
      <c r="K31" s="24" t="s">
        <v>132</v>
      </c>
      <c r="L31" s="23" t="s">
        <v>133</v>
      </c>
      <c r="M31" s="23" t="s">
        <v>134</v>
      </c>
      <c r="N31" s="16"/>
      <c r="O31" s="17" t="s">
        <v>31</v>
      </c>
      <c r="P31" s="16"/>
      <c r="Q31" s="17" t="s">
        <v>31</v>
      </c>
      <c r="R31" s="16"/>
      <c r="S31" s="16"/>
      <c r="T31" s="16"/>
      <c r="U31" s="16"/>
      <c r="V31" s="16"/>
      <c r="W31" s="21"/>
      <c r="X31" s="21"/>
      <c r="Y31" s="21"/>
      <c r="Z31" s="21"/>
      <c r="AA31" s="21"/>
    </row>
    <row r="32" ht="28.5" customHeight="1">
      <c r="A32" s="11">
        <f t="shared" si="2"/>
        <v>9</v>
      </c>
      <c r="B32" s="12" t="s">
        <v>23</v>
      </c>
      <c r="C32" s="13">
        <v>43990.56761574074</v>
      </c>
      <c r="D32" s="14" t="s">
        <v>128</v>
      </c>
      <c r="E32" s="22" t="s">
        <v>135</v>
      </c>
      <c r="F32" s="16" t="str">
        <f t="shared" ref="F32:F38" si="5">image("")</f>
        <v/>
      </c>
      <c r="G32" s="17" t="s">
        <v>74</v>
      </c>
      <c r="H32" s="20"/>
      <c r="I32" s="17" t="s">
        <v>75</v>
      </c>
      <c r="J32" s="18" t="s">
        <v>37</v>
      </c>
      <c r="K32" s="19"/>
      <c r="L32" s="20"/>
      <c r="M32" s="20"/>
      <c r="N32" s="16"/>
      <c r="O32" s="17" t="s">
        <v>31</v>
      </c>
      <c r="P32" s="16"/>
      <c r="Q32" s="17" t="s">
        <v>31</v>
      </c>
      <c r="R32" s="16"/>
      <c r="S32" s="16"/>
      <c r="T32" s="16"/>
      <c r="U32" s="17" t="s">
        <v>136</v>
      </c>
      <c r="V32" s="16"/>
      <c r="W32" s="21"/>
      <c r="X32" s="21"/>
      <c r="Y32" s="21"/>
      <c r="Z32" s="21"/>
      <c r="AA32" s="21"/>
    </row>
    <row r="33" ht="28.5" customHeight="1">
      <c r="A33" s="10">
        <f t="shared" si="2"/>
        <v>10</v>
      </c>
      <c r="B33" s="25" t="s">
        <v>23</v>
      </c>
      <c r="C33" s="26">
        <v>43990.53241898148</v>
      </c>
      <c r="D33" s="27" t="s">
        <v>137</v>
      </c>
      <c r="E33" s="28" t="s">
        <v>44</v>
      </c>
      <c r="F33" s="29" t="str">
        <f t="shared" si="5"/>
        <v/>
      </c>
      <c r="G33" s="30" t="s">
        <v>45</v>
      </c>
      <c r="H33" s="44"/>
      <c r="I33" s="30" t="s">
        <v>46</v>
      </c>
      <c r="J33" s="32" t="s">
        <v>47</v>
      </c>
      <c r="K33" s="28" t="s">
        <v>138</v>
      </c>
      <c r="L33" s="29"/>
      <c r="M33" s="29"/>
      <c r="N33" s="29"/>
      <c r="O33" s="30" t="s">
        <v>31</v>
      </c>
      <c r="P33" s="29"/>
      <c r="Q33" s="30" t="s">
        <v>32</v>
      </c>
      <c r="R33" s="29"/>
      <c r="S33" s="29"/>
      <c r="T33" s="29"/>
      <c r="U33" s="29"/>
      <c r="V33" s="29"/>
      <c r="W33" s="21"/>
      <c r="X33" s="21"/>
      <c r="Y33" s="21"/>
      <c r="Z33" s="21"/>
      <c r="AA33" s="21"/>
    </row>
    <row r="34" ht="28.5" customHeight="1">
      <c r="A34" s="10">
        <f t="shared" si="2"/>
        <v>10</v>
      </c>
      <c r="B34" s="25" t="s">
        <v>23</v>
      </c>
      <c r="C34" s="26">
        <v>43990.53260416666</v>
      </c>
      <c r="D34" s="27" t="s">
        <v>137</v>
      </c>
      <c r="E34" s="41" t="s">
        <v>139</v>
      </c>
      <c r="F34" s="29" t="str">
        <f t="shared" si="5"/>
        <v/>
      </c>
      <c r="G34" s="30" t="s">
        <v>26</v>
      </c>
      <c r="H34" s="30" t="s">
        <v>140</v>
      </c>
      <c r="I34" s="30" t="s">
        <v>87</v>
      </c>
      <c r="J34" s="32" t="s">
        <v>88</v>
      </c>
      <c r="K34" s="37"/>
      <c r="L34" s="35" t="s">
        <v>89</v>
      </c>
      <c r="M34" s="29"/>
      <c r="N34" s="29"/>
      <c r="O34" s="30" t="s">
        <v>31</v>
      </c>
      <c r="P34" s="29"/>
      <c r="Q34" s="30" t="s">
        <v>32</v>
      </c>
      <c r="R34" s="30" t="s">
        <v>141</v>
      </c>
      <c r="S34" s="29"/>
      <c r="T34" s="29"/>
      <c r="U34" s="30" t="s">
        <v>142</v>
      </c>
      <c r="V34" s="29"/>
      <c r="W34" s="21"/>
      <c r="X34" s="21"/>
      <c r="Y34" s="21"/>
      <c r="Z34" s="21"/>
      <c r="AA34" s="21"/>
    </row>
    <row r="35" ht="28.5" customHeight="1">
      <c r="A35" s="10">
        <f t="shared" si="2"/>
        <v>10</v>
      </c>
      <c r="B35" s="25" t="s">
        <v>23</v>
      </c>
      <c r="C35" s="26">
        <v>43990.533055555556</v>
      </c>
      <c r="D35" s="27" t="s">
        <v>137</v>
      </c>
      <c r="E35" s="34" t="s">
        <v>90</v>
      </c>
      <c r="F35" s="29" t="str">
        <f t="shared" si="5"/>
        <v/>
      </c>
      <c r="G35" s="30" t="s">
        <v>91</v>
      </c>
      <c r="H35" s="30" t="s">
        <v>92</v>
      </c>
      <c r="I35" s="30" t="s">
        <v>36</v>
      </c>
      <c r="J35" s="32" t="s">
        <v>93</v>
      </c>
      <c r="K35" s="28" t="s">
        <v>94</v>
      </c>
      <c r="L35" s="30" t="s">
        <v>95</v>
      </c>
      <c r="M35" s="31"/>
      <c r="N35" s="29"/>
      <c r="O35" s="30" t="s">
        <v>31</v>
      </c>
      <c r="P35" s="29"/>
      <c r="Q35" s="30" t="s">
        <v>32</v>
      </c>
      <c r="R35" s="29"/>
      <c r="S35" s="29"/>
      <c r="T35" s="29"/>
      <c r="U35" s="29"/>
      <c r="V35" s="29"/>
      <c r="W35" s="21"/>
      <c r="X35" s="21"/>
      <c r="Y35" s="21"/>
      <c r="Z35" s="21"/>
      <c r="AA35" s="21"/>
    </row>
    <row r="36" ht="28.5" customHeight="1">
      <c r="A36" s="10">
        <f t="shared" si="2"/>
        <v>10</v>
      </c>
      <c r="B36" s="25" t="s">
        <v>23</v>
      </c>
      <c r="C36" s="26">
        <v>43990.533159722225</v>
      </c>
      <c r="D36" s="27" t="s">
        <v>137</v>
      </c>
      <c r="E36" s="28" t="s">
        <v>143</v>
      </c>
      <c r="F36" s="29" t="str">
        <f t="shared" si="5"/>
        <v/>
      </c>
      <c r="G36" s="30" t="s">
        <v>26</v>
      </c>
      <c r="H36" s="30" t="s">
        <v>86</v>
      </c>
      <c r="I36" s="30" t="s">
        <v>87</v>
      </c>
      <c r="J36" s="32" t="s">
        <v>88</v>
      </c>
      <c r="K36" s="37"/>
      <c r="L36" s="40" t="s">
        <v>89</v>
      </c>
      <c r="M36" s="29"/>
      <c r="N36" s="29"/>
      <c r="O36" s="30" t="s">
        <v>31</v>
      </c>
      <c r="P36" s="29"/>
      <c r="Q36" s="30" t="s">
        <v>32</v>
      </c>
      <c r="R36" s="29"/>
      <c r="S36" s="29"/>
      <c r="T36" s="29"/>
      <c r="U36" s="29"/>
      <c r="V36" s="29"/>
      <c r="W36" s="21"/>
      <c r="X36" s="21"/>
      <c r="Y36" s="21"/>
      <c r="Z36" s="21"/>
      <c r="AA36" s="21"/>
    </row>
    <row r="37" ht="28.5" customHeight="1">
      <c r="A37" s="10">
        <f t="shared" si="2"/>
        <v>10</v>
      </c>
      <c r="B37" s="25" t="s">
        <v>23</v>
      </c>
      <c r="C37" s="26">
        <v>43990.533159722225</v>
      </c>
      <c r="D37" s="27" t="s">
        <v>137</v>
      </c>
      <c r="E37" s="28" t="s">
        <v>90</v>
      </c>
      <c r="F37" s="29" t="str">
        <f t="shared" si="5"/>
        <v/>
      </c>
      <c r="G37" s="30" t="s">
        <v>91</v>
      </c>
      <c r="H37" s="35" t="s">
        <v>92</v>
      </c>
      <c r="I37" s="30" t="s">
        <v>36</v>
      </c>
      <c r="J37" s="32" t="s">
        <v>93</v>
      </c>
      <c r="K37" s="33" t="s">
        <v>94</v>
      </c>
      <c r="L37" s="35" t="s">
        <v>95</v>
      </c>
      <c r="M37" s="29"/>
      <c r="N37" s="29"/>
      <c r="O37" s="30" t="s">
        <v>31</v>
      </c>
      <c r="P37" s="29"/>
      <c r="Q37" s="30" t="s">
        <v>32</v>
      </c>
      <c r="R37" s="29"/>
      <c r="S37" s="29"/>
      <c r="T37" s="29"/>
      <c r="U37" s="29"/>
      <c r="V37" s="29"/>
      <c r="W37" s="21"/>
      <c r="X37" s="21"/>
      <c r="Y37" s="21"/>
      <c r="Z37" s="21"/>
      <c r="AA37" s="21"/>
    </row>
    <row r="38" ht="28.5" customHeight="1">
      <c r="A38" s="11">
        <f t="shared" si="2"/>
        <v>11</v>
      </c>
      <c r="B38" s="12" t="s">
        <v>23</v>
      </c>
      <c r="C38" s="13">
        <v>43990.5294212963</v>
      </c>
      <c r="D38" s="14" t="s">
        <v>144</v>
      </c>
      <c r="E38" s="22" t="s">
        <v>145</v>
      </c>
      <c r="F38" s="16" t="str">
        <f t="shared" si="5"/>
        <v/>
      </c>
      <c r="G38" s="17" t="s">
        <v>26</v>
      </c>
      <c r="H38" s="17" t="s">
        <v>146</v>
      </c>
      <c r="I38" s="17" t="s">
        <v>52</v>
      </c>
      <c r="J38" s="18" t="s">
        <v>53</v>
      </c>
      <c r="K38" s="24" t="s">
        <v>54</v>
      </c>
      <c r="L38" s="16"/>
      <c r="M38" s="16"/>
      <c r="N38" s="16"/>
      <c r="O38" s="17" t="s">
        <v>31</v>
      </c>
      <c r="P38" s="16"/>
      <c r="Q38" s="17" t="s">
        <v>32</v>
      </c>
      <c r="R38" s="16"/>
      <c r="S38" s="16"/>
      <c r="T38" s="16"/>
      <c r="U38" s="16"/>
      <c r="V38" s="16"/>
      <c r="W38" s="21"/>
      <c r="X38" s="21"/>
      <c r="Y38" s="21"/>
      <c r="Z38" s="21"/>
      <c r="AA38" s="21"/>
    </row>
    <row r="39" ht="120.0" customHeight="1">
      <c r="A39" s="10">
        <f t="shared" si="2"/>
        <v>12</v>
      </c>
      <c r="B39" s="25" t="s">
        <v>23</v>
      </c>
      <c r="C39" s="26">
        <v>43990.49737268518</v>
      </c>
      <c r="D39" s="27" t="s">
        <v>147</v>
      </c>
      <c r="E39" s="47" t="s">
        <v>148</v>
      </c>
      <c r="F39" s="29" t="str">
        <f>image("https://scontent.xx.fbcdn.net/v/t1.15752-9/101794357_258613542224615_213498325856463330_n.png?_nc_cat=111&amp;_nc_sid=b96e70&amp;_nc_ohc=ZGWE71q7__4AX9WZnuP&amp;_nc_ad=z-m&amp;_nc_cid=0&amp;_nc_ht=scontent.xx&amp;oh=83c8f2f86f436d5d11b1220631e07d8a&amp;oe=5F0291C6")</f>
        <v/>
      </c>
      <c r="G39" s="30" t="s">
        <v>26</v>
      </c>
      <c r="H39" s="35" t="s">
        <v>149</v>
      </c>
      <c r="I39" s="30" t="s">
        <v>36</v>
      </c>
      <c r="J39" s="30" t="s">
        <v>37</v>
      </c>
      <c r="K39" s="28" t="s">
        <v>119</v>
      </c>
      <c r="L39" s="35" t="s">
        <v>150</v>
      </c>
      <c r="M39" s="35" t="s">
        <v>151</v>
      </c>
      <c r="N39" s="29"/>
      <c r="O39" s="30" t="s">
        <v>31</v>
      </c>
      <c r="P39" s="29"/>
      <c r="Q39" s="30" t="s">
        <v>32</v>
      </c>
      <c r="R39" s="30"/>
      <c r="S39" s="29"/>
      <c r="T39" s="29"/>
      <c r="U39" s="29"/>
      <c r="V39" s="29"/>
      <c r="W39" s="21"/>
      <c r="X39" s="21"/>
      <c r="Y39" s="21"/>
      <c r="Z39" s="21"/>
      <c r="AA39" s="21"/>
    </row>
    <row r="40" ht="28.5" customHeight="1">
      <c r="A40" s="10">
        <f t="shared" si="2"/>
        <v>12</v>
      </c>
      <c r="B40" s="25" t="s">
        <v>23</v>
      </c>
      <c r="C40" s="26">
        <v>43990.49737268518</v>
      </c>
      <c r="D40" s="27" t="s">
        <v>147</v>
      </c>
      <c r="E40" s="34" t="s">
        <v>152</v>
      </c>
      <c r="F40" s="29" t="str">
        <f t="shared" ref="F40:F43" si="6">image("")</f>
        <v/>
      </c>
      <c r="G40" s="30" t="s">
        <v>26</v>
      </c>
      <c r="H40" s="30" t="s">
        <v>153</v>
      </c>
      <c r="I40" s="30" t="s">
        <v>36</v>
      </c>
      <c r="J40" s="32" t="s">
        <v>37</v>
      </c>
      <c r="K40" s="33" t="s">
        <v>154</v>
      </c>
      <c r="L40" s="30" t="s">
        <v>155</v>
      </c>
      <c r="M40" s="31"/>
      <c r="N40" s="29"/>
      <c r="O40" s="30" t="s">
        <v>31</v>
      </c>
      <c r="P40" s="29"/>
      <c r="Q40" s="30" t="s">
        <v>32</v>
      </c>
      <c r="R40" s="30"/>
      <c r="S40" s="30"/>
      <c r="T40" s="29"/>
      <c r="U40" s="30"/>
      <c r="V40" s="29"/>
      <c r="W40" s="21"/>
      <c r="X40" s="21"/>
      <c r="Y40" s="21"/>
      <c r="Z40" s="21"/>
      <c r="AA40" s="21"/>
    </row>
    <row r="41" ht="28.5" customHeight="1">
      <c r="A41" s="11">
        <f t="shared" si="2"/>
        <v>13</v>
      </c>
      <c r="B41" s="12" t="s">
        <v>23</v>
      </c>
      <c r="C41" s="13">
        <v>43990.48269675926</v>
      </c>
      <c r="D41" s="14" t="s">
        <v>156</v>
      </c>
      <c r="E41" s="22" t="s">
        <v>44</v>
      </c>
      <c r="F41" s="16" t="str">
        <f t="shared" si="6"/>
        <v/>
      </c>
      <c r="G41" s="17" t="s">
        <v>45</v>
      </c>
      <c r="H41" s="16"/>
      <c r="I41" s="17" t="s">
        <v>46</v>
      </c>
      <c r="J41" s="18" t="s">
        <v>47</v>
      </c>
      <c r="K41" s="24" t="s">
        <v>157</v>
      </c>
      <c r="L41" s="16"/>
      <c r="M41" s="16"/>
      <c r="N41" s="16"/>
      <c r="O41" s="17" t="s">
        <v>31</v>
      </c>
      <c r="P41" s="16"/>
      <c r="Q41" s="17" t="s">
        <v>49</v>
      </c>
      <c r="R41" s="16"/>
      <c r="S41" s="16"/>
      <c r="T41" s="16"/>
      <c r="U41" s="16"/>
      <c r="V41" s="16"/>
      <c r="W41" s="21"/>
      <c r="X41" s="21"/>
      <c r="Y41" s="21"/>
      <c r="Z41" s="21"/>
      <c r="AA41" s="21"/>
    </row>
    <row r="42" ht="28.5" customHeight="1">
      <c r="A42" s="11">
        <f t="shared" si="2"/>
        <v>13</v>
      </c>
      <c r="B42" s="12" t="s">
        <v>23</v>
      </c>
      <c r="C42" s="13">
        <v>43990.48318287037</v>
      </c>
      <c r="D42" s="14" t="s">
        <v>156</v>
      </c>
      <c r="E42" s="22" t="s">
        <v>158</v>
      </c>
      <c r="F42" s="16" t="str">
        <f t="shared" si="6"/>
        <v/>
      </c>
      <c r="G42" s="17" t="s">
        <v>26</v>
      </c>
      <c r="H42" s="17" t="s">
        <v>159</v>
      </c>
      <c r="I42" s="17" t="s">
        <v>36</v>
      </c>
      <c r="J42" s="18" t="s">
        <v>47</v>
      </c>
      <c r="K42" s="22" t="s">
        <v>160</v>
      </c>
      <c r="L42" s="23" t="s">
        <v>161</v>
      </c>
      <c r="M42" s="16"/>
      <c r="N42" s="16"/>
      <c r="O42" s="17" t="s">
        <v>31</v>
      </c>
      <c r="P42" s="16"/>
      <c r="Q42" s="17" t="s">
        <v>49</v>
      </c>
      <c r="R42" s="16"/>
      <c r="S42" s="16"/>
      <c r="T42" s="16"/>
      <c r="U42" s="16"/>
      <c r="V42" s="16"/>
      <c r="W42" s="21"/>
      <c r="X42" s="21"/>
      <c r="Y42" s="21"/>
      <c r="Z42" s="21"/>
      <c r="AA42" s="21"/>
    </row>
    <row r="43" ht="28.5" customHeight="1">
      <c r="A43" s="11">
        <f t="shared" si="2"/>
        <v>13</v>
      </c>
      <c r="B43" s="12" t="s">
        <v>23</v>
      </c>
      <c r="C43" s="13">
        <v>43990.483668981484</v>
      </c>
      <c r="D43" s="14" t="s">
        <v>156</v>
      </c>
      <c r="E43" s="22" t="s">
        <v>162</v>
      </c>
      <c r="F43" s="16" t="str">
        <f t="shared" si="6"/>
        <v/>
      </c>
      <c r="G43" s="17" t="s">
        <v>26</v>
      </c>
      <c r="H43" s="16"/>
      <c r="I43" s="17" t="s">
        <v>36</v>
      </c>
      <c r="J43" s="18" t="s">
        <v>37</v>
      </c>
      <c r="K43" s="24" t="s">
        <v>160</v>
      </c>
      <c r="L43" s="46" t="s">
        <v>161</v>
      </c>
      <c r="M43" s="16"/>
      <c r="N43" s="16"/>
      <c r="O43" s="17" t="s">
        <v>49</v>
      </c>
      <c r="P43" s="16"/>
      <c r="Q43" s="17" t="s">
        <v>49</v>
      </c>
      <c r="R43" s="16"/>
      <c r="S43" s="16"/>
      <c r="T43" s="16"/>
      <c r="U43" s="16"/>
      <c r="V43" s="16"/>
      <c r="W43" s="21"/>
      <c r="X43" s="21"/>
      <c r="Y43" s="21"/>
      <c r="Z43" s="21"/>
      <c r="AA43" s="21"/>
    </row>
    <row r="44" ht="148.5" customHeight="1">
      <c r="A44" s="11">
        <f t="shared" si="2"/>
        <v>13</v>
      </c>
      <c r="B44" s="12" t="s">
        <v>23</v>
      </c>
      <c r="C44" s="13">
        <v>43990.48380787037</v>
      </c>
      <c r="D44" s="14" t="s">
        <v>156</v>
      </c>
      <c r="E44" s="48" t="s">
        <v>163</v>
      </c>
      <c r="F44" s="16" t="str">
        <f>image("https://scontent.xx.fbcdn.net/v/t1.15752-9/102572741_273787503815652_634168482762550545_n.jpg?_nc_cat=111&amp;_nc_sid=b96e70&amp;_nc_oc=AQkUVtP8ecAaJZIE5RiIZ-ghcX2At1VPScBdzFaTkRlxvZkISg_Oyq0XVbAR-oNZXZZRyeZhvAKMOv-leU5rNQrr&amp;_nc_ad=z-m&amp;_nc_cid=0&amp;_nc_ht=scontent.x"&amp;"x&amp;oh=49d3761631e158eb4ab3a4291f6ed91d&amp;oe=5F02449A")</f>
        <v/>
      </c>
      <c r="G44" s="17" t="s">
        <v>113</v>
      </c>
      <c r="H44" s="17" t="s">
        <v>164</v>
      </c>
      <c r="I44" s="17" t="s">
        <v>165</v>
      </c>
      <c r="J44" s="18" t="s">
        <v>166</v>
      </c>
      <c r="K44" s="24" t="s">
        <v>119</v>
      </c>
      <c r="L44" s="23" t="s">
        <v>167</v>
      </c>
      <c r="M44" s="23" t="s">
        <v>168</v>
      </c>
      <c r="N44" s="16"/>
      <c r="O44" s="17" t="s">
        <v>31</v>
      </c>
      <c r="P44" s="16"/>
      <c r="Q44" s="17" t="s">
        <v>49</v>
      </c>
      <c r="R44" s="16"/>
      <c r="S44" s="16"/>
      <c r="T44" s="16"/>
      <c r="U44" s="16"/>
      <c r="V44" s="16"/>
      <c r="W44" s="21"/>
      <c r="X44" s="21"/>
      <c r="Y44" s="21"/>
      <c r="Z44" s="21"/>
      <c r="AA44" s="21"/>
    </row>
    <row r="45" ht="28.5" customHeight="1">
      <c r="A45" s="11">
        <f t="shared" si="2"/>
        <v>13</v>
      </c>
      <c r="B45" s="12" t="s">
        <v>23</v>
      </c>
      <c r="C45" s="13">
        <v>43990.48380787037</v>
      </c>
      <c r="D45" s="14" t="s">
        <v>156</v>
      </c>
      <c r="E45" s="22" t="s">
        <v>169</v>
      </c>
      <c r="F45" s="16" t="str">
        <f t="shared" ref="F45:F46" si="7">image("")</f>
        <v/>
      </c>
      <c r="G45" s="17" t="s">
        <v>26</v>
      </c>
      <c r="H45" s="23" t="s">
        <v>170</v>
      </c>
      <c r="I45" s="17" t="s">
        <v>87</v>
      </c>
      <c r="J45" s="18" t="s">
        <v>88</v>
      </c>
      <c r="K45" s="19"/>
      <c r="L45" s="23" t="s">
        <v>171</v>
      </c>
      <c r="M45" s="16"/>
      <c r="N45" s="16"/>
      <c r="O45" s="17" t="s">
        <v>31</v>
      </c>
      <c r="P45" s="16"/>
      <c r="Q45" s="17" t="s">
        <v>49</v>
      </c>
      <c r="R45" s="17"/>
      <c r="S45" s="16"/>
      <c r="T45" s="16"/>
      <c r="U45" s="16"/>
      <c r="V45" s="16"/>
      <c r="W45" s="21"/>
      <c r="X45" s="21"/>
      <c r="Y45" s="21"/>
      <c r="Z45" s="21"/>
      <c r="AA45" s="21"/>
    </row>
    <row r="46" ht="28.5" customHeight="1">
      <c r="A46" s="10">
        <f t="shared" si="2"/>
        <v>14</v>
      </c>
      <c r="B46" s="25" t="s">
        <v>23</v>
      </c>
      <c r="C46" s="26">
        <v>43990.47324074074</v>
      </c>
      <c r="D46" s="27" t="s">
        <v>172</v>
      </c>
      <c r="E46" s="28" t="s">
        <v>173</v>
      </c>
      <c r="F46" s="29" t="str">
        <f t="shared" si="7"/>
        <v/>
      </c>
      <c r="G46" s="30" t="s">
        <v>26</v>
      </c>
      <c r="H46" s="30" t="s">
        <v>174</v>
      </c>
      <c r="I46" s="30" t="s">
        <v>87</v>
      </c>
      <c r="J46" s="32" t="s">
        <v>29</v>
      </c>
      <c r="K46" s="42"/>
      <c r="L46" s="30" t="s">
        <v>175</v>
      </c>
      <c r="M46" s="29"/>
      <c r="N46" s="29"/>
      <c r="O46" s="30" t="s">
        <v>31</v>
      </c>
      <c r="P46" s="29"/>
      <c r="Q46" s="30" t="s">
        <v>32</v>
      </c>
      <c r="R46" s="29"/>
      <c r="S46" s="29"/>
      <c r="T46" s="29"/>
      <c r="U46" s="29"/>
      <c r="V46" s="29"/>
      <c r="W46" s="21"/>
      <c r="X46" s="21"/>
      <c r="Y46" s="21"/>
      <c r="Z46" s="21"/>
      <c r="AA46" s="21"/>
    </row>
    <row r="47" ht="155.25" customHeight="1">
      <c r="A47" s="10">
        <f t="shared" si="2"/>
        <v>14</v>
      </c>
      <c r="B47" s="25" t="s">
        <v>23</v>
      </c>
      <c r="C47" s="26">
        <v>43990.47331018518</v>
      </c>
      <c r="D47" s="27" t="s">
        <v>172</v>
      </c>
      <c r="E47" s="34" t="s">
        <v>176</v>
      </c>
      <c r="F47" s="29" t="str">
        <f>image("https://scontent.xx.fbcdn.net/v/t1.15752-9/101010297_259284498671147_853708461528253475_n.jpg?_nc_cat=100&amp;_nc_sid=b96e70&amp;_nc_ohc=MWnZozX70wAAX-sm2Gl&amp;_nc_ad=z-m&amp;_nc_cid=0&amp;_nc_ht=scontent.xx&amp;oh=c436c7bf56b95ebefeb7dbe20d0e3881&amp;oe=5F01B187")</f>
        <v/>
      </c>
      <c r="G47" s="30" t="s">
        <v>113</v>
      </c>
      <c r="H47" s="30" t="s">
        <v>177</v>
      </c>
      <c r="I47" s="30" t="s">
        <v>165</v>
      </c>
      <c r="J47" s="32" t="s">
        <v>166</v>
      </c>
      <c r="K47" s="28" t="s">
        <v>119</v>
      </c>
      <c r="L47" s="30" t="s">
        <v>178</v>
      </c>
      <c r="M47" s="30" t="s">
        <v>179</v>
      </c>
      <c r="N47" s="31"/>
      <c r="O47" s="30" t="s">
        <v>31</v>
      </c>
      <c r="P47" s="29"/>
      <c r="Q47" s="30" t="s">
        <v>32</v>
      </c>
      <c r="R47" s="30"/>
      <c r="S47" s="29"/>
      <c r="T47" s="29"/>
      <c r="U47" s="30"/>
      <c r="V47" s="29"/>
      <c r="W47" s="21"/>
      <c r="X47" s="21"/>
      <c r="Y47" s="21"/>
      <c r="Z47" s="21"/>
      <c r="AA47" s="21"/>
    </row>
    <row r="48" ht="28.5" customHeight="1">
      <c r="A48" s="11">
        <f t="shared" si="2"/>
        <v>15</v>
      </c>
      <c r="B48" s="12" t="s">
        <v>23</v>
      </c>
      <c r="C48" s="13">
        <v>43990.46701388889</v>
      </c>
      <c r="D48" s="14" t="s">
        <v>180</v>
      </c>
      <c r="E48" s="22" t="s">
        <v>44</v>
      </c>
      <c r="F48" s="16" t="str">
        <f t="shared" ref="F48:F64" si="8">image("")</f>
        <v/>
      </c>
      <c r="G48" s="17" t="s">
        <v>45</v>
      </c>
      <c r="H48" s="16"/>
      <c r="I48" s="17" t="s">
        <v>46</v>
      </c>
      <c r="J48" s="18" t="s">
        <v>47</v>
      </c>
      <c r="K48" s="24" t="s">
        <v>181</v>
      </c>
      <c r="L48" s="16"/>
      <c r="M48" s="16"/>
      <c r="N48" s="16"/>
      <c r="O48" s="17" t="s">
        <v>31</v>
      </c>
      <c r="P48" s="16"/>
      <c r="Q48" s="17" t="s">
        <v>31</v>
      </c>
      <c r="R48" s="16"/>
      <c r="S48" s="16"/>
      <c r="T48" s="16"/>
      <c r="U48" s="16"/>
      <c r="V48" s="16"/>
      <c r="W48" s="21"/>
      <c r="X48" s="21"/>
      <c r="Y48" s="21"/>
      <c r="Z48" s="21"/>
      <c r="AA48" s="21"/>
    </row>
    <row r="49" ht="28.5" customHeight="1">
      <c r="A49" s="11">
        <f t="shared" si="2"/>
        <v>15</v>
      </c>
      <c r="B49" s="12" t="s">
        <v>23</v>
      </c>
      <c r="C49" s="13">
        <v>43990.46717592593</v>
      </c>
      <c r="D49" s="14" t="s">
        <v>180</v>
      </c>
      <c r="E49" s="15" t="s">
        <v>182</v>
      </c>
      <c r="F49" s="16" t="str">
        <f t="shared" si="8"/>
        <v/>
      </c>
      <c r="G49" s="17" t="s">
        <v>26</v>
      </c>
      <c r="H49" s="17" t="s">
        <v>183</v>
      </c>
      <c r="I49" s="17" t="s">
        <v>87</v>
      </c>
      <c r="J49" s="18" t="s">
        <v>29</v>
      </c>
      <c r="K49" s="19"/>
      <c r="L49" s="46" t="s">
        <v>184</v>
      </c>
      <c r="M49" s="16"/>
      <c r="N49" s="16"/>
      <c r="O49" s="17" t="s">
        <v>31</v>
      </c>
      <c r="P49" s="16"/>
      <c r="Q49" s="17" t="s">
        <v>31</v>
      </c>
      <c r="R49" s="16"/>
      <c r="S49" s="16"/>
      <c r="T49" s="16"/>
      <c r="U49" s="16"/>
      <c r="V49" s="16"/>
      <c r="W49" s="21"/>
      <c r="X49" s="21"/>
      <c r="Y49" s="21"/>
      <c r="Z49" s="21"/>
      <c r="AA49" s="21"/>
    </row>
    <row r="50" ht="28.5" customHeight="1">
      <c r="A50" s="11">
        <f t="shared" si="2"/>
        <v>15</v>
      </c>
      <c r="B50" s="12" t="s">
        <v>23</v>
      </c>
      <c r="C50" s="13">
        <v>43990.46730324074</v>
      </c>
      <c r="D50" s="14" t="s">
        <v>180</v>
      </c>
      <c r="E50" s="15" t="s">
        <v>185</v>
      </c>
      <c r="F50" s="16" t="str">
        <f t="shared" si="8"/>
        <v/>
      </c>
      <c r="G50" s="17" t="s">
        <v>91</v>
      </c>
      <c r="H50" s="17" t="s">
        <v>186</v>
      </c>
      <c r="I50" s="17" t="s">
        <v>87</v>
      </c>
      <c r="J50" s="18" t="s">
        <v>166</v>
      </c>
      <c r="K50" s="39"/>
      <c r="L50" s="23" t="s">
        <v>187</v>
      </c>
      <c r="M50" s="16"/>
      <c r="N50" s="16"/>
      <c r="O50" s="17" t="s">
        <v>31</v>
      </c>
      <c r="P50" s="16"/>
      <c r="Q50" s="17" t="s">
        <v>31</v>
      </c>
      <c r="R50" s="16"/>
      <c r="S50" s="16"/>
      <c r="T50" s="16"/>
      <c r="U50" s="16"/>
      <c r="V50" s="16"/>
      <c r="W50" s="21"/>
      <c r="X50" s="21"/>
      <c r="Y50" s="21"/>
      <c r="Z50" s="21"/>
      <c r="AA50" s="21"/>
    </row>
    <row r="51" ht="28.5" customHeight="1">
      <c r="A51" s="11">
        <f t="shared" si="2"/>
        <v>15</v>
      </c>
      <c r="B51" s="12" t="s">
        <v>23</v>
      </c>
      <c r="C51" s="13">
        <v>43990.46744212963</v>
      </c>
      <c r="D51" s="14" t="s">
        <v>180</v>
      </c>
      <c r="E51" s="22" t="s">
        <v>188</v>
      </c>
      <c r="F51" s="16" t="str">
        <f t="shared" si="8"/>
        <v/>
      </c>
      <c r="G51" s="17" t="s">
        <v>91</v>
      </c>
      <c r="H51" s="18" t="s">
        <v>189</v>
      </c>
      <c r="I51" s="18" t="s">
        <v>87</v>
      </c>
      <c r="J51" s="18" t="s">
        <v>166</v>
      </c>
      <c r="K51" s="19"/>
      <c r="L51" s="23" t="s">
        <v>190</v>
      </c>
      <c r="M51" s="16"/>
      <c r="N51" s="20"/>
      <c r="O51" s="17" t="s">
        <v>31</v>
      </c>
      <c r="P51" s="16"/>
      <c r="Q51" s="17" t="s">
        <v>31</v>
      </c>
      <c r="R51" s="16"/>
      <c r="S51" s="16"/>
      <c r="T51" s="16"/>
      <c r="U51" s="16"/>
      <c r="V51" s="16"/>
      <c r="W51" s="21"/>
      <c r="X51" s="21"/>
      <c r="Y51" s="21"/>
      <c r="Z51" s="21"/>
      <c r="AA51" s="21"/>
    </row>
    <row r="52" ht="28.5" customHeight="1">
      <c r="A52" s="11">
        <f t="shared" si="2"/>
        <v>15</v>
      </c>
      <c r="B52" s="12" t="s">
        <v>23</v>
      </c>
      <c r="C52" s="13">
        <v>43990.4675462963</v>
      </c>
      <c r="D52" s="14" t="s">
        <v>180</v>
      </c>
      <c r="E52" s="22" t="s">
        <v>191</v>
      </c>
      <c r="F52" s="16" t="str">
        <f t="shared" si="8"/>
        <v/>
      </c>
      <c r="G52" s="17" t="s">
        <v>91</v>
      </c>
      <c r="H52" s="17" t="s">
        <v>192</v>
      </c>
      <c r="I52" s="17" t="s">
        <v>87</v>
      </c>
      <c r="J52" s="18" t="s">
        <v>166</v>
      </c>
      <c r="K52" s="19"/>
      <c r="L52" s="23" t="s">
        <v>193</v>
      </c>
      <c r="M52" s="16"/>
      <c r="N52" s="16"/>
      <c r="O52" s="17" t="s">
        <v>31</v>
      </c>
      <c r="P52" s="16"/>
      <c r="Q52" s="17" t="s">
        <v>31</v>
      </c>
      <c r="R52" s="16"/>
      <c r="S52" s="16"/>
      <c r="T52" s="16"/>
      <c r="U52" s="16"/>
      <c r="V52" s="16"/>
      <c r="W52" s="21"/>
      <c r="X52" s="21"/>
      <c r="Y52" s="21"/>
      <c r="Z52" s="21"/>
      <c r="AA52" s="21"/>
    </row>
    <row r="53" ht="28.5" customHeight="1">
      <c r="A53" s="11">
        <f t="shared" si="2"/>
        <v>15</v>
      </c>
      <c r="B53" s="12" t="s">
        <v>23</v>
      </c>
      <c r="C53" s="13">
        <v>43990.467685185184</v>
      </c>
      <c r="D53" s="14" t="s">
        <v>180</v>
      </c>
      <c r="E53" s="15" t="s">
        <v>194</v>
      </c>
      <c r="F53" s="16" t="str">
        <f t="shared" si="8"/>
        <v/>
      </c>
      <c r="G53" s="17" t="s">
        <v>91</v>
      </c>
      <c r="H53" s="17" t="s">
        <v>195</v>
      </c>
      <c r="I53" s="17" t="s">
        <v>87</v>
      </c>
      <c r="J53" s="18" t="s">
        <v>166</v>
      </c>
      <c r="K53" s="19"/>
      <c r="L53" s="17" t="s">
        <v>196</v>
      </c>
      <c r="M53" s="16"/>
      <c r="N53" s="16"/>
      <c r="O53" s="17" t="s">
        <v>31</v>
      </c>
      <c r="P53" s="16"/>
      <c r="Q53" s="17" t="s">
        <v>31</v>
      </c>
      <c r="R53" s="17"/>
      <c r="S53" s="16"/>
      <c r="T53" s="16"/>
      <c r="U53" s="17"/>
      <c r="V53" s="16"/>
      <c r="W53" s="21"/>
      <c r="X53" s="21"/>
      <c r="Y53" s="21"/>
      <c r="Z53" s="21"/>
      <c r="AA53" s="21"/>
    </row>
    <row r="54" ht="28.5" customHeight="1">
      <c r="A54" s="11">
        <f t="shared" si="2"/>
        <v>15</v>
      </c>
      <c r="B54" s="12" t="s">
        <v>23</v>
      </c>
      <c r="C54" s="13">
        <v>43990.46780092592</v>
      </c>
      <c r="D54" s="14" t="s">
        <v>180</v>
      </c>
      <c r="E54" s="22" t="s">
        <v>197</v>
      </c>
      <c r="F54" s="16" t="str">
        <f t="shared" si="8"/>
        <v/>
      </c>
      <c r="G54" s="17" t="s">
        <v>91</v>
      </c>
      <c r="H54" s="17" t="s">
        <v>198</v>
      </c>
      <c r="I54" s="17" t="s">
        <v>87</v>
      </c>
      <c r="J54" s="18" t="s">
        <v>166</v>
      </c>
      <c r="K54" s="19"/>
      <c r="L54" s="17" t="s">
        <v>199</v>
      </c>
      <c r="M54" s="16"/>
      <c r="N54" s="16"/>
      <c r="O54" s="17" t="s">
        <v>31</v>
      </c>
      <c r="P54" s="16"/>
      <c r="Q54" s="17" t="s">
        <v>31</v>
      </c>
      <c r="R54" s="16"/>
      <c r="S54" s="16"/>
      <c r="T54" s="16"/>
      <c r="U54" s="16"/>
      <c r="V54" s="16"/>
      <c r="W54" s="21"/>
      <c r="X54" s="21"/>
      <c r="Y54" s="21"/>
      <c r="Z54" s="21"/>
      <c r="AA54" s="21"/>
    </row>
    <row r="55" ht="28.5" customHeight="1">
      <c r="A55" s="11">
        <f t="shared" si="2"/>
        <v>15</v>
      </c>
      <c r="B55" s="12" t="s">
        <v>23</v>
      </c>
      <c r="C55" s="13">
        <v>43990.46890046296</v>
      </c>
      <c r="D55" s="14" t="s">
        <v>180</v>
      </c>
      <c r="E55" s="22" t="s">
        <v>200</v>
      </c>
      <c r="F55" s="16" t="str">
        <f t="shared" si="8"/>
        <v/>
      </c>
      <c r="G55" s="17" t="s">
        <v>91</v>
      </c>
      <c r="H55" s="23" t="s">
        <v>201</v>
      </c>
      <c r="I55" s="17" t="s">
        <v>36</v>
      </c>
      <c r="J55" s="17" t="s">
        <v>93</v>
      </c>
      <c r="K55" s="22" t="s">
        <v>202</v>
      </c>
      <c r="L55" s="23" t="s">
        <v>203</v>
      </c>
      <c r="M55" s="16"/>
      <c r="N55" s="16"/>
      <c r="O55" s="17" t="s">
        <v>31</v>
      </c>
      <c r="P55" s="16"/>
      <c r="Q55" s="17" t="s">
        <v>31</v>
      </c>
      <c r="R55" s="16"/>
      <c r="S55" s="16"/>
      <c r="T55" s="16"/>
      <c r="U55" s="16"/>
      <c r="V55" s="16"/>
      <c r="W55" s="21"/>
      <c r="X55" s="21"/>
      <c r="Y55" s="21"/>
      <c r="Z55" s="21"/>
      <c r="AA55" s="21"/>
    </row>
    <row r="56" ht="28.5" customHeight="1">
      <c r="A56" s="11">
        <f t="shared" si="2"/>
        <v>15</v>
      </c>
      <c r="B56" s="12" t="s">
        <v>23</v>
      </c>
      <c r="C56" s="13">
        <v>43990.46971064815</v>
      </c>
      <c r="D56" s="14" t="s">
        <v>180</v>
      </c>
      <c r="E56" s="22" t="s">
        <v>204</v>
      </c>
      <c r="F56" s="16" t="str">
        <f t="shared" si="8"/>
        <v/>
      </c>
      <c r="G56" s="17" t="s">
        <v>26</v>
      </c>
      <c r="H56" s="17" t="s">
        <v>205</v>
      </c>
      <c r="I56" s="17" t="s">
        <v>36</v>
      </c>
      <c r="J56" s="18" t="s">
        <v>37</v>
      </c>
      <c r="K56" s="22" t="s">
        <v>206</v>
      </c>
      <c r="L56" s="17" t="s">
        <v>203</v>
      </c>
      <c r="M56" s="16"/>
      <c r="N56" s="16"/>
      <c r="O56" s="17" t="s">
        <v>49</v>
      </c>
      <c r="P56" s="16"/>
      <c r="Q56" s="17" t="s">
        <v>31</v>
      </c>
      <c r="R56" s="16"/>
      <c r="S56" s="16"/>
      <c r="T56" s="16"/>
      <c r="U56" s="16"/>
      <c r="V56" s="16"/>
      <c r="W56" s="21"/>
      <c r="X56" s="21"/>
      <c r="Y56" s="21"/>
      <c r="Z56" s="21"/>
      <c r="AA56" s="21"/>
    </row>
    <row r="57" ht="28.5" customHeight="1">
      <c r="A57" s="11">
        <f t="shared" si="2"/>
        <v>15</v>
      </c>
      <c r="B57" s="12" t="s">
        <v>23</v>
      </c>
      <c r="C57" s="13">
        <v>43990.469930555555</v>
      </c>
      <c r="D57" s="14" t="s">
        <v>180</v>
      </c>
      <c r="E57" s="22" t="s">
        <v>207</v>
      </c>
      <c r="F57" s="16" t="str">
        <f t="shared" si="8"/>
        <v/>
      </c>
      <c r="G57" s="17" t="s">
        <v>26</v>
      </c>
      <c r="H57" s="17" t="s">
        <v>208</v>
      </c>
      <c r="I57" s="17" t="s">
        <v>87</v>
      </c>
      <c r="J57" s="18" t="s">
        <v>88</v>
      </c>
      <c r="K57" s="22" t="s">
        <v>209</v>
      </c>
      <c r="L57" s="18" t="s">
        <v>210</v>
      </c>
      <c r="M57" s="16"/>
      <c r="N57" s="16"/>
      <c r="O57" s="17" t="s">
        <v>31</v>
      </c>
      <c r="P57" s="16"/>
      <c r="Q57" s="17" t="s">
        <v>31</v>
      </c>
      <c r="R57" s="16"/>
      <c r="S57" s="16"/>
      <c r="T57" s="16"/>
      <c r="U57" s="16"/>
      <c r="V57" s="16"/>
      <c r="W57" s="21"/>
      <c r="X57" s="21"/>
      <c r="Y57" s="21"/>
      <c r="Z57" s="21"/>
      <c r="AA57" s="21"/>
    </row>
    <row r="58" ht="28.5" customHeight="1">
      <c r="A58" s="11">
        <f t="shared" si="2"/>
        <v>15</v>
      </c>
      <c r="B58" s="12" t="s">
        <v>23</v>
      </c>
      <c r="C58" s="13">
        <v>43990.469930555555</v>
      </c>
      <c r="D58" s="14" t="s">
        <v>180</v>
      </c>
      <c r="E58" s="22" t="s">
        <v>211</v>
      </c>
      <c r="F58" s="16" t="str">
        <f t="shared" si="8"/>
        <v/>
      </c>
      <c r="G58" s="17" t="s">
        <v>91</v>
      </c>
      <c r="H58" s="17" t="s">
        <v>212</v>
      </c>
      <c r="I58" s="17" t="s">
        <v>36</v>
      </c>
      <c r="J58" s="18" t="s">
        <v>93</v>
      </c>
      <c r="K58" s="24" t="s">
        <v>213</v>
      </c>
      <c r="L58" s="23" t="s">
        <v>214</v>
      </c>
      <c r="M58" s="16"/>
      <c r="N58" s="16"/>
      <c r="O58" s="17" t="s">
        <v>31</v>
      </c>
      <c r="P58" s="16"/>
      <c r="Q58" s="17" t="s">
        <v>31</v>
      </c>
      <c r="R58" s="16"/>
      <c r="S58" s="16"/>
      <c r="T58" s="16"/>
      <c r="U58" s="16"/>
      <c r="V58" s="16"/>
      <c r="W58" s="21"/>
      <c r="X58" s="21"/>
      <c r="Y58" s="21"/>
      <c r="Z58" s="21"/>
      <c r="AA58" s="21"/>
    </row>
    <row r="59" ht="28.5" customHeight="1">
      <c r="A59" s="10">
        <f t="shared" si="2"/>
        <v>16</v>
      </c>
      <c r="B59" s="25" t="s">
        <v>23</v>
      </c>
      <c r="C59" s="13">
        <v>43990.466412037036</v>
      </c>
      <c r="D59" s="49" t="s">
        <v>215</v>
      </c>
      <c r="E59" s="50" t="s">
        <v>216</v>
      </c>
      <c r="F59" s="29" t="str">
        <f t="shared" si="8"/>
        <v/>
      </c>
      <c r="G59" s="50" t="s">
        <v>217</v>
      </c>
      <c r="H59" s="51"/>
      <c r="I59" s="50" t="s">
        <v>218</v>
      </c>
      <c r="J59" s="50" t="s">
        <v>37</v>
      </c>
      <c r="K59" s="50" t="s">
        <v>219</v>
      </c>
      <c r="L59" s="51"/>
      <c r="M59" s="51"/>
      <c r="N59" s="51"/>
      <c r="O59" s="30" t="s">
        <v>31</v>
      </c>
      <c r="P59" s="29"/>
      <c r="Q59" s="30" t="s">
        <v>108</v>
      </c>
      <c r="R59" s="29"/>
      <c r="S59" s="29"/>
      <c r="T59" s="29"/>
      <c r="U59" s="29"/>
      <c r="V59" s="29"/>
      <c r="W59" s="52"/>
    </row>
    <row r="60" ht="28.5" customHeight="1">
      <c r="A60" s="11">
        <f t="shared" si="2"/>
        <v>17</v>
      </c>
      <c r="B60" s="12" t="s">
        <v>23</v>
      </c>
      <c r="C60" s="13">
        <v>43990.46045138889</v>
      </c>
      <c r="D60" s="53" t="s">
        <v>220</v>
      </c>
      <c r="E60" s="54" t="s">
        <v>221</v>
      </c>
      <c r="F60" s="16" t="str">
        <f t="shared" si="8"/>
        <v/>
      </c>
      <c r="G60" s="54" t="s">
        <v>74</v>
      </c>
      <c r="H60" s="55"/>
      <c r="I60" s="54" t="s">
        <v>75</v>
      </c>
      <c r="J60" s="54" t="s">
        <v>47</v>
      </c>
      <c r="K60" s="55"/>
      <c r="L60" s="55"/>
      <c r="M60" s="55"/>
      <c r="N60" s="55"/>
      <c r="O60" s="17" t="s">
        <v>31</v>
      </c>
      <c r="P60" s="16"/>
      <c r="Q60" s="17" t="s">
        <v>108</v>
      </c>
      <c r="R60" s="16"/>
      <c r="S60" s="16"/>
      <c r="T60" s="16"/>
      <c r="U60" s="16"/>
      <c r="V60" s="16"/>
      <c r="W60" s="56"/>
      <c r="X60" s="57"/>
      <c r="Y60" s="57"/>
      <c r="Z60" s="57"/>
      <c r="AA60" s="57"/>
    </row>
    <row r="61" ht="28.5" customHeight="1">
      <c r="A61" s="10">
        <f t="shared" si="2"/>
        <v>18</v>
      </c>
      <c r="B61" s="25" t="s">
        <v>23</v>
      </c>
      <c r="C61" s="13">
        <v>43990.42611111111</v>
      </c>
      <c r="D61" s="58" t="s">
        <v>222</v>
      </c>
      <c r="E61" s="59" t="s">
        <v>223</v>
      </c>
      <c r="F61" s="29" t="str">
        <f t="shared" si="8"/>
        <v/>
      </c>
      <c r="G61" s="59" t="s">
        <v>81</v>
      </c>
      <c r="H61" s="60"/>
      <c r="I61" s="59" t="s">
        <v>83</v>
      </c>
      <c r="J61" s="59" t="s">
        <v>47</v>
      </c>
      <c r="K61" s="59" t="s">
        <v>84</v>
      </c>
      <c r="L61" s="60"/>
      <c r="M61" s="60"/>
      <c r="N61" s="60"/>
      <c r="O61" s="30" t="s">
        <v>31</v>
      </c>
      <c r="P61" s="29"/>
      <c r="Q61" s="30" t="s">
        <v>49</v>
      </c>
      <c r="R61" s="29"/>
      <c r="S61" s="29"/>
      <c r="T61" s="29"/>
      <c r="U61" s="29"/>
      <c r="V61" s="29"/>
      <c r="W61" s="56"/>
      <c r="X61" s="57"/>
      <c r="Y61" s="57"/>
      <c r="Z61" s="57"/>
      <c r="AA61" s="57"/>
    </row>
    <row r="62" ht="28.5" customHeight="1">
      <c r="A62" s="10">
        <f t="shared" si="2"/>
        <v>18</v>
      </c>
      <c r="B62" s="25" t="s">
        <v>23</v>
      </c>
      <c r="C62" s="13">
        <v>43990.42622685185</v>
      </c>
      <c r="D62" s="58" t="s">
        <v>222</v>
      </c>
      <c r="E62" s="59" t="s">
        <v>224</v>
      </c>
      <c r="F62" s="29" t="str">
        <f t="shared" si="8"/>
        <v/>
      </c>
      <c r="G62" s="59" t="s">
        <v>74</v>
      </c>
      <c r="H62" s="60"/>
      <c r="I62" s="59" t="s">
        <v>75</v>
      </c>
      <c r="J62" s="59" t="s">
        <v>37</v>
      </c>
      <c r="K62" s="60"/>
      <c r="L62" s="60"/>
      <c r="M62" s="60"/>
      <c r="N62" s="60"/>
      <c r="O62" s="30" t="s">
        <v>31</v>
      </c>
      <c r="P62" s="29"/>
      <c r="Q62" s="30" t="s">
        <v>49</v>
      </c>
      <c r="R62" s="29"/>
      <c r="S62" s="29"/>
      <c r="T62" s="29"/>
      <c r="U62" s="29"/>
      <c r="V62" s="29"/>
      <c r="W62" s="56"/>
      <c r="X62" s="57"/>
      <c r="Y62" s="57"/>
      <c r="Z62" s="57"/>
      <c r="AA62" s="57"/>
    </row>
    <row r="63" ht="28.5" customHeight="1">
      <c r="A63" s="10">
        <f t="shared" si="2"/>
        <v>18</v>
      </c>
      <c r="B63" s="25" t="s">
        <v>23</v>
      </c>
      <c r="C63" s="13">
        <v>43990.42622685185</v>
      </c>
      <c r="D63" s="58" t="s">
        <v>222</v>
      </c>
      <c r="E63" s="59" t="s">
        <v>225</v>
      </c>
      <c r="F63" s="29" t="str">
        <f t="shared" si="8"/>
        <v/>
      </c>
      <c r="G63" s="59" t="s">
        <v>74</v>
      </c>
      <c r="H63" s="60"/>
      <c r="I63" s="59" t="s">
        <v>75</v>
      </c>
      <c r="J63" s="59" t="s">
        <v>47</v>
      </c>
      <c r="K63" s="60"/>
      <c r="L63" s="60"/>
      <c r="M63" s="60"/>
      <c r="N63" s="60"/>
      <c r="O63" s="30" t="s">
        <v>31</v>
      </c>
      <c r="P63" s="29"/>
      <c r="Q63" s="30" t="s">
        <v>49</v>
      </c>
      <c r="R63" s="29"/>
      <c r="S63" s="29"/>
      <c r="T63" s="29"/>
      <c r="U63" s="29"/>
      <c r="V63" s="29"/>
      <c r="W63" s="56"/>
      <c r="X63" s="57"/>
      <c r="Y63" s="57"/>
      <c r="Z63" s="57"/>
      <c r="AA63" s="57"/>
    </row>
    <row r="64" ht="28.5" customHeight="1">
      <c r="A64" s="11">
        <f t="shared" si="2"/>
        <v>19</v>
      </c>
      <c r="B64" s="12" t="s">
        <v>23</v>
      </c>
      <c r="C64" s="13">
        <v>43990.42052083334</v>
      </c>
      <c r="D64" s="53" t="s">
        <v>226</v>
      </c>
      <c r="E64" s="54" t="s">
        <v>227</v>
      </c>
      <c r="F64" s="16" t="str">
        <f t="shared" si="8"/>
        <v/>
      </c>
      <c r="G64" s="54" t="s">
        <v>217</v>
      </c>
      <c r="H64" s="55"/>
      <c r="I64" s="54" t="s">
        <v>218</v>
      </c>
      <c r="J64" s="54" t="s">
        <v>37</v>
      </c>
      <c r="K64" s="54" t="s">
        <v>228</v>
      </c>
      <c r="L64" s="55"/>
      <c r="M64" s="55"/>
      <c r="N64" s="55"/>
      <c r="O64" s="17" t="s">
        <v>31</v>
      </c>
      <c r="P64" s="16"/>
      <c r="Q64" s="17" t="s">
        <v>108</v>
      </c>
      <c r="R64" s="16"/>
      <c r="S64" s="16"/>
      <c r="T64" s="16"/>
      <c r="U64" s="16"/>
      <c r="V64" s="16"/>
      <c r="W64" s="56"/>
      <c r="X64" s="57"/>
      <c r="Y64" s="57"/>
      <c r="Z64" s="57"/>
      <c r="AA64" s="57"/>
    </row>
    <row r="65">
      <c r="A65" s="61"/>
      <c r="B65" s="62"/>
      <c r="C65" s="63"/>
      <c r="D65" s="64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5"/>
      <c r="S65" s="65"/>
      <c r="T65" s="63"/>
      <c r="U65" s="65"/>
      <c r="V65" s="63"/>
      <c r="W65" s="52"/>
    </row>
    <row r="66">
      <c r="A66" s="66"/>
      <c r="B66" s="67"/>
      <c r="C66" s="52"/>
      <c r="D66" s="68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69"/>
      <c r="S66" s="69"/>
      <c r="T66" s="52"/>
      <c r="U66" s="69"/>
      <c r="V66" s="52"/>
      <c r="W66" s="52"/>
    </row>
    <row r="67">
      <c r="A67" s="66"/>
      <c r="B67" s="67"/>
      <c r="C67" s="52"/>
      <c r="D67" s="68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69"/>
      <c r="S67" s="69"/>
      <c r="T67" s="52"/>
      <c r="U67" s="69"/>
      <c r="V67" s="52"/>
      <c r="W67" s="52"/>
    </row>
    <row r="68">
      <c r="A68" s="66"/>
      <c r="B68" s="67"/>
      <c r="C68" s="52"/>
      <c r="D68" s="68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69"/>
      <c r="S68" s="69"/>
      <c r="T68" s="52"/>
      <c r="U68" s="69"/>
      <c r="V68" s="52"/>
      <c r="W68" s="52"/>
    </row>
    <row r="69">
      <c r="A69" s="66"/>
      <c r="B69" s="67"/>
      <c r="C69" s="52"/>
      <c r="D69" s="68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69"/>
      <c r="S69" s="69"/>
      <c r="T69" s="52"/>
      <c r="U69" s="69"/>
      <c r="V69" s="52"/>
      <c r="W69" s="52"/>
    </row>
    <row r="70">
      <c r="A70" s="66"/>
      <c r="B70" s="67"/>
      <c r="C70" s="52"/>
      <c r="D70" s="68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69"/>
      <c r="S70" s="69"/>
      <c r="T70" s="52"/>
      <c r="U70" s="69"/>
      <c r="V70" s="52"/>
      <c r="W70" s="52"/>
    </row>
    <row r="71">
      <c r="A71" s="66"/>
      <c r="B71" s="67"/>
      <c r="C71" s="52"/>
      <c r="D71" s="68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69"/>
      <c r="S71" s="69"/>
      <c r="T71" s="52"/>
      <c r="U71" s="69"/>
      <c r="V71" s="52"/>
      <c r="W71" s="52"/>
    </row>
    <row r="72">
      <c r="A72" s="66"/>
      <c r="B72" s="67"/>
      <c r="C72" s="52"/>
      <c r="D72" s="68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69"/>
      <c r="S72" s="69"/>
      <c r="T72" s="52"/>
      <c r="U72" s="69"/>
      <c r="V72" s="52"/>
      <c r="W72" s="52"/>
    </row>
    <row r="73">
      <c r="A73" s="66"/>
      <c r="B73" s="67"/>
      <c r="C73" s="52"/>
      <c r="D73" s="68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69"/>
      <c r="S73" s="69"/>
      <c r="T73" s="52"/>
      <c r="U73" s="69"/>
      <c r="V73" s="52"/>
      <c r="W73" s="52"/>
    </row>
    <row r="74">
      <c r="A74" s="66"/>
      <c r="B74" s="67"/>
      <c r="C74" s="52"/>
      <c r="D74" s="68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69"/>
      <c r="S74" s="69"/>
      <c r="T74" s="52"/>
      <c r="U74" s="69"/>
      <c r="V74" s="52"/>
      <c r="W74" s="52"/>
    </row>
    <row r="75">
      <c r="A75" s="66"/>
      <c r="B75" s="67"/>
      <c r="C75" s="52"/>
      <c r="D75" s="68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69"/>
      <c r="S75" s="69"/>
      <c r="T75" s="52"/>
      <c r="U75" s="69"/>
      <c r="V75" s="52"/>
      <c r="W75" s="52"/>
    </row>
    <row r="76">
      <c r="A76" s="66"/>
      <c r="B76" s="67"/>
      <c r="C76" s="52"/>
      <c r="D76" s="68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69"/>
      <c r="S76" s="69"/>
      <c r="T76" s="52"/>
      <c r="U76" s="69"/>
      <c r="V76" s="52"/>
      <c r="W76" s="52"/>
    </row>
    <row r="77">
      <c r="A77" s="66"/>
      <c r="B77" s="67"/>
      <c r="C77" s="52"/>
      <c r="D77" s="68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69"/>
      <c r="S77" s="69"/>
      <c r="T77" s="52"/>
      <c r="U77" s="69"/>
      <c r="V77" s="52"/>
      <c r="W77" s="52"/>
    </row>
    <row r="78">
      <c r="A78" s="66"/>
      <c r="B78" s="67"/>
      <c r="C78" s="52"/>
      <c r="D78" s="68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69"/>
      <c r="S78" s="69"/>
      <c r="T78" s="52"/>
      <c r="U78" s="69"/>
      <c r="V78" s="52"/>
      <c r="W78" s="52"/>
    </row>
    <row r="79">
      <c r="A79" s="66"/>
      <c r="B79" s="67"/>
      <c r="C79" s="52"/>
      <c r="D79" s="68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69"/>
      <c r="S79" s="69"/>
      <c r="T79" s="52"/>
      <c r="U79" s="69"/>
      <c r="V79" s="52"/>
      <c r="W79" s="52"/>
    </row>
    <row r="80">
      <c r="A80" s="66"/>
      <c r="B80" s="67"/>
      <c r="C80" s="52"/>
      <c r="D80" s="68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69"/>
      <c r="S80" s="69"/>
      <c r="T80" s="52"/>
      <c r="U80" s="69"/>
      <c r="V80" s="52"/>
      <c r="W80" s="52"/>
    </row>
    <row r="81">
      <c r="A81" s="66"/>
      <c r="B81" s="67"/>
      <c r="C81" s="52"/>
      <c r="D81" s="68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69"/>
      <c r="S81" s="69"/>
      <c r="T81" s="52"/>
      <c r="U81" s="69"/>
      <c r="V81" s="52"/>
      <c r="W81" s="52"/>
    </row>
    <row r="82">
      <c r="A82" s="66"/>
      <c r="B82" s="67"/>
      <c r="C82" s="52"/>
      <c r="D82" s="6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69"/>
      <c r="S82" s="69"/>
      <c r="T82" s="52"/>
      <c r="U82" s="69"/>
      <c r="V82" s="52"/>
      <c r="W82" s="52"/>
    </row>
    <row r="83">
      <c r="A83" s="66"/>
      <c r="B83" s="67"/>
      <c r="C83" s="52"/>
      <c r="D83" s="6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69"/>
      <c r="S83" s="69"/>
      <c r="T83" s="52"/>
      <c r="U83" s="69"/>
      <c r="V83" s="52"/>
      <c r="W83" s="52"/>
    </row>
    <row r="84">
      <c r="A84" s="66"/>
      <c r="B84" s="67"/>
      <c r="C84" s="52"/>
      <c r="D84" s="6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69"/>
      <c r="S84" s="69"/>
      <c r="T84" s="52"/>
      <c r="U84" s="69"/>
      <c r="V84" s="52"/>
      <c r="W84" s="52"/>
    </row>
    <row r="85">
      <c r="A85" s="66"/>
      <c r="B85" s="67"/>
      <c r="C85" s="52"/>
      <c r="D85" s="6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69"/>
      <c r="S85" s="69"/>
      <c r="T85" s="52"/>
      <c r="U85" s="69"/>
      <c r="V85" s="52"/>
      <c r="W85" s="52"/>
    </row>
    <row r="86">
      <c r="A86" s="66"/>
      <c r="B86" s="67"/>
      <c r="C86" s="52"/>
      <c r="D86" s="68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69"/>
      <c r="S86" s="69"/>
      <c r="T86" s="52"/>
      <c r="U86" s="69"/>
      <c r="V86" s="52"/>
      <c r="W86" s="52"/>
    </row>
    <row r="87">
      <c r="A87" s="66"/>
      <c r="B87" s="67"/>
      <c r="C87" s="52"/>
      <c r="D87" s="68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69"/>
      <c r="S87" s="69"/>
      <c r="T87" s="52"/>
      <c r="U87" s="69"/>
      <c r="V87" s="52"/>
      <c r="W87" s="52"/>
    </row>
    <row r="88">
      <c r="A88" s="66"/>
      <c r="B88" s="67"/>
      <c r="C88" s="52"/>
      <c r="D88" s="68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69"/>
      <c r="S88" s="69"/>
      <c r="T88" s="52"/>
      <c r="U88" s="69"/>
      <c r="V88" s="52"/>
      <c r="W88" s="52"/>
    </row>
    <row r="89">
      <c r="A89" s="66"/>
      <c r="B89" s="67"/>
      <c r="C89" s="52"/>
      <c r="D89" s="68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69"/>
      <c r="S89" s="69"/>
      <c r="T89" s="52"/>
      <c r="U89" s="69"/>
      <c r="V89" s="52"/>
      <c r="W89" s="52"/>
    </row>
    <row r="90">
      <c r="A90" s="66"/>
      <c r="B90" s="67"/>
      <c r="C90" s="52"/>
      <c r="D90" s="68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69"/>
      <c r="S90" s="69"/>
      <c r="T90" s="52"/>
      <c r="U90" s="69"/>
      <c r="V90" s="52"/>
      <c r="W90" s="52"/>
    </row>
    <row r="91">
      <c r="A91" s="66"/>
      <c r="B91" s="67"/>
      <c r="C91" s="52"/>
      <c r="D91" s="68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69"/>
      <c r="S91" s="69"/>
      <c r="T91" s="52"/>
      <c r="U91" s="69"/>
      <c r="V91" s="52"/>
      <c r="W91" s="52"/>
    </row>
    <row r="92">
      <c r="A92" s="66"/>
      <c r="B92" s="67"/>
      <c r="C92" s="52"/>
      <c r="D92" s="6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69"/>
      <c r="S92" s="69"/>
      <c r="T92" s="52"/>
      <c r="U92" s="69"/>
      <c r="V92" s="52"/>
      <c r="W92" s="52"/>
    </row>
    <row r="93">
      <c r="A93" s="66"/>
      <c r="B93" s="67"/>
      <c r="C93" s="52"/>
      <c r="D93" s="6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69"/>
      <c r="S93" s="69"/>
      <c r="T93" s="52"/>
      <c r="U93" s="69"/>
      <c r="V93" s="52"/>
      <c r="W93" s="52"/>
    </row>
    <row r="94">
      <c r="A94" s="66"/>
      <c r="B94" s="67"/>
      <c r="C94" s="52"/>
      <c r="D94" s="6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69"/>
      <c r="S94" s="69"/>
      <c r="T94" s="52"/>
      <c r="U94" s="69"/>
      <c r="V94" s="52"/>
      <c r="W94" s="52"/>
    </row>
    <row r="95">
      <c r="A95" s="66"/>
      <c r="B95" s="67"/>
      <c r="C95" s="52"/>
      <c r="D95" s="68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69"/>
      <c r="S95" s="69"/>
      <c r="T95" s="52"/>
      <c r="U95" s="69"/>
      <c r="V95" s="52"/>
      <c r="W95" s="52"/>
    </row>
    <row r="96">
      <c r="A96" s="66"/>
      <c r="B96" s="67"/>
      <c r="C96" s="52"/>
      <c r="D96" s="68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69"/>
      <c r="S96" s="69"/>
      <c r="T96" s="52"/>
      <c r="U96" s="69"/>
      <c r="V96" s="52"/>
      <c r="W96" s="52"/>
    </row>
    <row r="97">
      <c r="A97" s="66"/>
      <c r="B97" s="67"/>
      <c r="C97" s="52"/>
      <c r="D97" s="68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69"/>
      <c r="S97" s="69"/>
      <c r="T97" s="52"/>
      <c r="U97" s="69"/>
      <c r="V97" s="52"/>
      <c r="W97" s="52"/>
    </row>
    <row r="98">
      <c r="A98" s="66"/>
      <c r="B98" s="67"/>
      <c r="C98" s="52"/>
      <c r="D98" s="68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69"/>
      <c r="S98" s="69"/>
      <c r="T98" s="52"/>
      <c r="U98" s="69"/>
      <c r="V98" s="52"/>
      <c r="W98" s="52"/>
    </row>
    <row r="99">
      <c r="A99" s="66"/>
      <c r="B99" s="67"/>
      <c r="C99" s="52"/>
      <c r="D99" s="68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69"/>
      <c r="S99" s="69"/>
      <c r="T99" s="52"/>
      <c r="U99" s="69"/>
      <c r="V99" s="52"/>
      <c r="W99" s="52"/>
    </row>
    <row r="100">
      <c r="A100" s="66"/>
      <c r="B100" s="67"/>
      <c r="C100" s="52"/>
      <c r="D100" s="68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69"/>
      <c r="V100" s="52"/>
      <c r="W100" s="52"/>
    </row>
    <row r="101">
      <c r="A101" s="66"/>
      <c r="B101" s="67"/>
      <c r="C101" s="52"/>
      <c r="D101" s="6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69"/>
      <c r="V101" s="52"/>
      <c r="W101" s="52"/>
    </row>
    <row r="102">
      <c r="A102" s="66"/>
      <c r="B102" s="67"/>
      <c r="C102" s="52"/>
      <c r="D102" s="6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69"/>
      <c r="V102" s="52"/>
      <c r="W102" s="52"/>
    </row>
    <row r="103">
      <c r="A103" s="66"/>
      <c r="B103" s="67"/>
      <c r="C103" s="52"/>
      <c r="D103" s="6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69"/>
      <c r="V103" s="52"/>
      <c r="W103" s="52"/>
    </row>
    <row r="104">
      <c r="A104" s="66"/>
      <c r="B104" s="67"/>
      <c r="C104" s="52"/>
      <c r="D104" s="68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69"/>
      <c r="V104" s="52"/>
      <c r="W104" s="52"/>
    </row>
    <row r="105">
      <c r="A105" s="66"/>
      <c r="B105" s="67"/>
      <c r="C105" s="52"/>
      <c r="D105" s="68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69"/>
      <c r="V105" s="52"/>
      <c r="W105" s="52"/>
    </row>
    <row r="106">
      <c r="A106" s="66"/>
      <c r="B106" s="67"/>
      <c r="C106" s="52"/>
      <c r="D106" s="68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69"/>
      <c r="V106" s="52"/>
      <c r="W106" s="52"/>
    </row>
    <row r="107">
      <c r="A107" s="66"/>
      <c r="B107" s="67"/>
      <c r="C107" s="52"/>
      <c r="D107" s="68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69"/>
      <c r="V107" s="52"/>
      <c r="W107" s="52"/>
    </row>
    <row r="108">
      <c r="A108" s="66"/>
      <c r="B108" s="67"/>
      <c r="C108" s="52"/>
      <c r="D108" s="68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69"/>
      <c r="V108" s="52"/>
      <c r="W108" s="52"/>
    </row>
    <row r="109">
      <c r="A109" s="66"/>
      <c r="B109" s="67"/>
      <c r="C109" s="52"/>
      <c r="D109" s="68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69"/>
      <c r="V109" s="52"/>
      <c r="W109" s="52"/>
    </row>
    <row r="110">
      <c r="A110" s="66"/>
      <c r="B110" s="67"/>
      <c r="C110" s="52"/>
      <c r="D110" s="6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69"/>
      <c r="V110" s="52"/>
      <c r="W110" s="52"/>
    </row>
    <row r="111">
      <c r="A111" s="66"/>
      <c r="B111" s="67"/>
      <c r="C111" s="52"/>
      <c r="D111" s="6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69"/>
      <c r="V111" s="52"/>
      <c r="W111" s="52"/>
    </row>
    <row r="112">
      <c r="A112" s="66"/>
      <c r="B112" s="67"/>
      <c r="C112" s="52"/>
      <c r="D112" s="6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69"/>
      <c r="V112" s="52"/>
      <c r="W112" s="52"/>
    </row>
    <row r="113">
      <c r="A113" s="66"/>
      <c r="B113" s="67"/>
      <c r="C113" s="52"/>
      <c r="D113" s="68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69"/>
      <c r="V113" s="52"/>
      <c r="W113" s="52"/>
    </row>
    <row r="114">
      <c r="A114" s="66"/>
      <c r="B114" s="67"/>
      <c r="C114" s="52"/>
      <c r="D114" s="68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69"/>
      <c r="V114" s="52"/>
      <c r="W114" s="52"/>
    </row>
    <row r="115">
      <c r="A115" s="66"/>
      <c r="B115" s="67"/>
      <c r="C115" s="52"/>
      <c r="D115" s="68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69"/>
      <c r="V115" s="52"/>
      <c r="W115" s="52"/>
    </row>
    <row r="116">
      <c r="A116" s="66"/>
      <c r="B116" s="67"/>
      <c r="C116" s="52"/>
      <c r="D116" s="68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69"/>
      <c r="V116" s="52"/>
      <c r="W116" s="52"/>
    </row>
    <row r="117">
      <c r="A117" s="66"/>
      <c r="B117" s="67"/>
      <c r="C117" s="52"/>
      <c r="D117" s="68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69"/>
      <c r="V117" s="52"/>
      <c r="W117" s="52"/>
    </row>
    <row r="118">
      <c r="A118" s="66"/>
      <c r="B118" s="67"/>
      <c r="C118" s="52"/>
      <c r="D118" s="68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69"/>
      <c r="V118" s="52"/>
      <c r="W118" s="52"/>
    </row>
    <row r="119">
      <c r="A119" s="66"/>
      <c r="B119" s="67"/>
      <c r="C119" s="52"/>
      <c r="D119" s="6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69"/>
      <c r="V119" s="52"/>
      <c r="W119" s="52"/>
    </row>
    <row r="120">
      <c r="A120" s="66"/>
      <c r="B120" s="67"/>
      <c r="C120" s="52"/>
      <c r="D120" s="6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69"/>
      <c r="V120" s="52"/>
      <c r="W120" s="52"/>
    </row>
    <row r="121">
      <c r="A121" s="66"/>
      <c r="B121" s="67"/>
      <c r="C121" s="52"/>
      <c r="D121" s="6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69"/>
      <c r="V121" s="52"/>
      <c r="W121" s="52"/>
    </row>
    <row r="122">
      <c r="A122" s="66"/>
      <c r="B122" s="67"/>
      <c r="C122" s="52"/>
      <c r="D122" s="68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69"/>
      <c r="V122" s="52"/>
      <c r="W122" s="52"/>
    </row>
    <row r="123">
      <c r="A123" s="66"/>
      <c r="B123" s="67"/>
      <c r="C123" s="52"/>
      <c r="D123" s="68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69"/>
      <c r="V123" s="52"/>
      <c r="W123" s="52"/>
    </row>
    <row r="124">
      <c r="A124" s="66"/>
      <c r="B124" s="67"/>
      <c r="C124" s="52"/>
      <c r="D124" s="68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69"/>
      <c r="V124" s="52"/>
      <c r="W124" s="52"/>
    </row>
    <row r="125">
      <c r="A125" s="66"/>
      <c r="B125" s="67"/>
      <c r="C125" s="52"/>
      <c r="D125" s="68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69"/>
      <c r="V125" s="52"/>
      <c r="W125" s="52"/>
    </row>
    <row r="126">
      <c r="A126" s="66"/>
      <c r="B126" s="67"/>
      <c r="C126" s="52"/>
      <c r="D126" s="68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69"/>
      <c r="V126" s="52"/>
      <c r="W126" s="52"/>
    </row>
    <row r="127">
      <c r="A127" s="66"/>
      <c r="B127" s="67"/>
      <c r="C127" s="52"/>
      <c r="D127" s="68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69"/>
      <c r="V127" s="52"/>
      <c r="W127" s="52"/>
    </row>
    <row r="128">
      <c r="A128" s="66"/>
      <c r="B128" s="67"/>
      <c r="C128" s="52"/>
      <c r="D128" s="6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69"/>
      <c r="V128" s="52"/>
      <c r="W128" s="52"/>
    </row>
    <row r="129">
      <c r="A129" s="66"/>
      <c r="B129" s="67"/>
      <c r="C129" s="52"/>
      <c r="D129" s="6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69"/>
      <c r="V129" s="52"/>
      <c r="W129" s="52"/>
    </row>
    <row r="130">
      <c r="A130" s="66"/>
      <c r="B130" s="67"/>
      <c r="C130" s="52"/>
      <c r="D130" s="6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69"/>
      <c r="V130" s="52"/>
      <c r="W130" s="52"/>
    </row>
    <row r="131">
      <c r="A131" s="66"/>
      <c r="B131" s="67"/>
      <c r="C131" s="52"/>
      <c r="D131" s="68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69"/>
      <c r="V131" s="52"/>
      <c r="W131" s="52"/>
    </row>
    <row r="132">
      <c r="A132" s="66"/>
      <c r="B132" s="67"/>
      <c r="C132" s="52"/>
      <c r="D132" s="68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69"/>
      <c r="V132" s="52"/>
      <c r="W132" s="52"/>
    </row>
    <row r="133">
      <c r="A133" s="66"/>
      <c r="B133" s="67"/>
      <c r="C133" s="52"/>
      <c r="D133" s="68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69"/>
      <c r="V133" s="52"/>
      <c r="W133" s="52"/>
    </row>
    <row r="134">
      <c r="A134" s="66"/>
      <c r="B134" s="67"/>
      <c r="C134" s="52"/>
      <c r="D134" s="68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69"/>
      <c r="V134" s="52"/>
      <c r="W134" s="52"/>
    </row>
    <row r="135">
      <c r="A135" s="66"/>
      <c r="B135" s="67"/>
      <c r="C135" s="52"/>
      <c r="D135" s="68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69"/>
      <c r="V135" s="52"/>
      <c r="W135" s="52"/>
    </row>
    <row r="136">
      <c r="A136" s="66"/>
      <c r="B136" s="67"/>
      <c r="C136" s="52"/>
      <c r="D136" s="68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69"/>
      <c r="V136" s="52"/>
      <c r="W136" s="52"/>
    </row>
    <row r="137">
      <c r="A137" s="66"/>
      <c r="B137" s="67"/>
      <c r="C137" s="52"/>
      <c r="D137" s="6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69"/>
      <c r="V137" s="52"/>
      <c r="W137" s="52"/>
    </row>
    <row r="138">
      <c r="A138" s="66"/>
      <c r="B138" s="67"/>
      <c r="C138" s="52"/>
      <c r="D138" s="6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69"/>
      <c r="V138" s="52"/>
      <c r="W138" s="52"/>
    </row>
    <row r="139">
      <c r="A139" s="66"/>
      <c r="B139" s="67"/>
      <c r="C139" s="52"/>
      <c r="D139" s="6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69"/>
      <c r="V139" s="52"/>
      <c r="W139" s="52"/>
    </row>
    <row r="140">
      <c r="A140" s="66"/>
      <c r="B140" s="67"/>
      <c r="C140" s="52"/>
      <c r="D140" s="68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69"/>
      <c r="V140" s="52"/>
      <c r="W140" s="52"/>
    </row>
    <row r="141">
      <c r="A141" s="66"/>
      <c r="B141" s="67"/>
      <c r="C141" s="52"/>
      <c r="D141" s="68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69"/>
      <c r="V141" s="52"/>
      <c r="W141" s="52"/>
    </row>
    <row r="142">
      <c r="A142" s="66"/>
      <c r="B142" s="67"/>
      <c r="C142" s="52"/>
      <c r="D142" s="68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69"/>
      <c r="V142" s="52"/>
      <c r="W142" s="52"/>
    </row>
    <row r="143">
      <c r="A143" s="66"/>
      <c r="B143" s="67"/>
      <c r="C143" s="52"/>
      <c r="D143" s="68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69"/>
      <c r="V143" s="52"/>
      <c r="W143" s="52"/>
    </row>
    <row r="144">
      <c r="A144" s="66"/>
      <c r="B144" s="67"/>
      <c r="C144" s="52"/>
      <c r="D144" s="68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69"/>
      <c r="V144" s="52"/>
      <c r="W144" s="52"/>
    </row>
    <row r="145">
      <c r="A145" s="66"/>
      <c r="B145" s="67"/>
      <c r="C145" s="52"/>
      <c r="D145" s="68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69"/>
      <c r="V145" s="52"/>
      <c r="W145" s="52"/>
    </row>
    <row r="146">
      <c r="A146" s="66"/>
      <c r="B146" s="67"/>
      <c r="C146" s="52"/>
      <c r="D146" s="68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69"/>
      <c r="V146" s="52"/>
      <c r="W146" s="52"/>
    </row>
    <row r="147">
      <c r="A147" s="66"/>
      <c r="B147" s="67"/>
      <c r="C147" s="52"/>
      <c r="D147" s="6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69"/>
      <c r="V147" s="52"/>
      <c r="W147" s="52"/>
    </row>
    <row r="148">
      <c r="A148" s="66"/>
      <c r="B148" s="67"/>
      <c r="C148" s="52"/>
      <c r="D148" s="6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69"/>
      <c r="V148" s="52"/>
      <c r="W148" s="52"/>
    </row>
    <row r="149">
      <c r="A149" s="66"/>
      <c r="B149" s="67"/>
      <c r="C149" s="52"/>
      <c r="D149" s="68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69"/>
      <c r="V149" s="52"/>
      <c r="W149" s="52"/>
    </row>
    <row r="150">
      <c r="A150" s="66"/>
      <c r="B150" s="67"/>
      <c r="C150" s="52"/>
      <c r="D150" s="68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69"/>
      <c r="V150" s="52"/>
      <c r="W150" s="52"/>
    </row>
    <row r="151">
      <c r="A151" s="66"/>
      <c r="B151" s="67"/>
      <c r="C151" s="52"/>
      <c r="D151" s="68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69"/>
      <c r="V151" s="52"/>
      <c r="W151" s="52"/>
    </row>
    <row r="152">
      <c r="A152" s="66"/>
      <c r="B152" s="67"/>
      <c r="C152" s="52"/>
      <c r="D152" s="68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69"/>
      <c r="V152" s="52"/>
      <c r="W152" s="52"/>
    </row>
    <row r="153">
      <c r="A153" s="66"/>
      <c r="B153" s="67"/>
      <c r="C153" s="52"/>
      <c r="D153" s="68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69"/>
      <c r="V153" s="52"/>
      <c r="W153" s="52"/>
    </row>
    <row r="154">
      <c r="A154" s="66"/>
      <c r="B154" s="67"/>
      <c r="C154" s="52"/>
      <c r="D154" s="68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69"/>
      <c r="V154" s="52"/>
      <c r="W154" s="52"/>
    </row>
    <row r="155">
      <c r="A155" s="66"/>
      <c r="B155" s="67"/>
      <c r="C155" s="52"/>
      <c r="D155" s="68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69"/>
      <c r="V155" s="52"/>
      <c r="W155" s="52"/>
    </row>
    <row r="156">
      <c r="A156" s="66"/>
      <c r="B156" s="67"/>
      <c r="C156" s="52"/>
      <c r="D156" s="6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69"/>
      <c r="V156" s="52"/>
      <c r="W156" s="52"/>
    </row>
    <row r="157">
      <c r="A157" s="66"/>
      <c r="B157" s="67"/>
      <c r="C157" s="52"/>
      <c r="D157" s="6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69"/>
      <c r="V157" s="52"/>
      <c r="W157" s="52"/>
    </row>
    <row r="158">
      <c r="A158" s="66"/>
      <c r="B158" s="67"/>
      <c r="C158" s="52"/>
      <c r="D158" s="68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69"/>
      <c r="V158" s="52"/>
      <c r="W158" s="52"/>
    </row>
    <row r="159">
      <c r="A159" s="66"/>
      <c r="B159" s="67"/>
      <c r="C159" s="52"/>
      <c r="D159" s="68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69"/>
      <c r="V159" s="52"/>
      <c r="W159" s="52"/>
    </row>
    <row r="160">
      <c r="A160" s="66"/>
      <c r="B160" s="67"/>
      <c r="C160" s="52"/>
      <c r="D160" s="68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69"/>
      <c r="V160" s="52"/>
      <c r="W160" s="52"/>
    </row>
    <row r="161">
      <c r="A161" s="66"/>
      <c r="B161" s="67"/>
      <c r="C161" s="52"/>
      <c r="D161" s="68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69"/>
      <c r="V161" s="52"/>
      <c r="W161" s="52"/>
    </row>
    <row r="162">
      <c r="A162" s="66"/>
      <c r="B162" s="67"/>
      <c r="C162" s="52"/>
      <c r="D162" s="68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69"/>
      <c r="V162" s="52"/>
      <c r="W162" s="52"/>
    </row>
    <row r="163">
      <c r="A163" s="66"/>
      <c r="B163" s="67"/>
      <c r="C163" s="52"/>
      <c r="D163" s="68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69"/>
      <c r="V163" s="52"/>
      <c r="W163" s="52"/>
    </row>
    <row r="164">
      <c r="A164" s="66"/>
      <c r="B164" s="67"/>
      <c r="C164" s="52"/>
      <c r="D164" s="68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69"/>
      <c r="V164" s="52"/>
      <c r="W164" s="52"/>
    </row>
    <row r="165">
      <c r="A165" s="66"/>
      <c r="B165" s="67"/>
      <c r="C165" s="52"/>
      <c r="D165" s="6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69"/>
      <c r="V165" s="52"/>
      <c r="W165" s="52"/>
    </row>
    <row r="166">
      <c r="A166" s="66"/>
      <c r="B166" s="67"/>
      <c r="C166" s="52"/>
      <c r="D166" s="6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69"/>
      <c r="V166" s="52"/>
      <c r="W166" s="52"/>
    </row>
    <row r="167">
      <c r="A167" s="66"/>
      <c r="B167" s="67"/>
      <c r="C167" s="52"/>
      <c r="D167" s="68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69"/>
      <c r="V167" s="52"/>
      <c r="W167" s="52"/>
    </row>
    <row r="168">
      <c r="A168" s="66"/>
      <c r="B168" s="67"/>
      <c r="C168" s="52"/>
      <c r="D168" s="68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69"/>
      <c r="V168" s="52"/>
      <c r="W168" s="52"/>
    </row>
    <row r="169">
      <c r="A169" s="66"/>
      <c r="B169" s="67"/>
      <c r="C169" s="52"/>
      <c r="D169" s="68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69"/>
      <c r="V169" s="52"/>
      <c r="W169" s="52"/>
    </row>
    <row r="170">
      <c r="A170" s="66"/>
      <c r="B170" s="67"/>
      <c r="C170" s="52"/>
      <c r="D170" s="68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69"/>
      <c r="V170" s="52"/>
      <c r="W170" s="52"/>
    </row>
    <row r="171">
      <c r="A171" s="66"/>
      <c r="B171" s="67"/>
      <c r="C171" s="52"/>
      <c r="D171" s="68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69"/>
      <c r="V171" s="52"/>
      <c r="W171" s="52"/>
    </row>
    <row r="172">
      <c r="A172" s="66"/>
      <c r="B172" s="67"/>
      <c r="C172" s="52"/>
      <c r="D172" s="68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69"/>
      <c r="V172" s="52"/>
      <c r="W172" s="52"/>
    </row>
    <row r="173">
      <c r="A173" s="66"/>
      <c r="B173" s="67"/>
      <c r="C173" s="52"/>
      <c r="D173" s="68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69"/>
      <c r="V173" s="52"/>
      <c r="W173" s="52"/>
    </row>
    <row r="174">
      <c r="A174" s="66"/>
      <c r="B174" s="67"/>
      <c r="C174" s="52"/>
      <c r="D174" s="6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69"/>
      <c r="V174" s="52"/>
      <c r="W174" s="52"/>
    </row>
    <row r="175">
      <c r="A175" s="66"/>
      <c r="B175" s="67"/>
      <c r="C175" s="52"/>
      <c r="D175" s="6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69"/>
      <c r="V175" s="52"/>
      <c r="W175" s="52"/>
    </row>
    <row r="176">
      <c r="A176" s="66"/>
      <c r="B176" s="67"/>
      <c r="C176" s="52"/>
      <c r="D176" s="6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69"/>
      <c r="V176" s="52"/>
      <c r="W176" s="52"/>
    </row>
    <row r="177">
      <c r="A177" s="66"/>
      <c r="B177" s="67"/>
      <c r="C177" s="52"/>
      <c r="D177" s="6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69"/>
      <c r="V177" s="52"/>
      <c r="W177" s="52"/>
    </row>
    <row r="178">
      <c r="A178" s="66"/>
      <c r="B178" s="67"/>
      <c r="C178" s="52"/>
      <c r="D178" s="68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69"/>
      <c r="V178" s="52"/>
      <c r="W178" s="52"/>
    </row>
    <row r="179">
      <c r="A179" s="66"/>
      <c r="B179" s="67"/>
      <c r="C179" s="52"/>
      <c r="D179" s="68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69"/>
      <c r="V179" s="52"/>
      <c r="W179" s="52"/>
    </row>
    <row r="180">
      <c r="A180" s="66"/>
      <c r="B180" s="67"/>
      <c r="C180" s="52"/>
      <c r="D180" s="68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69"/>
      <c r="V180" s="52"/>
      <c r="W180" s="52"/>
    </row>
    <row r="181">
      <c r="A181" s="66"/>
      <c r="B181" s="67"/>
      <c r="C181" s="52"/>
      <c r="D181" s="68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69"/>
      <c r="V181" s="52"/>
      <c r="W181" s="52"/>
    </row>
    <row r="182">
      <c r="A182" s="70"/>
      <c r="B182" s="71"/>
    </row>
    <row r="183">
      <c r="A183" s="70"/>
      <c r="B183" s="71"/>
    </row>
    <row r="184">
      <c r="A184" s="70"/>
      <c r="B184" s="71"/>
    </row>
    <row r="185">
      <c r="A185" s="70"/>
      <c r="B185" s="71"/>
    </row>
    <row r="186">
      <c r="A186" s="70"/>
      <c r="B186" s="71"/>
    </row>
    <row r="187">
      <c r="A187" s="70"/>
      <c r="B187" s="71"/>
    </row>
    <row r="188">
      <c r="A188" s="70"/>
      <c r="B188" s="71"/>
    </row>
    <row r="189">
      <c r="A189" s="70"/>
      <c r="B189" s="71"/>
    </row>
    <row r="190">
      <c r="A190" s="70"/>
      <c r="B190" s="7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64">
      <formula1>"Action,IC,BRD,Ner,CV,CMS"</formula1>
    </dataValidation>
    <dataValidation type="list" allowBlank="1" sqref="S3:S64">
      <formula1>"Out of scope,Processing,Fixed,To be processed"</formula1>
    </dataValidation>
    <dataValidation type="list" allowBlank="1" sqref="O3:O64">
      <formula1>"Succeeded,Failed,Out of scope,Not sure,Trash"</formula1>
    </dataValidation>
    <dataValidation type="list" allowBlank="1" sqref="T3:T64">
      <formula1>"Ok,Not as expected,Not ok"</formula1>
    </dataValidation>
    <dataValidation type="list" allowBlank="1" sqref="Q3:Q64">
      <formula1>"Succeeded,As expected,Failed,Out of scope,Not sure,Trash"</formula1>
    </dataValidation>
  </dataValidations>
  <hyperlinks>
    <hyperlink r:id="rId1" ref="E26"/>
    <hyperlink r:id="rId2" ref="E31"/>
    <hyperlink r:id="rId3" ref="E39"/>
    <hyperlink r:id="rId4" ref="E4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14"/>
    <col customWidth="1" min="6" max="6" width="20.57"/>
    <col customWidth="1" min="8" max="8" width="20.0"/>
    <col hidden="1" min="10" max="10" width="14.43"/>
    <col customWidth="1" min="11" max="11" width="27.29"/>
  </cols>
  <sheetData>
    <row r="1">
      <c r="A1" s="7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8.5" customHeight="1">
      <c r="A3" s="11">
        <v>1.0</v>
      </c>
      <c r="B3" s="12" t="s">
        <v>23</v>
      </c>
      <c r="C3" s="13">
        <v>43991.69553240741</v>
      </c>
      <c r="D3" s="14" t="s">
        <v>229</v>
      </c>
      <c r="E3" s="15" t="s">
        <v>44</v>
      </c>
      <c r="F3" s="16" t="str">
        <f t="shared" ref="F3:F4" si="1">image("")</f>
        <v/>
      </c>
      <c r="G3" s="17" t="s">
        <v>45</v>
      </c>
      <c r="H3" s="20"/>
      <c r="I3" s="17" t="s">
        <v>46</v>
      </c>
      <c r="J3" s="18" t="s">
        <v>47</v>
      </c>
      <c r="K3" s="22" t="s">
        <v>230</v>
      </c>
      <c r="L3" s="38"/>
      <c r="M3" s="20"/>
      <c r="N3" s="16"/>
      <c r="O3" s="17" t="s">
        <v>31</v>
      </c>
      <c r="P3" s="16"/>
      <c r="Q3" s="17" t="s">
        <v>32</v>
      </c>
      <c r="R3" s="16"/>
      <c r="S3" s="16"/>
      <c r="T3" s="16"/>
      <c r="U3" s="20"/>
      <c r="V3" s="16"/>
      <c r="W3" s="21"/>
      <c r="X3" s="21"/>
      <c r="Y3" s="21"/>
      <c r="Z3" s="21"/>
      <c r="AA3" s="21"/>
    </row>
    <row r="4" ht="28.5" customHeight="1">
      <c r="A4" s="11">
        <f t="shared" ref="A4:A86" si="2">if(left(D4,16)=left(D3,16),A3,A3+1)</f>
        <v>1</v>
      </c>
      <c r="B4" s="12" t="s">
        <v>23</v>
      </c>
      <c r="C4" s="13">
        <v>43991.722546296296</v>
      </c>
      <c r="D4" s="14" t="s">
        <v>229</v>
      </c>
      <c r="E4" s="22" t="s">
        <v>231</v>
      </c>
      <c r="F4" s="16" t="str">
        <f t="shared" si="1"/>
        <v/>
      </c>
      <c r="G4" s="17" t="s">
        <v>26</v>
      </c>
      <c r="H4" s="23" t="s">
        <v>232</v>
      </c>
      <c r="I4" s="17" t="s">
        <v>36</v>
      </c>
      <c r="J4" s="18" t="s">
        <v>47</v>
      </c>
      <c r="K4" s="22" t="s">
        <v>233</v>
      </c>
      <c r="L4" s="23" t="s">
        <v>234</v>
      </c>
      <c r="M4" s="16"/>
      <c r="N4" s="23" t="s">
        <v>235</v>
      </c>
      <c r="O4" s="17" t="s">
        <v>31</v>
      </c>
      <c r="P4" s="16"/>
      <c r="Q4" s="17" t="s">
        <v>32</v>
      </c>
      <c r="R4" s="16"/>
      <c r="S4" s="16"/>
      <c r="T4" s="16"/>
      <c r="U4" s="16"/>
      <c r="V4" s="16"/>
      <c r="W4" s="21"/>
      <c r="X4" s="21"/>
      <c r="Y4" s="21"/>
      <c r="Z4" s="21"/>
      <c r="AA4" s="21"/>
    </row>
    <row r="5" ht="102.75" customHeight="1">
      <c r="A5" s="11">
        <f t="shared" si="2"/>
        <v>1</v>
      </c>
      <c r="B5" s="12" t="s">
        <v>23</v>
      </c>
      <c r="C5" s="13">
        <v>43991.72269675926</v>
      </c>
      <c r="D5" s="14" t="s">
        <v>229</v>
      </c>
      <c r="E5" s="48" t="s">
        <v>236</v>
      </c>
      <c r="F5" s="16" t="str">
        <f>image("https://scontent.xx.fbcdn.net/v/t1.15752-9/103265930_601503007174042_2492472536574937193_n.jpg?_nc_cat=104&amp;_nc_sid=b96e70&amp;_nc_ohc=4_ZeJ39PmkwAX8g0GzZ&amp;_nc_ad=z-m&amp;_nc_cid=0&amp;_nc_ht=scontent.xx&amp;oh=74bfaf73354b3c8c7f3757b444365df9&amp;oe=5F05CCBF")</f>
        <v/>
      </c>
      <c r="G5" s="17" t="s">
        <v>113</v>
      </c>
      <c r="H5" s="17" t="s">
        <v>237</v>
      </c>
      <c r="I5" s="17" t="s">
        <v>165</v>
      </c>
      <c r="J5" s="17" t="s">
        <v>166</v>
      </c>
      <c r="K5" s="24" t="s">
        <v>119</v>
      </c>
      <c r="L5" s="17" t="s">
        <v>238</v>
      </c>
      <c r="M5" s="23" t="s">
        <v>239</v>
      </c>
      <c r="N5" s="16"/>
      <c r="O5" s="17" t="s">
        <v>31</v>
      </c>
      <c r="P5" s="20"/>
      <c r="Q5" s="17" t="s">
        <v>32</v>
      </c>
      <c r="R5" s="20"/>
      <c r="S5" s="16"/>
      <c r="T5" s="16"/>
      <c r="U5" s="17" t="s">
        <v>240</v>
      </c>
      <c r="V5" s="16"/>
      <c r="W5" s="21"/>
      <c r="X5" s="21"/>
      <c r="Y5" s="21"/>
      <c r="Z5" s="21"/>
      <c r="AA5" s="21"/>
    </row>
    <row r="6" ht="28.5" customHeight="1">
      <c r="A6" s="11">
        <f t="shared" si="2"/>
        <v>1</v>
      </c>
      <c r="B6" s="12" t="s">
        <v>23</v>
      </c>
      <c r="C6" s="13">
        <v>43991.72269675926</v>
      </c>
      <c r="D6" s="14" t="s">
        <v>229</v>
      </c>
      <c r="E6" s="22" t="s">
        <v>241</v>
      </c>
      <c r="F6" s="16" t="str">
        <f t="shared" ref="F6:F9" si="3">image("")</f>
        <v/>
      </c>
      <c r="G6" s="17" t="s">
        <v>26</v>
      </c>
      <c r="H6" s="17" t="s">
        <v>242</v>
      </c>
      <c r="I6" s="17" t="s">
        <v>36</v>
      </c>
      <c r="J6" s="18" t="s">
        <v>37</v>
      </c>
      <c r="K6" s="24" t="s">
        <v>243</v>
      </c>
      <c r="L6" s="17" t="s">
        <v>244</v>
      </c>
      <c r="M6" s="16"/>
      <c r="N6" s="16"/>
      <c r="O6" s="17" t="s">
        <v>31</v>
      </c>
      <c r="P6" s="16"/>
      <c r="Q6" s="17" t="s">
        <v>32</v>
      </c>
      <c r="R6" s="20"/>
      <c r="S6" s="16"/>
      <c r="T6" s="16"/>
      <c r="U6" s="20"/>
      <c r="V6" s="16"/>
      <c r="W6" s="21"/>
      <c r="X6" s="21"/>
      <c r="Y6" s="21"/>
      <c r="Z6" s="21"/>
      <c r="AA6" s="21"/>
    </row>
    <row r="7" ht="28.5" customHeight="1">
      <c r="A7" s="10">
        <f t="shared" si="2"/>
        <v>2</v>
      </c>
      <c r="B7" s="25" t="s">
        <v>23</v>
      </c>
      <c r="C7" s="26">
        <v>43991.70892361111</v>
      </c>
      <c r="D7" s="27" t="s">
        <v>245</v>
      </c>
      <c r="E7" s="34" t="s">
        <v>44</v>
      </c>
      <c r="F7" s="29" t="str">
        <f t="shared" si="3"/>
        <v/>
      </c>
      <c r="G7" s="30" t="s">
        <v>45</v>
      </c>
      <c r="H7" s="29"/>
      <c r="I7" s="30" t="s">
        <v>46</v>
      </c>
      <c r="J7" s="32" t="s">
        <v>47</v>
      </c>
      <c r="K7" s="33" t="s">
        <v>246</v>
      </c>
      <c r="L7" s="36"/>
      <c r="M7" s="29"/>
      <c r="N7" s="29"/>
      <c r="O7" s="30" t="s">
        <v>31</v>
      </c>
      <c r="P7" s="29"/>
      <c r="Q7" s="30" t="s">
        <v>32</v>
      </c>
      <c r="R7" s="29"/>
      <c r="S7" s="29"/>
      <c r="T7" s="29"/>
      <c r="U7" s="29"/>
      <c r="V7" s="29"/>
      <c r="W7" s="21"/>
      <c r="X7" s="21"/>
      <c r="Y7" s="21"/>
      <c r="Z7" s="21"/>
      <c r="AA7" s="21"/>
    </row>
    <row r="8" ht="28.5" customHeight="1">
      <c r="A8" s="10">
        <f t="shared" si="2"/>
        <v>2</v>
      </c>
      <c r="B8" s="25" t="s">
        <v>23</v>
      </c>
      <c r="C8" s="26">
        <v>43991.709189814814</v>
      </c>
      <c r="D8" s="27" t="s">
        <v>245</v>
      </c>
      <c r="E8" s="28" t="s">
        <v>247</v>
      </c>
      <c r="F8" s="29" t="str">
        <f t="shared" si="3"/>
        <v/>
      </c>
      <c r="G8" s="30" t="s">
        <v>81</v>
      </c>
      <c r="H8" s="29"/>
      <c r="I8" s="30" t="s">
        <v>83</v>
      </c>
      <c r="J8" s="32" t="s">
        <v>37</v>
      </c>
      <c r="K8" s="28" t="s">
        <v>84</v>
      </c>
      <c r="L8" s="36"/>
      <c r="M8" s="29"/>
      <c r="N8" s="29"/>
      <c r="O8" s="30" t="s">
        <v>31</v>
      </c>
      <c r="P8" s="29"/>
      <c r="Q8" s="30" t="s">
        <v>32</v>
      </c>
      <c r="R8" s="29"/>
      <c r="S8" s="29"/>
      <c r="T8" s="29"/>
      <c r="U8" s="29"/>
      <c r="V8" s="29"/>
      <c r="W8" s="21"/>
      <c r="X8" s="21"/>
      <c r="Y8" s="21"/>
      <c r="Z8" s="21"/>
      <c r="AA8" s="21"/>
    </row>
    <row r="9" ht="28.5" customHeight="1">
      <c r="A9" s="10">
        <f t="shared" si="2"/>
        <v>2</v>
      </c>
      <c r="B9" s="25" t="s">
        <v>23</v>
      </c>
      <c r="C9" s="26">
        <v>43991.70952546296</v>
      </c>
      <c r="D9" s="27" t="s">
        <v>245</v>
      </c>
      <c r="E9" s="34" t="s">
        <v>248</v>
      </c>
      <c r="F9" s="29" t="str">
        <f t="shared" si="3"/>
        <v/>
      </c>
      <c r="G9" s="30" t="s">
        <v>26</v>
      </c>
      <c r="H9" s="30" t="s">
        <v>249</v>
      </c>
      <c r="I9" s="30" t="s">
        <v>52</v>
      </c>
      <c r="J9" s="32" t="s">
        <v>53</v>
      </c>
      <c r="K9" s="28" t="s">
        <v>54</v>
      </c>
      <c r="L9" s="44"/>
      <c r="M9" s="31"/>
      <c r="N9" s="29"/>
      <c r="O9" s="30" t="s">
        <v>31</v>
      </c>
      <c r="P9" s="29"/>
      <c r="Q9" s="30" t="s">
        <v>32</v>
      </c>
      <c r="R9" s="31"/>
      <c r="S9" s="31"/>
      <c r="T9" s="29"/>
      <c r="U9" s="31"/>
      <c r="V9" s="29"/>
      <c r="W9" s="21"/>
      <c r="X9" s="21"/>
      <c r="Y9" s="21"/>
      <c r="Z9" s="21"/>
      <c r="AA9" s="21"/>
    </row>
    <row r="10" ht="92.25" customHeight="1">
      <c r="A10" s="10">
        <f t="shared" si="2"/>
        <v>2</v>
      </c>
      <c r="B10" s="25" t="s">
        <v>23</v>
      </c>
      <c r="C10" s="26">
        <v>43991.709814814814</v>
      </c>
      <c r="D10" s="27" t="s">
        <v>245</v>
      </c>
      <c r="E10" s="73" t="s">
        <v>250</v>
      </c>
      <c r="F10" s="29" t="str">
        <f>image("https://scontent.xx.fbcdn.net/v/t1.15752-9/101784704_2153006441511637_4173048845534648478_n.png?_nc_cat=100&amp;_nc_sid=b96e70&amp;_nc_oc=AQl9HZVedAgy5KltXFVvLrPfrX_qlfbAfG17iFX0jzF5t3J7uIzNeuY98_ZqhhXS5PnGk1F8saKmNXatAeCPtQ-I&amp;_nc_ad=z-m&amp;_nc_cid=0&amp;_nc_ht=scontent"&amp;".xx&amp;oh=8fde8cc48c31c1eb0af9a154323471f5&amp;oe=5F041EFC")</f>
        <v/>
      </c>
      <c r="G10" s="30" t="s">
        <v>113</v>
      </c>
      <c r="H10" s="30" t="s">
        <v>251</v>
      </c>
      <c r="I10" s="30" t="s">
        <v>165</v>
      </c>
      <c r="J10" s="32" t="s">
        <v>166</v>
      </c>
      <c r="K10" s="28" t="s">
        <v>119</v>
      </c>
      <c r="L10" s="32" t="s">
        <v>252</v>
      </c>
      <c r="M10" s="35" t="s">
        <v>253</v>
      </c>
      <c r="N10" s="29"/>
      <c r="O10" s="30" t="s">
        <v>31</v>
      </c>
      <c r="P10" s="31"/>
      <c r="Q10" s="30" t="s">
        <v>32</v>
      </c>
      <c r="R10" s="29"/>
      <c r="S10" s="31"/>
      <c r="T10" s="29"/>
      <c r="U10" s="30" t="s">
        <v>254</v>
      </c>
      <c r="V10" s="29"/>
      <c r="W10" s="21"/>
      <c r="X10" s="21"/>
      <c r="Y10" s="21"/>
      <c r="Z10" s="21"/>
      <c r="AA10" s="21"/>
    </row>
    <row r="11" ht="28.5" customHeight="1">
      <c r="A11" s="10">
        <f t="shared" si="2"/>
        <v>2</v>
      </c>
      <c r="B11" s="25" t="s">
        <v>23</v>
      </c>
      <c r="C11" s="26">
        <v>43991.71863425926</v>
      </c>
      <c r="D11" s="27" t="s">
        <v>245</v>
      </c>
      <c r="E11" s="28" t="s">
        <v>255</v>
      </c>
      <c r="F11" s="29" t="str">
        <f t="shared" ref="F11:F14" si="4">image("")</f>
        <v/>
      </c>
      <c r="G11" s="30" t="s">
        <v>74</v>
      </c>
      <c r="H11" s="44"/>
      <c r="I11" s="30" t="s">
        <v>75</v>
      </c>
      <c r="J11" s="32" t="s">
        <v>37</v>
      </c>
      <c r="K11" s="42"/>
      <c r="L11" s="29"/>
      <c r="M11" s="29"/>
      <c r="N11" s="29"/>
      <c r="O11" s="30" t="s">
        <v>31</v>
      </c>
      <c r="P11" s="29"/>
      <c r="Q11" s="30" t="s">
        <v>32</v>
      </c>
      <c r="R11" s="29"/>
      <c r="S11" s="29"/>
      <c r="T11" s="29"/>
      <c r="U11" s="29"/>
      <c r="V11" s="29"/>
      <c r="W11" s="21"/>
      <c r="X11" s="21"/>
      <c r="Y11" s="21"/>
      <c r="Z11" s="21"/>
      <c r="AA11" s="21"/>
    </row>
    <row r="12" ht="28.5" customHeight="1">
      <c r="A12" s="10">
        <f t="shared" si="2"/>
        <v>2</v>
      </c>
      <c r="B12" s="25" t="s">
        <v>23</v>
      </c>
      <c r="C12" s="26">
        <v>43991.71863425926</v>
      </c>
      <c r="D12" s="27" t="s">
        <v>245</v>
      </c>
      <c r="E12" s="28" t="s">
        <v>256</v>
      </c>
      <c r="F12" s="29" t="str">
        <f t="shared" si="4"/>
        <v/>
      </c>
      <c r="G12" s="30" t="s">
        <v>26</v>
      </c>
      <c r="H12" s="30" t="s">
        <v>257</v>
      </c>
      <c r="I12" s="30" t="s">
        <v>36</v>
      </c>
      <c r="J12" s="32" t="s">
        <v>37</v>
      </c>
      <c r="K12" s="28" t="s">
        <v>258</v>
      </c>
      <c r="L12" s="31"/>
      <c r="M12" s="31"/>
      <c r="N12" s="29"/>
      <c r="O12" s="30" t="s">
        <v>31</v>
      </c>
      <c r="P12" s="29"/>
      <c r="Q12" s="30" t="s">
        <v>32</v>
      </c>
      <c r="R12" s="29"/>
      <c r="S12" s="29"/>
      <c r="T12" s="29"/>
      <c r="U12" s="31"/>
      <c r="V12" s="29"/>
      <c r="W12" s="21"/>
      <c r="X12" s="21"/>
      <c r="Y12" s="21"/>
      <c r="Z12" s="21"/>
      <c r="AA12" s="21"/>
    </row>
    <row r="13" ht="28.5" customHeight="1">
      <c r="A13" s="11">
        <f t="shared" si="2"/>
        <v>3</v>
      </c>
      <c r="B13" s="12" t="s">
        <v>23</v>
      </c>
      <c r="C13" s="13">
        <v>43991.69886574074</v>
      </c>
      <c r="D13" s="14" t="s">
        <v>259</v>
      </c>
      <c r="E13" s="22" t="s">
        <v>44</v>
      </c>
      <c r="F13" s="16" t="str">
        <f t="shared" si="4"/>
        <v/>
      </c>
      <c r="G13" s="17" t="s">
        <v>45</v>
      </c>
      <c r="H13" s="20"/>
      <c r="I13" s="17" t="s">
        <v>46</v>
      </c>
      <c r="J13" s="17" t="s">
        <v>47</v>
      </c>
      <c r="K13" s="24" t="s">
        <v>260</v>
      </c>
      <c r="L13" s="16"/>
      <c r="M13" s="16"/>
      <c r="N13" s="16"/>
      <c r="O13" s="17" t="s">
        <v>31</v>
      </c>
      <c r="P13" s="16"/>
      <c r="Q13" s="17" t="s">
        <v>108</v>
      </c>
      <c r="R13" s="16"/>
      <c r="S13" s="16"/>
      <c r="T13" s="16"/>
      <c r="U13" s="16"/>
      <c r="V13" s="16"/>
      <c r="W13" s="21"/>
      <c r="X13" s="21"/>
      <c r="Y13" s="21"/>
      <c r="Z13" s="21"/>
      <c r="AA13" s="21"/>
    </row>
    <row r="14" ht="28.5" customHeight="1">
      <c r="A14" s="10">
        <f t="shared" si="2"/>
        <v>4</v>
      </c>
      <c r="B14" s="25" t="s">
        <v>23</v>
      </c>
      <c r="C14" s="26">
        <v>43991.63563657407</v>
      </c>
      <c r="D14" s="27" t="s">
        <v>261</v>
      </c>
      <c r="E14" s="28" t="s">
        <v>44</v>
      </c>
      <c r="F14" s="29" t="str">
        <f t="shared" si="4"/>
        <v/>
      </c>
      <c r="G14" s="30" t="s">
        <v>45</v>
      </c>
      <c r="H14" s="29"/>
      <c r="I14" s="30" t="s">
        <v>46</v>
      </c>
      <c r="J14" s="32" t="s">
        <v>47</v>
      </c>
      <c r="K14" s="28" t="s">
        <v>262</v>
      </c>
      <c r="L14" s="29"/>
      <c r="M14" s="29"/>
      <c r="N14" s="29"/>
      <c r="O14" s="30" t="s">
        <v>31</v>
      </c>
      <c r="P14" s="29"/>
      <c r="Q14" s="30" t="s">
        <v>31</v>
      </c>
      <c r="R14" s="29"/>
      <c r="S14" s="29"/>
      <c r="T14" s="29"/>
      <c r="U14" s="29"/>
      <c r="V14" s="29"/>
      <c r="W14" s="21"/>
      <c r="X14" s="21"/>
      <c r="Y14" s="21"/>
      <c r="Z14" s="21"/>
      <c r="AA14" s="21"/>
    </row>
    <row r="15" ht="66.75" customHeight="1">
      <c r="A15" s="10">
        <f t="shared" si="2"/>
        <v>4</v>
      </c>
      <c r="B15" s="25" t="s">
        <v>23</v>
      </c>
      <c r="C15" s="26">
        <v>43991.635671296295</v>
      </c>
      <c r="D15" s="27" t="s">
        <v>261</v>
      </c>
      <c r="E15" s="74" t="s">
        <v>263</v>
      </c>
      <c r="F15" s="29" t="str">
        <f>image("https://scontent.xx.fbcdn.net/v/t1.15752-9/96736446_307095756948300_1408539618554413056_n.jpg?_nc_cat=105&amp;_nc_sid=b96e70&amp;_nc_ohc=gYCVkLQjOhUAX85kKUs&amp;_nc_ad=z-m&amp;_nc_cid=0&amp;_nc_ht=scontent.xx&amp;oh=66cadf3211aa381b83638524dc88ad04&amp;oe=5F03E797")</f>
        <v/>
      </c>
      <c r="G15" s="30" t="s">
        <v>26</v>
      </c>
      <c r="H15" s="30" t="s">
        <v>264</v>
      </c>
      <c r="I15" s="30" t="s">
        <v>36</v>
      </c>
      <c r="J15" s="32" t="s">
        <v>37</v>
      </c>
      <c r="K15" s="28" t="s">
        <v>119</v>
      </c>
      <c r="L15" s="30" t="s">
        <v>265</v>
      </c>
      <c r="M15" s="30" t="s">
        <v>266</v>
      </c>
      <c r="N15" s="29"/>
      <c r="O15" s="30" t="s">
        <v>31</v>
      </c>
      <c r="P15" s="29"/>
      <c r="Q15" s="30" t="s">
        <v>31</v>
      </c>
      <c r="R15" s="29"/>
      <c r="S15" s="29"/>
      <c r="T15" s="29"/>
      <c r="U15" s="31"/>
      <c r="V15" s="29"/>
      <c r="W15" s="21"/>
      <c r="X15" s="21"/>
      <c r="Y15" s="21"/>
      <c r="Z15" s="21"/>
      <c r="AA15" s="21"/>
    </row>
    <row r="16" ht="28.5" customHeight="1">
      <c r="A16" s="11">
        <f t="shared" si="2"/>
        <v>5</v>
      </c>
      <c r="B16" s="12" t="s">
        <v>23</v>
      </c>
      <c r="C16" s="13">
        <v>43991.60487268519</v>
      </c>
      <c r="D16" s="14" t="s">
        <v>267</v>
      </c>
      <c r="E16" s="22" t="s">
        <v>268</v>
      </c>
      <c r="F16" s="16" t="str">
        <f t="shared" ref="F16:F18" si="5">image("")</f>
        <v/>
      </c>
      <c r="G16" s="17" t="s">
        <v>26</v>
      </c>
      <c r="H16" s="23" t="s">
        <v>269</v>
      </c>
      <c r="I16" s="17" t="s">
        <v>28</v>
      </c>
      <c r="J16" s="18" t="s">
        <v>29</v>
      </c>
      <c r="K16" s="19"/>
      <c r="L16" s="23" t="s">
        <v>270</v>
      </c>
      <c r="M16" s="16"/>
      <c r="N16" s="16"/>
      <c r="O16" s="17" t="s">
        <v>49</v>
      </c>
      <c r="P16" s="16"/>
      <c r="Q16" s="17" t="s">
        <v>49</v>
      </c>
      <c r="R16" s="16"/>
      <c r="S16" s="16"/>
      <c r="T16" s="16"/>
      <c r="U16" s="17" t="s">
        <v>271</v>
      </c>
      <c r="V16" s="16"/>
      <c r="W16" s="21"/>
      <c r="X16" s="21"/>
      <c r="Y16" s="21"/>
      <c r="Z16" s="21"/>
      <c r="AA16" s="21"/>
    </row>
    <row r="17" ht="28.5" customHeight="1">
      <c r="A17" s="11">
        <f t="shared" si="2"/>
        <v>5</v>
      </c>
      <c r="B17" s="12" t="s">
        <v>23</v>
      </c>
      <c r="C17" s="13">
        <v>43991.60487268519</v>
      </c>
      <c r="D17" s="14" t="s">
        <v>267</v>
      </c>
      <c r="E17" s="22" t="s">
        <v>272</v>
      </c>
      <c r="F17" s="16" t="str">
        <f t="shared" si="5"/>
        <v/>
      </c>
      <c r="G17" s="17" t="s">
        <v>26</v>
      </c>
      <c r="H17" s="23" t="s">
        <v>273</v>
      </c>
      <c r="I17" s="17" t="s">
        <v>36</v>
      </c>
      <c r="J17" s="18" t="s">
        <v>37</v>
      </c>
      <c r="K17" s="22" t="s">
        <v>274</v>
      </c>
      <c r="L17" s="46" t="s">
        <v>275</v>
      </c>
      <c r="M17" s="16"/>
      <c r="N17" s="16"/>
      <c r="O17" s="17" t="s">
        <v>49</v>
      </c>
      <c r="P17" s="16"/>
      <c r="Q17" s="17" t="s">
        <v>49</v>
      </c>
      <c r="R17" s="20"/>
      <c r="S17" s="20"/>
      <c r="T17" s="16"/>
      <c r="U17" s="20"/>
      <c r="V17" s="16"/>
      <c r="W17" s="21"/>
      <c r="X17" s="21"/>
      <c r="Y17" s="21"/>
      <c r="Z17" s="21"/>
      <c r="AA17" s="21"/>
    </row>
    <row r="18" ht="28.5" customHeight="1">
      <c r="A18" s="10">
        <f t="shared" si="2"/>
        <v>6</v>
      </c>
      <c r="B18" s="25" t="s">
        <v>23</v>
      </c>
      <c r="C18" s="26">
        <v>43991.60254629629</v>
      </c>
      <c r="D18" s="27" t="s">
        <v>276</v>
      </c>
      <c r="E18" s="28" t="s">
        <v>44</v>
      </c>
      <c r="F18" s="29" t="str">
        <f t="shared" si="5"/>
        <v/>
      </c>
      <c r="G18" s="30" t="s">
        <v>45</v>
      </c>
      <c r="H18" s="29"/>
      <c r="I18" s="30" t="s">
        <v>46</v>
      </c>
      <c r="J18" s="32" t="s">
        <v>47</v>
      </c>
      <c r="K18" s="28" t="s">
        <v>277</v>
      </c>
      <c r="L18" s="36"/>
      <c r="M18" s="29"/>
      <c r="N18" s="29"/>
      <c r="O18" s="30" t="s">
        <v>31</v>
      </c>
      <c r="P18" s="29"/>
      <c r="Q18" s="30" t="s">
        <v>278</v>
      </c>
      <c r="R18" s="29"/>
      <c r="S18" s="29"/>
      <c r="T18" s="29"/>
      <c r="U18" s="29"/>
      <c r="V18" s="29"/>
      <c r="W18" s="21"/>
      <c r="X18" s="21"/>
      <c r="Y18" s="21"/>
      <c r="Z18" s="21"/>
      <c r="AA18" s="21"/>
    </row>
    <row r="19" ht="72.0" customHeight="1">
      <c r="A19" s="10">
        <f t="shared" si="2"/>
        <v>6</v>
      </c>
      <c r="B19" s="25" t="s">
        <v>23</v>
      </c>
      <c r="C19" s="26">
        <v>43991.60335648148</v>
      </c>
      <c r="D19" s="27" t="s">
        <v>276</v>
      </c>
      <c r="E19" s="75" t="s">
        <v>279</v>
      </c>
      <c r="F19" s="29" t="str">
        <f t="shared" ref="F19:F20" si="6">image("https://scontent.xx.fbcdn.net/v/t1.15752-9/101987866_262217024859877_6698727800606639491_n.jpg?_nc_cat=104&amp;_nc_sid=b96e70&amp;_nc_ohc=h0m9vuGDuO0AX9aKbe8&amp;_nc_ad=z-m&amp;_nc_cid=0&amp;_nc_ht=scontent.xx&amp;oh=0600cefcc232dd0211877472d27ee836&amp;oe=5F0424DA")</f>
        <v/>
      </c>
      <c r="G19" s="30" t="s">
        <v>26</v>
      </c>
      <c r="H19" s="30" t="s">
        <v>280</v>
      </c>
      <c r="I19" s="30" t="s">
        <v>36</v>
      </c>
      <c r="J19" s="32" t="s">
        <v>37</v>
      </c>
      <c r="K19" s="28" t="s">
        <v>119</v>
      </c>
      <c r="L19" s="35" t="s">
        <v>281</v>
      </c>
      <c r="M19" s="35" t="s">
        <v>282</v>
      </c>
      <c r="N19" s="29"/>
      <c r="O19" s="30" t="s">
        <v>31</v>
      </c>
      <c r="P19" s="29"/>
      <c r="Q19" s="30" t="s">
        <v>278</v>
      </c>
      <c r="R19" s="29"/>
      <c r="S19" s="29"/>
      <c r="T19" s="29"/>
      <c r="U19" s="31"/>
      <c r="V19" s="29"/>
      <c r="W19" s="21"/>
      <c r="X19" s="21"/>
      <c r="Y19" s="21"/>
      <c r="Z19" s="21"/>
      <c r="AA19" s="21"/>
    </row>
    <row r="20" ht="84.75" customHeight="1">
      <c r="A20" s="10">
        <f t="shared" si="2"/>
        <v>6</v>
      </c>
      <c r="B20" s="25" t="s">
        <v>23</v>
      </c>
      <c r="C20" s="26">
        <v>43991.60362268519</v>
      </c>
      <c r="D20" s="27" t="s">
        <v>276</v>
      </c>
      <c r="E20" s="76" t="s">
        <v>283</v>
      </c>
      <c r="F20" s="29" t="str">
        <f t="shared" si="6"/>
        <v/>
      </c>
      <c r="G20" s="30" t="s">
        <v>26</v>
      </c>
      <c r="H20" s="35" t="s">
        <v>280</v>
      </c>
      <c r="I20" s="30" t="s">
        <v>36</v>
      </c>
      <c r="J20" s="32" t="s">
        <v>37</v>
      </c>
      <c r="K20" s="33" t="s">
        <v>119</v>
      </c>
      <c r="L20" s="35" t="s">
        <v>281</v>
      </c>
      <c r="M20" s="35" t="s">
        <v>282</v>
      </c>
      <c r="N20" s="29"/>
      <c r="O20" s="30" t="s">
        <v>31</v>
      </c>
      <c r="P20" s="29"/>
      <c r="Q20" s="30" t="s">
        <v>278</v>
      </c>
      <c r="R20" s="29"/>
      <c r="S20" s="29"/>
      <c r="T20" s="29"/>
      <c r="U20" s="29"/>
      <c r="V20" s="29"/>
      <c r="W20" s="21"/>
      <c r="X20" s="21"/>
      <c r="Y20" s="21"/>
      <c r="Z20" s="21"/>
      <c r="AA20" s="21"/>
    </row>
    <row r="21" ht="28.5" customHeight="1">
      <c r="A21" s="10">
        <f t="shared" si="2"/>
        <v>6</v>
      </c>
      <c r="B21" s="25" t="s">
        <v>23</v>
      </c>
      <c r="C21" s="26">
        <v>43991.60362268519</v>
      </c>
      <c r="D21" s="27" t="s">
        <v>276</v>
      </c>
      <c r="E21" s="28" t="s">
        <v>284</v>
      </c>
      <c r="F21" s="29" t="str">
        <f t="shared" ref="F21:F23" si="7">image("")</f>
        <v/>
      </c>
      <c r="G21" s="30" t="s">
        <v>26</v>
      </c>
      <c r="H21" s="35" t="s">
        <v>285</v>
      </c>
      <c r="I21" s="30" t="s">
        <v>87</v>
      </c>
      <c r="J21" s="32" t="s">
        <v>88</v>
      </c>
      <c r="K21" s="42"/>
      <c r="L21" s="40" t="s">
        <v>286</v>
      </c>
      <c r="M21" s="29"/>
      <c r="N21" s="29"/>
      <c r="O21" s="30" t="s">
        <v>278</v>
      </c>
      <c r="P21" s="30"/>
      <c r="Q21" s="30" t="s">
        <v>278</v>
      </c>
      <c r="R21" s="30" t="s">
        <v>287</v>
      </c>
      <c r="S21" s="29"/>
      <c r="T21" s="29"/>
      <c r="U21" s="30" t="s">
        <v>288</v>
      </c>
      <c r="V21" s="29"/>
      <c r="W21" s="21"/>
      <c r="X21" s="21"/>
      <c r="Y21" s="21"/>
      <c r="Z21" s="21"/>
      <c r="AA21" s="21"/>
    </row>
    <row r="22" ht="28.5" customHeight="1">
      <c r="A22" s="11">
        <f t="shared" si="2"/>
        <v>7</v>
      </c>
      <c r="B22" s="12" t="s">
        <v>23</v>
      </c>
      <c r="C22" s="13">
        <v>43991.5702662037</v>
      </c>
      <c r="D22" s="14" t="s">
        <v>289</v>
      </c>
      <c r="E22" s="22" t="s">
        <v>44</v>
      </c>
      <c r="F22" s="16" t="str">
        <f t="shared" si="7"/>
        <v/>
      </c>
      <c r="G22" s="17" t="s">
        <v>45</v>
      </c>
      <c r="H22" s="16"/>
      <c r="I22" s="17" t="s">
        <v>46</v>
      </c>
      <c r="J22" s="18" t="s">
        <v>47</v>
      </c>
      <c r="K22" s="22" t="s">
        <v>290</v>
      </c>
      <c r="L22" s="16"/>
      <c r="M22" s="16"/>
      <c r="N22" s="16"/>
      <c r="O22" s="17" t="s">
        <v>31</v>
      </c>
      <c r="P22" s="16"/>
      <c r="Q22" s="17" t="s">
        <v>32</v>
      </c>
      <c r="R22" s="16"/>
      <c r="S22" s="16"/>
      <c r="T22" s="16"/>
      <c r="U22" s="16"/>
      <c r="V22" s="16"/>
      <c r="W22" s="21"/>
      <c r="X22" s="21"/>
      <c r="Y22" s="21"/>
      <c r="Z22" s="21"/>
      <c r="AA22" s="21"/>
    </row>
    <row r="23" ht="28.5" customHeight="1">
      <c r="A23" s="11">
        <f t="shared" si="2"/>
        <v>7</v>
      </c>
      <c r="B23" s="12" t="s">
        <v>23</v>
      </c>
      <c r="C23" s="13">
        <v>43991.57059027778</v>
      </c>
      <c r="D23" s="14" t="s">
        <v>289</v>
      </c>
      <c r="E23" s="22" t="s">
        <v>291</v>
      </c>
      <c r="F23" s="16" t="str">
        <f t="shared" si="7"/>
        <v/>
      </c>
      <c r="G23" s="17" t="s">
        <v>81</v>
      </c>
      <c r="H23" s="20"/>
      <c r="I23" s="17" t="s">
        <v>83</v>
      </c>
      <c r="J23" s="18" t="s">
        <v>37</v>
      </c>
      <c r="K23" s="24" t="s">
        <v>84</v>
      </c>
      <c r="L23" s="16"/>
      <c r="M23" s="16"/>
      <c r="N23" s="16"/>
      <c r="O23" s="17" t="s">
        <v>31</v>
      </c>
      <c r="P23" s="16"/>
      <c r="Q23" s="17" t="s">
        <v>32</v>
      </c>
      <c r="R23" s="16"/>
      <c r="S23" s="20"/>
      <c r="T23" s="16"/>
      <c r="U23" s="20"/>
      <c r="V23" s="16"/>
      <c r="W23" s="21"/>
      <c r="X23" s="21"/>
      <c r="Y23" s="21"/>
      <c r="Z23" s="21"/>
      <c r="AA23" s="21"/>
    </row>
    <row r="24" ht="64.5" customHeight="1">
      <c r="A24" s="11">
        <f t="shared" si="2"/>
        <v>7</v>
      </c>
      <c r="B24" s="12" t="s">
        <v>23</v>
      </c>
      <c r="C24" s="13">
        <v>43991.57084490741</v>
      </c>
      <c r="D24" s="14" t="s">
        <v>289</v>
      </c>
      <c r="E24" s="77" t="s">
        <v>292</v>
      </c>
      <c r="F24" s="16" t="str">
        <f>image("https://scontent.xx.fbcdn.net/v/t1.15752-9/102921529_878878555855378_1971949545253212487_n.jpg?_nc_cat=107&amp;_nc_sid=b96e70&amp;_nc_ohc=7QBxvUU0YgwAX_6d57w&amp;_nc_ad=z-m&amp;_nc_cid=0&amp;_nc_ht=scontent.xx&amp;oh=4d8744dddfa5e0d14a49ab2da34c30f6&amp;oe=5F0331FD")</f>
        <v/>
      </c>
      <c r="G24" s="17" t="s">
        <v>26</v>
      </c>
      <c r="H24" s="17" t="s">
        <v>293</v>
      </c>
      <c r="I24" s="17" t="s">
        <v>36</v>
      </c>
      <c r="J24" s="18" t="s">
        <v>37</v>
      </c>
      <c r="K24" s="22" t="s">
        <v>119</v>
      </c>
      <c r="L24" s="17" t="s">
        <v>294</v>
      </c>
      <c r="M24" s="23" t="s">
        <v>295</v>
      </c>
      <c r="N24" s="16"/>
      <c r="O24" s="17" t="s">
        <v>31</v>
      </c>
      <c r="P24" s="16"/>
      <c r="Q24" s="17" t="s">
        <v>32</v>
      </c>
      <c r="R24" s="16"/>
      <c r="S24" s="16"/>
      <c r="T24" s="16"/>
      <c r="U24" s="16"/>
      <c r="V24" s="16"/>
      <c r="W24" s="21"/>
      <c r="X24" s="21"/>
      <c r="Y24" s="21"/>
      <c r="Z24" s="21"/>
      <c r="AA24" s="21"/>
    </row>
    <row r="25" ht="28.5" customHeight="1">
      <c r="A25" s="11">
        <f t="shared" si="2"/>
        <v>7</v>
      </c>
      <c r="B25" s="12" t="s">
        <v>23</v>
      </c>
      <c r="C25" s="13">
        <v>43991.570914351854</v>
      </c>
      <c r="D25" s="14" t="s">
        <v>289</v>
      </c>
      <c r="E25" s="15" t="s">
        <v>296</v>
      </c>
      <c r="F25" s="16" t="str">
        <f t="shared" ref="F25:F33" si="8">image("")</f>
        <v/>
      </c>
      <c r="G25" s="17" t="s">
        <v>104</v>
      </c>
      <c r="H25" s="17" t="s">
        <v>297</v>
      </c>
      <c r="I25" s="17" t="s">
        <v>106</v>
      </c>
      <c r="J25" s="18" t="s">
        <v>93</v>
      </c>
      <c r="K25" s="22" t="s">
        <v>107</v>
      </c>
      <c r="L25" s="20"/>
      <c r="M25" s="20"/>
      <c r="N25" s="16"/>
      <c r="O25" s="17" t="s">
        <v>31</v>
      </c>
      <c r="P25" s="16"/>
      <c r="Q25" s="17" t="s">
        <v>32</v>
      </c>
      <c r="R25" s="16"/>
      <c r="S25" s="16"/>
      <c r="T25" s="16"/>
      <c r="U25" s="16"/>
      <c r="V25" s="16"/>
      <c r="W25" s="21"/>
      <c r="X25" s="21"/>
      <c r="Y25" s="21"/>
      <c r="Z25" s="21"/>
      <c r="AA25" s="21"/>
    </row>
    <row r="26" ht="28.5" customHeight="1">
      <c r="A26" s="11">
        <f t="shared" si="2"/>
        <v>7</v>
      </c>
      <c r="B26" s="12" t="s">
        <v>23</v>
      </c>
      <c r="C26" s="13">
        <v>43991.570925925924</v>
      </c>
      <c r="D26" s="14" t="s">
        <v>289</v>
      </c>
      <c r="E26" s="22" t="s">
        <v>298</v>
      </c>
      <c r="F26" s="16" t="str">
        <f t="shared" si="8"/>
        <v/>
      </c>
      <c r="G26" s="17" t="s">
        <v>299</v>
      </c>
      <c r="H26" s="20"/>
      <c r="I26" s="17" t="s">
        <v>75</v>
      </c>
      <c r="J26" s="17" t="s">
        <v>93</v>
      </c>
      <c r="K26" s="19"/>
      <c r="L26" s="20"/>
      <c r="M26" s="20"/>
      <c r="N26" s="16"/>
      <c r="O26" s="17" t="s">
        <v>31</v>
      </c>
      <c r="P26" s="16"/>
      <c r="Q26" s="17" t="s">
        <v>32</v>
      </c>
      <c r="R26" s="16"/>
      <c r="S26" s="16"/>
      <c r="T26" s="16"/>
      <c r="U26" s="16"/>
      <c r="V26" s="16"/>
      <c r="W26" s="21"/>
      <c r="X26" s="21"/>
      <c r="Y26" s="21"/>
      <c r="Z26" s="21"/>
      <c r="AA26" s="21"/>
    </row>
    <row r="27" ht="28.5" customHeight="1">
      <c r="A27" s="10">
        <f t="shared" si="2"/>
        <v>8</v>
      </c>
      <c r="B27" s="25" t="s">
        <v>23</v>
      </c>
      <c r="C27" s="26">
        <v>43991.47824074074</v>
      </c>
      <c r="D27" s="27" t="s">
        <v>300</v>
      </c>
      <c r="E27" s="28" t="s">
        <v>44</v>
      </c>
      <c r="F27" s="29" t="str">
        <f t="shared" si="8"/>
        <v/>
      </c>
      <c r="G27" s="30" t="s">
        <v>45</v>
      </c>
      <c r="H27" s="31"/>
      <c r="I27" s="30" t="s">
        <v>46</v>
      </c>
      <c r="J27" s="32" t="s">
        <v>47</v>
      </c>
      <c r="K27" s="28" t="s">
        <v>301</v>
      </c>
      <c r="L27" s="29"/>
      <c r="M27" s="29"/>
      <c r="N27" s="29"/>
      <c r="O27" s="30" t="s">
        <v>31</v>
      </c>
      <c r="P27" s="29"/>
      <c r="Q27" s="30" t="s">
        <v>32</v>
      </c>
      <c r="R27" s="29"/>
      <c r="S27" s="29"/>
      <c r="T27" s="29"/>
      <c r="U27" s="29"/>
      <c r="V27" s="29"/>
      <c r="W27" s="21"/>
      <c r="X27" s="21"/>
      <c r="Y27" s="21"/>
      <c r="Z27" s="21"/>
      <c r="AA27" s="21"/>
    </row>
    <row r="28" ht="28.5" customHeight="1">
      <c r="A28" s="10">
        <f t="shared" si="2"/>
        <v>8</v>
      </c>
      <c r="B28" s="25" t="s">
        <v>23</v>
      </c>
      <c r="C28" s="26">
        <v>43991.478414351855</v>
      </c>
      <c r="D28" s="27" t="s">
        <v>300</v>
      </c>
      <c r="E28" s="28" t="s">
        <v>302</v>
      </c>
      <c r="F28" s="29" t="str">
        <f t="shared" si="8"/>
        <v/>
      </c>
      <c r="G28" s="30" t="s">
        <v>26</v>
      </c>
      <c r="H28" s="35" t="s">
        <v>303</v>
      </c>
      <c r="I28" s="30" t="s">
        <v>87</v>
      </c>
      <c r="J28" s="32" t="s">
        <v>29</v>
      </c>
      <c r="K28" s="42"/>
      <c r="L28" s="35" t="s">
        <v>304</v>
      </c>
      <c r="M28" s="29"/>
      <c r="N28" s="29"/>
      <c r="O28" s="30" t="s">
        <v>31</v>
      </c>
      <c r="P28" s="29"/>
      <c r="Q28" s="30" t="s">
        <v>32</v>
      </c>
      <c r="R28" s="29"/>
      <c r="S28" s="29"/>
      <c r="T28" s="29"/>
      <c r="U28" s="29"/>
      <c r="V28" s="29"/>
      <c r="W28" s="21"/>
      <c r="X28" s="21"/>
      <c r="Y28" s="21"/>
      <c r="Z28" s="21"/>
      <c r="AA28" s="21"/>
    </row>
    <row r="29" ht="28.5" customHeight="1">
      <c r="A29" s="10">
        <f t="shared" si="2"/>
        <v>8</v>
      </c>
      <c r="B29" s="25" t="s">
        <v>23</v>
      </c>
      <c r="C29" s="26">
        <v>43991.47924768519</v>
      </c>
      <c r="D29" s="27" t="s">
        <v>300</v>
      </c>
      <c r="E29" s="28" t="s">
        <v>185</v>
      </c>
      <c r="F29" s="29" t="str">
        <f t="shared" si="8"/>
        <v/>
      </c>
      <c r="G29" s="30" t="s">
        <v>91</v>
      </c>
      <c r="H29" s="30" t="s">
        <v>186</v>
      </c>
      <c r="I29" s="30" t="s">
        <v>36</v>
      </c>
      <c r="J29" s="32" t="s">
        <v>93</v>
      </c>
      <c r="K29" s="33" t="s">
        <v>305</v>
      </c>
      <c r="L29" s="32" t="s">
        <v>306</v>
      </c>
      <c r="M29" s="29"/>
      <c r="N29" s="29"/>
      <c r="O29" s="30" t="s">
        <v>31</v>
      </c>
      <c r="P29" s="29"/>
      <c r="Q29" s="30" t="s">
        <v>32</v>
      </c>
      <c r="R29" s="29"/>
      <c r="S29" s="29"/>
      <c r="T29" s="29"/>
      <c r="U29" s="29"/>
      <c r="V29" s="29"/>
      <c r="W29" s="21"/>
      <c r="X29" s="21"/>
      <c r="Y29" s="21"/>
      <c r="Z29" s="21"/>
      <c r="AA29" s="21"/>
    </row>
    <row r="30" ht="28.5" customHeight="1">
      <c r="A30" s="10">
        <f t="shared" si="2"/>
        <v>8</v>
      </c>
      <c r="B30" s="25" t="s">
        <v>23</v>
      </c>
      <c r="C30" s="26">
        <v>43991.47925925926</v>
      </c>
      <c r="D30" s="27" t="s">
        <v>300</v>
      </c>
      <c r="E30" s="28" t="s">
        <v>307</v>
      </c>
      <c r="F30" s="29" t="str">
        <f t="shared" si="8"/>
        <v/>
      </c>
      <c r="G30" s="30" t="s">
        <v>26</v>
      </c>
      <c r="H30" s="30" t="s">
        <v>308</v>
      </c>
      <c r="I30" s="30" t="s">
        <v>36</v>
      </c>
      <c r="J30" s="32" t="s">
        <v>37</v>
      </c>
      <c r="K30" s="33" t="s">
        <v>309</v>
      </c>
      <c r="L30" s="35" t="s">
        <v>310</v>
      </c>
      <c r="M30" s="29"/>
      <c r="N30" s="29"/>
      <c r="O30" s="30" t="s">
        <v>31</v>
      </c>
      <c r="P30" s="29"/>
      <c r="Q30" s="30" t="s">
        <v>32</v>
      </c>
      <c r="R30" s="29"/>
      <c r="S30" s="29"/>
      <c r="T30" s="29"/>
      <c r="U30" s="29"/>
      <c r="V30" s="29"/>
      <c r="W30" s="21"/>
      <c r="X30" s="21"/>
      <c r="Y30" s="21"/>
      <c r="Z30" s="21"/>
      <c r="AA30" s="21"/>
    </row>
    <row r="31" ht="28.5" customHeight="1">
      <c r="A31" s="11">
        <f t="shared" si="2"/>
        <v>9</v>
      </c>
      <c r="B31" s="12" t="s">
        <v>23</v>
      </c>
      <c r="C31" s="13">
        <v>43991.46266203704</v>
      </c>
      <c r="D31" s="14" t="s">
        <v>311</v>
      </c>
      <c r="E31" s="22" t="s">
        <v>44</v>
      </c>
      <c r="F31" s="16" t="str">
        <f t="shared" si="8"/>
        <v/>
      </c>
      <c r="G31" s="17" t="s">
        <v>45</v>
      </c>
      <c r="H31" s="78"/>
      <c r="I31" s="18" t="s">
        <v>46</v>
      </c>
      <c r="J31" s="18" t="s">
        <v>47</v>
      </c>
      <c r="K31" s="24" t="s">
        <v>312</v>
      </c>
      <c r="L31" s="16"/>
      <c r="M31" s="16"/>
      <c r="N31" s="16"/>
      <c r="O31" s="17" t="s">
        <v>31</v>
      </c>
      <c r="P31" s="16"/>
      <c r="Q31" s="17" t="s">
        <v>278</v>
      </c>
      <c r="R31" s="16"/>
      <c r="S31" s="16"/>
      <c r="T31" s="16"/>
      <c r="U31" s="16"/>
      <c r="V31" s="16"/>
      <c r="W31" s="21"/>
      <c r="X31" s="21"/>
      <c r="Y31" s="21"/>
      <c r="Z31" s="21"/>
      <c r="AA31" s="21"/>
    </row>
    <row r="32" ht="28.5" customHeight="1">
      <c r="A32" s="11">
        <f t="shared" si="2"/>
        <v>9</v>
      </c>
      <c r="B32" s="12" t="s">
        <v>23</v>
      </c>
      <c r="C32" s="13">
        <v>43991.46366898148</v>
      </c>
      <c r="D32" s="14" t="s">
        <v>311</v>
      </c>
      <c r="E32" s="22" t="s">
        <v>313</v>
      </c>
      <c r="F32" s="16" t="str">
        <f t="shared" si="8"/>
        <v/>
      </c>
      <c r="G32" s="17" t="s">
        <v>26</v>
      </c>
      <c r="H32" s="17" t="s">
        <v>314</v>
      </c>
      <c r="I32" s="17" t="s">
        <v>36</v>
      </c>
      <c r="J32" s="18" t="s">
        <v>47</v>
      </c>
      <c r="K32" s="22" t="s">
        <v>315</v>
      </c>
      <c r="L32" s="17" t="s">
        <v>316</v>
      </c>
      <c r="M32" s="20"/>
      <c r="N32" s="16"/>
      <c r="O32" s="17" t="s">
        <v>278</v>
      </c>
      <c r="P32" s="16"/>
      <c r="Q32" s="17" t="s">
        <v>278</v>
      </c>
      <c r="R32" s="17" t="s">
        <v>317</v>
      </c>
      <c r="S32" s="16"/>
      <c r="T32" s="16"/>
      <c r="U32" s="17" t="s">
        <v>318</v>
      </c>
      <c r="V32" s="16"/>
      <c r="W32" s="21"/>
      <c r="X32" s="21"/>
      <c r="Y32" s="21"/>
      <c r="Z32" s="21"/>
      <c r="AA32" s="21"/>
    </row>
    <row r="33" ht="28.5" customHeight="1">
      <c r="A33" s="11">
        <f t="shared" si="2"/>
        <v>9</v>
      </c>
      <c r="B33" s="12" t="s">
        <v>23</v>
      </c>
      <c r="C33" s="13">
        <v>43991.46368055556</v>
      </c>
      <c r="D33" s="14" t="s">
        <v>311</v>
      </c>
      <c r="E33" s="22" t="s">
        <v>319</v>
      </c>
      <c r="F33" s="16" t="str">
        <f t="shared" si="8"/>
        <v/>
      </c>
      <c r="G33" s="17" t="s">
        <v>74</v>
      </c>
      <c r="H33" s="18" t="s">
        <v>320</v>
      </c>
      <c r="I33" s="17" t="s">
        <v>75</v>
      </c>
      <c r="J33" s="18" t="s">
        <v>37</v>
      </c>
      <c r="K33" s="19"/>
      <c r="L33" s="16"/>
      <c r="M33" s="16"/>
      <c r="N33" s="16"/>
      <c r="O33" s="17" t="s">
        <v>278</v>
      </c>
      <c r="P33" s="16"/>
      <c r="Q33" s="17" t="s">
        <v>278</v>
      </c>
      <c r="R33" s="16"/>
      <c r="S33" s="16"/>
      <c r="T33" s="16"/>
      <c r="U33" s="16"/>
      <c r="V33" s="16"/>
      <c r="W33" s="21"/>
      <c r="X33" s="21"/>
      <c r="Y33" s="21"/>
      <c r="Z33" s="21"/>
      <c r="AA33" s="21"/>
    </row>
    <row r="34" ht="174.0" customHeight="1">
      <c r="A34" s="10">
        <f t="shared" si="2"/>
        <v>10</v>
      </c>
      <c r="B34" s="25" t="s">
        <v>23</v>
      </c>
      <c r="C34" s="26">
        <v>43991.45552083333</v>
      </c>
      <c r="D34" s="27" t="s">
        <v>321</v>
      </c>
      <c r="E34" s="75" t="s">
        <v>322</v>
      </c>
      <c r="F34" s="29" t="str">
        <f>image("https://scontent.xx.fbcdn.net/v/t1.15752-9/103423811_2280568422239359_6443076849383541888_n.jpg?_nc_cat=103&amp;_nc_sid=b96e70&amp;_nc_ohc=oLQ0lPSGSz4AX-qGfQL&amp;_nc_ad=z-m&amp;_nc_cid=0&amp;_nc_ht=scontent.xx&amp;oh=e6811a16f30da3aee0c99aa730d02cea&amp;oe=5F0679A0")</f>
        <v/>
      </c>
      <c r="G34" s="30" t="s">
        <v>74</v>
      </c>
      <c r="H34" s="30" t="s">
        <v>323</v>
      </c>
      <c r="I34" s="30" t="s">
        <v>75</v>
      </c>
      <c r="J34" s="32" t="s">
        <v>37</v>
      </c>
      <c r="K34" s="37"/>
      <c r="L34" s="29"/>
      <c r="M34" s="29"/>
      <c r="N34" s="29"/>
      <c r="O34" s="30" t="s">
        <v>31</v>
      </c>
      <c r="P34" s="29"/>
      <c r="Q34" s="30" t="s">
        <v>108</v>
      </c>
      <c r="R34" s="29"/>
      <c r="S34" s="29"/>
      <c r="T34" s="29"/>
      <c r="U34" s="29"/>
      <c r="V34" s="29"/>
      <c r="W34" s="21"/>
      <c r="X34" s="21"/>
      <c r="Y34" s="21"/>
      <c r="Z34" s="21"/>
      <c r="AA34" s="21"/>
    </row>
    <row r="35" ht="28.5" customHeight="1">
      <c r="A35" s="11">
        <f t="shared" si="2"/>
        <v>11</v>
      </c>
      <c r="B35" s="12" t="s">
        <v>23</v>
      </c>
      <c r="C35" s="13">
        <v>43991.42689814815</v>
      </c>
      <c r="D35" s="14" t="s">
        <v>324</v>
      </c>
      <c r="E35" s="15" t="s">
        <v>325</v>
      </c>
      <c r="F35" s="16" t="str">
        <f t="shared" ref="F35:F36" si="9">image("")</f>
        <v/>
      </c>
      <c r="G35" s="17" t="s">
        <v>26</v>
      </c>
      <c r="H35" s="17" t="s">
        <v>326</v>
      </c>
      <c r="I35" s="17" t="s">
        <v>28</v>
      </c>
      <c r="J35" s="18" t="s">
        <v>88</v>
      </c>
      <c r="K35" s="19"/>
      <c r="L35" s="17" t="s">
        <v>327</v>
      </c>
      <c r="M35" s="20"/>
      <c r="N35" s="16"/>
      <c r="O35" s="17" t="s">
        <v>31</v>
      </c>
      <c r="P35" s="16"/>
      <c r="Q35" s="17" t="s">
        <v>108</v>
      </c>
      <c r="R35" s="16"/>
      <c r="S35" s="16"/>
      <c r="T35" s="16"/>
      <c r="U35" s="16"/>
      <c r="V35" s="16"/>
      <c r="W35" s="21"/>
      <c r="X35" s="21"/>
      <c r="Y35" s="21"/>
      <c r="Z35" s="21"/>
      <c r="AA35" s="21"/>
    </row>
    <row r="36" ht="28.5" customHeight="1">
      <c r="A36" s="10">
        <f t="shared" si="2"/>
        <v>12</v>
      </c>
      <c r="B36" s="25" t="s">
        <v>23</v>
      </c>
      <c r="C36" s="26">
        <v>43991.418032407404</v>
      </c>
      <c r="D36" s="27" t="s">
        <v>328</v>
      </c>
      <c r="E36" s="28" t="s">
        <v>44</v>
      </c>
      <c r="F36" s="29" t="str">
        <f t="shared" si="9"/>
        <v/>
      </c>
      <c r="G36" s="30" t="s">
        <v>45</v>
      </c>
      <c r="H36" s="31"/>
      <c r="I36" s="30" t="s">
        <v>46</v>
      </c>
      <c r="J36" s="32" t="s">
        <v>47</v>
      </c>
      <c r="K36" s="28" t="s">
        <v>329</v>
      </c>
      <c r="L36" s="36"/>
      <c r="M36" s="29"/>
      <c r="N36" s="29"/>
      <c r="O36" s="30" t="s">
        <v>31</v>
      </c>
      <c r="P36" s="29"/>
      <c r="Q36" s="30" t="s">
        <v>32</v>
      </c>
      <c r="R36" s="29"/>
      <c r="S36" s="29"/>
      <c r="T36" s="29"/>
      <c r="U36" s="29"/>
      <c r="V36" s="29"/>
      <c r="W36" s="21"/>
      <c r="X36" s="21"/>
      <c r="Y36" s="21"/>
      <c r="Z36" s="21"/>
      <c r="AA36" s="21"/>
    </row>
    <row r="37" ht="106.5" customHeight="1">
      <c r="A37" s="10">
        <f t="shared" si="2"/>
        <v>12</v>
      </c>
      <c r="B37" s="25" t="s">
        <v>23</v>
      </c>
      <c r="C37" s="26">
        <v>43991.41806712963</v>
      </c>
      <c r="D37" s="27" t="s">
        <v>328</v>
      </c>
      <c r="E37" s="74" t="s">
        <v>330</v>
      </c>
      <c r="F37" s="29" t="str">
        <f>image("https://scontent.xx.fbcdn.net/v/t1.15752-9/102329373_3925917584145487_6028207796840517295_n.jpg?_nc_cat=107&amp;_nc_sid=b96e70&amp;_nc_ohc=TeFUlLB9s-YAX8BTWzs&amp;_nc_ad=z-m&amp;_nc_cid=0&amp;_nc_ht=scontent.xx&amp;oh=ef71b60591002ebb357ac965dc2d7cf2&amp;oe=5F055EA2")</f>
        <v/>
      </c>
      <c r="G37" s="30" t="s">
        <v>26</v>
      </c>
      <c r="H37" s="35" t="s">
        <v>331</v>
      </c>
      <c r="I37" s="30" t="s">
        <v>36</v>
      </c>
      <c r="J37" s="32" t="s">
        <v>37</v>
      </c>
      <c r="K37" s="33" t="s">
        <v>119</v>
      </c>
      <c r="L37" s="35" t="s">
        <v>332</v>
      </c>
      <c r="M37" s="35" t="s">
        <v>333</v>
      </c>
      <c r="N37" s="29"/>
      <c r="O37" s="30" t="s">
        <v>49</v>
      </c>
      <c r="P37" s="29"/>
      <c r="Q37" s="30" t="s">
        <v>32</v>
      </c>
      <c r="R37" s="29"/>
      <c r="S37" s="29"/>
      <c r="T37" s="29"/>
      <c r="U37" s="29"/>
      <c r="V37" s="29"/>
      <c r="W37" s="21"/>
      <c r="X37" s="21"/>
      <c r="Y37" s="21"/>
      <c r="Z37" s="21"/>
      <c r="AA37" s="21"/>
    </row>
    <row r="38" ht="28.5" customHeight="1">
      <c r="A38" s="11">
        <f t="shared" si="2"/>
        <v>13</v>
      </c>
      <c r="B38" s="12" t="s">
        <v>23</v>
      </c>
      <c r="C38" s="13">
        <v>43991.4153125</v>
      </c>
      <c r="D38" s="14" t="s">
        <v>334</v>
      </c>
      <c r="E38" s="22" t="s">
        <v>335</v>
      </c>
      <c r="F38" s="16" t="str">
        <f t="shared" ref="F38:F83" si="10">image("")</f>
        <v/>
      </c>
      <c r="G38" s="17" t="s">
        <v>26</v>
      </c>
      <c r="H38" s="17" t="s">
        <v>336</v>
      </c>
      <c r="I38" s="17" t="s">
        <v>87</v>
      </c>
      <c r="J38" s="18" t="s">
        <v>29</v>
      </c>
      <c r="K38" s="39"/>
      <c r="L38" s="23" t="s">
        <v>337</v>
      </c>
      <c r="M38" s="16"/>
      <c r="N38" s="16"/>
      <c r="O38" s="17" t="s">
        <v>31</v>
      </c>
      <c r="P38" s="16"/>
      <c r="Q38" s="17" t="s">
        <v>32</v>
      </c>
      <c r="R38" s="16"/>
      <c r="S38" s="16"/>
      <c r="T38" s="16"/>
      <c r="U38" s="16"/>
      <c r="V38" s="16"/>
      <c r="W38" s="21"/>
      <c r="X38" s="21"/>
      <c r="Y38" s="21"/>
      <c r="Z38" s="21"/>
      <c r="AA38" s="21"/>
    </row>
    <row r="39" ht="28.5" customHeight="1">
      <c r="A39" s="11">
        <f t="shared" si="2"/>
        <v>13</v>
      </c>
      <c r="B39" s="12" t="s">
        <v>23</v>
      </c>
      <c r="C39" s="13">
        <v>43991.41611111111</v>
      </c>
      <c r="D39" s="14" t="s">
        <v>334</v>
      </c>
      <c r="E39" s="22" t="s">
        <v>338</v>
      </c>
      <c r="F39" s="16" t="str">
        <f t="shared" si="10"/>
        <v/>
      </c>
      <c r="G39" s="17" t="s">
        <v>91</v>
      </c>
      <c r="H39" s="23" t="s">
        <v>339</v>
      </c>
      <c r="I39" s="17" t="s">
        <v>36</v>
      </c>
      <c r="J39" s="17" t="s">
        <v>93</v>
      </c>
      <c r="K39" s="22" t="s">
        <v>340</v>
      </c>
      <c r="L39" s="23" t="s">
        <v>341</v>
      </c>
      <c r="M39" s="16"/>
      <c r="N39" s="16"/>
      <c r="O39" s="17" t="s">
        <v>31</v>
      </c>
      <c r="P39" s="16"/>
      <c r="Q39" s="17" t="s">
        <v>32</v>
      </c>
      <c r="R39" s="20"/>
      <c r="S39" s="16"/>
      <c r="T39" s="16"/>
      <c r="U39" s="16"/>
      <c r="V39" s="16"/>
      <c r="W39" s="21"/>
      <c r="X39" s="21"/>
      <c r="Y39" s="21"/>
      <c r="Z39" s="21"/>
      <c r="AA39" s="21"/>
    </row>
    <row r="40" ht="28.5" customHeight="1">
      <c r="A40" s="11">
        <f t="shared" si="2"/>
        <v>13</v>
      </c>
      <c r="B40" s="12" t="s">
        <v>23</v>
      </c>
      <c r="C40" s="13">
        <v>43991.41792824074</v>
      </c>
      <c r="D40" s="14" t="s">
        <v>334</v>
      </c>
      <c r="E40" s="15" t="s">
        <v>342</v>
      </c>
      <c r="F40" s="16" t="str">
        <f t="shared" si="10"/>
        <v/>
      </c>
      <c r="G40" s="17" t="s">
        <v>26</v>
      </c>
      <c r="H40" s="17" t="s">
        <v>343</v>
      </c>
      <c r="I40" s="17" t="s">
        <v>36</v>
      </c>
      <c r="J40" s="18" t="s">
        <v>37</v>
      </c>
      <c r="K40" s="24" t="s">
        <v>344</v>
      </c>
      <c r="L40" s="17" t="s">
        <v>341</v>
      </c>
      <c r="M40" s="20"/>
      <c r="N40" s="16"/>
      <c r="O40" s="17" t="s">
        <v>31</v>
      </c>
      <c r="P40" s="16"/>
      <c r="Q40" s="17" t="s">
        <v>32</v>
      </c>
      <c r="R40" s="20"/>
      <c r="S40" s="20"/>
      <c r="T40" s="16"/>
      <c r="U40" s="20"/>
      <c r="V40" s="16"/>
      <c r="W40" s="21"/>
      <c r="X40" s="21"/>
      <c r="Y40" s="21"/>
      <c r="Z40" s="21"/>
      <c r="AA40" s="21"/>
    </row>
    <row r="41" ht="28.5" customHeight="1">
      <c r="A41" s="11">
        <f t="shared" si="2"/>
        <v>13</v>
      </c>
      <c r="B41" s="12" t="s">
        <v>23</v>
      </c>
      <c r="C41" s="13">
        <v>43991.41805555556</v>
      </c>
      <c r="D41" s="14" t="s">
        <v>334</v>
      </c>
      <c r="E41" s="22" t="s">
        <v>345</v>
      </c>
      <c r="F41" s="16" t="str">
        <f t="shared" si="10"/>
        <v/>
      </c>
      <c r="G41" s="17" t="s">
        <v>74</v>
      </c>
      <c r="H41" s="23" t="s">
        <v>346</v>
      </c>
      <c r="I41" s="17" t="s">
        <v>75</v>
      </c>
      <c r="J41" s="18" t="s">
        <v>37</v>
      </c>
      <c r="K41" s="39"/>
      <c r="L41" s="16"/>
      <c r="M41" s="16"/>
      <c r="N41" s="16"/>
      <c r="O41" s="17" t="s">
        <v>31</v>
      </c>
      <c r="P41" s="16"/>
      <c r="Q41" s="17" t="s">
        <v>32</v>
      </c>
      <c r="R41" s="16"/>
      <c r="S41" s="16"/>
      <c r="T41" s="16"/>
      <c r="U41" s="16"/>
      <c r="V41" s="16"/>
      <c r="W41" s="21"/>
      <c r="X41" s="21"/>
      <c r="Y41" s="21"/>
      <c r="Z41" s="21"/>
      <c r="AA41" s="21"/>
    </row>
    <row r="42" ht="28.5" customHeight="1">
      <c r="A42" s="11">
        <f t="shared" si="2"/>
        <v>13</v>
      </c>
      <c r="B42" s="12" t="s">
        <v>23</v>
      </c>
      <c r="C42" s="13">
        <v>43991.41805555556</v>
      </c>
      <c r="D42" s="14" t="s">
        <v>334</v>
      </c>
      <c r="E42" s="22" t="s">
        <v>347</v>
      </c>
      <c r="F42" s="16" t="str">
        <f t="shared" si="10"/>
        <v/>
      </c>
      <c r="G42" s="17" t="s">
        <v>104</v>
      </c>
      <c r="H42" s="17" t="s">
        <v>348</v>
      </c>
      <c r="I42" s="17" t="s">
        <v>106</v>
      </c>
      <c r="J42" s="18" t="s">
        <v>93</v>
      </c>
      <c r="K42" s="22" t="s">
        <v>107</v>
      </c>
      <c r="L42" s="16"/>
      <c r="M42" s="16"/>
      <c r="N42" s="16"/>
      <c r="O42" s="17" t="s">
        <v>278</v>
      </c>
      <c r="P42" s="17" t="s">
        <v>349</v>
      </c>
      <c r="Q42" s="17" t="s">
        <v>32</v>
      </c>
      <c r="R42" s="17" t="s">
        <v>350</v>
      </c>
      <c r="S42" s="16"/>
      <c r="T42" s="16"/>
      <c r="U42" s="17" t="s">
        <v>351</v>
      </c>
      <c r="V42" s="16"/>
      <c r="W42" s="21"/>
      <c r="X42" s="21"/>
      <c r="Y42" s="21"/>
      <c r="Z42" s="21"/>
      <c r="AA42" s="21"/>
    </row>
    <row r="43" ht="28.5" customHeight="1">
      <c r="A43" s="10">
        <f t="shared" si="2"/>
        <v>14</v>
      </c>
      <c r="B43" s="25" t="s">
        <v>23</v>
      </c>
      <c r="C43" s="26">
        <v>43991.40893518519</v>
      </c>
      <c r="D43" s="27" t="s">
        <v>352</v>
      </c>
      <c r="E43" s="28" t="s">
        <v>44</v>
      </c>
      <c r="F43" s="29" t="str">
        <f t="shared" si="10"/>
        <v/>
      </c>
      <c r="G43" s="30" t="s">
        <v>45</v>
      </c>
      <c r="H43" s="29"/>
      <c r="I43" s="30" t="s">
        <v>46</v>
      </c>
      <c r="J43" s="32" t="s">
        <v>47</v>
      </c>
      <c r="K43" s="33" t="s">
        <v>353</v>
      </c>
      <c r="L43" s="36"/>
      <c r="M43" s="29"/>
      <c r="N43" s="29"/>
      <c r="O43" s="30" t="s">
        <v>31</v>
      </c>
      <c r="P43" s="29"/>
      <c r="Q43" s="30" t="s">
        <v>32</v>
      </c>
      <c r="R43" s="29"/>
      <c r="S43" s="29"/>
      <c r="T43" s="29"/>
      <c r="U43" s="29"/>
      <c r="V43" s="29"/>
      <c r="W43" s="21"/>
      <c r="X43" s="21"/>
      <c r="Y43" s="21"/>
      <c r="Z43" s="21"/>
      <c r="AA43" s="21"/>
    </row>
    <row r="44" ht="28.5" customHeight="1">
      <c r="A44" s="10">
        <f t="shared" si="2"/>
        <v>14</v>
      </c>
      <c r="B44" s="25" t="s">
        <v>23</v>
      </c>
      <c r="C44" s="26">
        <v>43991.409212962964</v>
      </c>
      <c r="D44" s="27" t="s">
        <v>352</v>
      </c>
      <c r="E44" s="34" t="s">
        <v>354</v>
      </c>
      <c r="F44" s="29" t="str">
        <f t="shared" si="10"/>
        <v/>
      </c>
      <c r="G44" s="30" t="s">
        <v>26</v>
      </c>
      <c r="H44" s="30" t="s">
        <v>355</v>
      </c>
      <c r="I44" s="30" t="s">
        <v>28</v>
      </c>
      <c r="J44" s="32" t="s">
        <v>88</v>
      </c>
      <c r="K44" s="42"/>
      <c r="L44" s="35" t="s">
        <v>356</v>
      </c>
      <c r="M44" s="29"/>
      <c r="N44" s="29"/>
      <c r="O44" s="30" t="s">
        <v>31</v>
      </c>
      <c r="P44" s="29"/>
      <c r="Q44" s="30" t="s">
        <v>32</v>
      </c>
      <c r="R44" s="29"/>
      <c r="S44" s="29"/>
      <c r="T44" s="29"/>
      <c r="U44" s="29"/>
      <c r="V44" s="29"/>
      <c r="W44" s="21"/>
      <c r="X44" s="21"/>
      <c r="Y44" s="21"/>
      <c r="Z44" s="21"/>
      <c r="AA44" s="21"/>
    </row>
    <row r="45" ht="28.5" customHeight="1">
      <c r="A45" s="10">
        <f t="shared" si="2"/>
        <v>14</v>
      </c>
      <c r="B45" s="25" t="s">
        <v>23</v>
      </c>
      <c r="C45" s="26">
        <v>43991.41012731481</v>
      </c>
      <c r="D45" s="27" t="s">
        <v>352</v>
      </c>
      <c r="E45" s="28" t="s">
        <v>357</v>
      </c>
      <c r="F45" s="29" t="str">
        <f t="shared" si="10"/>
        <v/>
      </c>
      <c r="G45" s="30" t="s">
        <v>34</v>
      </c>
      <c r="H45" s="35" t="s">
        <v>358</v>
      </c>
      <c r="I45" s="30" t="s">
        <v>36</v>
      </c>
      <c r="J45" s="32" t="s">
        <v>37</v>
      </c>
      <c r="K45" s="28" t="s">
        <v>359</v>
      </c>
      <c r="L45" s="35" t="s">
        <v>360</v>
      </c>
      <c r="M45" s="29"/>
      <c r="N45" s="29"/>
      <c r="O45" s="30" t="s">
        <v>31</v>
      </c>
      <c r="P45" s="29"/>
      <c r="Q45" s="30" t="s">
        <v>32</v>
      </c>
      <c r="R45" s="31"/>
      <c r="S45" s="29"/>
      <c r="T45" s="29"/>
      <c r="U45" s="29"/>
      <c r="V45" s="29"/>
      <c r="W45" s="21"/>
      <c r="X45" s="21"/>
      <c r="Y45" s="21"/>
      <c r="Z45" s="21"/>
      <c r="AA45" s="21"/>
    </row>
    <row r="46" ht="28.5" customHeight="1">
      <c r="A46" s="10">
        <f t="shared" si="2"/>
        <v>14</v>
      </c>
      <c r="B46" s="25" t="s">
        <v>23</v>
      </c>
      <c r="C46" s="26">
        <v>43991.410844907405</v>
      </c>
      <c r="D46" s="27" t="s">
        <v>352</v>
      </c>
      <c r="E46" s="28" t="s">
        <v>361</v>
      </c>
      <c r="F46" s="29" t="str">
        <f t="shared" si="10"/>
        <v/>
      </c>
      <c r="G46" s="30" t="s">
        <v>26</v>
      </c>
      <c r="H46" s="30" t="s">
        <v>362</v>
      </c>
      <c r="I46" s="30" t="s">
        <v>87</v>
      </c>
      <c r="J46" s="32" t="s">
        <v>88</v>
      </c>
      <c r="K46" s="33" t="s">
        <v>363</v>
      </c>
      <c r="L46" s="30" t="s">
        <v>364</v>
      </c>
      <c r="M46" s="29"/>
      <c r="N46" s="29"/>
      <c r="O46" s="30" t="s">
        <v>31</v>
      </c>
      <c r="P46" s="29"/>
      <c r="Q46" s="30" t="s">
        <v>32</v>
      </c>
      <c r="R46" s="29"/>
      <c r="S46" s="29"/>
      <c r="T46" s="29"/>
      <c r="U46" s="29"/>
      <c r="V46" s="29"/>
      <c r="W46" s="21"/>
      <c r="X46" s="21"/>
      <c r="Y46" s="21"/>
      <c r="Z46" s="21"/>
      <c r="AA46" s="21"/>
    </row>
    <row r="47" ht="28.5" customHeight="1">
      <c r="A47" s="10">
        <f t="shared" si="2"/>
        <v>14</v>
      </c>
      <c r="B47" s="25" t="s">
        <v>23</v>
      </c>
      <c r="C47" s="26">
        <v>43991.41085648148</v>
      </c>
      <c r="D47" s="27" t="s">
        <v>352</v>
      </c>
      <c r="E47" s="34" t="s">
        <v>365</v>
      </c>
      <c r="F47" s="29" t="str">
        <f t="shared" si="10"/>
        <v/>
      </c>
      <c r="G47" s="30" t="s">
        <v>74</v>
      </c>
      <c r="H47" s="31"/>
      <c r="I47" s="30" t="s">
        <v>75</v>
      </c>
      <c r="J47" s="32" t="s">
        <v>37</v>
      </c>
      <c r="K47" s="37"/>
      <c r="L47" s="31"/>
      <c r="M47" s="31"/>
      <c r="N47" s="31"/>
      <c r="O47" s="30" t="s">
        <v>31</v>
      </c>
      <c r="P47" s="29"/>
      <c r="Q47" s="30" t="s">
        <v>32</v>
      </c>
      <c r="R47" s="31"/>
      <c r="S47" s="29"/>
      <c r="T47" s="29"/>
      <c r="U47" s="31"/>
      <c r="V47" s="29"/>
      <c r="W47" s="21"/>
      <c r="X47" s="21"/>
      <c r="Y47" s="21"/>
      <c r="Z47" s="21"/>
      <c r="AA47" s="21"/>
    </row>
    <row r="48" ht="28.5" customHeight="1">
      <c r="A48" s="11">
        <f t="shared" si="2"/>
        <v>15</v>
      </c>
      <c r="B48" s="12" t="s">
        <v>23</v>
      </c>
      <c r="C48" s="13">
        <v>43991.386099537034</v>
      </c>
      <c r="D48" s="14" t="s">
        <v>366</v>
      </c>
      <c r="E48" s="22" t="s">
        <v>44</v>
      </c>
      <c r="F48" s="16" t="str">
        <f t="shared" si="10"/>
        <v/>
      </c>
      <c r="G48" s="17" t="s">
        <v>45</v>
      </c>
      <c r="H48" s="16"/>
      <c r="I48" s="17" t="s">
        <v>46</v>
      </c>
      <c r="J48" s="18" t="s">
        <v>47</v>
      </c>
      <c r="K48" s="24" t="s">
        <v>367</v>
      </c>
      <c r="L48" s="16"/>
      <c r="M48" s="16"/>
      <c r="N48" s="16"/>
      <c r="O48" s="17" t="s">
        <v>31</v>
      </c>
      <c r="P48" s="16"/>
      <c r="Q48" s="17" t="s">
        <v>108</v>
      </c>
      <c r="R48" s="16"/>
      <c r="S48" s="16"/>
      <c r="T48" s="16"/>
      <c r="U48" s="16"/>
      <c r="V48" s="16"/>
      <c r="W48" s="21"/>
      <c r="X48" s="21"/>
      <c r="Y48" s="21"/>
      <c r="Z48" s="21"/>
      <c r="AA48" s="21"/>
    </row>
    <row r="49" ht="28.5" customHeight="1">
      <c r="A49" s="11">
        <f t="shared" si="2"/>
        <v>15</v>
      </c>
      <c r="B49" s="12" t="s">
        <v>23</v>
      </c>
      <c r="C49" s="13">
        <v>43991.38633101852</v>
      </c>
      <c r="D49" s="14" t="s">
        <v>366</v>
      </c>
      <c r="E49" s="15" t="s">
        <v>368</v>
      </c>
      <c r="F49" s="16" t="str">
        <f t="shared" si="10"/>
        <v/>
      </c>
      <c r="G49" s="17" t="s">
        <v>26</v>
      </c>
      <c r="H49" s="17" t="s">
        <v>369</v>
      </c>
      <c r="I49" s="17" t="s">
        <v>87</v>
      </c>
      <c r="J49" s="18" t="s">
        <v>29</v>
      </c>
      <c r="K49" s="19"/>
      <c r="L49" s="46" t="s">
        <v>370</v>
      </c>
      <c r="M49" s="16"/>
      <c r="N49" s="16"/>
      <c r="O49" s="17" t="s">
        <v>31</v>
      </c>
      <c r="P49" s="16"/>
      <c r="Q49" s="17" t="s">
        <v>108</v>
      </c>
      <c r="R49" s="16"/>
      <c r="S49" s="16"/>
      <c r="T49" s="16"/>
      <c r="U49" s="16"/>
      <c r="V49" s="16"/>
      <c r="W49" s="21"/>
      <c r="X49" s="21"/>
      <c r="Y49" s="21"/>
      <c r="Z49" s="21"/>
      <c r="AA49" s="21"/>
    </row>
    <row r="50" ht="28.5" customHeight="1">
      <c r="A50" s="11">
        <f t="shared" si="2"/>
        <v>15</v>
      </c>
      <c r="B50" s="12" t="s">
        <v>23</v>
      </c>
      <c r="C50" s="13">
        <v>43991.387025462966</v>
      </c>
      <c r="D50" s="14" t="s">
        <v>366</v>
      </c>
      <c r="E50" s="15" t="s">
        <v>371</v>
      </c>
      <c r="F50" s="16" t="str">
        <f t="shared" si="10"/>
        <v/>
      </c>
      <c r="G50" s="17" t="s">
        <v>91</v>
      </c>
      <c r="H50" s="17" t="s">
        <v>372</v>
      </c>
      <c r="I50" s="17" t="s">
        <v>36</v>
      </c>
      <c r="J50" s="18" t="s">
        <v>93</v>
      </c>
      <c r="K50" s="24" t="s">
        <v>373</v>
      </c>
      <c r="L50" s="23" t="s">
        <v>374</v>
      </c>
      <c r="M50" s="16"/>
      <c r="N50" s="16"/>
      <c r="O50" s="17" t="s">
        <v>31</v>
      </c>
      <c r="P50" s="16"/>
      <c r="Q50" s="17" t="s">
        <v>108</v>
      </c>
      <c r="R50" s="16"/>
      <c r="S50" s="16"/>
      <c r="T50" s="16"/>
      <c r="U50" s="16"/>
      <c r="V50" s="16"/>
      <c r="W50" s="21"/>
      <c r="X50" s="21"/>
      <c r="Y50" s="21"/>
      <c r="Z50" s="21"/>
      <c r="AA50" s="21"/>
    </row>
    <row r="51" ht="28.5" customHeight="1">
      <c r="A51" s="11">
        <f t="shared" si="2"/>
        <v>15</v>
      </c>
      <c r="B51" s="12" t="s">
        <v>23</v>
      </c>
      <c r="C51" s="13">
        <v>43991.387407407405</v>
      </c>
      <c r="D51" s="14" t="s">
        <v>366</v>
      </c>
      <c r="E51" s="22" t="s">
        <v>375</v>
      </c>
      <c r="F51" s="16" t="str">
        <f t="shared" si="10"/>
        <v/>
      </c>
      <c r="G51" s="17" t="s">
        <v>104</v>
      </c>
      <c r="H51" s="18" t="s">
        <v>376</v>
      </c>
      <c r="I51" s="18" t="s">
        <v>106</v>
      </c>
      <c r="J51" s="18" t="s">
        <v>93</v>
      </c>
      <c r="K51" s="22" t="s">
        <v>107</v>
      </c>
      <c r="L51" s="16"/>
      <c r="M51" s="16"/>
      <c r="N51" s="20"/>
      <c r="O51" s="17" t="s">
        <v>31</v>
      </c>
      <c r="P51" s="16"/>
      <c r="Q51" s="17" t="s">
        <v>108</v>
      </c>
      <c r="R51" s="16"/>
      <c r="S51" s="16"/>
      <c r="T51" s="16"/>
      <c r="U51" s="16"/>
      <c r="V51" s="16"/>
      <c r="W51" s="21"/>
      <c r="X51" s="21"/>
      <c r="Y51" s="21"/>
      <c r="Z51" s="21"/>
      <c r="AA51" s="21"/>
    </row>
    <row r="52" ht="28.5" customHeight="1">
      <c r="A52" s="11">
        <f t="shared" si="2"/>
        <v>15</v>
      </c>
      <c r="B52" s="12" t="s">
        <v>23</v>
      </c>
      <c r="C52" s="13">
        <v>43991.38831018518</v>
      </c>
      <c r="D52" s="14" t="s">
        <v>366</v>
      </c>
      <c r="E52" s="22" t="s">
        <v>377</v>
      </c>
      <c r="F52" s="16" t="str">
        <f t="shared" si="10"/>
        <v/>
      </c>
      <c r="G52" s="17" t="s">
        <v>26</v>
      </c>
      <c r="H52" s="17" t="s">
        <v>378</v>
      </c>
      <c r="I52" s="17" t="s">
        <v>28</v>
      </c>
      <c r="J52" s="18" t="s">
        <v>88</v>
      </c>
      <c r="K52" s="19"/>
      <c r="L52" s="23" t="s">
        <v>356</v>
      </c>
      <c r="M52" s="16"/>
      <c r="N52" s="16"/>
      <c r="O52" s="17" t="s">
        <v>31</v>
      </c>
      <c r="P52" s="16"/>
      <c r="Q52" s="17" t="s">
        <v>108</v>
      </c>
      <c r="R52" s="16"/>
      <c r="S52" s="16"/>
      <c r="T52" s="16"/>
      <c r="U52" s="16"/>
      <c r="V52" s="16"/>
      <c r="W52" s="21"/>
      <c r="X52" s="21"/>
      <c r="Y52" s="21"/>
      <c r="Z52" s="21"/>
      <c r="AA52" s="21"/>
    </row>
    <row r="53" ht="28.5" customHeight="1">
      <c r="A53" s="11">
        <f t="shared" si="2"/>
        <v>15</v>
      </c>
      <c r="B53" s="12" t="s">
        <v>23</v>
      </c>
      <c r="C53" s="13">
        <v>43991.3887962963</v>
      </c>
      <c r="D53" s="14" t="s">
        <v>366</v>
      </c>
      <c r="E53" s="15" t="s">
        <v>379</v>
      </c>
      <c r="F53" s="16" t="str">
        <f t="shared" si="10"/>
        <v/>
      </c>
      <c r="G53" s="17" t="s">
        <v>26</v>
      </c>
      <c r="H53" s="17" t="s">
        <v>380</v>
      </c>
      <c r="I53" s="17" t="s">
        <v>87</v>
      </c>
      <c r="J53" s="18" t="s">
        <v>88</v>
      </c>
      <c r="K53" s="19"/>
      <c r="L53" s="17" t="s">
        <v>381</v>
      </c>
      <c r="M53" s="16"/>
      <c r="N53" s="16"/>
      <c r="O53" s="17" t="s">
        <v>31</v>
      </c>
      <c r="P53" s="16"/>
      <c r="Q53" s="17" t="s">
        <v>108</v>
      </c>
      <c r="R53" s="20"/>
      <c r="S53" s="16"/>
      <c r="T53" s="16"/>
      <c r="U53" s="20"/>
      <c r="V53" s="16"/>
      <c r="W53" s="21"/>
      <c r="X53" s="21"/>
      <c r="Y53" s="21"/>
      <c r="Z53" s="21"/>
      <c r="AA53" s="21"/>
    </row>
    <row r="54" ht="28.5" customHeight="1">
      <c r="A54" s="11">
        <f t="shared" si="2"/>
        <v>15</v>
      </c>
      <c r="B54" s="12" t="s">
        <v>23</v>
      </c>
      <c r="C54" s="13">
        <v>43991.38917824074</v>
      </c>
      <c r="D54" s="14" t="s">
        <v>366</v>
      </c>
      <c r="E54" s="22" t="s">
        <v>382</v>
      </c>
      <c r="F54" s="16" t="str">
        <f t="shared" si="10"/>
        <v/>
      </c>
      <c r="G54" s="17" t="s">
        <v>26</v>
      </c>
      <c r="H54" s="17" t="s">
        <v>383</v>
      </c>
      <c r="I54" s="17" t="s">
        <v>36</v>
      </c>
      <c r="J54" s="18" t="s">
        <v>37</v>
      </c>
      <c r="K54" s="22" t="s">
        <v>384</v>
      </c>
      <c r="L54" s="17" t="s">
        <v>385</v>
      </c>
      <c r="M54" s="16"/>
      <c r="N54" s="16"/>
      <c r="O54" s="17" t="s">
        <v>31</v>
      </c>
      <c r="P54" s="16"/>
      <c r="Q54" s="17" t="s">
        <v>108</v>
      </c>
      <c r="R54" s="16"/>
      <c r="S54" s="16"/>
      <c r="T54" s="16"/>
      <c r="U54" s="16"/>
      <c r="V54" s="16"/>
      <c r="W54" s="21"/>
      <c r="X54" s="21"/>
      <c r="Y54" s="21"/>
      <c r="Z54" s="21"/>
      <c r="AA54" s="21"/>
    </row>
    <row r="55" ht="28.5" customHeight="1">
      <c r="A55" s="11">
        <f t="shared" si="2"/>
        <v>15</v>
      </c>
      <c r="B55" s="12" t="s">
        <v>23</v>
      </c>
      <c r="C55" s="13">
        <v>43991.389340277776</v>
      </c>
      <c r="D55" s="14" t="s">
        <v>366</v>
      </c>
      <c r="E55" s="22" t="s">
        <v>386</v>
      </c>
      <c r="F55" s="16" t="str">
        <f t="shared" si="10"/>
        <v/>
      </c>
      <c r="G55" s="17" t="s">
        <v>26</v>
      </c>
      <c r="H55" s="23" t="s">
        <v>387</v>
      </c>
      <c r="I55" s="17" t="s">
        <v>87</v>
      </c>
      <c r="J55" s="17" t="s">
        <v>88</v>
      </c>
      <c r="K55" s="19"/>
      <c r="L55" s="23" t="s">
        <v>388</v>
      </c>
      <c r="M55" s="16"/>
      <c r="N55" s="16"/>
      <c r="O55" s="17" t="s">
        <v>31</v>
      </c>
      <c r="P55" s="16"/>
      <c r="Q55" s="17" t="s">
        <v>108</v>
      </c>
      <c r="R55" s="16"/>
      <c r="S55" s="16"/>
      <c r="T55" s="16"/>
      <c r="U55" s="16"/>
      <c r="V55" s="16"/>
      <c r="W55" s="21"/>
      <c r="X55" s="21"/>
      <c r="Y55" s="21"/>
      <c r="Z55" s="21"/>
      <c r="AA55" s="21"/>
    </row>
    <row r="56" ht="28.5" customHeight="1">
      <c r="A56" s="11">
        <f t="shared" si="2"/>
        <v>15</v>
      </c>
      <c r="B56" s="12" t="s">
        <v>23</v>
      </c>
      <c r="C56" s="13">
        <v>43991.39024305555</v>
      </c>
      <c r="D56" s="14" t="s">
        <v>366</v>
      </c>
      <c r="E56" s="22" t="s">
        <v>389</v>
      </c>
      <c r="F56" s="16" t="str">
        <f t="shared" si="10"/>
        <v/>
      </c>
      <c r="G56" s="17" t="s">
        <v>91</v>
      </c>
      <c r="H56" s="17" t="s">
        <v>390</v>
      </c>
      <c r="I56" s="17" t="s">
        <v>36</v>
      </c>
      <c r="J56" s="18" t="s">
        <v>93</v>
      </c>
      <c r="K56" s="22" t="s">
        <v>132</v>
      </c>
      <c r="L56" s="17" t="s">
        <v>391</v>
      </c>
      <c r="M56" s="16"/>
      <c r="N56" s="16"/>
      <c r="O56" s="17" t="s">
        <v>31</v>
      </c>
      <c r="P56" s="16"/>
      <c r="Q56" s="17" t="s">
        <v>108</v>
      </c>
      <c r="R56" s="16"/>
      <c r="S56" s="16"/>
      <c r="T56" s="16"/>
      <c r="U56" s="16"/>
      <c r="V56" s="16"/>
      <c r="W56" s="21"/>
      <c r="X56" s="21"/>
      <c r="Y56" s="21"/>
      <c r="Z56" s="21"/>
      <c r="AA56" s="21"/>
    </row>
    <row r="57" ht="28.5" customHeight="1">
      <c r="A57" s="11">
        <f t="shared" si="2"/>
        <v>15</v>
      </c>
      <c r="B57" s="12" t="s">
        <v>23</v>
      </c>
      <c r="C57" s="13">
        <v>43991.39059027778</v>
      </c>
      <c r="D57" s="14" t="s">
        <v>366</v>
      </c>
      <c r="E57" s="22" t="s">
        <v>392</v>
      </c>
      <c r="F57" s="16" t="str">
        <f t="shared" si="10"/>
        <v/>
      </c>
      <c r="G57" s="17" t="s">
        <v>26</v>
      </c>
      <c r="H57" s="17" t="s">
        <v>393</v>
      </c>
      <c r="I57" s="17" t="s">
        <v>28</v>
      </c>
      <c r="J57" s="18" t="s">
        <v>88</v>
      </c>
      <c r="K57" s="19"/>
      <c r="L57" s="18" t="s">
        <v>394</v>
      </c>
      <c r="M57" s="16"/>
      <c r="N57" s="16"/>
      <c r="O57" s="17" t="s">
        <v>31</v>
      </c>
      <c r="P57" s="16"/>
      <c r="Q57" s="17" t="s">
        <v>108</v>
      </c>
      <c r="R57" s="16"/>
      <c r="S57" s="16"/>
      <c r="T57" s="16"/>
      <c r="U57" s="16"/>
      <c r="V57" s="16"/>
      <c r="W57" s="21"/>
      <c r="X57" s="21"/>
      <c r="Y57" s="21"/>
      <c r="Z57" s="21"/>
      <c r="AA57" s="21"/>
    </row>
    <row r="58" ht="28.5" customHeight="1">
      <c r="A58" s="11">
        <f t="shared" si="2"/>
        <v>15</v>
      </c>
      <c r="B58" s="12" t="s">
        <v>23</v>
      </c>
      <c r="C58" s="13">
        <v>43991.39166666667</v>
      </c>
      <c r="D58" s="14" t="s">
        <v>366</v>
      </c>
      <c r="E58" s="22" t="s">
        <v>395</v>
      </c>
      <c r="F58" s="16" t="str">
        <f t="shared" si="10"/>
        <v/>
      </c>
      <c r="G58" s="17" t="s">
        <v>26</v>
      </c>
      <c r="H58" s="17" t="s">
        <v>396</v>
      </c>
      <c r="I58" s="17" t="s">
        <v>87</v>
      </c>
      <c r="J58" s="18" t="s">
        <v>88</v>
      </c>
      <c r="K58" s="39"/>
      <c r="L58" s="23" t="s">
        <v>381</v>
      </c>
      <c r="M58" s="16"/>
      <c r="N58" s="16"/>
      <c r="O58" s="17" t="s">
        <v>31</v>
      </c>
      <c r="P58" s="16"/>
      <c r="Q58" s="17" t="s">
        <v>108</v>
      </c>
      <c r="R58" s="16"/>
      <c r="S58" s="16"/>
      <c r="T58" s="16"/>
      <c r="U58" s="16"/>
      <c r="V58" s="16"/>
      <c r="W58" s="21"/>
      <c r="X58" s="21"/>
      <c r="Y58" s="21"/>
      <c r="Z58" s="21"/>
      <c r="AA58" s="21"/>
    </row>
    <row r="59" ht="28.5" customHeight="1">
      <c r="A59" s="11">
        <f t="shared" si="2"/>
        <v>15</v>
      </c>
      <c r="B59" s="12" t="s">
        <v>23</v>
      </c>
      <c r="C59" s="13">
        <v>43991.3918287037</v>
      </c>
      <c r="D59" s="53" t="s">
        <v>366</v>
      </c>
      <c r="E59" s="79" t="s">
        <v>397</v>
      </c>
      <c r="F59" s="16" t="str">
        <f t="shared" si="10"/>
        <v/>
      </c>
      <c r="G59" s="54" t="s">
        <v>26</v>
      </c>
      <c r="H59" s="54" t="s">
        <v>398</v>
      </c>
      <c r="I59" s="54" t="s">
        <v>28</v>
      </c>
      <c r="J59" s="54" t="s">
        <v>88</v>
      </c>
      <c r="K59" s="80"/>
      <c r="L59" s="54" t="s">
        <v>399</v>
      </c>
      <c r="M59" s="55"/>
      <c r="N59" s="55"/>
      <c r="O59" s="81" t="s">
        <v>31</v>
      </c>
      <c r="P59" s="55"/>
      <c r="Q59" s="17" t="s">
        <v>108</v>
      </c>
      <c r="R59" s="82"/>
      <c r="S59" s="82"/>
      <c r="T59" s="55"/>
      <c r="U59" s="82"/>
      <c r="V59" s="55"/>
      <c r="W59" s="83"/>
      <c r="X59" s="84"/>
      <c r="Y59" s="84"/>
      <c r="Z59" s="84"/>
      <c r="AA59" s="84"/>
    </row>
    <row r="60" ht="28.5" customHeight="1">
      <c r="A60" s="11">
        <f t="shared" si="2"/>
        <v>15</v>
      </c>
      <c r="B60" s="12" t="s">
        <v>23</v>
      </c>
      <c r="C60" s="13">
        <v>43991.392280092594</v>
      </c>
      <c r="D60" s="53" t="s">
        <v>366</v>
      </c>
      <c r="E60" s="79" t="s">
        <v>400</v>
      </c>
      <c r="F60" s="16" t="str">
        <f t="shared" si="10"/>
        <v/>
      </c>
      <c r="G60" s="54" t="s">
        <v>34</v>
      </c>
      <c r="H60" s="54" t="s">
        <v>401</v>
      </c>
      <c r="I60" s="54" t="s">
        <v>36</v>
      </c>
      <c r="J60" s="54" t="s">
        <v>37</v>
      </c>
      <c r="K60" s="79" t="s">
        <v>402</v>
      </c>
      <c r="L60" s="54" t="s">
        <v>403</v>
      </c>
      <c r="M60" s="55"/>
      <c r="N60" s="55"/>
      <c r="O60" s="81" t="s">
        <v>31</v>
      </c>
      <c r="P60" s="55"/>
      <c r="Q60" s="17" t="s">
        <v>108</v>
      </c>
      <c r="R60" s="82"/>
      <c r="S60" s="82"/>
      <c r="T60" s="55"/>
      <c r="U60" s="82"/>
      <c r="V60" s="55"/>
      <c r="W60" s="83"/>
      <c r="X60" s="84"/>
      <c r="Y60" s="84"/>
      <c r="Z60" s="84"/>
      <c r="AA60" s="84"/>
    </row>
    <row r="61" ht="28.5" customHeight="1">
      <c r="A61" s="11">
        <f t="shared" si="2"/>
        <v>15</v>
      </c>
      <c r="B61" s="12" t="s">
        <v>23</v>
      </c>
      <c r="C61" s="13">
        <v>43991.39234953704</v>
      </c>
      <c r="D61" s="53" t="s">
        <v>366</v>
      </c>
      <c r="E61" s="79" t="s">
        <v>404</v>
      </c>
      <c r="F61" s="16" t="str">
        <f t="shared" si="10"/>
        <v/>
      </c>
      <c r="G61" s="54" t="s">
        <v>26</v>
      </c>
      <c r="H61" s="54" t="s">
        <v>405</v>
      </c>
      <c r="I61" s="54" t="s">
        <v>87</v>
      </c>
      <c r="J61" s="54" t="s">
        <v>88</v>
      </c>
      <c r="K61" s="80"/>
      <c r="L61" s="54" t="s">
        <v>406</v>
      </c>
      <c r="M61" s="55"/>
      <c r="N61" s="55"/>
      <c r="O61" s="81" t="s">
        <v>31</v>
      </c>
      <c r="P61" s="55"/>
      <c r="Q61" s="17" t="s">
        <v>108</v>
      </c>
      <c r="R61" s="82"/>
      <c r="S61" s="82"/>
      <c r="T61" s="55"/>
      <c r="U61" s="82"/>
      <c r="V61" s="55"/>
      <c r="W61" s="83"/>
      <c r="X61" s="84"/>
      <c r="Y61" s="84"/>
      <c r="Z61" s="84"/>
      <c r="AA61" s="84"/>
    </row>
    <row r="62" ht="28.5" customHeight="1">
      <c r="A62" s="11">
        <f t="shared" si="2"/>
        <v>15</v>
      </c>
      <c r="B62" s="12" t="s">
        <v>23</v>
      </c>
      <c r="C62" s="13">
        <v>43991.39266203704</v>
      </c>
      <c r="D62" s="53" t="s">
        <v>366</v>
      </c>
      <c r="E62" s="79" t="s">
        <v>407</v>
      </c>
      <c r="F62" s="16" t="str">
        <f t="shared" si="10"/>
        <v/>
      </c>
      <c r="G62" s="54" t="s">
        <v>91</v>
      </c>
      <c r="H62" s="54" t="s">
        <v>408</v>
      </c>
      <c r="I62" s="54" t="s">
        <v>36</v>
      </c>
      <c r="J62" s="54" t="s">
        <v>93</v>
      </c>
      <c r="K62" s="79" t="s">
        <v>132</v>
      </c>
      <c r="L62" s="54" t="s">
        <v>409</v>
      </c>
      <c r="M62" s="55"/>
      <c r="N62" s="55"/>
      <c r="O62" s="81" t="s">
        <v>31</v>
      </c>
      <c r="P62" s="55"/>
      <c r="Q62" s="17" t="s">
        <v>108</v>
      </c>
      <c r="R62" s="82"/>
      <c r="S62" s="82"/>
      <c r="T62" s="55"/>
      <c r="U62" s="82"/>
      <c r="V62" s="55"/>
      <c r="W62" s="83"/>
      <c r="X62" s="84"/>
      <c r="Y62" s="84"/>
      <c r="Z62" s="84"/>
      <c r="AA62" s="84"/>
    </row>
    <row r="63" ht="28.5" customHeight="1">
      <c r="A63" s="11">
        <f t="shared" si="2"/>
        <v>15</v>
      </c>
      <c r="B63" s="12" t="s">
        <v>23</v>
      </c>
      <c r="C63" s="13">
        <v>43991.39346064815</v>
      </c>
      <c r="D63" s="53" t="s">
        <v>366</v>
      </c>
      <c r="E63" s="79" t="s">
        <v>410</v>
      </c>
      <c r="F63" s="16" t="str">
        <f t="shared" si="10"/>
        <v/>
      </c>
      <c r="G63" s="54" t="s">
        <v>26</v>
      </c>
      <c r="H63" s="54" t="s">
        <v>411</v>
      </c>
      <c r="I63" s="54" t="s">
        <v>36</v>
      </c>
      <c r="J63" s="54" t="s">
        <v>37</v>
      </c>
      <c r="K63" s="79" t="s">
        <v>412</v>
      </c>
      <c r="L63" s="54" t="s">
        <v>413</v>
      </c>
      <c r="M63" s="55"/>
      <c r="N63" s="55"/>
      <c r="O63" s="81" t="s">
        <v>31</v>
      </c>
      <c r="P63" s="55"/>
      <c r="Q63" s="17" t="s">
        <v>108</v>
      </c>
      <c r="R63" s="82"/>
      <c r="S63" s="82"/>
      <c r="T63" s="55"/>
      <c r="U63" s="82"/>
      <c r="V63" s="55"/>
      <c r="W63" s="83"/>
      <c r="X63" s="84"/>
      <c r="Y63" s="84"/>
      <c r="Z63" s="84"/>
      <c r="AA63" s="84"/>
    </row>
    <row r="64" ht="28.5" customHeight="1">
      <c r="A64" s="11">
        <f t="shared" si="2"/>
        <v>15</v>
      </c>
      <c r="B64" s="12" t="s">
        <v>23</v>
      </c>
      <c r="C64" s="13">
        <v>43991.393958333334</v>
      </c>
      <c r="D64" s="53" t="s">
        <v>366</v>
      </c>
      <c r="E64" s="79" t="s">
        <v>414</v>
      </c>
      <c r="F64" s="16" t="str">
        <f t="shared" si="10"/>
        <v/>
      </c>
      <c r="G64" s="54" t="s">
        <v>26</v>
      </c>
      <c r="H64" s="54" t="s">
        <v>415</v>
      </c>
      <c r="I64" s="54" t="s">
        <v>36</v>
      </c>
      <c r="J64" s="54" t="s">
        <v>37</v>
      </c>
      <c r="K64" s="79" t="s">
        <v>416</v>
      </c>
      <c r="L64" s="54" t="s">
        <v>417</v>
      </c>
      <c r="M64" s="55"/>
      <c r="N64" s="55"/>
      <c r="O64" s="81" t="s">
        <v>31</v>
      </c>
      <c r="P64" s="55"/>
      <c r="Q64" s="17" t="s">
        <v>108</v>
      </c>
      <c r="R64" s="82"/>
      <c r="S64" s="82"/>
      <c r="T64" s="55"/>
      <c r="U64" s="82"/>
      <c r="V64" s="55"/>
      <c r="W64" s="83"/>
      <c r="X64" s="84"/>
      <c r="Y64" s="84"/>
      <c r="Z64" s="84"/>
      <c r="AA64" s="84"/>
    </row>
    <row r="65" ht="28.5" customHeight="1">
      <c r="A65" s="11">
        <f t="shared" si="2"/>
        <v>15</v>
      </c>
      <c r="B65" s="12" t="s">
        <v>23</v>
      </c>
      <c r="C65" s="13">
        <v>43991.39449074074</v>
      </c>
      <c r="D65" s="53" t="s">
        <v>366</v>
      </c>
      <c r="E65" s="79" t="s">
        <v>418</v>
      </c>
      <c r="F65" s="16" t="str">
        <f t="shared" si="10"/>
        <v/>
      </c>
      <c r="G65" s="54" t="s">
        <v>26</v>
      </c>
      <c r="H65" s="54" t="s">
        <v>419</v>
      </c>
      <c r="I65" s="54" t="s">
        <v>87</v>
      </c>
      <c r="J65" s="54" t="s">
        <v>88</v>
      </c>
      <c r="K65" s="79" t="s">
        <v>420</v>
      </c>
      <c r="L65" s="54" t="s">
        <v>421</v>
      </c>
      <c r="M65" s="55"/>
      <c r="N65" s="55"/>
      <c r="O65" s="81" t="s">
        <v>31</v>
      </c>
      <c r="P65" s="55"/>
      <c r="Q65" s="17" t="s">
        <v>108</v>
      </c>
      <c r="R65" s="82"/>
      <c r="S65" s="82"/>
      <c r="T65" s="55"/>
      <c r="U65" s="82"/>
      <c r="V65" s="55"/>
      <c r="W65" s="83"/>
      <c r="X65" s="84"/>
      <c r="Y65" s="84"/>
      <c r="Z65" s="84"/>
      <c r="AA65" s="84"/>
    </row>
    <row r="66" ht="28.5" customHeight="1">
      <c r="A66" s="11">
        <f t="shared" si="2"/>
        <v>15</v>
      </c>
      <c r="B66" s="12" t="s">
        <v>23</v>
      </c>
      <c r="C66" s="13">
        <v>43991.394583333335</v>
      </c>
      <c r="D66" s="53" t="s">
        <v>366</v>
      </c>
      <c r="E66" s="79" t="s">
        <v>422</v>
      </c>
      <c r="F66" s="16" t="str">
        <f t="shared" si="10"/>
        <v/>
      </c>
      <c r="G66" s="54" t="s">
        <v>26</v>
      </c>
      <c r="H66" s="54" t="s">
        <v>423</v>
      </c>
      <c r="I66" s="54" t="s">
        <v>87</v>
      </c>
      <c r="J66" s="54" t="s">
        <v>88</v>
      </c>
      <c r="K66" s="80"/>
      <c r="L66" s="54" t="s">
        <v>424</v>
      </c>
      <c r="M66" s="55"/>
      <c r="N66" s="55"/>
      <c r="O66" s="81" t="s">
        <v>31</v>
      </c>
      <c r="P66" s="55"/>
      <c r="Q66" s="17" t="s">
        <v>108</v>
      </c>
      <c r="R66" s="82"/>
      <c r="S66" s="82"/>
      <c r="T66" s="55"/>
      <c r="U66" s="82"/>
      <c r="V66" s="55"/>
      <c r="W66" s="83"/>
      <c r="X66" s="84"/>
      <c r="Y66" s="84"/>
      <c r="Z66" s="84"/>
      <c r="AA66" s="84"/>
    </row>
    <row r="67" ht="28.5" customHeight="1">
      <c r="A67" s="11">
        <f t="shared" si="2"/>
        <v>15</v>
      </c>
      <c r="B67" s="12" t="s">
        <v>23</v>
      </c>
      <c r="C67" s="13">
        <v>43991.39538194444</v>
      </c>
      <c r="D67" s="53" t="s">
        <v>366</v>
      </c>
      <c r="E67" s="79" t="s">
        <v>371</v>
      </c>
      <c r="F67" s="16" t="str">
        <f t="shared" si="10"/>
        <v/>
      </c>
      <c r="G67" s="54" t="s">
        <v>91</v>
      </c>
      <c r="H67" s="54" t="s">
        <v>372</v>
      </c>
      <c r="I67" s="54" t="s">
        <v>36</v>
      </c>
      <c r="J67" s="54" t="s">
        <v>93</v>
      </c>
      <c r="K67" s="79" t="s">
        <v>132</v>
      </c>
      <c r="L67" s="54" t="s">
        <v>425</v>
      </c>
      <c r="M67" s="55"/>
      <c r="N67" s="55"/>
      <c r="O67" s="81" t="s">
        <v>31</v>
      </c>
      <c r="P67" s="55"/>
      <c r="Q67" s="17" t="s">
        <v>108</v>
      </c>
      <c r="R67" s="82"/>
      <c r="S67" s="82"/>
      <c r="T67" s="55"/>
      <c r="U67" s="82"/>
      <c r="V67" s="55"/>
      <c r="W67" s="83"/>
      <c r="X67" s="84"/>
      <c r="Y67" s="84"/>
      <c r="Z67" s="84"/>
      <c r="AA67" s="84"/>
    </row>
    <row r="68" ht="28.5" customHeight="1">
      <c r="A68" s="11">
        <f t="shared" si="2"/>
        <v>15</v>
      </c>
      <c r="B68" s="12" t="s">
        <v>23</v>
      </c>
      <c r="C68" s="13">
        <v>43991.39582175926</v>
      </c>
      <c r="D68" s="53" t="s">
        <v>366</v>
      </c>
      <c r="E68" s="79" t="s">
        <v>426</v>
      </c>
      <c r="F68" s="16" t="str">
        <f t="shared" si="10"/>
        <v/>
      </c>
      <c r="G68" s="54" t="s">
        <v>26</v>
      </c>
      <c r="H68" s="54" t="s">
        <v>427</v>
      </c>
      <c r="I68" s="54" t="s">
        <v>36</v>
      </c>
      <c r="J68" s="54" t="s">
        <v>37</v>
      </c>
      <c r="K68" s="79" t="s">
        <v>428</v>
      </c>
      <c r="L68" s="55"/>
      <c r="M68" s="55"/>
      <c r="N68" s="54" t="s">
        <v>429</v>
      </c>
      <c r="O68" s="81" t="s">
        <v>49</v>
      </c>
      <c r="P68" s="55"/>
      <c r="Q68" s="17" t="s">
        <v>108</v>
      </c>
      <c r="R68" s="82"/>
      <c r="S68" s="82"/>
      <c r="T68" s="55"/>
      <c r="U68" s="82"/>
      <c r="V68" s="55"/>
      <c r="W68" s="83"/>
      <c r="X68" s="84"/>
      <c r="Y68" s="84"/>
      <c r="Z68" s="84"/>
      <c r="AA68" s="84"/>
    </row>
    <row r="69" ht="28.5" customHeight="1">
      <c r="A69" s="11">
        <f t="shared" si="2"/>
        <v>15</v>
      </c>
      <c r="B69" s="12" t="s">
        <v>23</v>
      </c>
      <c r="C69" s="13">
        <v>43991.39642361111</v>
      </c>
      <c r="D69" s="53" t="s">
        <v>366</v>
      </c>
      <c r="E69" s="79" t="s">
        <v>430</v>
      </c>
      <c r="F69" s="16" t="str">
        <f t="shared" si="10"/>
        <v/>
      </c>
      <c r="G69" s="54" t="s">
        <v>26</v>
      </c>
      <c r="H69" s="54" t="s">
        <v>431</v>
      </c>
      <c r="I69" s="54" t="s">
        <v>87</v>
      </c>
      <c r="J69" s="54" t="s">
        <v>88</v>
      </c>
      <c r="K69" s="79" t="s">
        <v>432</v>
      </c>
      <c r="L69" s="54" t="s">
        <v>424</v>
      </c>
      <c r="M69" s="55"/>
      <c r="N69" s="55"/>
      <c r="O69" s="81" t="s">
        <v>49</v>
      </c>
      <c r="P69" s="55"/>
      <c r="Q69" s="17" t="s">
        <v>108</v>
      </c>
      <c r="R69" s="82"/>
      <c r="S69" s="82"/>
      <c r="T69" s="55"/>
      <c r="U69" s="82"/>
      <c r="V69" s="55"/>
      <c r="W69" s="83"/>
      <c r="X69" s="84"/>
      <c r="Y69" s="84"/>
      <c r="Z69" s="84"/>
      <c r="AA69" s="84"/>
    </row>
    <row r="70" ht="28.5" customHeight="1">
      <c r="A70" s="11">
        <f t="shared" si="2"/>
        <v>15</v>
      </c>
      <c r="B70" s="12" t="s">
        <v>23</v>
      </c>
      <c r="C70" s="13">
        <v>43991.396516203706</v>
      </c>
      <c r="D70" s="53" t="s">
        <v>366</v>
      </c>
      <c r="E70" s="79" t="s">
        <v>433</v>
      </c>
      <c r="F70" s="16" t="str">
        <f t="shared" si="10"/>
        <v/>
      </c>
      <c r="G70" s="54" t="s">
        <v>26</v>
      </c>
      <c r="H70" s="54" t="s">
        <v>434</v>
      </c>
      <c r="I70" s="54" t="s">
        <v>87</v>
      </c>
      <c r="J70" s="54" t="s">
        <v>88</v>
      </c>
      <c r="K70" s="80"/>
      <c r="L70" s="54" t="s">
        <v>435</v>
      </c>
      <c r="M70" s="55"/>
      <c r="N70" s="55"/>
      <c r="O70" s="81" t="s">
        <v>31</v>
      </c>
      <c r="P70" s="55"/>
      <c r="Q70" s="17" t="s">
        <v>108</v>
      </c>
      <c r="R70" s="82"/>
      <c r="S70" s="82"/>
      <c r="T70" s="55"/>
      <c r="U70" s="82"/>
      <c r="V70" s="55"/>
      <c r="W70" s="83"/>
      <c r="X70" s="84"/>
      <c r="Y70" s="84"/>
      <c r="Z70" s="84"/>
      <c r="AA70" s="84"/>
    </row>
    <row r="71" ht="28.5" customHeight="1">
      <c r="A71" s="11">
        <f t="shared" si="2"/>
        <v>15</v>
      </c>
      <c r="B71" s="12" t="s">
        <v>23</v>
      </c>
      <c r="C71" s="13">
        <v>43991.39665509259</v>
      </c>
      <c r="D71" s="53" t="s">
        <v>366</v>
      </c>
      <c r="E71" s="79" t="s">
        <v>389</v>
      </c>
      <c r="F71" s="16" t="str">
        <f t="shared" si="10"/>
        <v/>
      </c>
      <c r="G71" s="54" t="s">
        <v>91</v>
      </c>
      <c r="H71" s="54" t="s">
        <v>390</v>
      </c>
      <c r="I71" s="54" t="s">
        <v>87</v>
      </c>
      <c r="J71" s="54" t="s">
        <v>166</v>
      </c>
      <c r="K71" s="80"/>
      <c r="L71" s="54" t="s">
        <v>436</v>
      </c>
      <c r="M71" s="55"/>
      <c r="N71" s="55"/>
      <c r="O71" s="81" t="s">
        <v>31</v>
      </c>
      <c r="P71" s="55"/>
      <c r="Q71" s="17" t="s">
        <v>108</v>
      </c>
      <c r="R71" s="82"/>
      <c r="S71" s="82"/>
      <c r="T71" s="55"/>
      <c r="U71" s="82"/>
      <c r="V71" s="55"/>
      <c r="W71" s="83"/>
      <c r="X71" s="84"/>
      <c r="Y71" s="84"/>
      <c r="Z71" s="84"/>
      <c r="AA71" s="84"/>
    </row>
    <row r="72" ht="28.5" customHeight="1">
      <c r="A72" s="11">
        <f t="shared" si="2"/>
        <v>15</v>
      </c>
      <c r="B72" s="12" t="s">
        <v>23</v>
      </c>
      <c r="C72" s="13">
        <v>43991.39707175926</v>
      </c>
      <c r="D72" s="53" t="s">
        <v>366</v>
      </c>
      <c r="E72" s="79" t="s">
        <v>437</v>
      </c>
      <c r="F72" s="16" t="str">
        <f t="shared" si="10"/>
        <v/>
      </c>
      <c r="G72" s="54" t="s">
        <v>91</v>
      </c>
      <c r="H72" s="54" t="s">
        <v>438</v>
      </c>
      <c r="I72" s="54" t="s">
        <v>36</v>
      </c>
      <c r="J72" s="54" t="s">
        <v>93</v>
      </c>
      <c r="K72" s="79" t="s">
        <v>132</v>
      </c>
      <c r="L72" s="54" t="s">
        <v>439</v>
      </c>
      <c r="M72" s="55"/>
      <c r="N72" s="55"/>
      <c r="O72" s="81" t="s">
        <v>31</v>
      </c>
      <c r="P72" s="55"/>
      <c r="Q72" s="17" t="s">
        <v>108</v>
      </c>
      <c r="R72" s="82"/>
      <c r="S72" s="82"/>
      <c r="T72" s="55"/>
      <c r="U72" s="82"/>
      <c r="V72" s="55"/>
      <c r="W72" s="83"/>
      <c r="X72" s="84"/>
      <c r="Y72" s="84"/>
      <c r="Z72" s="84"/>
      <c r="AA72" s="84"/>
    </row>
    <row r="73" ht="28.5" customHeight="1">
      <c r="A73" s="11">
        <f t="shared" si="2"/>
        <v>15</v>
      </c>
      <c r="B73" s="12" t="s">
        <v>23</v>
      </c>
      <c r="C73" s="13">
        <v>43991.39722222222</v>
      </c>
      <c r="D73" s="53" t="s">
        <v>366</v>
      </c>
      <c r="E73" s="79" t="s">
        <v>440</v>
      </c>
      <c r="F73" s="16" t="str">
        <f t="shared" si="10"/>
        <v/>
      </c>
      <c r="G73" s="54" t="s">
        <v>26</v>
      </c>
      <c r="H73" s="54" t="s">
        <v>441</v>
      </c>
      <c r="I73" s="54" t="s">
        <v>87</v>
      </c>
      <c r="J73" s="54" t="s">
        <v>88</v>
      </c>
      <c r="K73" s="80"/>
      <c r="L73" s="54" t="s">
        <v>442</v>
      </c>
      <c r="M73" s="55"/>
      <c r="N73" s="55"/>
      <c r="O73" s="81" t="s">
        <v>31</v>
      </c>
      <c r="P73" s="55"/>
      <c r="Q73" s="17" t="s">
        <v>108</v>
      </c>
      <c r="R73" s="82"/>
      <c r="S73" s="82"/>
      <c r="T73" s="55"/>
      <c r="U73" s="82"/>
      <c r="V73" s="55"/>
      <c r="W73" s="83"/>
      <c r="X73" s="84"/>
      <c r="Y73" s="84"/>
      <c r="Z73" s="84"/>
      <c r="AA73" s="84"/>
    </row>
    <row r="74" ht="28.5" customHeight="1">
      <c r="A74" s="11">
        <f t="shared" si="2"/>
        <v>15</v>
      </c>
      <c r="B74" s="12" t="s">
        <v>23</v>
      </c>
      <c r="C74" s="13">
        <v>43991.39732638889</v>
      </c>
      <c r="D74" s="53" t="s">
        <v>366</v>
      </c>
      <c r="E74" s="79" t="s">
        <v>443</v>
      </c>
      <c r="F74" s="16" t="str">
        <f t="shared" si="10"/>
        <v/>
      </c>
      <c r="G74" s="54" t="s">
        <v>91</v>
      </c>
      <c r="H74" s="54" t="s">
        <v>444</v>
      </c>
      <c r="I74" s="54" t="s">
        <v>87</v>
      </c>
      <c r="J74" s="54" t="s">
        <v>166</v>
      </c>
      <c r="K74" s="80"/>
      <c r="L74" s="54" t="s">
        <v>445</v>
      </c>
      <c r="M74" s="55"/>
      <c r="N74" s="55"/>
      <c r="O74" s="81" t="s">
        <v>31</v>
      </c>
      <c r="P74" s="55"/>
      <c r="Q74" s="17" t="s">
        <v>108</v>
      </c>
      <c r="R74" s="82"/>
      <c r="S74" s="82"/>
      <c r="T74" s="55"/>
      <c r="U74" s="82"/>
      <c r="V74" s="55"/>
      <c r="W74" s="83"/>
      <c r="X74" s="84"/>
      <c r="Y74" s="84"/>
      <c r="Z74" s="84"/>
      <c r="AA74" s="84"/>
    </row>
    <row r="75" ht="28.5" customHeight="1">
      <c r="A75" s="11">
        <f t="shared" si="2"/>
        <v>15</v>
      </c>
      <c r="B75" s="12" t="s">
        <v>23</v>
      </c>
      <c r="C75" s="13">
        <v>43991.39811342592</v>
      </c>
      <c r="D75" s="53" t="s">
        <v>366</v>
      </c>
      <c r="E75" s="79" t="s">
        <v>446</v>
      </c>
      <c r="F75" s="16" t="str">
        <f t="shared" si="10"/>
        <v/>
      </c>
      <c r="G75" s="54" t="s">
        <v>91</v>
      </c>
      <c r="H75" s="54" t="s">
        <v>447</v>
      </c>
      <c r="I75" s="54" t="s">
        <v>36</v>
      </c>
      <c r="J75" s="54" t="s">
        <v>93</v>
      </c>
      <c r="K75" s="79" t="s">
        <v>448</v>
      </c>
      <c r="L75" s="54" t="s">
        <v>449</v>
      </c>
      <c r="M75" s="55"/>
      <c r="N75" s="55"/>
      <c r="O75" s="81" t="s">
        <v>31</v>
      </c>
      <c r="P75" s="55"/>
      <c r="Q75" s="17" t="s">
        <v>108</v>
      </c>
      <c r="R75" s="82"/>
      <c r="S75" s="82"/>
      <c r="T75" s="55"/>
      <c r="U75" s="82"/>
      <c r="V75" s="55"/>
      <c r="W75" s="83"/>
      <c r="X75" s="84"/>
      <c r="Y75" s="84"/>
      <c r="Z75" s="84"/>
      <c r="AA75" s="84"/>
    </row>
    <row r="76" ht="28.5" customHeight="1">
      <c r="A76" s="11">
        <f t="shared" si="2"/>
        <v>15</v>
      </c>
      <c r="B76" s="12" t="s">
        <v>23</v>
      </c>
      <c r="C76" s="13">
        <v>43991.39869212963</v>
      </c>
      <c r="D76" s="53" t="s">
        <v>366</v>
      </c>
      <c r="E76" s="79" t="s">
        <v>450</v>
      </c>
      <c r="F76" s="16" t="str">
        <f t="shared" si="10"/>
        <v/>
      </c>
      <c r="G76" s="54" t="s">
        <v>26</v>
      </c>
      <c r="H76" s="54" t="s">
        <v>451</v>
      </c>
      <c r="I76" s="54" t="s">
        <v>36</v>
      </c>
      <c r="J76" s="54" t="s">
        <v>37</v>
      </c>
      <c r="K76" s="79" t="s">
        <v>452</v>
      </c>
      <c r="L76" s="54" t="s">
        <v>360</v>
      </c>
      <c r="M76" s="55"/>
      <c r="N76" s="55"/>
      <c r="O76" s="81" t="s">
        <v>31</v>
      </c>
      <c r="P76" s="55"/>
      <c r="Q76" s="17" t="s">
        <v>108</v>
      </c>
      <c r="R76" s="82"/>
      <c r="S76" s="82"/>
      <c r="T76" s="55"/>
      <c r="U76" s="82"/>
      <c r="V76" s="55"/>
      <c r="W76" s="83"/>
      <c r="X76" s="84"/>
      <c r="Y76" s="84"/>
      <c r="Z76" s="84"/>
      <c r="AA76" s="84"/>
    </row>
    <row r="77" ht="28.5" customHeight="1">
      <c r="A77" s="11">
        <f t="shared" si="2"/>
        <v>15</v>
      </c>
      <c r="B77" s="12" t="s">
        <v>23</v>
      </c>
      <c r="C77" s="13">
        <v>43991.39939814815</v>
      </c>
      <c r="D77" s="53" t="s">
        <v>366</v>
      </c>
      <c r="E77" s="79" t="s">
        <v>453</v>
      </c>
      <c r="F77" s="16" t="str">
        <f t="shared" si="10"/>
        <v/>
      </c>
      <c r="G77" s="54" t="s">
        <v>26</v>
      </c>
      <c r="H77" s="54" t="s">
        <v>454</v>
      </c>
      <c r="I77" s="54" t="s">
        <v>36</v>
      </c>
      <c r="J77" s="54" t="s">
        <v>37</v>
      </c>
      <c r="K77" s="79" t="s">
        <v>455</v>
      </c>
      <c r="L77" s="55"/>
      <c r="M77" s="55"/>
      <c r="N77" s="55"/>
      <c r="O77" s="81" t="s">
        <v>31</v>
      </c>
      <c r="P77" s="55"/>
      <c r="Q77" s="17" t="s">
        <v>108</v>
      </c>
      <c r="R77" s="82"/>
      <c r="S77" s="82"/>
      <c r="T77" s="55"/>
      <c r="U77" s="82"/>
      <c r="V77" s="55"/>
      <c r="W77" s="83"/>
      <c r="X77" s="84"/>
      <c r="Y77" s="84"/>
      <c r="Z77" s="84"/>
      <c r="AA77" s="84"/>
    </row>
    <row r="78" ht="28.5" customHeight="1">
      <c r="A78" s="11">
        <f t="shared" si="2"/>
        <v>15</v>
      </c>
      <c r="B78" s="12" t="s">
        <v>23</v>
      </c>
      <c r="C78" s="13">
        <v>43991.399560185186</v>
      </c>
      <c r="D78" s="53" t="s">
        <v>366</v>
      </c>
      <c r="E78" s="79" t="s">
        <v>456</v>
      </c>
      <c r="F78" s="16" t="str">
        <f t="shared" si="10"/>
        <v/>
      </c>
      <c r="G78" s="54" t="s">
        <v>26</v>
      </c>
      <c r="H78" s="54" t="s">
        <v>457</v>
      </c>
      <c r="I78" s="54" t="s">
        <v>87</v>
      </c>
      <c r="J78" s="54" t="s">
        <v>88</v>
      </c>
      <c r="K78" s="80"/>
      <c r="L78" s="54" t="s">
        <v>458</v>
      </c>
      <c r="M78" s="55"/>
      <c r="N78" s="55"/>
      <c r="O78" s="81" t="s">
        <v>31</v>
      </c>
      <c r="P78" s="55"/>
      <c r="Q78" s="17" t="s">
        <v>108</v>
      </c>
      <c r="R78" s="82"/>
      <c r="S78" s="82"/>
      <c r="T78" s="55"/>
      <c r="U78" s="82"/>
      <c r="V78" s="55"/>
      <c r="W78" s="83"/>
      <c r="X78" s="84"/>
      <c r="Y78" s="84"/>
      <c r="Z78" s="84"/>
      <c r="AA78" s="84"/>
    </row>
    <row r="79" ht="28.5" customHeight="1">
      <c r="A79" s="11">
        <f t="shared" si="2"/>
        <v>15</v>
      </c>
      <c r="B79" s="12" t="s">
        <v>23</v>
      </c>
      <c r="C79" s="13">
        <v>43991.3996412037</v>
      </c>
      <c r="D79" s="53" t="s">
        <v>366</v>
      </c>
      <c r="E79" s="79" t="s">
        <v>191</v>
      </c>
      <c r="F79" s="16" t="str">
        <f t="shared" si="10"/>
        <v/>
      </c>
      <c r="G79" s="54" t="s">
        <v>91</v>
      </c>
      <c r="H79" s="54" t="s">
        <v>192</v>
      </c>
      <c r="I79" s="54" t="s">
        <v>87</v>
      </c>
      <c r="J79" s="54" t="s">
        <v>166</v>
      </c>
      <c r="K79" s="80"/>
      <c r="L79" s="54" t="s">
        <v>459</v>
      </c>
      <c r="M79" s="55"/>
      <c r="N79" s="55"/>
      <c r="O79" s="81" t="s">
        <v>31</v>
      </c>
      <c r="P79" s="55"/>
      <c r="Q79" s="17" t="s">
        <v>108</v>
      </c>
      <c r="R79" s="82"/>
      <c r="S79" s="82"/>
      <c r="T79" s="55"/>
      <c r="U79" s="82"/>
      <c r="V79" s="55"/>
      <c r="W79" s="83"/>
      <c r="X79" s="84"/>
      <c r="Y79" s="84"/>
      <c r="Z79" s="84"/>
      <c r="AA79" s="84"/>
    </row>
    <row r="80" ht="28.5" customHeight="1">
      <c r="A80" s="11">
        <f t="shared" si="2"/>
        <v>15</v>
      </c>
      <c r="B80" s="12" t="s">
        <v>23</v>
      </c>
      <c r="C80" s="13">
        <v>43991.399722222224</v>
      </c>
      <c r="D80" s="53" t="s">
        <v>366</v>
      </c>
      <c r="E80" s="79" t="s">
        <v>460</v>
      </c>
      <c r="F80" s="16" t="str">
        <f t="shared" si="10"/>
        <v/>
      </c>
      <c r="G80" s="54" t="s">
        <v>91</v>
      </c>
      <c r="H80" s="54" t="s">
        <v>461</v>
      </c>
      <c r="I80" s="54" t="s">
        <v>87</v>
      </c>
      <c r="J80" s="54" t="s">
        <v>166</v>
      </c>
      <c r="K80" s="80"/>
      <c r="L80" s="54" t="s">
        <v>462</v>
      </c>
      <c r="M80" s="55"/>
      <c r="N80" s="55"/>
      <c r="O80" s="81" t="s">
        <v>31</v>
      </c>
      <c r="P80" s="55"/>
      <c r="Q80" s="17" t="s">
        <v>108</v>
      </c>
      <c r="R80" s="82"/>
      <c r="S80" s="82"/>
      <c r="T80" s="55"/>
      <c r="U80" s="82"/>
      <c r="V80" s="55"/>
      <c r="W80" s="83"/>
      <c r="X80" s="84"/>
      <c r="Y80" s="84"/>
      <c r="Z80" s="84"/>
      <c r="AA80" s="84"/>
    </row>
    <row r="81" ht="28.5" customHeight="1">
      <c r="A81" s="11">
        <f t="shared" si="2"/>
        <v>15</v>
      </c>
      <c r="B81" s="12" t="s">
        <v>23</v>
      </c>
      <c r="C81" s="13">
        <v>43991.400659722225</v>
      </c>
      <c r="D81" s="53" t="s">
        <v>366</v>
      </c>
      <c r="E81" s="79" t="s">
        <v>463</v>
      </c>
      <c r="F81" s="16" t="str">
        <f t="shared" si="10"/>
        <v/>
      </c>
      <c r="G81" s="54" t="s">
        <v>91</v>
      </c>
      <c r="H81" s="54" t="s">
        <v>464</v>
      </c>
      <c r="I81" s="54" t="s">
        <v>36</v>
      </c>
      <c r="J81" s="54" t="s">
        <v>93</v>
      </c>
      <c r="K81" s="79" t="s">
        <v>465</v>
      </c>
      <c r="L81" s="54" t="s">
        <v>466</v>
      </c>
      <c r="M81" s="55"/>
      <c r="N81" s="55"/>
      <c r="O81" s="81" t="s">
        <v>31</v>
      </c>
      <c r="P81" s="55"/>
      <c r="Q81" s="17" t="s">
        <v>108</v>
      </c>
      <c r="R81" s="82"/>
      <c r="S81" s="82"/>
      <c r="T81" s="55"/>
      <c r="U81" s="82"/>
      <c r="V81" s="55"/>
      <c r="W81" s="83"/>
      <c r="X81" s="84"/>
      <c r="Y81" s="84"/>
      <c r="Z81" s="84"/>
      <c r="AA81" s="84"/>
    </row>
    <row r="82" ht="28.5" customHeight="1">
      <c r="A82" s="11">
        <f t="shared" si="2"/>
        <v>15</v>
      </c>
      <c r="B82" s="12" t="s">
        <v>23</v>
      </c>
      <c r="C82" s="13">
        <v>43991.400659722225</v>
      </c>
      <c r="D82" s="53" t="s">
        <v>366</v>
      </c>
      <c r="E82" s="79" t="s">
        <v>467</v>
      </c>
      <c r="F82" s="16" t="str">
        <f t="shared" si="10"/>
        <v/>
      </c>
      <c r="G82" s="54" t="s">
        <v>26</v>
      </c>
      <c r="H82" s="54" t="s">
        <v>468</v>
      </c>
      <c r="I82" s="54" t="s">
        <v>36</v>
      </c>
      <c r="J82" s="54" t="s">
        <v>37</v>
      </c>
      <c r="K82" s="79" t="s">
        <v>469</v>
      </c>
      <c r="L82" s="54" t="s">
        <v>470</v>
      </c>
      <c r="M82" s="55"/>
      <c r="N82" s="55"/>
      <c r="O82" s="81" t="s">
        <v>49</v>
      </c>
      <c r="P82" s="55"/>
      <c r="Q82" s="17" t="s">
        <v>108</v>
      </c>
      <c r="R82" s="82"/>
      <c r="S82" s="82"/>
      <c r="T82" s="55"/>
      <c r="U82" s="82"/>
      <c r="V82" s="55"/>
      <c r="W82" s="83"/>
      <c r="X82" s="84"/>
      <c r="Y82" s="84"/>
      <c r="Z82" s="84"/>
      <c r="AA82" s="84"/>
    </row>
    <row r="83" ht="28.5" customHeight="1">
      <c r="A83" s="10">
        <f t="shared" si="2"/>
        <v>16</v>
      </c>
      <c r="B83" s="25" t="s">
        <v>23</v>
      </c>
      <c r="C83" s="26">
        <v>43991.380590277775</v>
      </c>
      <c r="D83" s="58" t="s">
        <v>471</v>
      </c>
      <c r="E83" s="85" t="s">
        <v>472</v>
      </c>
      <c r="F83" s="29" t="str">
        <f t="shared" si="10"/>
        <v/>
      </c>
      <c r="G83" s="59" t="s">
        <v>26</v>
      </c>
      <c r="H83" s="60"/>
      <c r="I83" s="59" t="s">
        <v>52</v>
      </c>
      <c r="J83" s="59" t="s">
        <v>473</v>
      </c>
      <c r="K83" s="85" t="s">
        <v>54</v>
      </c>
      <c r="L83" s="60"/>
      <c r="M83" s="60"/>
      <c r="N83" s="60"/>
      <c r="O83" s="86" t="s">
        <v>278</v>
      </c>
      <c r="P83" s="86" t="s">
        <v>474</v>
      </c>
      <c r="Q83" s="86" t="s">
        <v>32</v>
      </c>
      <c r="R83" s="87" t="s">
        <v>475</v>
      </c>
      <c r="S83" s="88"/>
      <c r="T83" s="60"/>
      <c r="U83" s="87" t="s">
        <v>476</v>
      </c>
      <c r="V83" s="60"/>
      <c r="W83" s="83"/>
      <c r="X83" s="84"/>
      <c r="Y83" s="84"/>
      <c r="Z83" s="84"/>
      <c r="AA83" s="84"/>
    </row>
    <row r="84" ht="108.0" customHeight="1">
      <c r="A84" s="10">
        <f t="shared" si="2"/>
        <v>16</v>
      </c>
      <c r="B84" s="25" t="s">
        <v>23</v>
      </c>
      <c r="C84" s="26">
        <v>43991.3809837963</v>
      </c>
      <c r="D84" s="58" t="s">
        <v>471</v>
      </c>
      <c r="E84" s="89" t="s">
        <v>477</v>
      </c>
      <c r="F84" s="29" t="str">
        <f>image("https://scontent.xx.fbcdn.net/v/t1.15752-9/101799982_404099567143965_633643183570482430_n.jpg?_nc_cat=110&amp;_nc_sid=b96e70&amp;_nc_ohc=2nlz31UELCsAX9cL6WZ&amp;_nc_ad=z-m&amp;_nc_cid=0&amp;_nc_ht=scontent.xx&amp;oh=849ff6871f761c9053e4637acfa2e062&amp;oe=5F02A08F")</f>
        <v/>
      </c>
      <c r="G84" s="59" t="s">
        <v>26</v>
      </c>
      <c r="H84" s="59" t="s">
        <v>478</v>
      </c>
      <c r="I84" s="59" t="s">
        <v>36</v>
      </c>
      <c r="J84" s="59" t="s">
        <v>37</v>
      </c>
      <c r="K84" s="85" t="s">
        <v>119</v>
      </c>
      <c r="L84" s="59" t="s">
        <v>479</v>
      </c>
      <c r="M84" s="59" t="s">
        <v>480</v>
      </c>
      <c r="N84" s="60"/>
      <c r="O84" s="86" t="s">
        <v>49</v>
      </c>
      <c r="P84" s="60"/>
      <c r="Q84" s="86" t="s">
        <v>32</v>
      </c>
      <c r="R84" s="88"/>
      <c r="S84" s="88"/>
      <c r="T84" s="60"/>
      <c r="U84" s="88"/>
      <c r="V84" s="60"/>
      <c r="W84" s="83"/>
      <c r="X84" s="84"/>
      <c r="Y84" s="84"/>
      <c r="Z84" s="84"/>
      <c r="AA84" s="84"/>
    </row>
    <row r="85" ht="28.5" customHeight="1">
      <c r="A85" s="10">
        <f t="shared" si="2"/>
        <v>16</v>
      </c>
      <c r="B85" s="25" t="s">
        <v>23</v>
      </c>
      <c r="C85" s="26">
        <v>43991.38125</v>
      </c>
      <c r="D85" s="58" t="s">
        <v>471</v>
      </c>
      <c r="E85" s="85" t="s">
        <v>296</v>
      </c>
      <c r="F85" s="29" t="str">
        <f t="shared" ref="F85:F86" si="11">image("")</f>
        <v/>
      </c>
      <c r="G85" s="59" t="s">
        <v>104</v>
      </c>
      <c r="H85" s="59" t="s">
        <v>297</v>
      </c>
      <c r="I85" s="59" t="s">
        <v>106</v>
      </c>
      <c r="J85" s="59" t="s">
        <v>93</v>
      </c>
      <c r="K85" s="85" t="s">
        <v>107</v>
      </c>
      <c r="L85" s="60"/>
      <c r="M85" s="60"/>
      <c r="N85" s="60"/>
      <c r="O85" s="86" t="s">
        <v>31</v>
      </c>
      <c r="P85" s="60"/>
      <c r="Q85" s="86" t="s">
        <v>32</v>
      </c>
      <c r="R85" s="88"/>
      <c r="S85" s="88"/>
      <c r="T85" s="60"/>
      <c r="U85" s="88"/>
      <c r="V85" s="60"/>
      <c r="W85" s="83"/>
      <c r="X85" s="84"/>
      <c r="Y85" s="84"/>
      <c r="Z85" s="84"/>
      <c r="AA85" s="84"/>
    </row>
    <row r="86" ht="28.5" customHeight="1">
      <c r="A86" s="10">
        <f t="shared" si="2"/>
        <v>16</v>
      </c>
      <c r="B86" s="25" t="s">
        <v>23</v>
      </c>
      <c r="C86" s="26">
        <v>43991.381261574075</v>
      </c>
      <c r="D86" s="58" t="s">
        <v>471</v>
      </c>
      <c r="E86" s="85" t="s">
        <v>481</v>
      </c>
      <c r="F86" s="29" t="str">
        <f t="shared" si="11"/>
        <v/>
      </c>
      <c r="G86" s="59" t="s">
        <v>26</v>
      </c>
      <c r="H86" s="59" t="s">
        <v>482</v>
      </c>
      <c r="I86" s="59" t="s">
        <v>58</v>
      </c>
      <c r="J86" s="59" t="s">
        <v>53</v>
      </c>
      <c r="K86" s="90"/>
      <c r="L86" s="60"/>
      <c r="M86" s="60"/>
      <c r="N86" s="60"/>
      <c r="O86" s="86" t="s">
        <v>31</v>
      </c>
      <c r="P86" s="60"/>
      <c r="Q86" s="86" t="s">
        <v>32</v>
      </c>
      <c r="R86" s="88"/>
      <c r="S86" s="88"/>
      <c r="T86" s="60"/>
      <c r="U86" s="88"/>
      <c r="V86" s="60"/>
      <c r="W86" s="83"/>
      <c r="X86" s="84"/>
      <c r="Y86" s="84"/>
      <c r="Z86" s="84"/>
      <c r="AA86" s="84"/>
    </row>
    <row r="87">
      <c r="A87" s="91"/>
      <c r="B87" s="92"/>
      <c r="C87" s="13"/>
      <c r="D87" s="93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5"/>
      <c r="S87" s="95"/>
      <c r="T87" s="94"/>
      <c r="U87" s="95"/>
      <c r="V87" s="94"/>
      <c r="W87" s="83"/>
      <c r="X87" s="84"/>
      <c r="Y87" s="84"/>
      <c r="Z87" s="84"/>
      <c r="AA87" s="84"/>
    </row>
    <row r="88">
      <c r="A88" s="96"/>
      <c r="B88" s="97"/>
      <c r="C88" s="98"/>
      <c r="D88" s="99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1"/>
      <c r="T88" s="100"/>
      <c r="U88" s="101"/>
      <c r="V88" s="100"/>
      <c r="W88" s="100"/>
      <c r="X88" s="101"/>
      <c r="Y88" s="101"/>
      <c r="Z88" s="101"/>
      <c r="AA88" s="101"/>
    </row>
    <row r="89">
      <c r="A89" s="102"/>
      <c r="B89" s="103"/>
      <c r="C89" s="83"/>
      <c r="D89" s="104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  <c r="S89" s="84"/>
      <c r="T89" s="83"/>
      <c r="U89" s="84"/>
      <c r="V89" s="83"/>
      <c r="W89" s="83"/>
      <c r="X89" s="84"/>
      <c r="Y89" s="84"/>
      <c r="Z89" s="84"/>
      <c r="AA89" s="84"/>
    </row>
    <row r="90">
      <c r="A90" s="102"/>
      <c r="B90" s="103"/>
      <c r="C90" s="83"/>
      <c r="D90" s="104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4"/>
      <c r="S90" s="84"/>
      <c r="T90" s="83"/>
      <c r="U90" s="84"/>
      <c r="V90" s="83"/>
      <c r="W90" s="83"/>
      <c r="X90" s="84"/>
      <c r="Y90" s="84"/>
      <c r="Z90" s="84"/>
      <c r="AA90" s="84"/>
    </row>
    <row r="91">
      <c r="A91" s="102"/>
      <c r="B91" s="103"/>
      <c r="C91" s="83"/>
      <c r="D91" s="104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4"/>
      <c r="S91" s="84"/>
      <c r="T91" s="83"/>
      <c r="U91" s="84"/>
      <c r="V91" s="83"/>
      <c r="W91" s="83"/>
      <c r="X91" s="84"/>
      <c r="Y91" s="84"/>
      <c r="Z91" s="84"/>
      <c r="AA91" s="84"/>
    </row>
    <row r="92">
      <c r="A92" s="102"/>
      <c r="B92" s="103"/>
      <c r="C92" s="83"/>
      <c r="D92" s="104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4"/>
      <c r="S92" s="84"/>
      <c r="T92" s="83"/>
      <c r="U92" s="84"/>
      <c r="V92" s="83"/>
      <c r="W92" s="83"/>
      <c r="X92" s="84"/>
      <c r="Y92" s="84"/>
      <c r="Z92" s="84"/>
      <c r="AA92" s="84"/>
    </row>
    <row r="93">
      <c r="A93" s="102"/>
      <c r="B93" s="103"/>
      <c r="C93" s="83"/>
      <c r="D93" s="104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4"/>
      <c r="S93" s="84"/>
      <c r="T93" s="83"/>
      <c r="U93" s="84"/>
      <c r="V93" s="83"/>
      <c r="W93" s="83"/>
      <c r="X93" s="84"/>
      <c r="Y93" s="84"/>
      <c r="Z93" s="84"/>
      <c r="AA93" s="84"/>
    </row>
    <row r="94">
      <c r="A94" s="102"/>
      <c r="B94" s="103"/>
      <c r="C94" s="83"/>
      <c r="D94" s="104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4"/>
      <c r="S94" s="84"/>
      <c r="T94" s="83"/>
      <c r="U94" s="84"/>
      <c r="V94" s="83"/>
      <c r="W94" s="83"/>
      <c r="X94" s="84"/>
      <c r="Y94" s="84"/>
      <c r="Z94" s="84"/>
      <c r="AA94" s="84"/>
    </row>
    <row r="95">
      <c r="A95" s="102"/>
      <c r="B95" s="103"/>
      <c r="C95" s="83"/>
      <c r="D95" s="104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4"/>
      <c r="S95" s="84"/>
      <c r="T95" s="83"/>
      <c r="U95" s="84"/>
      <c r="V95" s="83"/>
      <c r="W95" s="83"/>
      <c r="X95" s="84"/>
      <c r="Y95" s="84"/>
      <c r="Z95" s="84"/>
      <c r="AA95" s="84"/>
    </row>
    <row r="96">
      <c r="A96" s="102"/>
      <c r="B96" s="103"/>
      <c r="C96" s="83"/>
      <c r="D96" s="104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4"/>
      <c r="S96" s="84"/>
      <c r="T96" s="83"/>
      <c r="U96" s="84"/>
      <c r="V96" s="83"/>
      <c r="W96" s="83"/>
      <c r="X96" s="84"/>
      <c r="Y96" s="84"/>
      <c r="Z96" s="84"/>
      <c r="AA96" s="84"/>
    </row>
    <row r="97">
      <c r="A97" s="102"/>
      <c r="B97" s="103"/>
      <c r="C97" s="83"/>
      <c r="D97" s="104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4"/>
      <c r="S97" s="84"/>
      <c r="T97" s="83"/>
      <c r="U97" s="84"/>
      <c r="V97" s="83"/>
      <c r="W97" s="83"/>
      <c r="X97" s="84"/>
      <c r="Y97" s="84"/>
      <c r="Z97" s="84"/>
      <c r="AA97" s="84"/>
    </row>
    <row r="98">
      <c r="A98" s="102"/>
      <c r="B98" s="103"/>
      <c r="C98" s="83"/>
      <c r="D98" s="104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4"/>
      <c r="S98" s="84"/>
      <c r="T98" s="83"/>
      <c r="U98" s="84"/>
      <c r="V98" s="83"/>
      <c r="W98" s="83"/>
      <c r="X98" s="84"/>
      <c r="Y98" s="84"/>
      <c r="Z98" s="84"/>
      <c r="AA98" s="84"/>
    </row>
    <row r="99">
      <c r="A99" s="102"/>
      <c r="B99" s="103"/>
      <c r="C99" s="83"/>
      <c r="D99" s="104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4"/>
      <c r="S99" s="84"/>
      <c r="T99" s="83"/>
      <c r="U99" s="84"/>
      <c r="V99" s="83"/>
      <c r="W99" s="83"/>
      <c r="X99" s="84"/>
      <c r="Y99" s="84"/>
      <c r="Z99" s="84"/>
      <c r="AA99" s="84"/>
    </row>
    <row r="100">
      <c r="A100" s="102"/>
      <c r="B100" s="103"/>
      <c r="C100" s="83"/>
      <c r="D100" s="104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4"/>
      <c r="V100" s="83"/>
      <c r="W100" s="83"/>
      <c r="X100" s="84"/>
      <c r="Y100" s="84"/>
      <c r="Z100" s="84"/>
      <c r="AA100" s="84"/>
    </row>
    <row r="101">
      <c r="A101" s="102"/>
      <c r="B101" s="103"/>
      <c r="C101" s="83"/>
      <c r="D101" s="104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4"/>
      <c r="V101" s="83"/>
      <c r="W101" s="83"/>
      <c r="X101" s="84"/>
      <c r="Y101" s="84"/>
      <c r="Z101" s="84"/>
      <c r="AA101" s="84"/>
    </row>
    <row r="102">
      <c r="A102" s="102"/>
      <c r="B102" s="103"/>
      <c r="C102" s="83"/>
      <c r="D102" s="104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4"/>
      <c r="V102" s="83"/>
      <c r="W102" s="83"/>
      <c r="X102" s="84"/>
      <c r="Y102" s="84"/>
      <c r="Z102" s="84"/>
      <c r="AA102" s="84"/>
    </row>
    <row r="103">
      <c r="A103" s="102"/>
      <c r="B103" s="103"/>
      <c r="C103" s="83"/>
      <c r="D103" s="104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4"/>
      <c r="V103" s="83"/>
      <c r="W103" s="83"/>
      <c r="X103" s="84"/>
      <c r="Y103" s="84"/>
      <c r="Z103" s="84"/>
      <c r="AA103" s="84"/>
    </row>
    <row r="104">
      <c r="A104" s="102"/>
      <c r="B104" s="103"/>
      <c r="C104" s="83"/>
      <c r="D104" s="104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4"/>
      <c r="V104" s="83"/>
      <c r="W104" s="83"/>
      <c r="X104" s="84"/>
      <c r="Y104" s="84"/>
      <c r="Z104" s="84"/>
      <c r="AA104" s="84"/>
    </row>
    <row r="105">
      <c r="A105" s="102"/>
      <c r="B105" s="103"/>
      <c r="C105" s="83"/>
      <c r="D105" s="104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4"/>
      <c r="V105" s="83"/>
      <c r="W105" s="83"/>
      <c r="X105" s="84"/>
      <c r="Y105" s="84"/>
      <c r="Z105" s="84"/>
      <c r="AA105" s="84"/>
    </row>
    <row r="106">
      <c r="A106" s="102"/>
      <c r="B106" s="103"/>
      <c r="C106" s="83"/>
      <c r="D106" s="104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4"/>
      <c r="V106" s="83"/>
      <c r="W106" s="83"/>
      <c r="X106" s="84"/>
      <c r="Y106" s="84"/>
      <c r="Z106" s="84"/>
      <c r="AA106" s="84"/>
    </row>
    <row r="107">
      <c r="A107" s="102"/>
      <c r="B107" s="103"/>
      <c r="C107" s="83"/>
      <c r="D107" s="104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4"/>
      <c r="V107" s="83"/>
      <c r="W107" s="83"/>
      <c r="X107" s="84"/>
      <c r="Y107" s="84"/>
      <c r="Z107" s="84"/>
      <c r="AA107" s="84"/>
    </row>
    <row r="108">
      <c r="A108" s="102"/>
      <c r="B108" s="103"/>
      <c r="C108" s="83"/>
      <c r="D108" s="104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4"/>
      <c r="V108" s="83"/>
      <c r="W108" s="83"/>
      <c r="X108" s="84"/>
      <c r="Y108" s="84"/>
      <c r="Z108" s="84"/>
      <c r="AA108" s="84"/>
    </row>
    <row r="109">
      <c r="A109" s="102"/>
      <c r="B109" s="103"/>
      <c r="C109" s="83"/>
      <c r="D109" s="104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4"/>
      <c r="V109" s="83"/>
      <c r="W109" s="83"/>
      <c r="X109" s="84"/>
      <c r="Y109" s="84"/>
      <c r="Z109" s="84"/>
      <c r="AA109" s="84"/>
    </row>
    <row r="110">
      <c r="A110" s="102"/>
      <c r="B110" s="103"/>
      <c r="C110" s="83"/>
      <c r="D110" s="104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4"/>
      <c r="V110" s="83"/>
      <c r="W110" s="83"/>
      <c r="X110" s="84"/>
      <c r="Y110" s="84"/>
      <c r="Z110" s="84"/>
      <c r="AA110" s="84"/>
    </row>
    <row r="111">
      <c r="A111" s="102"/>
      <c r="B111" s="103"/>
      <c r="C111" s="83"/>
      <c r="D111" s="104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4"/>
      <c r="V111" s="83"/>
      <c r="W111" s="83"/>
      <c r="X111" s="84"/>
      <c r="Y111" s="84"/>
      <c r="Z111" s="84"/>
      <c r="AA111" s="84"/>
    </row>
    <row r="112">
      <c r="A112" s="102"/>
      <c r="B112" s="103"/>
      <c r="C112" s="83"/>
      <c r="D112" s="104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4"/>
      <c r="V112" s="83"/>
      <c r="W112" s="83"/>
      <c r="X112" s="84"/>
      <c r="Y112" s="84"/>
      <c r="Z112" s="84"/>
      <c r="AA112" s="84"/>
    </row>
    <row r="113">
      <c r="A113" s="102"/>
      <c r="B113" s="103"/>
      <c r="C113" s="83"/>
      <c r="D113" s="104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4"/>
      <c r="V113" s="83"/>
      <c r="W113" s="83"/>
      <c r="X113" s="84"/>
      <c r="Y113" s="84"/>
      <c r="Z113" s="84"/>
      <c r="AA113" s="84"/>
    </row>
    <row r="114">
      <c r="A114" s="102"/>
      <c r="B114" s="103"/>
      <c r="C114" s="83"/>
      <c r="D114" s="104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4"/>
      <c r="V114" s="83"/>
      <c r="W114" s="83"/>
      <c r="X114" s="84"/>
      <c r="Y114" s="84"/>
      <c r="Z114" s="84"/>
      <c r="AA114" s="84"/>
    </row>
    <row r="115">
      <c r="A115" s="102"/>
      <c r="B115" s="103"/>
      <c r="C115" s="83"/>
      <c r="D115" s="104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4"/>
      <c r="V115" s="83"/>
      <c r="W115" s="83"/>
      <c r="X115" s="84"/>
      <c r="Y115" s="84"/>
      <c r="Z115" s="84"/>
      <c r="AA115" s="84"/>
    </row>
    <row r="116">
      <c r="A116" s="102"/>
      <c r="B116" s="103"/>
      <c r="C116" s="83"/>
      <c r="D116" s="104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4"/>
      <c r="V116" s="83"/>
      <c r="W116" s="83"/>
      <c r="X116" s="84"/>
      <c r="Y116" s="84"/>
      <c r="Z116" s="84"/>
      <c r="AA116" s="84"/>
    </row>
    <row r="117">
      <c r="A117" s="102"/>
      <c r="B117" s="103"/>
      <c r="C117" s="83"/>
      <c r="D117" s="104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  <c r="V117" s="83"/>
      <c r="W117" s="83"/>
      <c r="X117" s="84"/>
      <c r="Y117" s="84"/>
      <c r="Z117" s="84"/>
      <c r="AA117" s="84"/>
    </row>
    <row r="118">
      <c r="A118" s="102"/>
      <c r="B118" s="103"/>
      <c r="C118" s="83"/>
      <c r="D118" s="104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4"/>
      <c r="V118" s="83"/>
      <c r="W118" s="83"/>
      <c r="X118" s="84"/>
      <c r="Y118" s="84"/>
      <c r="Z118" s="84"/>
      <c r="AA118" s="84"/>
    </row>
    <row r="119">
      <c r="A119" s="102"/>
      <c r="B119" s="103"/>
      <c r="C119" s="83"/>
      <c r="D119" s="104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4"/>
      <c r="V119" s="83"/>
      <c r="W119" s="83"/>
      <c r="X119" s="84"/>
      <c r="Y119" s="84"/>
      <c r="Z119" s="84"/>
      <c r="AA119" s="84"/>
    </row>
    <row r="120">
      <c r="A120" s="102"/>
      <c r="B120" s="103"/>
      <c r="C120" s="83"/>
      <c r="D120" s="104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  <c r="V120" s="83"/>
      <c r="W120" s="83"/>
      <c r="X120" s="84"/>
      <c r="Y120" s="84"/>
      <c r="Z120" s="84"/>
      <c r="AA120" s="84"/>
    </row>
    <row r="121">
      <c r="A121" s="102"/>
      <c r="B121" s="103"/>
      <c r="C121" s="83"/>
      <c r="D121" s="104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4"/>
      <c r="V121" s="83"/>
      <c r="W121" s="83"/>
      <c r="X121" s="84"/>
      <c r="Y121" s="84"/>
      <c r="Z121" s="84"/>
      <c r="AA121" s="84"/>
    </row>
    <row r="122">
      <c r="A122" s="102"/>
      <c r="B122" s="103"/>
      <c r="C122" s="83"/>
      <c r="D122" s="104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4"/>
      <c r="V122" s="83"/>
      <c r="W122" s="83"/>
      <c r="X122" s="84"/>
      <c r="Y122" s="84"/>
      <c r="Z122" s="84"/>
      <c r="AA122" s="84"/>
    </row>
    <row r="123">
      <c r="A123" s="102"/>
      <c r="B123" s="103"/>
      <c r="C123" s="83"/>
      <c r="D123" s="104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4"/>
      <c r="V123" s="83"/>
      <c r="W123" s="83"/>
      <c r="X123" s="84"/>
      <c r="Y123" s="84"/>
      <c r="Z123" s="84"/>
      <c r="AA123" s="84"/>
    </row>
    <row r="124">
      <c r="A124" s="102"/>
      <c r="B124" s="103"/>
      <c r="C124" s="83"/>
      <c r="D124" s="104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  <c r="V124" s="83"/>
      <c r="W124" s="83"/>
      <c r="X124" s="84"/>
      <c r="Y124" s="84"/>
      <c r="Z124" s="84"/>
      <c r="AA124" s="84"/>
    </row>
    <row r="125">
      <c r="A125" s="102"/>
      <c r="B125" s="103"/>
      <c r="C125" s="83"/>
      <c r="D125" s="104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  <c r="V125" s="83"/>
      <c r="W125" s="83"/>
      <c r="X125" s="84"/>
      <c r="Y125" s="84"/>
      <c r="Z125" s="84"/>
      <c r="AA125" s="84"/>
    </row>
    <row r="126">
      <c r="A126" s="102"/>
      <c r="B126" s="103"/>
      <c r="C126" s="83"/>
      <c r="D126" s="104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  <c r="V126" s="83"/>
      <c r="W126" s="83"/>
      <c r="X126" s="84"/>
      <c r="Y126" s="84"/>
      <c r="Z126" s="84"/>
      <c r="AA126" s="84"/>
    </row>
    <row r="127">
      <c r="A127" s="102"/>
      <c r="B127" s="103"/>
      <c r="C127" s="83"/>
      <c r="D127" s="104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4"/>
      <c r="V127" s="83"/>
      <c r="W127" s="83"/>
      <c r="X127" s="84"/>
      <c r="Y127" s="84"/>
      <c r="Z127" s="84"/>
      <c r="AA127" s="84"/>
    </row>
    <row r="128">
      <c r="A128" s="102"/>
      <c r="B128" s="103"/>
      <c r="C128" s="83"/>
      <c r="D128" s="104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4"/>
      <c r="V128" s="83"/>
      <c r="W128" s="83"/>
      <c r="X128" s="84"/>
      <c r="Y128" s="84"/>
      <c r="Z128" s="84"/>
      <c r="AA128" s="84"/>
    </row>
    <row r="129">
      <c r="A129" s="102"/>
      <c r="B129" s="103"/>
      <c r="C129" s="83"/>
      <c r="D129" s="104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4"/>
      <c r="V129" s="83"/>
      <c r="W129" s="83"/>
      <c r="X129" s="84"/>
      <c r="Y129" s="84"/>
      <c r="Z129" s="84"/>
      <c r="AA129" s="84"/>
    </row>
    <row r="130">
      <c r="A130" s="102"/>
      <c r="B130" s="103"/>
      <c r="C130" s="83"/>
      <c r="D130" s="104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  <c r="V130" s="83"/>
      <c r="W130" s="83"/>
      <c r="X130" s="84"/>
      <c r="Y130" s="84"/>
      <c r="Z130" s="84"/>
      <c r="AA130" s="84"/>
    </row>
    <row r="131">
      <c r="A131" s="102"/>
      <c r="B131" s="103"/>
      <c r="C131" s="83"/>
      <c r="D131" s="104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4"/>
      <c r="V131" s="83"/>
      <c r="W131" s="83"/>
      <c r="X131" s="84"/>
      <c r="Y131" s="84"/>
      <c r="Z131" s="84"/>
      <c r="AA131" s="84"/>
    </row>
    <row r="132">
      <c r="A132" s="102"/>
      <c r="B132" s="103"/>
      <c r="C132" s="83"/>
      <c r="D132" s="104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4"/>
      <c r="V132" s="83"/>
      <c r="W132" s="83"/>
      <c r="X132" s="84"/>
      <c r="Y132" s="84"/>
      <c r="Z132" s="84"/>
      <c r="AA132" s="84"/>
    </row>
    <row r="133">
      <c r="A133" s="102"/>
      <c r="B133" s="103"/>
      <c r="C133" s="83"/>
      <c r="D133" s="104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4"/>
      <c r="V133" s="83"/>
      <c r="W133" s="83"/>
      <c r="X133" s="84"/>
      <c r="Y133" s="84"/>
      <c r="Z133" s="84"/>
      <c r="AA133" s="84"/>
    </row>
    <row r="134">
      <c r="A134" s="102"/>
      <c r="B134" s="103"/>
      <c r="C134" s="83"/>
      <c r="D134" s="104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4"/>
      <c r="V134" s="83"/>
      <c r="W134" s="83"/>
      <c r="X134" s="84"/>
      <c r="Y134" s="84"/>
      <c r="Z134" s="84"/>
      <c r="AA134" s="84"/>
    </row>
    <row r="135">
      <c r="A135" s="102"/>
      <c r="B135" s="103"/>
      <c r="C135" s="83"/>
      <c r="D135" s="104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4"/>
      <c r="V135" s="83"/>
      <c r="W135" s="83"/>
      <c r="X135" s="84"/>
      <c r="Y135" s="84"/>
      <c r="Z135" s="84"/>
      <c r="AA135" s="84"/>
    </row>
    <row r="136">
      <c r="A136" s="102"/>
      <c r="B136" s="103"/>
      <c r="C136" s="83"/>
      <c r="D136" s="104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4"/>
      <c r="V136" s="83"/>
      <c r="W136" s="83"/>
      <c r="X136" s="84"/>
      <c r="Y136" s="84"/>
      <c r="Z136" s="84"/>
      <c r="AA136" s="84"/>
    </row>
    <row r="137">
      <c r="A137" s="102"/>
      <c r="B137" s="103"/>
      <c r="C137" s="83"/>
      <c r="D137" s="104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4"/>
      <c r="V137" s="83"/>
      <c r="W137" s="83"/>
      <c r="X137" s="84"/>
      <c r="Y137" s="84"/>
      <c r="Z137" s="84"/>
      <c r="AA137" s="84"/>
    </row>
    <row r="138">
      <c r="A138" s="102"/>
      <c r="B138" s="103"/>
      <c r="C138" s="83"/>
      <c r="D138" s="104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4"/>
      <c r="V138" s="83"/>
      <c r="W138" s="83"/>
      <c r="X138" s="84"/>
      <c r="Y138" s="84"/>
      <c r="Z138" s="84"/>
      <c r="AA138" s="84"/>
    </row>
    <row r="139">
      <c r="A139" s="102"/>
      <c r="B139" s="103"/>
      <c r="C139" s="83"/>
      <c r="D139" s="104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4"/>
      <c r="V139" s="83"/>
      <c r="W139" s="83"/>
      <c r="X139" s="84"/>
      <c r="Y139" s="84"/>
      <c r="Z139" s="84"/>
      <c r="AA139" s="84"/>
    </row>
    <row r="140">
      <c r="A140" s="102"/>
      <c r="B140" s="103"/>
      <c r="C140" s="83"/>
      <c r="D140" s="104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4"/>
      <c r="V140" s="83"/>
      <c r="W140" s="83"/>
      <c r="X140" s="84"/>
      <c r="Y140" s="84"/>
      <c r="Z140" s="84"/>
      <c r="AA140" s="84"/>
    </row>
    <row r="141">
      <c r="A141" s="102"/>
      <c r="B141" s="103"/>
      <c r="C141" s="83"/>
      <c r="D141" s="104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4"/>
      <c r="V141" s="83"/>
      <c r="W141" s="83"/>
      <c r="X141" s="84"/>
      <c r="Y141" s="84"/>
      <c r="Z141" s="84"/>
      <c r="AA141" s="84"/>
    </row>
    <row r="142">
      <c r="A142" s="102"/>
      <c r="B142" s="103"/>
      <c r="C142" s="83"/>
      <c r="D142" s="104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4"/>
      <c r="V142" s="83"/>
      <c r="W142" s="83"/>
      <c r="X142" s="84"/>
      <c r="Y142" s="84"/>
      <c r="Z142" s="84"/>
      <c r="AA142" s="84"/>
    </row>
    <row r="143">
      <c r="A143" s="102"/>
      <c r="B143" s="103"/>
      <c r="C143" s="83"/>
      <c r="D143" s="104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4"/>
      <c r="V143" s="83"/>
      <c r="W143" s="83"/>
      <c r="X143" s="84"/>
      <c r="Y143" s="84"/>
      <c r="Z143" s="84"/>
      <c r="AA143" s="84"/>
    </row>
    <row r="144">
      <c r="A144" s="102"/>
      <c r="B144" s="103"/>
      <c r="C144" s="83"/>
      <c r="D144" s="104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4"/>
      <c r="V144" s="83"/>
      <c r="W144" s="83"/>
      <c r="X144" s="84"/>
      <c r="Y144" s="84"/>
      <c r="Z144" s="84"/>
      <c r="AA144" s="84"/>
    </row>
    <row r="145">
      <c r="A145" s="102"/>
      <c r="B145" s="103"/>
      <c r="C145" s="83"/>
      <c r="D145" s="104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4"/>
      <c r="V145" s="83"/>
      <c r="W145" s="83"/>
      <c r="X145" s="84"/>
      <c r="Y145" s="84"/>
      <c r="Z145" s="84"/>
      <c r="AA145" s="84"/>
    </row>
    <row r="146">
      <c r="A146" s="102"/>
      <c r="B146" s="103"/>
      <c r="C146" s="83"/>
      <c r="D146" s="104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4"/>
      <c r="V146" s="83"/>
      <c r="W146" s="83"/>
      <c r="X146" s="84"/>
      <c r="Y146" s="84"/>
      <c r="Z146" s="84"/>
      <c r="AA146" s="84"/>
    </row>
    <row r="147">
      <c r="A147" s="102"/>
      <c r="B147" s="103"/>
      <c r="C147" s="83"/>
      <c r="D147" s="104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4"/>
      <c r="V147" s="83"/>
      <c r="W147" s="83"/>
      <c r="X147" s="84"/>
      <c r="Y147" s="84"/>
      <c r="Z147" s="84"/>
      <c r="AA147" s="84"/>
    </row>
    <row r="148">
      <c r="A148" s="102"/>
      <c r="B148" s="103"/>
      <c r="C148" s="83"/>
      <c r="D148" s="104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4"/>
      <c r="V148" s="83"/>
      <c r="W148" s="83"/>
      <c r="X148" s="84"/>
      <c r="Y148" s="84"/>
      <c r="Z148" s="84"/>
      <c r="AA148" s="84"/>
    </row>
    <row r="149">
      <c r="A149" s="102"/>
      <c r="B149" s="103"/>
      <c r="C149" s="83"/>
      <c r="D149" s="104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4"/>
      <c r="V149" s="83"/>
      <c r="W149" s="83"/>
      <c r="X149" s="84"/>
      <c r="Y149" s="84"/>
      <c r="Z149" s="84"/>
      <c r="AA149" s="84"/>
    </row>
    <row r="150">
      <c r="A150" s="102"/>
      <c r="B150" s="103"/>
      <c r="C150" s="83"/>
      <c r="D150" s="104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4"/>
      <c r="V150" s="83"/>
      <c r="W150" s="83"/>
      <c r="X150" s="84"/>
      <c r="Y150" s="84"/>
      <c r="Z150" s="84"/>
      <c r="AA150" s="84"/>
    </row>
    <row r="151">
      <c r="A151" s="102"/>
      <c r="B151" s="103"/>
      <c r="C151" s="83"/>
      <c r="D151" s="104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/>
      <c r="V151" s="83"/>
      <c r="W151" s="83"/>
      <c r="X151" s="84"/>
      <c r="Y151" s="84"/>
      <c r="Z151" s="84"/>
      <c r="AA151" s="84"/>
    </row>
    <row r="152">
      <c r="A152" s="102"/>
      <c r="B152" s="103"/>
      <c r="C152" s="83"/>
      <c r="D152" s="104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4"/>
      <c r="V152" s="83"/>
      <c r="W152" s="83"/>
      <c r="X152" s="84"/>
      <c r="Y152" s="84"/>
      <c r="Z152" s="84"/>
      <c r="AA152" s="84"/>
    </row>
    <row r="153">
      <c r="A153" s="102"/>
      <c r="B153" s="103"/>
      <c r="C153" s="83"/>
      <c r="D153" s="104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4"/>
      <c r="V153" s="83"/>
      <c r="W153" s="83"/>
      <c r="X153" s="84"/>
      <c r="Y153" s="84"/>
      <c r="Z153" s="84"/>
      <c r="AA153" s="84"/>
    </row>
    <row r="154">
      <c r="A154" s="102"/>
      <c r="B154" s="103"/>
      <c r="C154" s="83"/>
      <c r="D154" s="104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4"/>
      <c r="V154" s="83"/>
      <c r="W154" s="83"/>
      <c r="X154" s="84"/>
      <c r="Y154" s="84"/>
      <c r="Z154" s="84"/>
      <c r="AA154" s="84"/>
    </row>
    <row r="155">
      <c r="A155" s="102"/>
      <c r="B155" s="103"/>
      <c r="C155" s="83"/>
      <c r="D155" s="104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4"/>
      <c r="V155" s="83"/>
      <c r="W155" s="83"/>
      <c r="X155" s="84"/>
      <c r="Y155" s="84"/>
      <c r="Z155" s="84"/>
      <c r="AA155" s="84"/>
    </row>
    <row r="156">
      <c r="A156" s="102"/>
      <c r="B156" s="103"/>
      <c r="C156" s="83"/>
      <c r="D156" s="104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4"/>
      <c r="V156" s="83"/>
      <c r="W156" s="83"/>
      <c r="X156" s="84"/>
      <c r="Y156" s="84"/>
      <c r="Z156" s="84"/>
      <c r="AA156" s="84"/>
    </row>
    <row r="157">
      <c r="A157" s="102"/>
      <c r="B157" s="103"/>
      <c r="C157" s="83"/>
      <c r="D157" s="104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4"/>
      <c r="V157" s="83"/>
      <c r="W157" s="83"/>
      <c r="X157" s="84"/>
      <c r="Y157" s="84"/>
      <c r="Z157" s="84"/>
      <c r="AA157" s="84"/>
    </row>
    <row r="158">
      <c r="A158" s="102"/>
      <c r="B158" s="103"/>
      <c r="C158" s="83"/>
      <c r="D158" s="104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4"/>
      <c r="V158" s="83"/>
      <c r="W158" s="83"/>
      <c r="X158" s="84"/>
      <c r="Y158" s="84"/>
      <c r="Z158" s="84"/>
      <c r="AA158" s="84"/>
    </row>
    <row r="159">
      <c r="A159" s="102"/>
      <c r="B159" s="103"/>
      <c r="C159" s="83"/>
      <c r="D159" s="104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4"/>
      <c r="V159" s="83"/>
      <c r="W159" s="83"/>
      <c r="X159" s="84"/>
      <c r="Y159" s="84"/>
      <c r="Z159" s="84"/>
      <c r="AA159" s="84"/>
    </row>
    <row r="160">
      <c r="A160" s="102"/>
      <c r="B160" s="103"/>
      <c r="C160" s="83"/>
      <c r="D160" s="104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4"/>
      <c r="V160" s="83"/>
      <c r="W160" s="83"/>
      <c r="X160" s="84"/>
      <c r="Y160" s="84"/>
      <c r="Z160" s="84"/>
      <c r="AA160" s="84"/>
    </row>
    <row r="161">
      <c r="A161" s="102"/>
      <c r="B161" s="103"/>
      <c r="C161" s="83"/>
      <c r="D161" s="104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4"/>
      <c r="V161" s="83"/>
      <c r="W161" s="83"/>
      <c r="X161" s="84"/>
      <c r="Y161" s="84"/>
      <c r="Z161" s="84"/>
      <c r="AA161" s="84"/>
    </row>
    <row r="162">
      <c r="A162" s="102"/>
      <c r="B162" s="103"/>
      <c r="C162" s="83"/>
      <c r="D162" s="104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4"/>
      <c r="V162" s="83"/>
      <c r="W162" s="83"/>
      <c r="X162" s="84"/>
      <c r="Y162" s="84"/>
      <c r="Z162" s="84"/>
      <c r="AA162" s="84"/>
    </row>
    <row r="163">
      <c r="A163" s="102"/>
      <c r="B163" s="103"/>
      <c r="C163" s="83"/>
      <c r="D163" s="104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4"/>
      <c r="V163" s="83"/>
      <c r="W163" s="83"/>
      <c r="X163" s="84"/>
      <c r="Y163" s="84"/>
      <c r="Z163" s="84"/>
      <c r="AA163" s="84"/>
    </row>
    <row r="164">
      <c r="A164" s="102"/>
      <c r="B164" s="103"/>
      <c r="C164" s="83"/>
      <c r="D164" s="104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4"/>
      <c r="V164" s="83"/>
      <c r="W164" s="83"/>
      <c r="X164" s="84"/>
      <c r="Y164" s="84"/>
      <c r="Z164" s="84"/>
      <c r="AA164" s="84"/>
    </row>
    <row r="165">
      <c r="A165" s="102"/>
      <c r="B165" s="103"/>
      <c r="C165" s="83"/>
      <c r="D165" s="104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4"/>
      <c r="V165" s="83"/>
      <c r="W165" s="83"/>
      <c r="X165" s="84"/>
      <c r="Y165" s="84"/>
      <c r="Z165" s="84"/>
      <c r="AA165" s="84"/>
    </row>
    <row r="166">
      <c r="A166" s="102"/>
      <c r="B166" s="103"/>
      <c r="C166" s="83"/>
      <c r="D166" s="104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4"/>
      <c r="V166" s="83"/>
      <c r="W166" s="83"/>
      <c r="X166" s="84"/>
      <c r="Y166" s="84"/>
      <c r="Z166" s="84"/>
      <c r="AA166" s="84"/>
    </row>
    <row r="167">
      <c r="A167" s="102"/>
      <c r="B167" s="103"/>
      <c r="C167" s="83"/>
      <c r="D167" s="104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4"/>
      <c r="V167" s="83"/>
      <c r="W167" s="83"/>
      <c r="X167" s="84"/>
      <c r="Y167" s="84"/>
      <c r="Z167" s="84"/>
      <c r="AA167" s="84"/>
    </row>
    <row r="168">
      <c r="A168" s="102"/>
      <c r="B168" s="103"/>
      <c r="C168" s="83"/>
      <c r="D168" s="104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4"/>
      <c r="V168" s="83"/>
      <c r="W168" s="83"/>
      <c r="X168" s="84"/>
      <c r="Y168" s="84"/>
      <c r="Z168" s="84"/>
      <c r="AA168" s="84"/>
    </row>
    <row r="169">
      <c r="A169" s="102"/>
      <c r="B169" s="103"/>
      <c r="C169" s="83"/>
      <c r="D169" s="104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4"/>
      <c r="V169" s="83"/>
      <c r="W169" s="83"/>
      <c r="X169" s="84"/>
      <c r="Y169" s="84"/>
      <c r="Z169" s="84"/>
      <c r="AA169" s="84"/>
    </row>
    <row r="170">
      <c r="A170" s="102"/>
      <c r="B170" s="103"/>
      <c r="C170" s="83"/>
      <c r="D170" s="104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4"/>
      <c r="V170" s="83"/>
      <c r="W170" s="83"/>
      <c r="X170" s="84"/>
      <c r="Y170" s="84"/>
      <c r="Z170" s="84"/>
      <c r="AA170" s="84"/>
    </row>
    <row r="171">
      <c r="A171" s="102"/>
      <c r="B171" s="103"/>
      <c r="C171" s="83"/>
      <c r="D171" s="104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4"/>
      <c r="V171" s="83"/>
      <c r="W171" s="83"/>
      <c r="X171" s="84"/>
      <c r="Y171" s="84"/>
      <c r="Z171" s="84"/>
      <c r="AA171" s="84"/>
    </row>
    <row r="172">
      <c r="A172" s="102"/>
      <c r="B172" s="103"/>
      <c r="C172" s="83"/>
      <c r="D172" s="104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4"/>
      <c r="V172" s="83"/>
      <c r="W172" s="83"/>
      <c r="X172" s="84"/>
      <c r="Y172" s="84"/>
      <c r="Z172" s="84"/>
      <c r="AA172" s="84"/>
    </row>
    <row r="173">
      <c r="A173" s="102"/>
      <c r="B173" s="103"/>
      <c r="C173" s="83"/>
      <c r="D173" s="104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4"/>
      <c r="V173" s="83"/>
      <c r="W173" s="83"/>
      <c r="X173" s="84"/>
      <c r="Y173" s="84"/>
      <c r="Z173" s="84"/>
      <c r="AA173" s="84"/>
    </row>
    <row r="174">
      <c r="A174" s="102"/>
      <c r="B174" s="103"/>
      <c r="C174" s="83"/>
      <c r="D174" s="104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4"/>
      <c r="V174" s="83"/>
      <c r="W174" s="83"/>
      <c r="X174" s="84"/>
      <c r="Y174" s="84"/>
      <c r="Z174" s="84"/>
      <c r="AA174" s="84"/>
    </row>
    <row r="175">
      <c r="A175" s="102"/>
      <c r="B175" s="103"/>
      <c r="C175" s="83"/>
      <c r="D175" s="104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4"/>
      <c r="V175" s="83"/>
      <c r="W175" s="83"/>
      <c r="X175" s="84"/>
      <c r="Y175" s="84"/>
      <c r="Z175" s="84"/>
      <c r="AA175" s="84"/>
    </row>
    <row r="176">
      <c r="A176" s="102"/>
      <c r="B176" s="103"/>
      <c r="C176" s="83"/>
      <c r="D176" s="104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4"/>
      <c r="V176" s="83"/>
      <c r="W176" s="83"/>
      <c r="X176" s="84"/>
      <c r="Y176" s="84"/>
      <c r="Z176" s="84"/>
      <c r="AA176" s="84"/>
    </row>
    <row r="177">
      <c r="A177" s="102"/>
      <c r="B177" s="103"/>
      <c r="C177" s="83"/>
      <c r="D177" s="104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4"/>
      <c r="V177" s="83"/>
      <c r="W177" s="83"/>
      <c r="X177" s="84"/>
      <c r="Y177" s="84"/>
      <c r="Z177" s="84"/>
      <c r="AA177" s="84"/>
    </row>
    <row r="178">
      <c r="A178" s="102"/>
      <c r="B178" s="103"/>
      <c r="C178" s="83"/>
      <c r="D178" s="104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4"/>
      <c r="V178" s="83"/>
      <c r="W178" s="83"/>
      <c r="X178" s="84"/>
      <c r="Y178" s="84"/>
      <c r="Z178" s="84"/>
      <c r="AA178" s="84"/>
    </row>
    <row r="179">
      <c r="A179" s="102"/>
      <c r="B179" s="103"/>
      <c r="C179" s="83"/>
      <c r="D179" s="104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4"/>
      <c r="V179" s="83"/>
      <c r="W179" s="83"/>
      <c r="X179" s="84"/>
      <c r="Y179" s="84"/>
      <c r="Z179" s="84"/>
      <c r="AA179" s="84"/>
    </row>
    <row r="180">
      <c r="A180" s="102"/>
      <c r="B180" s="103"/>
      <c r="C180" s="83"/>
      <c r="D180" s="104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4"/>
      <c r="V180" s="83"/>
      <c r="W180" s="83"/>
      <c r="X180" s="84"/>
      <c r="Y180" s="84"/>
      <c r="Z180" s="84"/>
      <c r="AA180" s="84"/>
    </row>
    <row r="181">
      <c r="A181" s="102"/>
      <c r="B181" s="103"/>
      <c r="C181" s="83"/>
      <c r="D181" s="104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4"/>
      <c r="V181" s="83"/>
      <c r="W181" s="83"/>
      <c r="X181" s="84"/>
      <c r="Y181" s="84"/>
      <c r="Z181" s="84"/>
      <c r="AA181" s="84"/>
    </row>
    <row r="182">
      <c r="A182" s="105"/>
      <c r="B182" s="106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>
      <c r="A183" s="105"/>
      <c r="B183" s="106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>
      <c r="A184" s="105"/>
      <c r="B184" s="106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>
      <c r="A185" s="105"/>
      <c r="B185" s="106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>
      <c r="A186" s="105"/>
      <c r="B186" s="106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>
      <c r="A187" s="105"/>
      <c r="B187" s="106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>
      <c r="A188" s="105"/>
      <c r="B188" s="106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>
      <c r="A189" s="105"/>
      <c r="B189" s="106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>
      <c r="A190" s="105"/>
      <c r="B190" s="106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>
      <c r="A191" s="105"/>
      <c r="B191" s="106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>
      <c r="A192" s="105"/>
      <c r="B192" s="106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>
      <c r="A193" s="105"/>
      <c r="B193" s="106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>
      <c r="A194" s="105"/>
      <c r="B194" s="106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>
      <c r="A195" s="105"/>
      <c r="B195" s="106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>
      <c r="A196" s="105"/>
      <c r="B196" s="106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>
      <c r="A197" s="105"/>
      <c r="B197" s="106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>
      <c r="A198" s="105"/>
      <c r="B198" s="106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>
      <c r="A199" s="105"/>
      <c r="B199" s="106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>
      <c r="A200" s="105"/>
      <c r="B200" s="106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>
      <c r="A201" s="105"/>
      <c r="B201" s="106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>
      <c r="A202" s="105"/>
      <c r="B202" s="106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>
      <c r="A203" s="105"/>
      <c r="B203" s="106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>
      <c r="A204" s="105"/>
      <c r="B204" s="106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>
      <c r="A205" s="105"/>
      <c r="B205" s="106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>
      <c r="A206" s="105"/>
      <c r="B206" s="106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>
      <c r="A207" s="105"/>
      <c r="B207" s="106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>
      <c r="A208" s="105"/>
      <c r="B208" s="106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>
      <c r="A209" s="105"/>
      <c r="B209" s="106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>
      <c r="A210" s="105"/>
      <c r="B210" s="106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>
      <c r="A211" s="105"/>
      <c r="B211" s="106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>
      <c r="A212" s="105"/>
      <c r="B212" s="106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>
      <c r="A213" s="105"/>
      <c r="B213" s="106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>
      <c r="A214" s="105"/>
      <c r="B214" s="106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>
      <c r="A215" s="105"/>
      <c r="B215" s="106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>
      <c r="A216" s="105"/>
      <c r="B216" s="106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>
      <c r="A217" s="105"/>
      <c r="B217" s="106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>
      <c r="A218" s="105"/>
      <c r="B218" s="106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>
      <c r="A219" s="105"/>
      <c r="B219" s="106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>
      <c r="A220" s="105"/>
      <c r="B220" s="106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>
      <c r="A221" s="105"/>
      <c r="B221" s="106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>
      <c r="A222" s="105"/>
      <c r="B222" s="106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>
      <c r="A223" s="105"/>
      <c r="B223" s="106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>
      <c r="A224" s="105"/>
      <c r="B224" s="106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>
      <c r="A225" s="105"/>
      <c r="B225" s="106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>
      <c r="A226" s="105"/>
      <c r="B226" s="106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>
      <c r="A227" s="105"/>
      <c r="B227" s="106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>
      <c r="A228" s="105"/>
      <c r="B228" s="106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>
      <c r="A229" s="105"/>
      <c r="B229" s="106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>
      <c r="A230" s="105"/>
      <c r="B230" s="106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>
      <c r="A231" s="105"/>
      <c r="B231" s="106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>
      <c r="A232" s="105"/>
      <c r="B232" s="106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>
      <c r="A233" s="105"/>
      <c r="B233" s="106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>
      <c r="A234" s="105"/>
      <c r="B234" s="106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>
      <c r="A235" s="105"/>
      <c r="B235" s="106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>
      <c r="A236" s="105"/>
      <c r="B236" s="106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>
      <c r="A237" s="105"/>
      <c r="B237" s="106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>
      <c r="A238" s="105"/>
      <c r="B238" s="106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>
      <c r="A239" s="105"/>
      <c r="B239" s="106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>
      <c r="A240" s="105"/>
      <c r="B240" s="106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>
      <c r="A241" s="105"/>
      <c r="B241" s="106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>
      <c r="A242" s="105"/>
      <c r="B242" s="106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>
      <c r="A243" s="105"/>
      <c r="B243" s="106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>
      <c r="A244" s="105"/>
      <c r="B244" s="106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>
      <c r="A245" s="105"/>
      <c r="B245" s="106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>
      <c r="A246" s="105"/>
      <c r="B246" s="106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>
      <c r="A247" s="105"/>
      <c r="B247" s="106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>
      <c r="A248" s="105"/>
      <c r="B248" s="106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>
      <c r="A249" s="105"/>
      <c r="B249" s="106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>
      <c r="A250" s="105"/>
      <c r="B250" s="106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>
      <c r="A251" s="105"/>
      <c r="B251" s="106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>
      <c r="A252" s="105"/>
      <c r="B252" s="106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>
      <c r="A253" s="105"/>
      <c r="B253" s="106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>
      <c r="A254" s="105"/>
      <c r="B254" s="106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>
      <c r="A255" s="105"/>
      <c r="B255" s="106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>
      <c r="A256" s="105"/>
      <c r="B256" s="106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>
      <c r="A257" s="105"/>
      <c r="B257" s="106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>
      <c r="A258" s="105"/>
      <c r="B258" s="106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>
      <c r="A259" s="105"/>
      <c r="B259" s="106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>
      <c r="A260" s="105"/>
      <c r="B260" s="106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>
      <c r="A261" s="105"/>
      <c r="B261" s="106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>
      <c r="A262" s="105"/>
      <c r="B262" s="106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>
      <c r="A263" s="105"/>
      <c r="B263" s="106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>
      <c r="A264" s="105"/>
      <c r="B264" s="106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>
      <c r="A265" s="105"/>
      <c r="B265" s="106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>
      <c r="A266" s="105"/>
      <c r="B266" s="106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>
      <c r="A267" s="105"/>
      <c r="B267" s="106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>
      <c r="A268" s="105"/>
      <c r="B268" s="106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>
      <c r="A269" s="105"/>
      <c r="B269" s="106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>
      <c r="A270" s="105"/>
      <c r="B270" s="106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>
      <c r="A271" s="105"/>
      <c r="B271" s="106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>
      <c r="A272" s="105"/>
      <c r="B272" s="106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>
      <c r="A273" s="105"/>
      <c r="B273" s="106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>
      <c r="A274" s="105"/>
      <c r="B274" s="106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>
      <c r="A275" s="105"/>
      <c r="B275" s="106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>
      <c r="A276" s="105"/>
      <c r="B276" s="106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>
      <c r="A277" s="105"/>
      <c r="B277" s="106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>
      <c r="A278" s="105"/>
      <c r="B278" s="106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>
      <c r="A279" s="105"/>
      <c r="B279" s="106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>
      <c r="A280" s="105"/>
      <c r="B280" s="106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>
      <c r="A281" s="105"/>
      <c r="B281" s="106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>
      <c r="A282" s="105"/>
      <c r="B282" s="106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>
      <c r="A283" s="105"/>
      <c r="B283" s="106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>
      <c r="A284" s="105"/>
      <c r="B284" s="106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>
      <c r="A285" s="105"/>
      <c r="B285" s="106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>
      <c r="A286" s="105"/>
      <c r="B286" s="106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>
      <c r="A287" s="105"/>
      <c r="B287" s="106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>
      <c r="A288" s="105"/>
      <c r="B288" s="106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>
      <c r="A289" s="105"/>
      <c r="B289" s="106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>
      <c r="A290" s="105"/>
      <c r="B290" s="106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>
      <c r="A291" s="105"/>
      <c r="B291" s="106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>
      <c r="A292" s="105"/>
      <c r="B292" s="106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>
      <c r="A293" s="105"/>
      <c r="B293" s="106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>
      <c r="A294" s="105"/>
      <c r="B294" s="106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>
      <c r="A295" s="105"/>
      <c r="B295" s="106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>
      <c r="A296" s="105"/>
      <c r="B296" s="106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>
      <c r="A297" s="105"/>
      <c r="B297" s="106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>
      <c r="A298" s="105"/>
      <c r="B298" s="106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>
      <c r="A299" s="105"/>
      <c r="B299" s="106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>
      <c r="A300" s="105"/>
      <c r="B300" s="106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>
      <c r="A301" s="105"/>
      <c r="B301" s="106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>
      <c r="A302" s="105"/>
      <c r="B302" s="106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>
      <c r="A303" s="105"/>
      <c r="B303" s="106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>
      <c r="A304" s="105"/>
      <c r="B304" s="106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>
      <c r="A305" s="105"/>
      <c r="B305" s="106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>
      <c r="A306" s="105"/>
      <c r="B306" s="106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>
      <c r="A307" s="105"/>
      <c r="B307" s="106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>
      <c r="A308" s="105"/>
      <c r="B308" s="106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>
      <c r="A309" s="105"/>
      <c r="B309" s="106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>
      <c r="A310" s="105"/>
      <c r="B310" s="106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>
      <c r="A311" s="105"/>
      <c r="B311" s="106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>
      <c r="A312" s="105"/>
      <c r="B312" s="106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>
      <c r="A313" s="105"/>
      <c r="B313" s="106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>
      <c r="A314" s="105"/>
      <c r="B314" s="106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>
      <c r="A315" s="105"/>
      <c r="B315" s="106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>
      <c r="A316" s="105"/>
      <c r="B316" s="106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>
      <c r="A317" s="105"/>
      <c r="B317" s="106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>
      <c r="A318" s="105"/>
      <c r="B318" s="106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>
      <c r="A319" s="105"/>
      <c r="B319" s="106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>
      <c r="A320" s="105"/>
      <c r="B320" s="106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>
      <c r="A321" s="105"/>
      <c r="B321" s="106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>
      <c r="A322" s="105"/>
      <c r="B322" s="106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>
      <c r="A323" s="105"/>
      <c r="B323" s="106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>
      <c r="A324" s="105"/>
      <c r="B324" s="106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>
      <c r="A325" s="105"/>
      <c r="B325" s="106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>
      <c r="A326" s="105"/>
      <c r="B326" s="106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>
      <c r="A327" s="105"/>
      <c r="B327" s="106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>
      <c r="A328" s="105"/>
      <c r="B328" s="106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>
      <c r="A329" s="105"/>
      <c r="B329" s="106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>
      <c r="A330" s="105"/>
      <c r="B330" s="106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>
      <c r="A331" s="105"/>
      <c r="B331" s="106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>
      <c r="A332" s="105"/>
      <c r="B332" s="106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>
      <c r="A333" s="105"/>
      <c r="B333" s="106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>
      <c r="A334" s="105"/>
      <c r="B334" s="106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>
      <c r="A335" s="105"/>
      <c r="B335" s="106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>
      <c r="A336" s="105"/>
      <c r="B336" s="106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>
      <c r="A337" s="105"/>
      <c r="B337" s="106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>
      <c r="A338" s="105"/>
      <c r="B338" s="106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>
      <c r="A339" s="105"/>
      <c r="B339" s="106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>
      <c r="A340" s="105"/>
      <c r="B340" s="106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>
      <c r="A341" s="105"/>
      <c r="B341" s="106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>
      <c r="A342" s="105"/>
      <c r="B342" s="106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>
      <c r="A343" s="105"/>
      <c r="B343" s="106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>
      <c r="A344" s="105"/>
      <c r="B344" s="106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>
      <c r="A345" s="105"/>
      <c r="B345" s="106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>
      <c r="A346" s="105"/>
      <c r="B346" s="106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>
      <c r="A347" s="105"/>
      <c r="B347" s="106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>
      <c r="A348" s="105"/>
      <c r="B348" s="106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>
      <c r="A349" s="105"/>
      <c r="B349" s="106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>
      <c r="A350" s="105"/>
      <c r="B350" s="106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>
      <c r="A351" s="105"/>
      <c r="B351" s="106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>
      <c r="A352" s="105"/>
      <c r="B352" s="106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>
      <c r="A353" s="105"/>
      <c r="B353" s="106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>
      <c r="A354" s="105"/>
      <c r="B354" s="106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>
      <c r="A355" s="105"/>
      <c r="B355" s="106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>
      <c r="A356" s="105"/>
      <c r="B356" s="106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>
      <c r="A357" s="105"/>
      <c r="B357" s="106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>
      <c r="A358" s="105"/>
      <c r="B358" s="106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>
      <c r="A359" s="105"/>
      <c r="B359" s="106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>
      <c r="A360" s="105"/>
      <c r="B360" s="106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>
      <c r="A361" s="105"/>
      <c r="B361" s="106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>
      <c r="A362" s="105"/>
      <c r="B362" s="106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>
      <c r="A363" s="105"/>
      <c r="B363" s="106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>
      <c r="A364" s="105"/>
      <c r="B364" s="106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>
      <c r="A365" s="105"/>
      <c r="B365" s="106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>
      <c r="A366" s="105"/>
      <c r="B366" s="106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>
      <c r="A367" s="105"/>
      <c r="B367" s="106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>
      <c r="A368" s="105"/>
      <c r="B368" s="106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>
      <c r="A369" s="105"/>
      <c r="B369" s="106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>
      <c r="A370" s="105"/>
      <c r="B370" s="106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>
      <c r="A371" s="105"/>
      <c r="B371" s="106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>
      <c r="A372" s="105"/>
      <c r="B372" s="106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>
      <c r="A373" s="105"/>
      <c r="B373" s="106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>
      <c r="A374" s="105"/>
      <c r="B374" s="106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>
      <c r="A375" s="105"/>
      <c r="B375" s="106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>
      <c r="A376" s="105"/>
      <c r="B376" s="106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>
      <c r="A377" s="105"/>
      <c r="B377" s="106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>
      <c r="A378" s="105"/>
      <c r="B378" s="106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>
      <c r="A379" s="105"/>
      <c r="B379" s="106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>
      <c r="A380" s="105"/>
      <c r="B380" s="106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>
      <c r="A381" s="105"/>
      <c r="B381" s="106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>
      <c r="A382" s="105"/>
      <c r="B382" s="106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>
      <c r="A383" s="105"/>
      <c r="B383" s="106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>
      <c r="A384" s="105"/>
      <c r="B384" s="106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>
      <c r="A385" s="105"/>
      <c r="B385" s="106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>
      <c r="A386" s="105"/>
      <c r="B386" s="106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>
      <c r="A387" s="105"/>
      <c r="B387" s="106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>
      <c r="A388" s="105"/>
      <c r="B388" s="106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>
      <c r="A389" s="105"/>
      <c r="B389" s="106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>
      <c r="A390" s="105"/>
      <c r="B390" s="106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>
      <c r="A391" s="105"/>
      <c r="B391" s="106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>
      <c r="A392" s="105"/>
      <c r="B392" s="106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>
      <c r="A393" s="105"/>
      <c r="B393" s="106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>
      <c r="A394" s="105"/>
      <c r="B394" s="106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>
      <c r="A395" s="105"/>
      <c r="B395" s="106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>
      <c r="A396" s="105"/>
      <c r="B396" s="106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>
      <c r="A397" s="105"/>
      <c r="B397" s="106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>
      <c r="A398" s="105"/>
      <c r="B398" s="106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>
      <c r="A399" s="105"/>
      <c r="B399" s="106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>
      <c r="A400" s="105"/>
      <c r="B400" s="106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>
      <c r="A401" s="105"/>
      <c r="B401" s="106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>
      <c r="A402" s="105"/>
      <c r="B402" s="106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>
      <c r="A403" s="105"/>
      <c r="B403" s="106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>
      <c r="A404" s="105"/>
      <c r="B404" s="106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>
      <c r="A405" s="105"/>
      <c r="B405" s="106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>
      <c r="A406" s="105"/>
      <c r="B406" s="106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>
      <c r="A407" s="105"/>
      <c r="B407" s="106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>
      <c r="A408" s="105"/>
      <c r="B408" s="106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>
      <c r="A409" s="105"/>
      <c r="B409" s="106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>
      <c r="A410" s="105"/>
      <c r="B410" s="106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>
      <c r="A411" s="105"/>
      <c r="B411" s="106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>
      <c r="A412" s="105"/>
      <c r="B412" s="106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>
      <c r="A413" s="105"/>
      <c r="B413" s="106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>
      <c r="A414" s="105"/>
      <c r="B414" s="106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>
      <c r="A415" s="105"/>
      <c r="B415" s="106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>
      <c r="A416" s="105"/>
      <c r="B416" s="106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>
      <c r="A417" s="105"/>
      <c r="B417" s="106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>
      <c r="A418" s="105"/>
      <c r="B418" s="106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>
      <c r="A419" s="105"/>
      <c r="B419" s="106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>
      <c r="A420" s="105"/>
      <c r="B420" s="106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>
      <c r="A421" s="105"/>
      <c r="B421" s="106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>
      <c r="A422" s="105"/>
      <c r="B422" s="106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>
      <c r="A423" s="105"/>
      <c r="B423" s="106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>
      <c r="A424" s="105"/>
      <c r="B424" s="106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>
      <c r="A425" s="105"/>
      <c r="B425" s="106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>
      <c r="A426" s="105"/>
      <c r="B426" s="106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>
      <c r="A427" s="105"/>
      <c r="B427" s="106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>
      <c r="A428" s="105"/>
      <c r="B428" s="106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>
      <c r="A429" s="105"/>
      <c r="B429" s="106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>
      <c r="A430" s="105"/>
      <c r="B430" s="106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>
      <c r="A431" s="105"/>
      <c r="B431" s="106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>
      <c r="A432" s="105"/>
      <c r="B432" s="106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>
      <c r="A433" s="105"/>
      <c r="B433" s="106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>
      <c r="A434" s="105"/>
      <c r="B434" s="106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>
      <c r="A435" s="105"/>
      <c r="B435" s="106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>
      <c r="A436" s="105"/>
      <c r="B436" s="106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>
      <c r="A437" s="105"/>
      <c r="B437" s="106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>
      <c r="A438" s="105"/>
      <c r="B438" s="106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>
      <c r="A439" s="105"/>
      <c r="B439" s="106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>
      <c r="A440" s="105"/>
      <c r="B440" s="106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>
      <c r="A441" s="105"/>
      <c r="B441" s="106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>
      <c r="A442" s="105"/>
      <c r="B442" s="106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>
      <c r="A443" s="105"/>
      <c r="B443" s="106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>
      <c r="A444" s="105"/>
      <c r="B444" s="106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>
      <c r="A445" s="105"/>
      <c r="B445" s="106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>
      <c r="A446" s="105"/>
      <c r="B446" s="106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>
      <c r="A447" s="105"/>
      <c r="B447" s="106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>
      <c r="A448" s="105"/>
      <c r="B448" s="106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>
      <c r="A449" s="105"/>
      <c r="B449" s="106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>
      <c r="A450" s="105"/>
      <c r="B450" s="106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>
      <c r="A451" s="105"/>
      <c r="B451" s="106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>
      <c r="A452" s="105"/>
      <c r="B452" s="106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>
      <c r="A453" s="105"/>
      <c r="B453" s="106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>
      <c r="A454" s="105"/>
      <c r="B454" s="106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>
      <c r="A455" s="105"/>
      <c r="B455" s="106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>
      <c r="A456" s="105"/>
      <c r="B456" s="106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>
      <c r="A457" s="105"/>
      <c r="B457" s="106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>
      <c r="A458" s="105"/>
      <c r="B458" s="106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>
      <c r="A459" s="105"/>
      <c r="B459" s="106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>
      <c r="A460" s="105"/>
      <c r="B460" s="106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>
      <c r="A461" s="105"/>
      <c r="B461" s="106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>
      <c r="A462" s="105"/>
      <c r="B462" s="106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>
      <c r="A463" s="105"/>
      <c r="B463" s="106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>
      <c r="A464" s="105"/>
      <c r="B464" s="106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>
      <c r="A465" s="105"/>
      <c r="B465" s="106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>
      <c r="A466" s="105"/>
      <c r="B466" s="106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>
      <c r="A467" s="105"/>
      <c r="B467" s="106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>
      <c r="A468" s="105"/>
      <c r="B468" s="106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>
      <c r="A469" s="105"/>
      <c r="B469" s="106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>
      <c r="A470" s="105"/>
      <c r="B470" s="106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>
      <c r="A471" s="105"/>
      <c r="B471" s="106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>
      <c r="A472" s="105"/>
      <c r="B472" s="106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>
      <c r="A473" s="105"/>
      <c r="B473" s="106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>
      <c r="A474" s="105"/>
      <c r="B474" s="106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>
      <c r="A475" s="105"/>
      <c r="B475" s="106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>
      <c r="A476" s="105"/>
      <c r="B476" s="106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>
      <c r="A477" s="105"/>
      <c r="B477" s="106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>
      <c r="A478" s="105"/>
      <c r="B478" s="106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>
      <c r="A479" s="105"/>
      <c r="B479" s="106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>
      <c r="A480" s="105"/>
      <c r="B480" s="106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>
      <c r="A481" s="105"/>
      <c r="B481" s="106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>
      <c r="A482" s="105"/>
      <c r="B482" s="106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>
      <c r="A483" s="105"/>
      <c r="B483" s="106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>
      <c r="A484" s="105"/>
      <c r="B484" s="106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>
      <c r="A485" s="105"/>
      <c r="B485" s="106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>
      <c r="A486" s="105"/>
      <c r="B486" s="106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>
      <c r="A487" s="105"/>
      <c r="B487" s="106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>
      <c r="A488" s="105"/>
      <c r="B488" s="106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>
      <c r="A489" s="105"/>
      <c r="B489" s="106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>
      <c r="A490" s="105"/>
      <c r="B490" s="106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>
      <c r="A491" s="105"/>
      <c r="B491" s="106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>
      <c r="A492" s="105"/>
      <c r="B492" s="106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>
      <c r="A493" s="105"/>
      <c r="B493" s="106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>
      <c r="A494" s="105"/>
      <c r="B494" s="106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>
      <c r="A495" s="105"/>
      <c r="B495" s="106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>
      <c r="A496" s="105"/>
      <c r="B496" s="106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>
      <c r="A497" s="105"/>
      <c r="B497" s="106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>
      <c r="A498" s="105"/>
      <c r="B498" s="106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>
      <c r="A499" s="105"/>
      <c r="B499" s="106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>
      <c r="A500" s="105"/>
      <c r="B500" s="106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>
      <c r="A501" s="105"/>
      <c r="B501" s="106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>
      <c r="A502" s="105"/>
      <c r="B502" s="106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>
      <c r="A503" s="105"/>
      <c r="B503" s="106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>
      <c r="A504" s="105"/>
      <c r="B504" s="106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>
      <c r="A505" s="105"/>
      <c r="B505" s="106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>
      <c r="A506" s="105"/>
      <c r="B506" s="106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>
      <c r="A507" s="105"/>
      <c r="B507" s="106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>
      <c r="A508" s="105"/>
      <c r="B508" s="106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>
      <c r="A509" s="105"/>
      <c r="B509" s="106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>
      <c r="A510" s="105"/>
      <c r="B510" s="106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>
      <c r="A511" s="105"/>
      <c r="B511" s="106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>
      <c r="A512" s="105"/>
      <c r="B512" s="106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>
      <c r="A513" s="105"/>
      <c r="B513" s="106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>
      <c r="A514" s="105"/>
      <c r="B514" s="106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>
      <c r="A515" s="105"/>
      <c r="B515" s="106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>
      <c r="A516" s="105"/>
      <c r="B516" s="106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>
      <c r="A517" s="105"/>
      <c r="B517" s="106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>
      <c r="A518" s="105"/>
      <c r="B518" s="106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>
      <c r="A519" s="105"/>
      <c r="B519" s="106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>
      <c r="A520" s="105"/>
      <c r="B520" s="106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>
      <c r="A521" s="105"/>
      <c r="B521" s="106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>
      <c r="A522" s="105"/>
      <c r="B522" s="106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>
      <c r="A523" s="105"/>
      <c r="B523" s="106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>
      <c r="A524" s="105"/>
      <c r="B524" s="106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>
      <c r="A525" s="105"/>
      <c r="B525" s="106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>
      <c r="A526" s="105"/>
      <c r="B526" s="106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>
      <c r="A527" s="105"/>
      <c r="B527" s="106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>
      <c r="A528" s="105"/>
      <c r="B528" s="106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>
      <c r="A529" s="105"/>
      <c r="B529" s="106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>
      <c r="A530" s="105"/>
      <c r="B530" s="106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>
      <c r="A531" s="105"/>
      <c r="B531" s="106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>
      <c r="A532" s="105"/>
      <c r="B532" s="106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>
      <c r="A533" s="105"/>
      <c r="B533" s="106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>
      <c r="A534" s="105"/>
      <c r="B534" s="106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>
      <c r="A535" s="105"/>
      <c r="B535" s="106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>
      <c r="A536" s="105"/>
      <c r="B536" s="106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>
      <c r="A537" s="105"/>
      <c r="B537" s="106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>
      <c r="A538" s="105"/>
      <c r="B538" s="106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>
      <c r="A539" s="105"/>
      <c r="B539" s="106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>
      <c r="A540" s="105"/>
      <c r="B540" s="106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>
      <c r="A541" s="105"/>
      <c r="B541" s="106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>
      <c r="A542" s="105"/>
      <c r="B542" s="106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>
      <c r="A543" s="105"/>
      <c r="B543" s="106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>
      <c r="A544" s="105"/>
      <c r="B544" s="106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>
      <c r="A545" s="105"/>
      <c r="B545" s="106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>
      <c r="A546" s="105"/>
      <c r="B546" s="106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>
      <c r="A547" s="105"/>
      <c r="B547" s="106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>
      <c r="A548" s="105"/>
      <c r="B548" s="106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>
      <c r="A549" s="105"/>
      <c r="B549" s="106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>
      <c r="A550" s="105"/>
      <c r="B550" s="106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>
      <c r="A551" s="105"/>
      <c r="B551" s="106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>
      <c r="A552" s="105"/>
      <c r="B552" s="106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>
      <c r="A553" s="105"/>
      <c r="B553" s="106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>
      <c r="A554" s="105"/>
      <c r="B554" s="106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>
      <c r="A555" s="105"/>
      <c r="B555" s="106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>
      <c r="A556" s="105"/>
      <c r="B556" s="106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>
      <c r="A557" s="105"/>
      <c r="B557" s="106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>
      <c r="A558" s="105"/>
      <c r="B558" s="106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>
      <c r="A559" s="105"/>
      <c r="B559" s="106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>
      <c r="A560" s="105"/>
      <c r="B560" s="106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>
      <c r="A561" s="105"/>
      <c r="B561" s="106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>
      <c r="A562" s="105"/>
      <c r="B562" s="106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>
      <c r="A563" s="105"/>
      <c r="B563" s="106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>
      <c r="A564" s="105"/>
      <c r="B564" s="106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>
      <c r="A565" s="105"/>
      <c r="B565" s="106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>
      <c r="A566" s="105"/>
      <c r="B566" s="106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>
      <c r="A567" s="105"/>
      <c r="B567" s="106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>
      <c r="A568" s="105"/>
      <c r="B568" s="106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>
      <c r="A569" s="105"/>
      <c r="B569" s="106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>
      <c r="A570" s="105"/>
      <c r="B570" s="106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>
      <c r="A571" s="105"/>
      <c r="B571" s="106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>
      <c r="A572" s="105"/>
      <c r="B572" s="106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>
      <c r="A573" s="105"/>
      <c r="B573" s="106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>
      <c r="A574" s="105"/>
      <c r="B574" s="106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>
      <c r="A575" s="105"/>
      <c r="B575" s="106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>
      <c r="A576" s="105"/>
      <c r="B576" s="106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>
      <c r="A577" s="105"/>
      <c r="B577" s="106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>
      <c r="A578" s="105"/>
      <c r="B578" s="106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>
      <c r="A579" s="105"/>
      <c r="B579" s="106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>
      <c r="A580" s="105"/>
      <c r="B580" s="106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>
      <c r="A581" s="105"/>
      <c r="B581" s="106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>
      <c r="A582" s="105"/>
      <c r="B582" s="106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>
      <c r="A583" s="105"/>
      <c r="B583" s="106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>
      <c r="A584" s="105"/>
      <c r="B584" s="106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>
      <c r="A585" s="105"/>
      <c r="B585" s="106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>
      <c r="A586" s="105"/>
      <c r="B586" s="106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>
      <c r="A587" s="105"/>
      <c r="B587" s="106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>
      <c r="A588" s="105"/>
      <c r="B588" s="106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>
      <c r="A589" s="105"/>
      <c r="B589" s="106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>
      <c r="A590" s="105"/>
      <c r="B590" s="106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>
      <c r="A591" s="105"/>
      <c r="B591" s="106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>
      <c r="A592" s="105"/>
      <c r="B592" s="106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>
      <c r="A593" s="105"/>
      <c r="B593" s="106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>
      <c r="A594" s="105"/>
      <c r="B594" s="106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>
      <c r="A595" s="105"/>
      <c r="B595" s="106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>
      <c r="A596" s="105"/>
      <c r="B596" s="106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>
      <c r="A597" s="105"/>
      <c r="B597" s="106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>
      <c r="A598" s="105"/>
      <c r="B598" s="106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>
      <c r="A599" s="105"/>
      <c r="B599" s="106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>
      <c r="A600" s="105"/>
      <c r="B600" s="106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>
      <c r="A601" s="105"/>
      <c r="B601" s="106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>
      <c r="A602" s="105"/>
      <c r="B602" s="106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>
      <c r="A603" s="105"/>
      <c r="B603" s="106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>
      <c r="A604" s="105"/>
      <c r="B604" s="106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>
      <c r="A605" s="105"/>
      <c r="B605" s="106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>
      <c r="A606" s="105"/>
      <c r="B606" s="106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>
      <c r="A607" s="105"/>
      <c r="B607" s="106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>
      <c r="A608" s="105"/>
      <c r="B608" s="106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>
      <c r="A609" s="105"/>
      <c r="B609" s="106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>
      <c r="A610" s="105"/>
      <c r="B610" s="106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>
      <c r="A611" s="105"/>
      <c r="B611" s="106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>
      <c r="A612" s="105"/>
      <c r="B612" s="106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>
      <c r="A613" s="105"/>
      <c r="B613" s="106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>
      <c r="A614" s="105"/>
      <c r="B614" s="106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>
      <c r="A615" s="105"/>
      <c r="B615" s="106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>
      <c r="A616" s="105"/>
      <c r="B616" s="106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>
      <c r="A617" s="105"/>
      <c r="B617" s="106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>
      <c r="A618" s="105"/>
      <c r="B618" s="106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>
      <c r="A619" s="105"/>
      <c r="B619" s="106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>
      <c r="A620" s="105"/>
      <c r="B620" s="106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>
      <c r="A621" s="105"/>
      <c r="B621" s="106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>
      <c r="A622" s="105"/>
      <c r="B622" s="106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>
      <c r="A623" s="105"/>
      <c r="B623" s="106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>
      <c r="A624" s="105"/>
      <c r="B624" s="106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>
      <c r="A625" s="105"/>
      <c r="B625" s="106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>
      <c r="A626" s="105"/>
      <c r="B626" s="106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>
      <c r="A627" s="105"/>
      <c r="B627" s="106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>
      <c r="A628" s="105"/>
      <c r="B628" s="106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>
      <c r="A629" s="105"/>
      <c r="B629" s="106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>
      <c r="A630" s="105"/>
      <c r="B630" s="106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>
      <c r="A631" s="105"/>
      <c r="B631" s="106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>
      <c r="A632" s="105"/>
      <c r="B632" s="106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>
      <c r="A633" s="105"/>
      <c r="B633" s="106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>
      <c r="A634" s="105"/>
      <c r="B634" s="106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>
      <c r="A635" s="105"/>
      <c r="B635" s="106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>
      <c r="A636" s="105"/>
      <c r="B636" s="106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>
      <c r="A637" s="105"/>
      <c r="B637" s="106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>
      <c r="A638" s="105"/>
      <c r="B638" s="106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>
      <c r="A639" s="105"/>
      <c r="B639" s="106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>
      <c r="A640" s="105"/>
      <c r="B640" s="106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>
      <c r="A641" s="105"/>
      <c r="B641" s="106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>
      <c r="A642" s="105"/>
      <c r="B642" s="106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>
      <c r="A643" s="105"/>
      <c r="B643" s="106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>
      <c r="A644" s="105"/>
      <c r="B644" s="106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>
      <c r="A645" s="105"/>
      <c r="B645" s="106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>
      <c r="A646" s="105"/>
      <c r="B646" s="106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>
      <c r="A647" s="105"/>
      <c r="B647" s="106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>
      <c r="A648" s="105"/>
      <c r="B648" s="106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>
      <c r="A649" s="105"/>
      <c r="B649" s="106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>
      <c r="A650" s="105"/>
      <c r="B650" s="106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>
      <c r="A651" s="105"/>
      <c r="B651" s="106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>
      <c r="A652" s="105"/>
      <c r="B652" s="106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>
      <c r="A653" s="105"/>
      <c r="B653" s="106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>
      <c r="A654" s="105"/>
      <c r="B654" s="106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>
      <c r="A655" s="105"/>
      <c r="B655" s="106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>
      <c r="A656" s="105"/>
      <c r="B656" s="106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>
      <c r="A657" s="105"/>
      <c r="B657" s="106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>
      <c r="A658" s="105"/>
      <c r="B658" s="106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>
      <c r="A659" s="105"/>
      <c r="B659" s="106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>
      <c r="A660" s="105"/>
      <c r="B660" s="106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>
      <c r="A661" s="105"/>
      <c r="B661" s="106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>
      <c r="A662" s="105"/>
      <c r="B662" s="106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>
      <c r="A663" s="105"/>
      <c r="B663" s="106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>
      <c r="A664" s="105"/>
      <c r="B664" s="106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>
      <c r="A665" s="105"/>
      <c r="B665" s="106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>
      <c r="A666" s="105"/>
      <c r="B666" s="106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>
      <c r="A667" s="105"/>
      <c r="B667" s="106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>
      <c r="A668" s="105"/>
      <c r="B668" s="106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>
      <c r="A669" s="105"/>
      <c r="B669" s="106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>
      <c r="A670" s="105"/>
      <c r="B670" s="106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>
      <c r="A671" s="105"/>
      <c r="B671" s="106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>
      <c r="A672" s="105"/>
      <c r="B672" s="106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>
      <c r="A673" s="105"/>
      <c r="B673" s="106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>
      <c r="A674" s="105"/>
      <c r="B674" s="106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>
      <c r="A675" s="105"/>
      <c r="B675" s="106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>
      <c r="A676" s="105"/>
      <c r="B676" s="106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>
      <c r="A677" s="105"/>
      <c r="B677" s="106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>
      <c r="A678" s="105"/>
      <c r="B678" s="106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>
      <c r="A679" s="105"/>
      <c r="B679" s="106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>
      <c r="A680" s="105"/>
      <c r="B680" s="106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>
      <c r="A681" s="105"/>
      <c r="B681" s="106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>
      <c r="A682" s="105"/>
      <c r="B682" s="106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>
      <c r="A683" s="105"/>
      <c r="B683" s="106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>
      <c r="A684" s="105"/>
      <c r="B684" s="106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>
      <c r="A685" s="105"/>
      <c r="B685" s="106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>
      <c r="A686" s="105"/>
      <c r="B686" s="106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>
      <c r="A687" s="105"/>
      <c r="B687" s="106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>
      <c r="A688" s="105"/>
      <c r="B688" s="106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>
      <c r="A689" s="105"/>
      <c r="B689" s="106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>
      <c r="A690" s="105"/>
      <c r="B690" s="106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>
      <c r="A691" s="105"/>
      <c r="B691" s="106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>
      <c r="A692" s="105"/>
      <c r="B692" s="106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>
      <c r="A693" s="105"/>
      <c r="B693" s="106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>
      <c r="A694" s="105"/>
      <c r="B694" s="106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>
      <c r="A695" s="105"/>
      <c r="B695" s="106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>
      <c r="A696" s="105"/>
      <c r="B696" s="106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>
      <c r="A697" s="105"/>
      <c r="B697" s="106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>
      <c r="A698" s="105"/>
      <c r="B698" s="106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>
      <c r="A699" s="105"/>
      <c r="B699" s="106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>
      <c r="A700" s="105"/>
      <c r="B700" s="106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>
      <c r="A701" s="105"/>
      <c r="B701" s="106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>
      <c r="A702" s="105"/>
      <c r="B702" s="106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>
      <c r="A703" s="105"/>
      <c r="B703" s="106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>
      <c r="A704" s="105"/>
      <c r="B704" s="106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>
      <c r="A705" s="105"/>
      <c r="B705" s="106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>
      <c r="A706" s="105"/>
      <c r="B706" s="106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>
      <c r="A707" s="105"/>
      <c r="B707" s="106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>
      <c r="A708" s="105"/>
      <c r="B708" s="106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>
      <c r="A709" s="105"/>
      <c r="B709" s="106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>
      <c r="A710" s="105"/>
      <c r="B710" s="106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>
      <c r="A711" s="105"/>
      <c r="B711" s="106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>
      <c r="A712" s="105"/>
      <c r="B712" s="106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>
      <c r="A713" s="105"/>
      <c r="B713" s="106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>
      <c r="A714" s="105"/>
      <c r="B714" s="106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>
      <c r="A715" s="105"/>
      <c r="B715" s="106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>
      <c r="A716" s="105"/>
      <c r="B716" s="106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>
      <c r="A717" s="105"/>
      <c r="B717" s="106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>
      <c r="A718" s="105"/>
      <c r="B718" s="106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>
      <c r="A719" s="105"/>
      <c r="B719" s="106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>
      <c r="A720" s="105"/>
      <c r="B720" s="106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>
      <c r="A721" s="105"/>
      <c r="B721" s="106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>
      <c r="A722" s="105"/>
      <c r="B722" s="106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>
      <c r="A723" s="105"/>
      <c r="B723" s="106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>
      <c r="A724" s="105"/>
      <c r="B724" s="106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>
      <c r="A725" s="105"/>
      <c r="B725" s="106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>
      <c r="A726" s="105"/>
      <c r="B726" s="106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>
      <c r="A727" s="105"/>
      <c r="B727" s="106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>
      <c r="A728" s="105"/>
      <c r="B728" s="106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>
      <c r="A729" s="105"/>
      <c r="B729" s="106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>
      <c r="A730" s="105"/>
      <c r="B730" s="106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>
      <c r="A731" s="105"/>
      <c r="B731" s="106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>
      <c r="A732" s="105"/>
      <c r="B732" s="106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>
      <c r="A733" s="105"/>
      <c r="B733" s="106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>
      <c r="A734" s="105"/>
      <c r="B734" s="106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>
      <c r="A735" s="105"/>
      <c r="B735" s="106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>
      <c r="A736" s="105"/>
      <c r="B736" s="106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>
      <c r="A737" s="105"/>
      <c r="B737" s="106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>
      <c r="A738" s="105"/>
      <c r="B738" s="106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>
      <c r="A739" s="105"/>
      <c r="B739" s="106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>
      <c r="A740" s="105"/>
      <c r="B740" s="106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>
      <c r="A741" s="105"/>
      <c r="B741" s="106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>
      <c r="A742" s="105"/>
      <c r="B742" s="106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>
      <c r="A743" s="105"/>
      <c r="B743" s="106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>
      <c r="A744" s="105"/>
      <c r="B744" s="106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>
      <c r="A745" s="105"/>
      <c r="B745" s="106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>
      <c r="A746" s="105"/>
      <c r="B746" s="106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>
      <c r="A747" s="105"/>
      <c r="B747" s="106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>
      <c r="A748" s="105"/>
      <c r="B748" s="106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>
      <c r="A749" s="105"/>
      <c r="B749" s="106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>
      <c r="A750" s="105"/>
      <c r="B750" s="106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>
      <c r="A751" s="105"/>
      <c r="B751" s="106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>
      <c r="A752" s="105"/>
      <c r="B752" s="106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>
      <c r="A753" s="105"/>
      <c r="B753" s="106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>
      <c r="A754" s="105"/>
      <c r="B754" s="106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>
      <c r="A755" s="105"/>
      <c r="B755" s="106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>
      <c r="A756" s="105"/>
      <c r="B756" s="106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>
      <c r="A757" s="105"/>
      <c r="B757" s="106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>
      <c r="A758" s="105"/>
      <c r="B758" s="106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>
      <c r="A759" s="105"/>
      <c r="B759" s="106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>
      <c r="A760" s="105"/>
      <c r="B760" s="106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>
      <c r="A761" s="105"/>
      <c r="B761" s="106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>
      <c r="A762" s="105"/>
      <c r="B762" s="106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>
      <c r="A763" s="105"/>
      <c r="B763" s="106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>
      <c r="A764" s="105"/>
      <c r="B764" s="106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>
      <c r="A765" s="105"/>
      <c r="B765" s="106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>
      <c r="A766" s="105"/>
      <c r="B766" s="106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>
      <c r="A767" s="105"/>
      <c r="B767" s="106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>
      <c r="A768" s="105"/>
      <c r="B768" s="106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>
      <c r="A769" s="105"/>
      <c r="B769" s="106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>
      <c r="A770" s="105"/>
      <c r="B770" s="106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>
      <c r="A771" s="105"/>
      <c r="B771" s="106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>
      <c r="A772" s="105"/>
      <c r="B772" s="106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>
      <c r="A773" s="105"/>
      <c r="B773" s="106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>
      <c r="A774" s="105"/>
      <c r="B774" s="106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>
      <c r="A775" s="105"/>
      <c r="B775" s="106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>
      <c r="A776" s="105"/>
      <c r="B776" s="106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>
      <c r="A777" s="105"/>
      <c r="B777" s="106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>
      <c r="A778" s="105"/>
      <c r="B778" s="106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>
      <c r="A779" s="105"/>
      <c r="B779" s="106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>
      <c r="A780" s="105"/>
      <c r="B780" s="106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>
      <c r="A781" s="105"/>
      <c r="B781" s="106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>
      <c r="A782" s="105"/>
      <c r="B782" s="106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>
      <c r="A783" s="105"/>
      <c r="B783" s="106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>
      <c r="A784" s="105"/>
      <c r="B784" s="106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>
      <c r="A785" s="105"/>
      <c r="B785" s="106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>
      <c r="A786" s="105"/>
      <c r="B786" s="106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>
      <c r="A787" s="105"/>
      <c r="B787" s="106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>
      <c r="A788" s="105"/>
      <c r="B788" s="106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>
      <c r="A789" s="105"/>
      <c r="B789" s="106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>
      <c r="A790" s="105"/>
      <c r="B790" s="106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>
      <c r="A791" s="105"/>
      <c r="B791" s="106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>
      <c r="A792" s="105"/>
      <c r="B792" s="106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>
      <c r="A793" s="105"/>
      <c r="B793" s="106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>
      <c r="A794" s="105"/>
      <c r="B794" s="106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>
      <c r="A795" s="105"/>
      <c r="B795" s="106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>
      <c r="A796" s="105"/>
      <c r="B796" s="106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>
      <c r="A797" s="105"/>
      <c r="B797" s="106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>
      <c r="A798" s="105"/>
      <c r="B798" s="106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>
      <c r="A799" s="105"/>
      <c r="B799" s="106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>
      <c r="A800" s="105"/>
      <c r="B800" s="106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>
      <c r="A801" s="105"/>
      <c r="B801" s="106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>
      <c r="A802" s="105"/>
      <c r="B802" s="106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>
      <c r="A803" s="105"/>
      <c r="B803" s="106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>
      <c r="A804" s="105"/>
      <c r="B804" s="106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>
      <c r="A805" s="105"/>
      <c r="B805" s="106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>
      <c r="A806" s="105"/>
      <c r="B806" s="106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>
      <c r="A807" s="105"/>
      <c r="B807" s="106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>
      <c r="A808" s="105"/>
      <c r="B808" s="106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>
      <c r="A809" s="105"/>
      <c r="B809" s="106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>
      <c r="A810" s="105"/>
      <c r="B810" s="106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>
      <c r="A811" s="105"/>
      <c r="B811" s="106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>
      <c r="A812" s="105"/>
      <c r="B812" s="106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>
      <c r="A813" s="105"/>
      <c r="B813" s="106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>
      <c r="A814" s="105"/>
      <c r="B814" s="106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>
      <c r="A815" s="105"/>
      <c r="B815" s="106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>
      <c r="A816" s="105"/>
      <c r="B816" s="106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>
      <c r="A817" s="105"/>
      <c r="B817" s="106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>
      <c r="A818" s="105"/>
      <c r="B818" s="106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>
      <c r="A819" s="105"/>
      <c r="B819" s="106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>
      <c r="A820" s="105"/>
      <c r="B820" s="106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>
      <c r="A821" s="105"/>
      <c r="B821" s="106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>
      <c r="A822" s="105"/>
      <c r="B822" s="106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>
      <c r="A823" s="105"/>
      <c r="B823" s="106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>
      <c r="A824" s="105"/>
      <c r="B824" s="106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>
      <c r="A825" s="105"/>
      <c r="B825" s="106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>
      <c r="A826" s="105"/>
      <c r="B826" s="106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>
      <c r="A827" s="105"/>
      <c r="B827" s="106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>
      <c r="A828" s="105"/>
      <c r="B828" s="106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>
      <c r="A829" s="105"/>
      <c r="B829" s="106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>
      <c r="A830" s="105"/>
      <c r="B830" s="106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>
      <c r="A831" s="105"/>
      <c r="B831" s="106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>
      <c r="A832" s="105"/>
      <c r="B832" s="106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>
      <c r="A833" s="105"/>
      <c r="B833" s="106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>
      <c r="A834" s="105"/>
      <c r="B834" s="106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>
      <c r="A835" s="105"/>
      <c r="B835" s="106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>
      <c r="A836" s="105"/>
      <c r="B836" s="106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>
      <c r="A837" s="105"/>
      <c r="B837" s="106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>
      <c r="A838" s="105"/>
      <c r="B838" s="106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>
      <c r="A839" s="105"/>
      <c r="B839" s="106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>
      <c r="A840" s="105"/>
      <c r="B840" s="106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>
      <c r="A841" s="105"/>
      <c r="B841" s="106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>
      <c r="A842" s="105"/>
      <c r="B842" s="106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>
      <c r="A843" s="105"/>
      <c r="B843" s="106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>
      <c r="A844" s="105"/>
      <c r="B844" s="106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>
      <c r="A845" s="105"/>
      <c r="B845" s="106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>
      <c r="A846" s="105"/>
      <c r="B846" s="106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>
      <c r="A847" s="105"/>
      <c r="B847" s="106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>
      <c r="A848" s="105"/>
      <c r="B848" s="106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>
      <c r="A849" s="105"/>
      <c r="B849" s="106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>
      <c r="A850" s="105"/>
      <c r="B850" s="106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>
      <c r="A851" s="105"/>
      <c r="B851" s="106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>
      <c r="A852" s="105"/>
      <c r="B852" s="106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>
      <c r="A853" s="105"/>
      <c r="B853" s="106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>
      <c r="A854" s="105"/>
      <c r="B854" s="106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>
      <c r="A855" s="105"/>
      <c r="B855" s="106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>
      <c r="A856" s="105"/>
      <c r="B856" s="106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>
      <c r="A857" s="105"/>
      <c r="B857" s="106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>
      <c r="A858" s="105"/>
      <c r="B858" s="106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>
      <c r="A859" s="105"/>
      <c r="B859" s="106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>
      <c r="A860" s="105"/>
      <c r="B860" s="106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>
      <c r="A861" s="105"/>
      <c r="B861" s="106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>
      <c r="A862" s="105"/>
      <c r="B862" s="106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>
      <c r="A863" s="105"/>
      <c r="B863" s="106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>
      <c r="A864" s="105"/>
      <c r="B864" s="106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>
      <c r="A865" s="105"/>
      <c r="B865" s="106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>
      <c r="A866" s="105"/>
      <c r="B866" s="106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>
      <c r="A867" s="105"/>
      <c r="B867" s="106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>
      <c r="A868" s="105"/>
      <c r="B868" s="106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>
      <c r="A869" s="105"/>
      <c r="B869" s="106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>
      <c r="A870" s="105"/>
      <c r="B870" s="106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>
      <c r="A871" s="105"/>
      <c r="B871" s="106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>
      <c r="A872" s="105"/>
      <c r="B872" s="106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>
      <c r="A873" s="105"/>
      <c r="B873" s="106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>
      <c r="A874" s="105"/>
      <c r="B874" s="106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>
      <c r="A875" s="105"/>
      <c r="B875" s="106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>
      <c r="A876" s="105"/>
      <c r="B876" s="106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>
      <c r="A877" s="105"/>
      <c r="B877" s="106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>
      <c r="A878" s="105"/>
      <c r="B878" s="106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>
      <c r="A879" s="105"/>
      <c r="B879" s="106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>
      <c r="A880" s="105"/>
      <c r="B880" s="106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>
      <c r="A881" s="105"/>
      <c r="B881" s="106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>
      <c r="A882" s="105"/>
      <c r="B882" s="106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>
      <c r="A883" s="105"/>
      <c r="B883" s="106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>
      <c r="A884" s="105"/>
      <c r="B884" s="106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>
      <c r="A885" s="105"/>
      <c r="B885" s="106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>
      <c r="A886" s="105"/>
      <c r="B886" s="106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>
      <c r="A887" s="105"/>
      <c r="B887" s="106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>
      <c r="A888" s="105"/>
      <c r="B888" s="106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>
      <c r="A889" s="105"/>
      <c r="B889" s="106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>
      <c r="A890" s="105"/>
      <c r="B890" s="106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>
      <c r="A891" s="105"/>
      <c r="B891" s="106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>
      <c r="A892" s="105"/>
      <c r="B892" s="106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>
      <c r="A893" s="105"/>
      <c r="B893" s="106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>
      <c r="A894" s="105"/>
      <c r="B894" s="106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>
      <c r="A895" s="105"/>
      <c r="B895" s="106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>
      <c r="A896" s="105"/>
      <c r="B896" s="106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>
      <c r="A897" s="105"/>
      <c r="B897" s="106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>
      <c r="A898" s="105"/>
      <c r="B898" s="106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>
      <c r="A899" s="105"/>
      <c r="B899" s="106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>
      <c r="A900" s="105"/>
      <c r="B900" s="106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>
      <c r="A901" s="105"/>
      <c r="B901" s="106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>
      <c r="A902" s="105"/>
      <c r="B902" s="106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>
      <c r="A903" s="105"/>
      <c r="B903" s="106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>
      <c r="A904" s="105"/>
      <c r="B904" s="106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>
      <c r="A905" s="105"/>
      <c r="B905" s="106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>
      <c r="A906" s="105"/>
      <c r="B906" s="106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>
      <c r="A907" s="105"/>
      <c r="B907" s="106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>
      <c r="A908" s="105"/>
      <c r="B908" s="106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>
      <c r="A909" s="105"/>
      <c r="B909" s="106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>
      <c r="A910" s="105"/>
      <c r="B910" s="106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>
      <c r="A911" s="105"/>
      <c r="B911" s="106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>
      <c r="A912" s="105"/>
      <c r="B912" s="106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>
      <c r="A913" s="105"/>
      <c r="B913" s="106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>
      <c r="A914" s="105"/>
      <c r="B914" s="106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>
      <c r="A915" s="105"/>
      <c r="B915" s="106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>
      <c r="A916" s="105"/>
      <c r="B916" s="106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>
      <c r="A917" s="105"/>
      <c r="B917" s="106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>
      <c r="A918" s="105"/>
      <c r="B918" s="106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>
      <c r="A919" s="105"/>
      <c r="B919" s="106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>
      <c r="A920" s="105"/>
      <c r="B920" s="106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>
      <c r="A921" s="105"/>
      <c r="B921" s="106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>
      <c r="A922" s="105"/>
      <c r="B922" s="106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>
      <c r="A923" s="105"/>
      <c r="B923" s="106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>
      <c r="A924" s="105"/>
      <c r="B924" s="106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>
      <c r="A925" s="105"/>
      <c r="B925" s="106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>
      <c r="A926" s="105"/>
      <c r="B926" s="106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>
      <c r="A927" s="105"/>
      <c r="B927" s="106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>
      <c r="A928" s="105"/>
      <c r="B928" s="106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>
      <c r="A929" s="105"/>
      <c r="B929" s="106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>
      <c r="A930" s="105"/>
      <c r="B930" s="106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>
      <c r="A931" s="105"/>
      <c r="B931" s="106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>
      <c r="A932" s="105"/>
      <c r="B932" s="106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>
      <c r="A933" s="105"/>
      <c r="B933" s="106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>
      <c r="A934" s="105"/>
      <c r="B934" s="106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>
      <c r="A935" s="105"/>
      <c r="B935" s="106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>
      <c r="A936" s="105"/>
      <c r="B936" s="106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>
      <c r="A937" s="105"/>
      <c r="B937" s="106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>
      <c r="A938" s="105"/>
      <c r="B938" s="106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>
      <c r="A939" s="105"/>
      <c r="B939" s="106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>
      <c r="A940" s="105"/>
      <c r="B940" s="106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>
      <c r="A941" s="105"/>
      <c r="B941" s="106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>
      <c r="A942" s="105"/>
      <c r="B942" s="106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>
      <c r="A943" s="105"/>
      <c r="B943" s="106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>
      <c r="A944" s="105"/>
      <c r="B944" s="106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>
      <c r="A945" s="105"/>
      <c r="B945" s="106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>
      <c r="A946" s="105"/>
      <c r="B946" s="106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>
      <c r="A947" s="105"/>
      <c r="B947" s="106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>
      <c r="A948" s="105"/>
      <c r="B948" s="106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>
      <c r="A949" s="105"/>
      <c r="B949" s="106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>
      <c r="A950" s="105"/>
      <c r="B950" s="106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>
      <c r="A951" s="105"/>
      <c r="B951" s="106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>
      <c r="A952" s="105"/>
      <c r="B952" s="106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>
      <c r="A953" s="105"/>
      <c r="B953" s="106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>
      <c r="A954" s="105"/>
      <c r="B954" s="106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>
      <c r="A955" s="105"/>
      <c r="B955" s="106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>
      <c r="A956" s="105"/>
      <c r="B956" s="106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>
      <c r="A957" s="105"/>
      <c r="B957" s="106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>
      <c r="A958" s="105"/>
      <c r="B958" s="106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>
      <c r="A959" s="105"/>
      <c r="B959" s="106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>
      <c r="A960" s="105"/>
      <c r="B960" s="106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>
      <c r="A961" s="105"/>
      <c r="B961" s="106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>
      <c r="A962" s="105"/>
      <c r="B962" s="106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>
      <c r="A963" s="105"/>
      <c r="B963" s="106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>
      <c r="A964" s="105"/>
      <c r="B964" s="106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>
      <c r="A965" s="105"/>
      <c r="B965" s="106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>
      <c r="A966" s="105"/>
      <c r="B966" s="106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>
      <c r="A967" s="105"/>
      <c r="B967" s="106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>
      <c r="A968" s="105"/>
      <c r="B968" s="106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>
      <c r="A969" s="105"/>
      <c r="B969" s="106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>
      <c r="A970" s="105"/>
      <c r="B970" s="106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>
      <c r="A971" s="105"/>
      <c r="B971" s="106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>
      <c r="A972" s="105"/>
      <c r="B972" s="106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>
      <c r="A973" s="105"/>
      <c r="B973" s="106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>
      <c r="A974" s="105"/>
      <c r="B974" s="106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>
      <c r="A975" s="105"/>
      <c r="B975" s="106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>
      <c r="A976" s="105"/>
      <c r="B976" s="106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>
      <c r="A977" s="105"/>
      <c r="B977" s="106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>
      <c r="A978" s="105"/>
      <c r="B978" s="106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>
      <c r="A979" s="105"/>
      <c r="B979" s="106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>
      <c r="A980" s="105"/>
      <c r="B980" s="106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>
      <c r="A981" s="105"/>
      <c r="B981" s="106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>
      <c r="A982" s="105"/>
      <c r="B982" s="106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>
      <c r="A983" s="105"/>
      <c r="B983" s="106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>
      <c r="A984" s="105"/>
      <c r="B984" s="106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>
      <c r="A985" s="105"/>
      <c r="B985" s="106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>
      <c r="A986" s="105"/>
      <c r="B986" s="106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>
      <c r="A987" s="105"/>
      <c r="B987" s="106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>
      <c r="A988" s="105"/>
      <c r="B988" s="106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>
      <c r="A989" s="105"/>
      <c r="B989" s="106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>
      <c r="A990" s="105"/>
      <c r="B990" s="106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>
      <c r="A991" s="105"/>
      <c r="B991" s="106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>
      <c r="A992" s="105"/>
      <c r="B992" s="106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>
      <c r="A993" s="105"/>
      <c r="B993" s="106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>
      <c r="A994" s="105"/>
      <c r="B994" s="106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>
      <c r="A995" s="105"/>
      <c r="B995" s="106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>
      <c r="A996" s="105"/>
      <c r="B996" s="106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>
      <c r="A997" s="105"/>
      <c r="B997" s="106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>
      <c r="A998" s="105"/>
      <c r="B998" s="106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>
      <c r="A999" s="105"/>
      <c r="B999" s="106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>
      <c r="A1000" s="105"/>
      <c r="B1000" s="106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>
      <c r="A1001" s="105"/>
      <c r="B1001" s="106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  <row r="1002">
      <c r="A1002" s="105"/>
      <c r="B1002" s="106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86">
      <formula1>"Action,IC,BRD,Ner,CV,CMS"</formula1>
    </dataValidation>
    <dataValidation type="list" allowBlank="1" sqref="S3:S86">
      <formula1>"Out of scope,Processing,Fixed,To be processed"</formula1>
    </dataValidation>
    <dataValidation type="list" allowBlank="1" sqref="O3:O86">
      <formula1>"Succeeded,Failed,Out of scope,Not sure,Trash"</formula1>
    </dataValidation>
    <dataValidation type="list" allowBlank="1" sqref="T3:T86">
      <formula1>"Ok,Not as expected,Not ok"</formula1>
    </dataValidation>
    <dataValidation type="list" allowBlank="1" sqref="Q3:Q86">
      <formula1>"Succeeded,As expected,Failed,Out of scope,Not sure,Trash"</formula1>
    </dataValidation>
  </dataValidations>
  <hyperlinks>
    <hyperlink r:id="rId1" ref="E5"/>
    <hyperlink r:id="rId2" ref="E10"/>
    <hyperlink r:id="rId3" ref="E15"/>
    <hyperlink r:id="rId4" ref="E34"/>
    <hyperlink r:id="rId5" ref="E37"/>
    <hyperlink r:id="rId6" ref="E8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2.43"/>
    <col customWidth="1" min="4" max="4" width="20.71"/>
    <col customWidth="1" min="5" max="5" width="27.0"/>
    <col customWidth="1" min="6" max="6" width="26.86"/>
    <col customWidth="1" min="8" max="8" width="24.14"/>
    <col hidden="1" min="10" max="10" width="14.43"/>
    <col customWidth="1" min="11" max="11" width="20.14"/>
    <col customWidth="1" min="12" max="12" width="32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8.5" customHeight="1">
      <c r="A3" s="11">
        <v>1.0</v>
      </c>
      <c r="B3" s="12" t="s">
        <v>23</v>
      </c>
      <c r="C3" s="13">
        <v>43992.717824074076</v>
      </c>
      <c r="D3" s="14" t="s">
        <v>483</v>
      </c>
      <c r="E3" s="15" t="s">
        <v>484</v>
      </c>
      <c r="F3" s="23" t="str">
        <f t="shared" ref="F3:F15" si="1">image("")</f>
        <v/>
      </c>
      <c r="G3" s="17" t="s">
        <v>81</v>
      </c>
      <c r="H3" s="20"/>
      <c r="I3" s="17" t="s">
        <v>83</v>
      </c>
      <c r="J3" s="18" t="s">
        <v>37</v>
      </c>
      <c r="K3" s="22" t="s">
        <v>84</v>
      </c>
      <c r="L3" s="38"/>
      <c r="M3" s="20"/>
      <c r="N3" s="16"/>
      <c r="O3" s="17" t="s">
        <v>31</v>
      </c>
      <c r="P3" s="16"/>
      <c r="Q3" s="17" t="s">
        <v>108</v>
      </c>
      <c r="R3" s="16"/>
      <c r="S3" s="16"/>
      <c r="T3" s="16"/>
      <c r="U3" s="17"/>
      <c r="V3" s="16"/>
      <c r="W3" s="21"/>
      <c r="X3" s="21"/>
      <c r="Y3" s="21"/>
      <c r="Z3" s="21"/>
      <c r="AA3" s="21"/>
    </row>
    <row r="4" ht="28.5" customHeight="1">
      <c r="A4" s="10">
        <f t="shared" ref="A4:A47" si="2">if(left(D4,16)=left(D3,16),A3,A3+1)</f>
        <v>2</v>
      </c>
      <c r="B4" s="25" t="s">
        <v>23</v>
      </c>
      <c r="C4" s="26">
        <v>43992.683912037035</v>
      </c>
      <c r="D4" s="27" t="s">
        <v>485</v>
      </c>
      <c r="E4" s="28" t="s">
        <v>486</v>
      </c>
      <c r="F4" s="35" t="str">
        <f t="shared" si="1"/>
        <v/>
      </c>
      <c r="G4" s="30" t="s">
        <v>26</v>
      </c>
      <c r="H4" s="35" t="s">
        <v>487</v>
      </c>
      <c r="I4" s="30" t="s">
        <v>28</v>
      </c>
      <c r="J4" s="32" t="s">
        <v>88</v>
      </c>
      <c r="K4" s="37"/>
      <c r="L4" s="35" t="s">
        <v>488</v>
      </c>
      <c r="M4" s="29"/>
      <c r="N4" s="29"/>
      <c r="O4" s="30" t="s">
        <v>31</v>
      </c>
      <c r="P4" s="29"/>
      <c r="Q4" s="30" t="s">
        <v>32</v>
      </c>
      <c r="R4" s="29"/>
      <c r="S4" s="29"/>
      <c r="T4" s="29"/>
      <c r="U4" s="29"/>
      <c r="V4" s="29"/>
      <c r="W4" s="21"/>
      <c r="X4" s="21"/>
      <c r="Y4" s="21"/>
      <c r="Z4" s="21"/>
      <c r="AA4" s="21"/>
    </row>
    <row r="5" ht="28.5" customHeight="1">
      <c r="A5" s="10">
        <f t="shared" si="2"/>
        <v>2</v>
      </c>
      <c r="B5" s="25" t="s">
        <v>23</v>
      </c>
      <c r="C5" s="26">
        <v>43992.68402777778</v>
      </c>
      <c r="D5" s="27" t="s">
        <v>485</v>
      </c>
      <c r="E5" s="28" t="s">
        <v>489</v>
      </c>
      <c r="F5" s="35" t="str">
        <f t="shared" si="1"/>
        <v/>
      </c>
      <c r="G5" s="30" t="s">
        <v>34</v>
      </c>
      <c r="H5" s="30" t="s">
        <v>490</v>
      </c>
      <c r="I5" s="30" t="s">
        <v>87</v>
      </c>
      <c r="J5" s="30" t="s">
        <v>88</v>
      </c>
      <c r="K5" s="33"/>
      <c r="L5" s="30" t="s">
        <v>491</v>
      </c>
      <c r="M5" s="29"/>
      <c r="N5" s="29"/>
      <c r="O5" s="30" t="s">
        <v>31</v>
      </c>
      <c r="P5" s="30"/>
      <c r="Q5" s="30" t="s">
        <v>32</v>
      </c>
      <c r="R5" s="30"/>
      <c r="S5" s="29"/>
      <c r="T5" s="29"/>
      <c r="U5" s="30"/>
      <c r="V5" s="29"/>
      <c r="W5" s="21"/>
      <c r="X5" s="21"/>
      <c r="Y5" s="21"/>
      <c r="Z5" s="21"/>
      <c r="AA5" s="21"/>
    </row>
    <row r="6" ht="57.0" customHeight="1">
      <c r="A6" s="10">
        <f t="shared" si="2"/>
        <v>2</v>
      </c>
      <c r="B6" s="25" t="s">
        <v>23</v>
      </c>
      <c r="C6" s="26">
        <v>43992.68402777778</v>
      </c>
      <c r="D6" s="27" t="s">
        <v>485</v>
      </c>
      <c r="E6" s="28" t="s">
        <v>90</v>
      </c>
      <c r="F6" s="35" t="str">
        <f t="shared" si="1"/>
        <v/>
      </c>
      <c r="G6" s="30" t="s">
        <v>91</v>
      </c>
      <c r="H6" s="30" t="s">
        <v>92</v>
      </c>
      <c r="I6" s="30" t="s">
        <v>36</v>
      </c>
      <c r="J6" s="32" t="s">
        <v>93</v>
      </c>
      <c r="K6" s="33" t="s">
        <v>492</v>
      </c>
      <c r="L6" s="30" t="s">
        <v>493</v>
      </c>
      <c r="M6" s="29"/>
      <c r="N6" s="29"/>
      <c r="O6" s="30" t="s">
        <v>31</v>
      </c>
      <c r="P6" s="29"/>
      <c r="Q6" s="30" t="s">
        <v>32</v>
      </c>
      <c r="R6" s="30"/>
      <c r="S6" s="29"/>
      <c r="T6" s="29"/>
      <c r="U6" s="30"/>
      <c r="V6" s="29"/>
      <c r="W6" s="21"/>
      <c r="X6" s="21"/>
      <c r="Y6" s="21"/>
      <c r="Z6" s="21"/>
      <c r="AA6" s="21"/>
    </row>
    <row r="7" ht="82.5" customHeight="1">
      <c r="A7" s="11">
        <f t="shared" si="2"/>
        <v>3</v>
      </c>
      <c r="B7" s="12" t="s">
        <v>23</v>
      </c>
      <c r="C7" s="13">
        <v>43992.66134259259</v>
      </c>
      <c r="D7" s="14" t="s">
        <v>147</v>
      </c>
      <c r="E7" s="15" t="s">
        <v>494</v>
      </c>
      <c r="F7" s="23" t="str">
        <f t="shared" si="1"/>
        <v/>
      </c>
      <c r="G7" s="17" t="s">
        <v>74</v>
      </c>
      <c r="H7" s="23" t="s">
        <v>495</v>
      </c>
      <c r="I7" s="17" t="s">
        <v>75</v>
      </c>
      <c r="J7" s="18" t="s">
        <v>37</v>
      </c>
      <c r="K7" s="39"/>
      <c r="L7" s="78"/>
      <c r="M7" s="16"/>
      <c r="N7" s="16"/>
      <c r="O7" s="17" t="s">
        <v>31</v>
      </c>
      <c r="P7" s="16"/>
      <c r="Q7" s="17" t="s">
        <v>32</v>
      </c>
      <c r="R7" s="16"/>
      <c r="S7" s="16"/>
      <c r="T7" s="16"/>
      <c r="U7" s="16"/>
      <c r="V7" s="16"/>
      <c r="W7" s="21"/>
      <c r="X7" s="21"/>
      <c r="Y7" s="21"/>
      <c r="Z7" s="21"/>
      <c r="AA7" s="21"/>
    </row>
    <row r="8" ht="28.5" customHeight="1">
      <c r="A8" s="10">
        <f t="shared" si="2"/>
        <v>4</v>
      </c>
      <c r="B8" s="25" t="s">
        <v>23</v>
      </c>
      <c r="C8" s="26">
        <v>43992.65803240741</v>
      </c>
      <c r="D8" s="27" t="s">
        <v>496</v>
      </c>
      <c r="E8" s="28" t="s">
        <v>497</v>
      </c>
      <c r="F8" s="35" t="str">
        <f t="shared" si="1"/>
        <v/>
      </c>
      <c r="G8" s="30" t="s">
        <v>26</v>
      </c>
      <c r="H8" s="35" t="s">
        <v>498</v>
      </c>
      <c r="I8" s="30" t="s">
        <v>52</v>
      </c>
      <c r="J8" s="32" t="s">
        <v>53</v>
      </c>
      <c r="K8" s="28" t="s">
        <v>54</v>
      </c>
      <c r="L8" s="36"/>
      <c r="M8" s="29"/>
      <c r="N8" s="29"/>
      <c r="O8" s="30" t="s">
        <v>31</v>
      </c>
      <c r="P8" s="29"/>
      <c r="Q8" s="30" t="s">
        <v>32</v>
      </c>
      <c r="R8" s="29"/>
      <c r="S8" s="29"/>
      <c r="T8" s="29"/>
      <c r="U8" s="29"/>
      <c r="V8" s="29"/>
      <c r="W8" s="21"/>
      <c r="X8" s="21"/>
      <c r="Y8" s="21"/>
      <c r="Z8" s="21"/>
      <c r="AA8" s="21"/>
    </row>
    <row r="9" ht="28.5" customHeight="1">
      <c r="A9" s="10">
        <f t="shared" si="2"/>
        <v>4</v>
      </c>
      <c r="B9" s="25" t="s">
        <v>23</v>
      </c>
      <c r="C9" s="26">
        <v>43992.658159722225</v>
      </c>
      <c r="D9" s="27" t="s">
        <v>496</v>
      </c>
      <c r="E9" s="34" t="s">
        <v>499</v>
      </c>
      <c r="F9" s="35" t="str">
        <f t="shared" si="1"/>
        <v/>
      </c>
      <c r="G9" s="30" t="s">
        <v>26</v>
      </c>
      <c r="H9" s="30" t="s">
        <v>500</v>
      </c>
      <c r="I9" s="30" t="s">
        <v>28</v>
      </c>
      <c r="J9" s="32" t="s">
        <v>88</v>
      </c>
      <c r="K9" s="37"/>
      <c r="L9" s="32" t="s">
        <v>501</v>
      </c>
      <c r="M9" s="31"/>
      <c r="N9" s="29"/>
      <c r="O9" s="30" t="s">
        <v>31</v>
      </c>
      <c r="P9" s="29"/>
      <c r="Q9" s="30" t="s">
        <v>32</v>
      </c>
      <c r="R9" s="30"/>
      <c r="S9" s="30"/>
      <c r="T9" s="29"/>
      <c r="U9" s="30"/>
      <c r="V9" s="29"/>
      <c r="W9" s="21"/>
      <c r="X9" s="21"/>
      <c r="Y9" s="21"/>
      <c r="Z9" s="21"/>
      <c r="AA9" s="21"/>
    </row>
    <row r="10" ht="28.5" customHeight="1">
      <c r="A10" s="10">
        <f t="shared" si="2"/>
        <v>4</v>
      </c>
      <c r="B10" s="25" t="s">
        <v>23</v>
      </c>
      <c r="C10" s="26">
        <v>43992.658171296294</v>
      </c>
      <c r="D10" s="27" t="s">
        <v>496</v>
      </c>
      <c r="E10" s="34" t="s">
        <v>502</v>
      </c>
      <c r="F10" s="35" t="str">
        <f t="shared" si="1"/>
        <v/>
      </c>
      <c r="G10" s="30" t="s">
        <v>26</v>
      </c>
      <c r="H10" s="30" t="s">
        <v>503</v>
      </c>
      <c r="I10" s="30" t="s">
        <v>58</v>
      </c>
      <c r="J10" s="32" t="s">
        <v>53</v>
      </c>
      <c r="K10" s="28"/>
      <c r="L10" s="44"/>
      <c r="M10" s="29"/>
      <c r="N10" s="29"/>
      <c r="O10" s="30" t="s">
        <v>31</v>
      </c>
      <c r="P10" s="30"/>
      <c r="Q10" s="30" t="s">
        <v>32</v>
      </c>
      <c r="R10" s="29"/>
      <c r="S10" s="30"/>
      <c r="T10" s="29"/>
      <c r="U10" s="30"/>
      <c r="V10" s="29"/>
      <c r="W10" s="21"/>
      <c r="X10" s="21"/>
      <c r="Y10" s="21"/>
      <c r="Z10" s="21"/>
      <c r="AA10" s="21"/>
    </row>
    <row r="11" ht="28.5" customHeight="1">
      <c r="A11" s="11">
        <f t="shared" si="2"/>
        <v>5</v>
      </c>
      <c r="B11" s="12" t="s">
        <v>23</v>
      </c>
      <c r="C11" s="13">
        <v>43992.58739583333</v>
      </c>
      <c r="D11" s="14" t="s">
        <v>504</v>
      </c>
      <c r="E11" s="22" t="s">
        <v>505</v>
      </c>
      <c r="F11" s="23" t="str">
        <f t="shared" si="1"/>
        <v/>
      </c>
      <c r="G11" s="17" t="s">
        <v>74</v>
      </c>
      <c r="H11" s="18" t="s">
        <v>506</v>
      </c>
      <c r="I11" s="17" t="s">
        <v>75</v>
      </c>
      <c r="J11" s="18" t="s">
        <v>37</v>
      </c>
      <c r="K11" s="39"/>
      <c r="L11" s="16"/>
      <c r="M11" s="16"/>
      <c r="N11" s="16"/>
      <c r="O11" s="17" t="s">
        <v>31</v>
      </c>
      <c r="P11" s="16"/>
      <c r="Q11" s="17" t="s">
        <v>31</v>
      </c>
      <c r="R11" s="16"/>
      <c r="S11" s="16"/>
      <c r="T11" s="16"/>
      <c r="U11" s="16"/>
      <c r="V11" s="16"/>
      <c r="W11" s="21"/>
      <c r="X11" s="21"/>
      <c r="Y11" s="21"/>
      <c r="Z11" s="21"/>
      <c r="AA11" s="21"/>
    </row>
    <row r="12" ht="28.5" customHeight="1">
      <c r="A12" s="10">
        <f t="shared" si="2"/>
        <v>6</v>
      </c>
      <c r="B12" s="25" t="s">
        <v>23</v>
      </c>
      <c r="C12" s="26">
        <v>43992.583553240744</v>
      </c>
      <c r="D12" s="27" t="s">
        <v>507</v>
      </c>
      <c r="E12" s="28" t="s">
        <v>44</v>
      </c>
      <c r="F12" s="35" t="str">
        <f t="shared" si="1"/>
        <v/>
      </c>
      <c r="G12" s="30" t="s">
        <v>45</v>
      </c>
      <c r="H12" s="30"/>
      <c r="I12" s="30" t="s">
        <v>46</v>
      </c>
      <c r="J12" s="32" t="s">
        <v>47</v>
      </c>
      <c r="K12" s="28" t="s">
        <v>508</v>
      </c>
      <c r="L12" s="31"/>
      <c r="M12" s="31"/>
      <c r="N12" s="29"/>
      <c r="O12" s="30" t="s">
        <v>31</v>
      </c>
      <c r="P12" s="29"/>
      <c r="Q12" s="30" t="s">
        <v>31</v>
      </c>
      <c r="R12" s="29"/>
      <c r="S12" s="29"/>
      <c r="T12" s="29"/>
      <c r="U12" s="30"/>
      <c r="V12" s="29"/>
      <c r="W12" s="21"/>
      <c r="X12" s="21"/>
      <c r="Y12" s="21"/>
      <c r="Z12" s="21"/>
      <c r="AA12" s="21"/>
    </row>
    <row r="13" ht="28.5" customHeight="1">
      <c r="A13" s="10">
        <f t="shared" si="2"/>
        <v>6</v>
      </c>
      <c r="B13" s="25" t="s">
        <v>23</v>
      </c>
      <c r="C13" s="26">
        <v>43992.583703703705</v>
      </c>
      <c r="D13" s="27" t="s">
        <v>507</v>
      </c>
      <c r="E13" s="28" t="s">
        <v>247</v>
      </c>
      <c r="F13" s="35" t="str">
        <f t="shared" si="1"/>
        <v/>
      </c>
      <c r="G13" s="30" t="s">
        <v>81</v>
      </c>
      <c r="H13" s="31"/>
      <c r="I13" s="30" t="s">
        <v>83</v>
      </c>
      <c r="J13" s="30" t="s">
        <v>37</v>
      </c>
      <c r="K13" s="33" t="s">
        <v>84</v>
      </c>
      <c r="L13" s="29"/>
      <c r="M13" s="29"/>
      <c r="N13" s="29"/>
      <c r="O13" s="30" t="s">
        <v>31</v>
      </c>
      <c r="P13" s="29"/>
      <c r="Q13" s="30" t="s">
        <v>31</v>
      </c>
      <c r="R13" s="29"/>
      <c r="S13" s="29"/>
      <c r="T13" s="29"/>
      <c r="U13" s="29"/>
      <c r="V13" s="29"/>
      <c r="W13" s="21"/>
      <c r="X13" s="21"/>
      <c r="Y13" s="21"/>
      <c r="Z13" s="21"/>
      <c r="AA13" s="21"/>
    </row>
    <row r="14" ht="28.5" customHeight="1">
      <c r="A14" s="10">
        <f t="shared" si="2"/>
        <v>6</v>
      </c>
      <c r="B14" s="25" t="s">
        <v>23</v>
      </c>
      <c r="C14" s="26">
        <v>43992.583703703705</v>
      </c>
      <c r="D14" s="27" t="s">
        <v>507</v>
      </c>
      <c r="E14" s="28" t="s">
        <v>509</v>
      </c>
      <c r="F14" s="35" t="str">
        <f t="shared" si="1"/>
        <v/>
      </c>
      <c r="G14" s="30" t="s">
        <v>26</v>
      </c>
      <c r="H14" s="35" t="s">
        <v>510</v>
      </c>
      <c r="I14" s="30" t="s">
        <v>36</v>
      </c>
      <c r="J14" s="32" t="s">
        <v>37</v>
      </c>
      <c r="K14" s="28" t="s">
        <v>511</v>
      </c>
      <c r="L14" s="35" t="s">
        <v>125</v>
      </c>
      <c r="M14" s="29"/>
      <c r="N14" s="29"/>
      <c r="O14" s="30" t="s">
        <v>31</v>
      </c>
      <c r="P14" s="29"/>
      <c r="Q14" s="30" t="s">
        <v>31</v>
      </c>
      <c r="R14" s="29"/>
      <c r="S14" s="29"/>
      <c r="T14" s="29"/>
      <c r="U14" s="29"/>
      <c r="V14" s="29"/>
      <c r="W14" s="21"/>
      <c r="X14" s="21"/>
      <c r="Y14" s="21"/>
      <c r="Z14" s="21"/>
      <c r="AA14" s="21"/>
    </row>
    <row r="15" ht="28.5" customHeight="1">
      <c r="A15" s="11">
        <f t="shared" si="2"/>
        <v>7</v>
      </c>
      <c r="B15" s="12" t="s">
        <v>23</v>
      </c>
      <c r="C15" s="13">
        <v>43992.55482638889</v>
      </c>
      <c r="D15" s="14" t="s">
        <v>512</v>
      </c>
      <c r="E15" s="22" t="s">
        <v>44</v>
      </c>
      <c r="F15" s="23" t="str">
        <f t="shared" si="1"/>
        <v/>
      </c>
      <c r="G15" s="17" t="s">
        <v>45</v>
      </c>
      <c r="H15" s="17"/>
      <c r="I15" s="17" t="s">
        <v>46</v>
      </c>
      <c r="J15" s="18" t="s">
        <v>47</v>
      </c>
      <c r="K15" s="22" t="s">
        <v>513</v>
      </c>
      <c r="L15" s="20"/>
      <c r="M15" s="20"/>
      <c r="N15" s="16"/>
      <c r="O15" s="17" t="s">
        <v>31</v>
      </c>
      <c r="P15" s="16"/>
      <c r="Q15" s="17" t="s">
        <v>278</v>
      </c>
      <c r="R15" s="16"/>
      <c r="S15" s="16"/>
      <c r="T15" s="16"/>
      <c r="U15" s="17"/>
      <c r="V15" s="16"/>
      <c r="W15" s="21"/>
      <c r="X15" s="21"/>
      <c r="Y15" s="21"/>
      <c r="Z15" s="21"/>
      <c r="AA15" s="21"/>
    </row>
    <row r="16" ht="65.25" customHeight="1">
      <c r="A16" s="11">
        <f t="shared" si="2"/>
        <v>7</v>
      </c>
      <c r="B16" s="12" t="s">
        <v>23</v>
      </c>
      <c r="C16" s="13">
        <v>43992.555613425924</v>
      </c>
      <c r="D16" s="14" t="s">
        <v>512</v>
      </c>
      <c r="E16" s="22" t="s">
        <v>514</v>
      </c>
      <c r="F16" s="23" t="str">
        <f>image("https://scontent.xx.fbcdn.net/v/t1.15752-9/101961111_3117215048361312_6248374759306821632_n.jpg?_nc_cat=106&amp;_nc_sid=b96e70&amp;_nc_ohc=WQRWplYHkn4AX-PY2YP&amp;_nc_ad=z-m&amp;_nc_cid=0&amp;_nc_ht=scontent.xx&amp;oh=03be5d7adadd1ee1ebaa6423aced3517&amp;oe=5F05A73A")</f>
        <v/>
      </c>
      <c r="G16" s="17" t="s">
        <v>26</v>
      </c>
      <c r="H16" s="23" t="s">
        <v>515</v>
      </c>
      <c r="I16" s="17" t="s">
        <v>36</v>
      </c>
      <c r="J16" s="18" t="s">
        <v>37</v>
      </c>
      <c r="K16" s="22" t="s">
        <v>516</v>
      </c>
      <c r="L16" s="23" t="s">
        <v>517</v>
      </c>
      <c r="M16" s="23" t="s">
        <v>518</v>
      </c>
      <c r="N16" s="16"/>
      <c r="O16" s="17" t="s">
        <v>31</v>
      </c>
      <c r="P16" s="16"/>
      <c r="Q16" s="17" t="s">
        <v>278</v>
      </c>
      <c r="R16" s="16"/>
      <c r="S16" s="16"/>
      <c r="T16" s="16"/>
      <c r="U16" s="16"/>
      <c r="V16" s="16"/>
      <c r="W16" s="21"/>
      <c r="X16" s="21"/>
      <c r="Y16" s="21"/>
      <c r="Z16" s="21"/>
      <c r="AA16" s="21"/>
    </row>
    <row r="17" ht="28.5" customHeight="1">
      <c r="A17" s="11">
        <f t="shared" si="2"/>
        <v>7</v>
      </c>
      <c r="B17" s="12" t="s">
        <v>23</v>
      </c>
      <c r="C17" s="13">
        <v>43992.555625</v>
      </c>
      <c r="D17" s="14" t="s">
        <v>512</v>
      </c>
      <c r="E17" s="22" t="s">
        <v>519</v>
      </c>
      <c r="F17" s="23" t="str">
        <f t="shared" ref="F17:F34" si="3">image("")</f>
        <v/>
      </c>
      <c r="G17" s="17" t="s">
        <v>26</v>
      </c>
      <c r="H17" s="23" t="s">
        <v>520</v>
      </c>
      <c r="I17" s="17" t="s">
        <v>58</v>
      </c>
      <c r="J17" s="18" t="s">
        <v>88</v>
      </c>
      <c r="K17" s="19"/>
      <c r="L17" s="78"/>
      <c r="M17" s="16"/>
      <c r="N17" s="16"/>
      <c r="O17" s="17" t="s">
        <v>278</v>
      </c>
      <c r="P17" s="17" t="s">
        <v>521</v>
      </c>
      <c r="Q17" s="17" t="s">
        <v>278</v>
      </c>
      <c r="R17" s="17" t="s">
        <v>141</v>
      </c>
      <c r="S17" s="17"/>
      <c r="T17" s="16"/>
      <c r="U17" s="17" t="s">
        <v>522</v>
      </c>
      <c r="V17" s="16"/>
      <c r="W17" s="21"/>
      <c r="X17" s="21"/>
      <c r="Y17" s="21"/>
      <c r="Z17" s="21"/>
      <c r="AA17" s="21"/>
    </row>
    <row r="18" ht="28.5" customHeight="1">
      <c r="A18" s="10">
        <f t="shared" si="2"/>
        <v>8</v>
      </c>
      <c r="B18" s="25" t="s">
        <v>23</v>
      </c>
      <c r="C18" s="26">
        <v>43992.546273148146</v>
      </c>
      <c r="D18" s="27" t="s">
        <v>523</v>
      </c>
      <c r="E18" s="47" t="s">
        <v>524</v>
      </c>
      <c r="F18" s="35" t="str">
        <f t="shared" si="3"/>
        <v/>
      </c>
      <c r="G18" s="30" t="s">
        <v>26</v>
      </c>
      <c r="H18" s="35" t="s">
        <v>525</v>
      </c>
      <c r="I18" s="30" t="s">
        <v>36</v>
      </c>
      <c r="J18" s="32" t="s">
        <v>37</v>
      </c>
      <c r="K18" s="28" t="s">
        <v>132</v>
      </c>
      <c r="L18" s="40" t="s">
        <v>275</v>
      </c>
      <c r="M18" s="35" t="s">
        <v>526</v>
      </c>
      <c r="N18" s="29"/>
      <c r="O18" s="30" t="s">
        <v>31</v>
      </c>
      <c r="P18" s="29"/>
      <c r="Q18" s="30" t="s">
        <v>49</v>
      </c>
      <c r="R18" s="29"/>
      <c r="S18" s="29"/>
      <c r="T18" s="29"/>
      <c r="U18" s="29"/>
      <c r="V18" s="29"/>
      <c r="W18" s="21"/>
      <c r="X18" s="21"/>
      <c r="Y18" s="21"/>
      <c r="Z18" s="21"/>
      <c r="AA18" s="21"/>
    </row>
    <row r="19" ht="28.5" customHeight="1">
      <c r="A19" s="10">
        <f t="shared" si="2"/>
        <v>8</v>
      </c>
      <c r="B19" s="25" t="s">
        <v>23</v>
      </c>
      <c r="C19" s="26">
        <v>43992.54628472222</v>
      </c>
      <c r="D19" s="27" t="s">
        <v>523</v>
      </c>
      <c r="E19" s="41" t="s">
        <v>527</v>
      </c>
      <c r="F19" s="35" t="str">
        <f t="shared" si="3"/>
        <v/>
      </c>
      <c r="G19" s="30" t="s">
        <v>74</v>
      </c>
      <c r="H19" s="30"/>
      <c r="I19" s="30" t="s">
        <v>75</v>
      </c>
      <c r="J19" s="32" t="s">
        <v>37</v>
      </c>
      <c r="K19" s="28"/>
      <c r="L19" s="29"/>
      <c r="M19" s="29"/>
      <c r="N19" s="29"/>
      <c r="O19" s="30" t="s">
        <v>31</v>
      </c>
      <c r="P19" s="29"/>
      <c r="Q19" s="30" t="s">
        <v>49</v>
      </c>
      <c r="R19" s="29"/>
      <c r="S19" s="29"/>
      <c r="T19" s="29"/>
      <c r="U19" s="30"/>
      <c r="V19" s="29"/>
      <c r="W19" s="21"/>
      <c r="X19" s="21"/>
      <c r="Y19" s="21"/>
      <c r="Z19" s="21"/>
      <c r="AA19" s="21"/>
    </row>
    <row r="20" ht="104.25" customHeight="1">
      <c r="A20" s="11">
        <f t="shared" si="2"/>
        <v>9</v>
      </c>
      <c r="B20" s="12" t="s">
        <v>23</v>
      </c>
      <c r="C20" s="13">
        <v>43992.53927083333</v>
      </c>
      <c r="D20" s="14" t="s">
        <v>528</v>
      </c>
      <c r="E20" s="22" t="s">
        <v>529</v>
      </c>
      <c r="F20" s="23" t="str">
        <f t="shared" si="3"/>
        <v/>
      </c>
      <c r="G20" s="17" t="s">
        <v>26</v>
      </c>
      <c r="H20" s="23" t="s">
        <v>530</v>
      </c>
      <c r="I20" s="17" t="s">
        <v>87</v>
      </c>
      <c r="J20" s="18" t="s">
        <v>29</v>
      </c>
      <c r="K20" s="24"/>
      <c r="L20" s="23" t="s">
        <v>531</v>
      </c>
      <c r="M20" s="16"/>
      <c r="N20" s="16"/>
      <c r="O20" s="17" t="s">
        <v>31</v>
      </c>
      <c r="P20" s="16"/>
      <c r="Q20" s="17" t="s">
        <v>278</v>
      </c>
      <c r="R20" s="16"/>
      <c r="S20" s="16"/>
      <c r="T20" s="16"/>
      <c r="U20" s="16"/>
      <c r="V20" s="16"/>
      <c r="W20" s="21"/>
      <c r="X20" s="21"/>
      <c r="Y20" s="21"/>
      <c r="Z20" s="21"/>
      <c r="AA20" s="21"/>
    </row>
    <row r="21" ht="62.25" customHeight="1">
      <c r="A21" s="11">
        <f t="shared" si="2"/>
        <v>9</v>
      </c>
      <c r="B21" s="12" t="s">
        <v>23</v>
      </c>
      <c r="C21" s="13">
        <v>43992.54063657407</v>
      </c>
      <c r="D21" s="14" t="s">
        <v>528</v>
      </c>
      <c r="E21" s="22" t="s">
        <v>532</v>
      </c>
      <c r="F21" s="23" t="str">
        <f t="shared" si="3"/>
        <v/>
      </c>
      <c r="G21" s="17" t="s">
        <v>26</v>
      </c>
      <c r="H21" s="23" t="s">
        <v>533</v>
      </c>
      <c r="I21" s="17" t="s">
        <v>87</v>
      </c>
      <c r="J21" s="18" t="s">
        <v>88</v>
      </c>
      <c r="K21" s="39"/>
      <c r="L21" s="46" t="s">
        <v>534</v>
      </c>
      <c r="M21" s="16"/>
      <c r="N21" s="16"/>
      <c r="O21" s="17" t="s">
        <v>31</v>
      </c>
      <c r="P21" s="16"/>
      <c r="Q21" s="17" t="s">
        <v>278</v>
      </c>
      <c r="R21" s="17"/>
      <c r="S21" s="16"/>
      <c r="T21" s="16"/>
      <c r="U21" s="17"/>
      <c r="V21" s="16"/>
      <c r="W21" s="21"/>
      <c r="X21" s="21"/>
      <c r="Y21" s="21"/>
      <c r="Z21" s="21"/>
      <c r="AA21" s="21"/>
    </row>
    <row r="22" ht="28.5" customHeight="1">
      <c r="A22" s="11">
        <f t="shared" si="2"/>
        <v>9</v>
      </c>
      <c r="B22" s="12" t="s">
        <v>23</v>
      </c>
      <c r="C22" s="13">
        <v>43992.54244212963</v>
      </c>
      <c r="D22" s="14" t="s">
        <v>528</v>
      </c>
      <c r="E22" s="22" t="s">
        <v>535</v>
      </c>
      <c r="F22" s="23" t="str">
        <f t="shared" si="3"/>
        <v/>
      </c>
      <c r="G22" s="17" t="s">
        <v>26</v>
      </c>
      <c r="H22" s="23" t="s">
        <v>536</v>
      </c>
      <c r="I22" s="17" t="s">
        <v>28</v>
      </c>
      <c r="J22" s="18" t="s">
        <v>88</v>
      </c>
      <c r="K22" s="19"/>
      <c r="L22" s="23" t="s">
        <v>537</v>
      </c>
      <c r="M22" s="16"/>
      <c r="N22" s="16"/>
      <c r="O22" s="17" t="s">
        <v>31</v>
      </c>
      <c r="P22" s="16"/>
      <c r="Q22" s="17" t="s">
        <v>278</v>
      </c>
      <c r="R22" s="16"/>
      <c r="S22" s="16"/>
      <c r="T22" s="16"/>
      <c r="U22" s="16"/>
      <c r="V22" s="16"/>
      <c r="W22" s="21"/>
      <c r="X22" s="21"/>
      <c r="Y22" s="21"/>
      <c r="Z22" s="21"/>
      <c r="AA22" s="21"/>
    </row>
    <row r="23" ht="63.75" customHeight="1">
      <c r="A23" s="11">
        <f t="shared" si="2"/>
        <v>9</v>
      </c>
      <c r="B23" s="12" t="s">
        <v>23</v>
      </c>
      <c r="C23" s="13">
        <v>43992.54288194444</v>
      </c>
      <c r="D23" s="14" t="s">
        <v>528</v>
      </c>
      <c r="E23" s="22" t="s">
        <v>538</v>
      </c>
      <c r="F23" s="23" t="str">
        <f t="shared" si="3"/>
        <v/>
      </c>
      <c r="G23" s="17" t="s">
        <v>34</v>
      </c>
      <c r="H23" s="17" t="s">
        <v>539</v>
      </c>
      <c r="I23" s="17" t="s">
        <v>87</v>
      </c>
      <c r="J23" s="18" t="s">
        <v>88</v>
      </c>
      <c r="K23" s="39"/>
      <c r="L23" s="23" t="s">
        <v>540</v>
      </c>
      <c r="M23" s="16"/>
      <c r="N23" s="16"/>
      <c r="O23" s="17" t="s">
        <v>278</v>
      </c>
      <c r="P23" s="16"/>
      <c r="Q23" s="17" t="s">
        <v>278</v>
      </c>
      <c r="R23" s="17" t="s">
        <v>287</v>
      </c>
      <c r="S23" s="17"/>
      <c r="T23" s="16"/>
      <c r="U23" s="17" t="s">
        <v>541</v>
      </c>
      <c r="V23" s="16"/>
      <c r="W23" s="21"/>
      <c r="X23" s="21"/>
      <c r="Y23" s="21"/>
      <c r="Z23" s="21"/>
      <c r="AA23" s="21"/>
    </row>
    <row r="24" ht="28.5" customHeight="1">
      <c r="A24" s="11">
        <f t="shared" si="2"/>
        <v>9</v>
      </c>
      <c r="B24" s="12" t="s">
        <v>23</v>
      </c>
      <c r="C24" s="13">
        <v>43992.54347222222</v>
      </c>
      <c r="D24" s="14" t="s">
        <v>528</v>
      </c>
      <c r="E24" s="22" t="s">
        <v>542</v>
      </c>
      <c r="F24" s="23" t="str">
        <f t="shared" si="3"/>
        <v/>
      </c>
      <c r="G24" s="17" t="s">
        <v>26</v>
      </c>
      <c r="H24" s="17" t="s">
        <v>543</v>
      </c>
      <c r="I24" s="17" t="s">
        <v>87</v>
      </c>
      <c r="J24" s="18" t="s">
        <v>88</v>
      </c>
      <c r="K24" s="22"/>
      <c r="L24" s="17" t="s">
        <v>531</v>
      </c>
      <c r="M24" s="16"/>
      <c r="N24" s="16"/>
      <c r="O24" s="17" t="s">
        <v>31</v>
      </c>
      <c r="P24" s="16"/>
      <c r="Q24" s="17" t="s">
        <v>278</v>
      </c>
      <c r="R24" s="16"/>
      <c r="S24" s="16"/>
      <c r="T24" s="16"/>
      <c r="U24" s="16"/>
      <c r="V24" s="16"/>
      <c r="W24" s="21"/>
      <c r="X24" s="21"/>
      <c r="Y24" s="21"/>
      <c r="Z24" s="21"/>
      <c r="AA24" s="21"/>
    </row>
    <row r="25" ht="78.75" customHeight="1">
      <c r="A25" s="11">
        <f t="shared" si="2"/>
        <v>9</v>
      </c>
      <c r="B25" s="12" t="s">
        <v>23</v>
      </c>
      <c r="C25" s="13">
        <v>43992.5434837963</v>
      </c>
      <c r="D25" s="14" t="s">
        <v>528</v>
      </c>
      <c r="E25" s="15" t="s">
        <v>185</v>
      </c>
      <c r="F25" s="23" t="str">
        <f t="shared" si="3"/>
        <v/>
      </c>
      <c r="G25" s="17" t="s">
        <v>91</v>
      </c>
      <c r="H25" s="17" t="s">
        <v>186</v>
      </c>
      <c r="I25" s="17" t="s">
        <v>36</v>
      </c>
      <c r="J25" s="18" t="s">
        <v>93</v>
      </c>
      <c r="K25" s="22" t="s">
        <v>132</v>
      </c>
      <c r="L25" s="17" t="s">
        <v>544</v>
      </c>
      <c r="M25" s="20"/>
      <c r="N25" s="16"/>
      <c r="O25" s="17" t="s">
        <v>31</v>
      </c>
      <c r="P25" s="16"/>
      <c r="Q25" s="17" t="s">
        <v>278</v>
      </c>
      <c r="R25" s="16"/>
      <c r="S25" s="16"/>
      <c r="T25" s="16"/>
      <c r="U25" s="16"/>
      <c r="V25" s="16"/>
      <c r="W25" s="21"/>
      <c r="X25" s="21"/>
      <c r="Y25" s="21"/>
      <c r="Z25" s="21"/>
      <c r="AA25" s="21"/>
    </row>
    <row r="26" ht="28.5" customHeight="1">
      <c r="A26" s="10">
        <f t="shared" si="2"/>
        <v>10</v>
      </c>
      <c r="B26" s="25" t="s">
        <v>23</v>
      </c>
      <c r="C26" s="26">
        <v>43992.490277777775</v>
      </c>
      <c r="D26" s="27" t="s">
        <v>545</v>
      </c>
      <c r="E26" s="43" t="s">
        <v>546</v>
      </c>
      <c r="F26" s="35" t="str">
        <f t="shared" si="3"/>
        <v/>
      </c>
      <c r="G26" s="30" t="s">
        <v>113</v>
      </c>
      <c r="H26" s="30" t="s">
        <v>547</v>
      </c>
      <c r="I26" s="30" t="s">
        <v>165</v>
      </c>
      <c r="J26" s="30" t="s">
        <v>166</v>
      </c>
      <c r="K26" s="28" t="s">
        <v>274</v>
      </c>
      <c r="L26" s="30" t="s">
        <v>275</v>
      </c>
      <c r="M26" s="30" t="s">
        <v>526</v>
      </c>
      <c r="N26" s="29"/>
      <c r="O26" s="30" t="s">
        <v>31</v>
      </c>
      <c r="P26" s="29"/>
      <c r="Q26" s="30" t="s">
        <v>31</v>
      </c>
      <c r="R26" s="29"/>
      <c r="S26" s="29"/>
      <c r="T26" s="29"/>
      <c r="U26" s="29"/>
      <c r="V26" s="29"/>
      <c r="W26" s="21"/>
      <c r="X26" s="21"/>
      <c r="Y26" s="21"/>
      <c r="Z26" s="21"/>
      <c r="AA26" s="21"/>
    </row>
    <row r="27" ht="28.5" customHeight="1">
      <c r="A27" s="10">
        <f t="shared" si="2"/>
        <v>10</v>
      </c>
      <c r="B27" s="25" t="s">
        <v>23</v>
      </c>
      <c r="C27" s="26">
        <v>43992.49185185185</v>
      </c>
      <c r="D27" s="27" t="s">
        <v>545</v>
      </c>
      <c r="E27" s="28" t="s">
        <v>548</v>
      </c>
      <c r="F27" s="35" t="str">
        <f t="shared" si="3"/>
        <v/>
      </c>
      <c r="G27" s="30" t="s">
        <v>26</v>
      </c>
      <c r="H27" s="30" t="s">
        <v>549</v>
      </c>
      <c r="I27" s="30" t="s">
        <v>36</v>
      </c>
      <c r="J27" s="32" t="s">
        <v>37</v>
      </c>
      <c r="K27" s="28" t="s">
        <v>274</v>
      </c>
      <c r="L27" s="35" t="s">
        <v>275</v>
      </c>
      <c r="M27" s="29"/>
      <c r="N27" s="29"/>
      <c r="O27" s="30" t="s">
        <v>31</v>
      </c>
      <c r="P27" s="29"/>
      <c r="Q27" s="30" t="s">
        <v>31</v>
      </c>
      <c r="R27" s="29"/>
      <c r="S27" s="29"/>
      <c r="T27" s="29"/>
      <c r="U27" s="29"/>
      <c r="V27" s="29"/>
      <c r="W27" s="21"/>
      <c r="X27" s="21"/>
      <c r="Y27" s="21"/>
      <c r="Z27" s="21"/>
      <c r="AA27" s="21"/>
    </row>
    <row r="28" ht="28.5" customHeight="1">
      <c r="A28" s="10">
        <f t="shared" si="2"/>
        <v>10</v>
      </c>
      <c r="B28" s="25" t="s">
        <v>23</v>
      </c>
      <c r="C28" s="26">
        <v>43992.49186342592</v>
      </c>
      <c r="D28" s="27" t="s">
        <v>545</v>
      </c>
      <c r="E28" s="28" t="s">
        <v>550</v>
      </c>
      <c r="F28" s="35" t="str">
        <f t="shared" si="3"/>
        <v/>
      </c>
      <c r="G28" s="30" t="s">
        <v>74</v>
      </c>
      <c r="H28" s="35"/>
      <c r="I28" s="30" t="s">
        <v>75</v>
      </c>
      <c r="J28" s="32" t="s">
        <v>37</v>
      </c>
      <c r="K28" s="42"/>
      <c r="L28" s="29"/>
      <c r="M28" s="29"/>
      <c r="N28" s="29"/>
      <c r="O28" s="30" t="s">
        <v>31</v>
      </c>
      <c r="P28" s="29"/>
      <c r="Q28" s="30" t="s">
        <v>31</v>
      </c>
      <c r="R28" s="29"/>
      <c r="S28" s="29"/>
      <c r="T28" s="29"/>
      <c r="U28" s="29"/>
      <c r="V28" s="29"/>
      <c r="W28" s="21"/>
      <c r="X28" s="21"/>
      <c r="Y28" s="21"/>
      <c r="Z28" s="21"/>
      <c r="AA28" s="21"/>
    </row>
    <row r="29" ht="28.5" customHeight="1">
      <c r="A29" s="11">
        <f t="shared" si="2"/>
        <v>11</v>
      </c>
      <c r="B29" s="12" t="s">
        <v>23</v>
      </c>
      <c r="C29" s="13">
        <v>43992.48189814815</v>
      </c>
      <c r="D29" s="14" t="s">
        <v>551</v>
      </c>
      <c r="E29" s="22" t="s">
        <v>552</v>
      </c>
      <c r="F29" s="23" t="str">
        <f t="shared" si="3"/>
        <v/>
      </c>
      <c r="G29" s="17" t="s">
        <v>81</v>
      </c>
      <c r="H29" s="17" t="s">
        <v>553</v>
      </c>
      <c r="I29" s="17" t="s">
        <v>83</v>
      </c>
      <c r="J29" s="18" t="s">
        <v>37</v>
      </c>
      <c r="K29" s="24" t="s">
        <v>84</v>
      </c>
      <c r="L29" s="38"/>
      <c r="M29" s="16"/>
      <c r="N29" s="16"/>
      <c r="O29" s="17" t="s">
        <v>31</v>
      </c>
      <c r="P29" s="16"/>
      <c r="Q29" s="17" t="s">
        <v>49</v>
      </c>
      <c r="R29" s="16"/>
      <c r="S29" s="16"/>
      <c r="T29" s="16"/>
      <c r="U29" s="16"/>
      <c r="V29" s="16"/>
      <c r="W29" s="21"/>
      <c r="X29" s="21"/>
      <c r="Y29" s="21"/>
      <c r="Z29" s="21"/>
      <c r="AA29" s="21"/>
    </row>
    <row r="30" ht="28.5" customHeight="1">
      <c r="A30" s="11">
        <f t="shared" si="2"/>
        <v>11</v>
      </c>
      <c r="B30" s="12" t="s">
        <v>23</v>
      </c>
      <c r="C30" s="13">
        <v>43992.48224537037</v>
      </c>
      <c r="D30" s="14" t="s">
        <v>551</v>
      </c>
      <c r="E30" s="22" t="s">
        <v>554</v>
      </c>
      <c r="F30" s="23" t="str">
        <f t="shared" si="3"/>
        <v/>
      </c>
      <c r="G30" s="17" t="s">
        <v>26</v>
      </c>
      <c r="H30" s="17"/>
      <c r="I30" s="17" t="s">
        <v>28</v>
      </c>
      <c r="J30" s="18" t="s">
        <v>88</v>
      </c>
      <c r="K30" s="39"/>
      <c r="L30" s="23" t="s">
        <v>555</v>
      </c>
      <c r="M30" s="16"/>
      <c r="N30" s="16"/>
      <c r="O30" s="17" t="s">
        <v>31</v>
      </c>
      <c r="P30" s="16"/>
      <c r="Q30" s="17" t="s">
        <v>49</v>
      </c>
      <c r="R30" s="16"/>
      <c r="S30" s="16"/>
      <c r="T30" s="16"/>
      <c r="U30" s="16"/>
      <c r="V30" s="16"/>
      <c r="W30" s="21"/>
      <c r="X30" s="21"/>
      <c r="Y30" s="21"/>
      <c r="Z30" s="21"/>
      <c r="AA30" s="21"/>
    </row>
    <row r="31" ht="28.5" customHeight="1">
      <c r="A31" s="11">
        <f t="shared" si="2"/>
        <v>11</v>
      </c>
      <c r="B31" s="12" t="s">
        <v>23</v>
      </c>
      <c r="C31" s="13">
        <v>43992.48347222222</v>
      </c>
      <c r="D31" s="14" t="s">
        <v>551</v>
      </c>
      <c r="E31" s="45" t="s">
        <v>556</v>
      </c>
      <c r="F31" s="23" t="str">
        <f t="shared" si="3"/>
        <v/>
      </c>
      <c r="G31" s="17" t="s">
        <v>26</v>
      </c>
      <c r="H31" s="46" t="s">
        <v>557</v>
      </c>
      <c r="I31" s="18" t="s">
        <v>36</v>
      </c>
      <c r="J31" s="18" t="s">
        <v>37</v>
      </c>
      <c r="K31" s="24" t="s">
        <v>119</v>
      </c>
      <c r="L31" s="23" t="s">
        <v>558</v>
      </c>
      <c r="M31" s="23" t="s">
        <v>559</v>
      </c>
      <c r="N31" s="16"/>
      <c r="O31" s="17" t="s">
        <v>31</v>
      </c>
      <c r="P31" s="16"/>
      <c r="Q31" s="17" t="s">
        <v>49</v>
      </c>
      <c r="R31" s="16"/>
      <c r="S31" s="16"/>
      <c r="T31" s="16"/>
      <c r="U31" s="16"/>
      <c r="V31" s="16"/>
      <c r="W31" s="21"/>
      <c r="X31" s="21"/>
      <c r="Y31" s="21"/>
      <c r="Z31" s="21"/>
      <c r="AA31" s="21"/>
    </row>
    <row r="32" ht="55.5" customHeight="1">
      <c r="A32" s="11">
        <f t="shared" si="2"/>
        <v>11</v>
      </c>
      <c r="B32" s="12" t="s">
        <v>23</v>
      </c>
      <c r="C32" s="13">
        <v>43992.48358796296</v>
      </c>
      <c r="D32" s="14" t="s">
        <v>551</v>
      </c>
      <c r="E32" s="22" t="s">
        <v>296</v>
      </c>
      <c r="F32" s="23" t="str">
        <f t="shared" si="3"/>
        <v/>
      </c>
      <c r="G32" s="17" t="s">
        <v>104</v>
      </c>
      <c r="H32" s="17" t="s">
        <v>297</v>
      </c>
      <c r="I32" s="17" t="s">
        <v>106</v>
      </c>
      <c r="J32" s="18" t="s">
        <v>93</v>
      </c>
      <c r="K32" s="22" t="s">
        <v>107</v>
      </c>
      <c r="L32" s="20"/>
      <c r="M32" s="20"/>
      <c r="N32" s="16"/>
      <c r="O32" s="17" t="s">
        <v>31</v>
      </c>
      <c r="P32" s="16"/>
      <c r="Q32" s="17" t="s">
        <v>49</v>
      </c>
      <c r="R32" s="16"/>
      <c r="S32" s="16"/>
      <c r="T32" s="16"/>
      <c r="U32" s="17"/>
      <c r="V32" s="16"/>
      <c r="W32" s="21"/>
      <c r="X32" s="21"/>
      <c r="Y32" s="21"/>
      <c r="Z32" s="21"/>
      <c r="AA32" s="21"/>
    </row>
    <row r="33" ht="28.5" customHeight="1">
      <c r="A33" s="11">
        <f t="shared" si="2"/>
        <v>11</v>
      </c>
      <c r="B33" s="12" t="s">
        <v>23</v>
      </c>
      <c r="C33" s="13">
        <v>43992.48359953704</v>
      </c>
      <c r="D33" s="14" t="s">
        <v>551</v>
      </c>
      <c r="E33" s="22" t="s">
        <v>298</v>
      </c>
      <c r="F33" s="23" t="str">
        <f t="shared" si="3"/>
        <v/>
      </c>
      <c r="G33" s="17" t="s">
        <v>299</v>
      </c>
      <c r="H33" s="18"/>
      <c r="I33" s="17" t="s">
        <v>75</v>
      </c>
      <c r="J33" s="18" t="s">
        <v>93</v>
      </c>
      <c r="K33" s="19"/>
      <c r="L33" s="16"/>
      <c r="M33" s="16"/>
      <c r="N33" s="16"/>
      <c r="O33" s="17" t="s">
        <v>31</v>
      </c>
      <c r="P33" s="16"/>
      <c r="Q33" s="17" t="s">
        <v>49</v>
      </c>
      <c r="R33" s="16"/>
      <c r="S33" s="16"/>
      <c r="T33" s="16"/>
      <c r="U33" s="16"/>
      <c r="V33" s="16"/>
      <c r="W33" s="21"/>
      <c r="X33" s="21"/>
      <c r="Y33" s="21"/>
      <c r="Z33" s="21"/>
      <c r="AA33" s="21"/>
    </row>
    <row r="34" ht="28.5" customHeight="1">
      <c r="A34" s="10">
        <f t="shared" si="2"/>
        <v>12</v>
      </c>
      <c r="B34" s="25" t="s">
        <v>23</v>
      </c>
      <c r="C34" s="26">
        <v>43992.466574074075</v>
      </c>
      <c r="D34" s="27" t="s">
        <v>560</v>
      </c>
      <c r="E34" s="47" t="s">
        <v>44</v>
      </c>
      <c r="F34" s="35" t="str">
        <f t="shared" si="3"/>
        <v/>
      </c>
      <c r="G34" s="30" t="s">
        <v>45</v>
      </c>
      <c r="H34" s="30"/>
      <c r="I34" s="30" t="s">
        <v>46</v>
      </c>
      <c r="J34" s="32" t="s">
        <v>47</v>
      </c>
      <c r="K34" s="28" t="s">
        <v>561</v>
      </c>
      <c r="L34" s="29"/>
      <c r="M34" s="29"/>
      <c r="N34" s="29"/>
      <c r="O34" s="30" t="s">
        <v>31</v>
      </c>
      <c r="P34" s="29"/>
      <c r="Q34" s="30" t="s">
        <v>32</v>
      </c>
      <c r="R34" s="29"/>
      <c r="S34" s="29"/>
      <c r="T34" s="29"/>
      <c r="U34" s="29"/>
      <c r="V34" s="29"/>
      <c r="W34" s="21"/>
      <c r="X34" s="21"/>
      <c r="Y34" s="21"/>
      <c r="Z34" s="21"/>
      <c r="AA34" s="21"/>
    </row>
    <row r="35" ht="94.5" customHeight="1">
      <c r="A35" s="11">
        <f t="shared" si="2"/>
        <v>13</v>
      </c>
      <c r="B35" s="12" t="s">
        <v>23</v>
      </c>
      <c r="C35" s="13">
        <v>43992.45091435185</v>
      </c>
      <c r="D35" s="14" t="s">
        <v>562</v>
      </c>
      <c r="E35" s="45" t="s">
        <v>563</v>
      </c>
      <c r="F35" s="23" t="str">
        <f>image("https://scontent.xx.fbcdn.net/v/t1.15752-9/102840894_2762173374055815_7281310371041995085_n.jpg?_nc_cat=104&amp;_nc_sid=b96e70&amp;_nc_ohc=s_K33Rvk3T4AX_MBKMJ&amp;_nc_ad=z-m&amp;_nc_cid=0&amp;_nc_ht=scontent.xx&amp;oh=6816e996d38d0fd90a869f338890d5df&amp;oe=5F077F44")</f>
        <v/>
      </c>
      <c r="G35" s="17" t="s">
        <v>26</v>
      </c>
      <c r="H35" s="17" t="s">
        <v>564</v>
      </c>
      <c r="I35" s="17" t="s">
        <v>36</v>
      </c>
      <c r="J35" s="18" t="s">
        <v>37</v>
      </c>
      <c r="K35" s="22" t="s">
        <v>132</v>
      </c>
      <c r="L35" s="17" t="s">
        <v>565</v>
      </c>
      <c r="M35" s="17" t="s">
        <v>566</v>
      </c>
      <c r="N35" s="16"/>
      <c r="O35" s="17" t="s">
        <v>31</v>
      </c>
      <c r="P35" s="16"/>
      <c r="Q35" s="17" t="s">
        <v>32</v>
      </c>
      <c r="R35" s="16"/>
      <c r="S35" s="16"/>
      <c r="T35" s="16"/>
      <c r="U35" s="16"/>
      <c r="V35" s="16"/>
      <c r="W35" s="21"/>
      <c r="X35" s="21"/>
      <c r="Y35" s="21"/>
      <c r="Z35" s="21"/>
      <c r="AA35" s="21"/>
    </row>
    <row r="36" ht="28.5" customHeight="1">
      <c r="A36" s="11">
        <f t="shared" si="2"/>
        <v>13</v>
      </c>
      <c r="B36" s="12" t="s">
        <v>23</v>
      </c>
      <c r="C36" s="13">
        <v>43992.45091435185</v>
      </c>
      <c r="D36" s="14" t="s">
        <v>562</v>
      </c>
      <c r="E36" s="22" t="s">
        <v>567</v>
      </c>
      <c r="F36" s="23" t="str">
        <f>image("")</f>
        <v/>
      </c>
      <c r="G36" s="17" t="s">
        <v>26</v>
      </c>
      <c r="H36" s="20"/>
      <c r="I36" s="17" t="s">
        <v>36</v>
      </c>
      <c r="J36" s="18" t="s">
        <v>37</v>
      </c>
      <c r="K36" s="22" t="s">
        <v>340</v>
      </c>
      <c r="L36" s="46" t="s">
        <v>341</v>
      </c>
      <c r="M36" s="16"/>
      <c r="N36" s="16"/>
      <c r="O36" s="17" t="s">
        <v>49</v>
      </c>
      <c r="P36" s="16"/>
      <c r="Q36" s="17" t="s">
        <v>32</v>
      </c>
      <c r="R36" s="16"/>
      <c r="S36" s="16"/>
      <c r="T36" s="16"/>
      <c r="U36" s="16"/>
      <c r="V36" s="16"/>
      <c r="W36" s="21"/>
      <c r="X36" s="21"/>
      <c r="Y36" s="21"/>
      <c r="Z36" s="21"/>
      <c r="AA36" s="21"/>
    </row>
    <row r="37" ht="28.5" customHeight="1">
      <c r="A37" s="10">
        <f t="shared" si="2"/>
        <v>14</v>
      </c>
      <c r="B37" s="25" t="s">
        <v>23</v>
      </c>
      <c r="C37" s="26">
        <v>43992.425358796296</v>
      </c>
      <c r="D37" s="27" t="s">
        <v>568</v>
      </c>
      <c r="E37" s="28" t="s">
        <v>44</v>
      </c>
      <c r="F37" s="35"/>
      <c r="G37" s="30" t="s">
        <v>45</v>
      </c>
      <c r="H37" s="35"/>
      <c r="I37" s="30" t="s">
        <v>46</v>
      </c>
      <c r="J37" s="32" t="s">
        <v>47</v>
      </c>
      <c r="K37" s="33" t="s">
        <v>569</v>
      </c>
      <c r="L37" s="29"/>
      <c r="M37" s="29"/>
      <c r="N37" s="29"/>
      <c r="O37" s="30" t="s">
        <v>31</v>
      </c>
      <c r="P37" s="29"/>
      <c r="Q37" s="30" t="s">
        <v>32</v>
      </c>
      <c r="R37" s="29"/>
      <c r="S37" s="29"/>
      <c r="T37" s="29"/>
      <c r="U37" s="29"/>
      <c r="V37" s="29"/>
      <c r="W37" s="21"/>
      <c r="X37" s="21"/>
      <c r="Y37" s="21"/>
      <c r="Z37" s="21"/>
      <c r="AA37" s="21"/>
    </row>
    <row r="38" ht="194.25" customHeight="1">
      <c r="A38" s="10">
        <f t="shared" si="2"/>
        <v>14</v>
      </c>
      <c r="B38" s="25" t="s">
        <v>23</v>
      </c>
      <c r="C38" s="26">
        <v>43992.425416666665</v>
      </c>
      <c r="D38" s="27" t="s">
        <v>568</v>
      </c>
      <c r="E38" s="47" t="s">
        <v>570</v>
      </c>
      <c r="F38" s="35" t="str">
        <f>image("https://scontent.xx.fbcdn.net/v/t1.15752-9/102877533_1234829613576851_1433586070590063973_n.jpg?_nc_cat=103&amp;_nc_sid=b96e70&amp;_nc_ohc=VFULcV3sIkEAX_5C9uw&amp;_nc_ad=z-m&amp;_nc_cid=0&amp;_nc_ht=scontent.xx&amp;oh=93a6245a40218c6b7bff328746ea0ca7&amp;oe=5F06B9D9")</f>
        <v/>
      </c>
      <c r="G38" s="30" t="s">
        <v>26</v>
      </c>
      <c r="H38" s="30" t="s">
        <v>571</v>
      </c>
      <c r="I38" s="30" t="s">
        <v>36</v>
      </c>
      <c r="J38" s="32" t="s">
        <v>37</v>
      </c>
      <c r="K38" s="33" t="s">
        <v>119</v>
      </c>
      <c r="L38" s="35" t="s">
        <v>572</v>
      </c>
      <c r="M38" s="35" t="s">
        <v>573</v>
      </c>
      <c r="N38" s="35" t="s">
        <v>429</v>
      </c>
      <c r="O38" s="30" t="s">
        <v>31</v>
      </c>
      <c r="P38" s="29"/>
      <c r="Q38" s="30" t="s">
        <v>32</v>
      </c>
      <c r="R38" s="29"/>
      <c r="S38" s="29"/>
      <c r="T38" s="29"/>
      <c r="U38" s="29"/>
      <c r="V38" s="29"/>
      <c r="W38" s="21"/>
      <c r="X38" s="21"/>
      <c r="Y38" s="21"/>
      <c r="Z38" s="21"/>
      <c r="AA38" s="21"/>
    </row>
    <row r="39" ht="28.5" customHeight="1">
      <c r="A39" s="11">
        <f t="shared" si="2"/>
        <v>15</v>
      </c>
      <c r="B39" s="12" t="s">
        <v>23</v>
      </c>
      <c r="C39" s="13">
        <v>43992.411724537036</v>
      </c>
      <c r="D39" s="14" t="s">
        <v>574</v>
      </c>
      <c r="E39" s="22" t="s">
        <v>575</v>
      </c>
      <c r="F39" s="23" t="str">
        <f>image("")</f>
        <v/>
      </c>
      <c r="G39" s="17" t="s">
        <v>40</v>
      </c>
      <c r="H39" s="23"/>
      <c r="I39" s="17" t="s">
        <v>41</v>
      </c>
      <c r="J39" s="18" t="s">
        <v>47</v>
      </c>
      <c r="K39" s="24" t="s">
        <v>576</v>
      </c>
      <c r="L39" s="16"/>
      <c r="M39" s="16"/>
      <c r="N39" s="16"/>
      <c r="O39" s="17" t="s">
        <v>31</v>
      </c>
      <c r="P39" s="16"/>
      <c r="Q39" s="17" t="s">
        <v>108</v>
      </c>
      <c r="R39" s="16"/>
      <c r="S39" s="16"/>
      <c r="T39" s="16"/>
      <c r="U39" s="16"/>
      <c r="V39" s="16"/>
      <c r="W39" s="21"/>
      <c r="X39" s="21"/>
      <c r="Y39" s="21"/>
      <c r="Z39" s="21"/>
      <c r="AA39" s="21"/>
    </row>
    <row r="40" ht="153.0" customHeight="1">
      <c r="A40" s="10">
        <f t="shared" si="2"/>
        <v>16</v>
      </c>
      <c r="B40" s="25" t="s">
        <v>23</v>
      </c>
      <c r="C40" s="26">
        <v>43992.408784722225</v>
      </c>
      <c r="D40" s="27" t="s">
        <v>577</v>
      </c>
      <c r="E40" s="47" t="s">
        <v>578</v>
      </c>
      <c r="F40" s="35" t="str">
        <f>image("https://scontent.xx.fbcdn.net/v/t1.15752-9/103278080_735338127204381_4161603760796603519_n.jpg?_nc_cat=103&amp;_nc_sid=b96e70&amp;_nc_ohc=arFOcmEaabQAX-rRrrs&amp;_nc_ad=z-m&amp;_nc_cid=0&amp;_nc_ht=scontent.xx&amp;oh=b6299a2d72cea757fe1c0719f4dff225&amp;oe=5F06EB83")</f>
        <v/>
      </c>
      <c r="G40" s="30" t="s">
        <v>26</v>
      </c>
      <c r="H40" s="30" t="s">
        <v>579</v>
      </c>
      <c r="I40" s="30" t="s">
        <v>36</v>
      </c>
      <c r="J40" s="32" t="s">
        <v>37</v>
      </c>
      <c r="K40" s="28" t="s">
        <v>119</v>
      </c>
      <c r="L40" s="35" t="s">
        <v>580</v>
      </c>
      <c r="M40" s="35" t="s">
        <v>581</v>
      </c>
      <c r="N40" s="29"/>
      <c r="O40" s="30" t="s">
        <v>31</v>
      </c>
      <c r="P40" s="29"/>
      <c r="Q40" s="30" t="s">
        <v>32</v>
      </c>
      <c r="R40" s="29"/>
      <c r="S40" s="29"/>
      <c r="T40" s="29"/>
      <c r="U40" s="29"/>
      <c r="V40" s="29"/>
      <c r="W40" s="21"/>
      <c r="X40" s="21"/>
      <c r="Y40" s="21"/>
      <c r="Z40" s="21"/>
      <c r="AA40" s="21"/>
    </row>
    <row r="41" ht="28.5" customHeight="1">
      <c r="A41" s="10">
        <f t="shared" si="2"/>
        <v>16</v>
      </c>
      <c r="B41" s="25" t="s">
        <v>23</v>
      </c>
      <c r="C41" s="26">
        <v>43992.408900462964</v>
      </c>
      <c r="D41" s="27" t="s">
        <v>577</v>
      </c>
      <c r="E41" s="28" t="s">
        <v>582</v>
      </c>
      <c r="F41" s="35" t="str">
        <f t="shared" ref="F41:F47" si="4">image("")</f>
        <v/>
      </c>
      <c r="G41" s="30" t="s">
        <v>74</v>
      </c>
      <c r="H41" s="29"/>
      <c r="I41" s="30" t="s">
        <v>75</v>
      </c>
      <c r="J41" s="32" t="s">
        <v>37</v>
      </c>
      <c r="K41" s="42"/>
      <c r="L41" s="36"/>
      <c r="M41" s="29"/>
      <c r="N41" s="29"/>
      <c r="O41" s="30" t="s">
        <v>31</v>
      </c>
      <c r="P41" s="29"/>
      <c r="Q41" s="30" t="s">
        <v>32</v>
      </c>
      <c r="R41" s="29"/>
      <c r="S41" s="29"/>
      <c r="T41" s="29"/>
      <c r="U41" s="29"/>
      <c r="V41" s="29"/>
      <c r="W41" s="21"/>
      <c r="X41" s="21"/>
      <c r="Y41" s="21"/>
      <c r="Z41" s="21"/>
      <c r="AA41" s="21"/>
    </row>
    <row r="42" ht="90.75" customHeight="1">
      <c r="A42" s="10">
        <f t="shared" si="2"/>
        <v>16</v>
      </c>
      <c r="B42" s="25" t="s">
        <v>23</v>
      </c>
      <c r="C42" s="26">
        <v>43992.40891203703</v>
      </c>
      <c r="D42" s="27" t="s">
        <v>577</v>
      </c>
      <c r="E42" s="34" t="s">
        <v>583</v>
      </c>
      <c r="F42" s="35" t="str">
        <f t="shared" si="4"/>
        <v/>
      </c>
      <c r="G42" s="30" t="s">
        <v>74</v>
      </c>
      <c r="H42" s="30"/>
      <c r="I42" s="30" t="s">
        <v>75</v>
      </c>
      <c r="J42" s="32" t="s">
        <v>47</v>
      </c>
      <c r="K42" s="42"/>
      <c r="L42" s="29"/>
      <c r="M42" s="29"/>
      <c r="N42" s="29"/>
      <c r="O42" s="30" t="s">
        <v>31</v>
      </c>
      <c r="P42" s="29"/>
      <c r="Q42" s="30" t="s">
        <v>32</v>
      </c>
      <c r="R42" s="29"/>
      <c r="S42" s="29"/>
      <c r="T42" s="29"/>
      <c r="U42" s="29"/>
      <c r="V42" s="29"/>
      <c r="W42" s="21"/>
      <c r="X42" s="21"/>
      <c r="Y42" s="21"/>
      <c r="Z42" s="21"/>
      <c r="AA42" s="21"/>
    </row>
    <row r="43" ht="28.5" customHeight="1">
      <c r="A43" s="11">
        <f t="shared" si="2"/>
        <v>17</v>
      </c>
      <c r="B43" s="12" t="s">
        <v>23</v>
      </c>
      <c r="C43" s="13">
        <v>43992.40721064815</v>
      </c>
      <c r="D43" s="14" t="s">
        <v>584</v>
      </c>
      <c r="E43" s="22" t="s">
        <v>44</v>
      </c>
      <c r="F43" s="23" t="str">
        <f t="shared" si="4"/>
        <v/>
      </c>
      <c r="G43" s="17" t="s">
        <v>45</v>
      </c>
      <c r="H43" s="23"/>
      <c r="I43" s="17" t="s">
        <v>46</v>
      </c>
      <c r="J43" s="18" t="s">
        <v>47</v>
      </c>
      <c r="K43" s="22" t="s">
        <v>585</v>
      </c>
      <c r="L43" s="16"/>
      <c r="M43" s="16"/>
      <c r="N43" s="16"/>
      <c r="O43" s="17" t="s">
        <v>31</v>
      </c>
      <c r="P43" s="16"/>
      <c r="Q43" s="17" t="s">
        <v>32</v>
      </c>
      <c r="R43" s="17"/>
      <c r="S43" s="16"/>
      <c r="T43" s="16"/>
      <c r="U43" s="16"/>
      <c r="V43" s="16"/>
      <c r="W43" s="21"/>
      <c r="X43" s="21"/>
      <c r="Y43" s="21"/>
      <c r="Z43" s="21"/>
      <c r="AA43" s="21"/>
    </row>
    <row r="44" ht="92.25" customHeight="1">
      <c r="A44" s="11">
        <f t="shared" si="2"/>
        <v>17</v>
      </c>
      <c r="B44" s="12" t="s">
        <v>23</v>
      </c>
      <c r="C44" s="13">
        <v>43992.407430555555</v>
      </c>
      <c r="D44" s="14" t="s">
        <v>584</v>
      </c>
      <c r="E44" s="22" t="s">
        <v>586</v>
      </c>
      <c r="F44" s="23" t="str">
        <f t="shared" si="4"/>
        <v/>
      </c>
      <c r="G44" s="17" t="s">
        <v>26</v>
      </c>
      <c r="H44" s="17" t="s">
        <v>587</v>
      </c>
      <c r="I44" s="17" t="s">
        <v>87</v>
      </c>
      <c r="J44" s="18" t="s">
        <v>88</v>
      </c>
      <c r="K44" s="39"/>
      <c r="L44" s="17" t="s">
        <v>588</v>
      </c>
      <c r="M44" s="16"/>
      <c r="N44" s="16"/>
      <c r="O44" s="17" t="s">
        <v>31</v>
      </c>
      <c r="P44" s="16"/>
      <c r="Q44" s="17" t="s">
        <v>32</v>
      </c>
      <c r="R44" s="16"/>
      <c r="S44" s="16"/>
      <c r="T44" s="16"/>
      <c r="U44" s="16"/>
      <c r="V44" s="16"/>
      <c r="W44" s="21"/>
      <c r="X44" s="21"/>
      <c r="Y44" s="21"/>
      <c r="Z44" s="21"/>
      <c r="AA44" s="21"/>
    </row>
    <row r="45" ht="136.5" customHeight="1">
      <c r="A45" s="11">
        <f t="shared" si="2"/>
        <v>17</v>
      </c>
      <c r="B45" s="12" t="s">
        <v>23</v>
      </c>
      <c r="C45" s="13">
        <v>43992.407430555555</v>
      </c>
      <c r="D45" s="14" t="s">
        <v>584</v>
      </c>
      <c r="E45" s="15" t="s">
        <v>90</v>
      </c>
      <c r="F45" s="23" t="str">
        <f t="shared" si="4"/>
        <v/>
      </c>
      <c r="G45" s="17" t="s">
        <v>91</v>
      </c>
      <c r="H45" s="17" t="s">
        <v>92</v>
      </c>
      <c r="I45" s="17" t="s">
        <v>87</v>
      </c>
      <c r="J45" s="18" t="s">
        <v>166</v>
      </c>
      <c r="K45" s="22" t="s">
        <v>589</v>
      </c>
      <c r="L45" s="17" t="s">
        <v>590</v>
      </c>
      <c r="M45" s="20"/>
      <c r="N45" s="20"/>
      <c r="O45" s="17" t="s">
        <v>31</v>
      </c>
      <c r="P45" s="16"/>
      <c r="Q45" s="17" t="s">
        <v>32</v>
      </c>
      <c r="R45" s="17"/>
      <c r="S45" s="16"/>
      <c r="T45" s="16"/>
      <c r="U45" s="17"/>
      <c r="V45" s="16"/>
      <c r="W45" s="21"/>
      <c r="X45" s="21"/>
      <c r="Y45" s="21"/>
      <c r="Z45" s="21"/>
      <c r="AA45" s="21"/>
    </row>
    <row r="46" ht="28.5" customHeight="1">
      <c r="A46" s="10">
        <f t="shared" si="2"/>
        <v>18</v>
      </c>
      <c r="B46" s="25" t="s">
        <v>23</v>
      </c>
      <c r="C46" s="26">
        <v>43992.40388888889</v>
      </c>
      <c r="D46" s="27" t="s">
        <v>591</v>
      </c>
      <c r="E46" s="28" t="s">
        <v>592</v>
      </c>
      <c r="F46" s="35" t="str">
        <f t="shared" si="4"/>
        <v/>
      </c>
      <c r="G46" s="30" t="s">
        <v>26</v>
      </c>
      <c r="H46" s="35" t="s">
        <v>593</v>
      </c>
      <c r="I46" s="30" t="s">
        <v>52</v>
      </c>
      <c r="J46" s="32" t="s">
        <v>53</v>
      </c>
      <c r="K46" s="33" t="s">
        <v>54</v>
      </c>
      <c r="L46" s="29"/>
      <c r="M46" s="29"/>
      <c r="N46" s="29"/>
      <c r="O46" s="30" t="s">
        <v>49</v>
      </c>
      <c r="P46" s="29"/>
      <c r="Q46" s="30" t="s">
        <v>108</v>
      </c>
      <c r="R46" s="29"/>
      <c r="S46" s="29"/>
      <c r="T46" s="29"/>
      <c r="U46" s="29"/>
      <c r="V46" s="29"/>
      <c r="W46" s="21"/>
      <c r="X46" s="21"/>
      <c r="Y46" s="21"/>
      <c r="Z46" s="21"/>
      <c r="AA46" s="21"/>
    </row>
    <row r="47" ht="133.5" customHeight="1">
      <c r="A47" s="10">
        <f t="shared" si="2"/>
        <v>18</v>
      </c>
      <c r="B47" s="25" t="s">
        <v>23</v>
      </c>
      <c r="C47" s="26">
        <v>43992.40390046296</v>
      </c>
      <c r="D47" s="27" t="s">
        <v>591</v>
      </c>
      <c r="E47" s="34" t="s">
        <v>594</v>
      </c>
      <c r="F47" s="35" t="str">
        <f t="shared" si="4"/>
        <v/>
      </c>
      <c r="G47" s="30" t="s">
        <v>26</v>
      </c>
      <c r="H47" s="30" t="s">
        <v>595</v>
      </c>
      <c r="I47" s="30" t="s">
        <v>58</v>
      </c>
      <c r="J47" s="32" t="s">
        <v>88</v>
      </c>
      <c r="K47" s="37"/>
      <c r="L47" s="36"/>
      <c r="M47" s="29"/>
      <c r="N47" s="29"/>
      <c r="O47" s="30" t="s">
        <v>31</v>
      </c>
      <c r="P47" s="29"/>
      <c r="Q47" s="30" t="s">
        <v>108</v>
      </c>
      <c r="R47" s="29"/>
      <c r="S47" s="29"/>
      <c r="T47" s="29"/>
      <c r="U47" s="29"/>
      <c r="V47" s="29"/>
      <c r="W47" s="21"/>
      <c r="X47" s="21"/>
      <c r="Y47" s="21"/>
      <c r="Z47" s="21"/>
      <c r="AA47" s="21"/>
    </row>
    <row r="48">
      <c r="A48" s="107"/>
      <c r="B48" s="108"/>
      <c r="C48" s="109"/>
      <c r="D48" s="110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11"/>
      <c r="S48" s="111"/>
      <c r="T48" s="109"/>
      <c r="U48" s="111"/>
      <c r="V48" s="109"/>
      <c r="W48" s="52"/>
    </row>
    <row r="49">
      <c r="A49" s="66"/>
      <c r="B49" s="67"/>
      <c r="C49" s="52"/>
      <c r="D49" s="68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69"/>
      <c r="S49" s="69"/>
      <c r="T49" s="52"/>
      <c r="U49" s="69"/>
      <c r="V49" s="52"/>
      <c r="W49" s="52"/>
    </row>
    <row r="50">
      <c r="A50" s="66"/>
      <c r="B50" s="67"/>
      <c r="C50" s="52"/>
      <c r="D50" s="68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69"/>
      <c r="S50" s="69"/>
      <c r="T50" s="52"/>
      <c r="U50" s="69"/>
      <c r="V50" s="52"/>
      <c r="W50" s="52"/>
    </row>
    <row r="51">
      <c r="A51" s="66"/>
      <c r="B51" s="67"/>
      <c r="C51" s="52"/>
      <c r="D51" s="68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69"/>
      <c r="S51" s="69"/>
      <c r="T51" s="52"/>
      <c r="U51" s="69"/>
      <c r="V51" s="52"/>
      <c r="W51" s="52"/>
    </row>
    <row r="52">
      <c r="A52" s="66"/>
      <c r="B52" s="67"/>
      <c r="C52" s="52"/>
      <c r="D52" s="6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69"/>
      <c r="S52" s="69"/>
      <c r="T52" s="52"/>
      <c r="U52" s="69"/>
      <c r="V52" s="52"/>
      <c r="W52" s="52"/>
    </row>
    <row r="53">
      <c r="A53" s="66"/>
      <c r="B53" s="67"/>
      <c r="C53" s="52"/>
      <c r="D53" s="6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69"/>
      <c r="S53" s="69"/>
      <c r="T53" s="52"/>
      <c r="U53" s="69"/>
      <c r="V53" s="52"/>
      <c r="W53" s="52"/>
    </row>
    <row r="54">
      <c r="A54" s="66"/>
      <c r="B54" s="67"/>
      <c r="C54" s="52"/>
      <c r="D54" s="68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69"/>
      <c r="S54" s="69"/>
      <c r="T54" s="52"/>
      <c r="U54" s="69"/>
      <c r="V54" s="52"/>
      <c r="W54" s="52"/>
    </row>
    <row r="55">
      <c r="A55" s="66"/>
      <c r="B55" s="67"/>
      <c r="C55" s="52"/>
      <c r="D55" s="6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69"/>
      <c r="S55" s="69"/>
      <c r="T55" s="52"/>
      <c r="U55" s="69"/>
      <c r="V55" s="52"/>
      <c r="W55" s="52"/>
    </row>
    <row r="56">
      <c r="A56" s="66"/>
      <c r="B56" s="67"/>
      <c r="C56" s="52"/>
      <c r="D56" s="68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69"/>
      <c r="S56" s="69"/>
      <c r="T56" s="52"/>
      <c r="U56" s="69"/>
      <c r="V56" s="52"/>
      <c r="W56" s="52"/>
    </row>
    <row r="57">
      <c r="A57" s="66"/>
      <c r="B57" s="67"/>
      <c r="C57" s="52"/>
      <c r="D57" s="68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69"/>
      <c r="S57" s="69"/>
      <c r="T57" s="52"/>
      <c r="U57" s="69"/>
      <c r="V57" s="52"/>
      <c r="W57" s="52"/>
    </row>
    <row r="58">
      <c r="A58" s="66"/>
      <c r="B58" s="67"/>
      <c r="C58" s="52"/>
      <c r="D58" s="68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69"/>
      <c r="S58" s="69"/>
      <c r="T58" s="52"/>
      <c r="U58" s="69"/>
      <c r="V58" s="52"/>
      <c r="W58" s="52"/>
    </row>
    <row r="59">
      <c r="A59" s="66"/>
      <c r="B59" s="67"/>
      <c r="C59" s="52"/>
      <c r="D59" s="6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69"/>
      <c r="S59" s="69"/>
      <c r="T59" s="52"/>
      <c r="U59" s="69"/>
      <c r="V59" s="52"/>
      <c r="W59" s="52"/>
    </row>
    <row r="60">
      <c r="A60" s="66"/>
      <c r="B60" s="67"/>
      <c r="C60" s="52"/>
      <c r="D60" s="68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69"/>
      <c r="S60" s="69"/>
      <c r="T60" s="52"/>
      <c r="U60" s="69"/>
      <c r="V60" s="52"/>
      <c r="W60" s="52"/>
    </row>
    <row r="61">
      <c r="A61" s="66"/>
      <c r="B61" s="67"/>
      <c r="C61" s="52"/>
      <c r="D61" s="6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69"/>
      <c r="S61" s="69"/>
      <c r="T61" s="52"/>
      <c r="U61" s="69"/>
      <c r="V61" s="52"/>
      <c r="W61" s="52"/>
    </row>
    <row r="62">
      <c r="A62" s="66"/>
      <c r="B62" s="67"/>
      <c r="C62" s="52"/>
      <c r="D62" s="6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69"/>
      <c r="S62" s="69"/>
      <c r="T62" s="52"/>
      <c r="U62" s="69"/>
      <c r="V62" s="52"/>
      <c r="W62" s="52"/>
    </row>
    <row r="63">
      <c r="A63" s="66"/>
      <c r="B63" s="67"/>
      <c r="C63" s="52"/>
      <c r="D63" s="68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69"/>
      <c r="S63" s="69"/>
      <c r="T63" s="52"/>
      <c r="U63" s="69"/>
      <c r="V63" s="52"/>
      <c r="W63" s="52"/>
    </row>
    <row r="64">
      <c r="A64" s="66"/>
      <c r="B64" s="67"/>
      <c r="C64" s="52"/>
      <c r="D64" s="68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69"/>
      <c r="S64" s="69"/>
      <c r="T64" s="52"/>
      <c r="U64" s="69"/>
      <c r="V64" s="52"/>
      <c r="W64" s="52"/>
    </row>
    <row r="65">
      <c r="A65" s="66"/>
      <c r="B65" s="67"/>
      <c r="C65" s="52"/>
      <c r="D65" s="68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69"/>
      <c r="S65" s="69"/>
      <c r="T65" s="52"/>
      <c r="U65" s="69"/>
      <c r="V65" s="52"/>
      <c r="W65" s="52"/>
    </row>
    <row r="66">
      <c r="A66" s="66"/>
      <c r="B66" s="67"/>
      <c r="C66" s="52"/>
      <c r="D66" s="68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69"/>
      <c r="S66" s="69"/>
      <c r="T66" s="52"/>
      <c r="U66" s="69"/>
      <c r="V66" s="52"/>
      <c r="W66" s="52"/>
    </row>
    <row r="67">
      <c r="A67" s="66"/>
      <c r="B67" s="67"/>
      <c r="C67" s="52"/>
      <c r="D67" s="68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69"/>
      <c r="S67" s="69"/>
      <c r="T67" s="52"/>
      <c r="U67" s="69"/>
      <c r="V67" s="52"/>
      <c r="W67" s="52"/>
    </row>
    <row r="68">
      <c r="A68" s="66"/>
      <c r="B68" s="67"/>
      <c r="C68" s="52"/>
      <c r="D68" s="68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69"/>
      <c r="S68" s="69"/>
      <c r="T68" s="52"/>
      <c r="U68" s="69"/>
      <c r="V68" s="52"/>
      <c r="W68" s="52"/>
    </row>
    <row r="69">
      <c r="A69" s="66"/>
      <c r="B69" s="67"/>
      <c r="C69" s="52"/>
      <c r="D69" s="68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69"/>
      <c r="S69" s="69"/>
      <c r="T69" s="52"/>
      <c r="U69" s="69"/>
      <c r="V69" s="52"/>
      <c r="W69" s="52"/>
    </row>
    <row r="70">
      <c r="A70" s="66"/>
      <c r="B70" s="67"/>
      <c r="C70" s="52"/>
      <c r="D70" s="68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69"/>
      <c r="S70" s="69"/>
      <c r="T70" s="52"/>
      <c r="U70" s="69"/>
      <c r="V70" s="52"/>
      <c r="W70" s="52"/>
    </row>
    <row r="71">
      <c r="A71" s="66"/>
      <c r="B71" s="67"/>
      <c r="C71" s="52"/>
      <c r="D71" s="68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69"/>
      <c r="S71" s="69"/>
      <c r="T71" s="52"/>
      <c r="U71" s="69"/>
      <c r="V71" s="52"/>
      <c r="W71" s="52"/>
    </row>
    <row r="72">
      <c r="A72" s="66"/>
      <c r="B72" s="67"/>
      <c r="C72" s="52"/>
      <c r="D72" s="68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69"/>
      <c r="S72" s="69"/>
      <c r="T72" s="52"/>
      <c r="U72" s="69"/>
      <c r="V72" s="52"/>
      <c r="W72" s="52"/>
    </row>
    <row r="73">
      <c r="A73" s="66"/>
      <c r="B73" s="67"/>
      <c r="C73" s="52"/>
      <c r="D73" s="68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69"/>
      <c r="S73" s="69"/>
      <c r="T73" s="52"/>
      <c r="U73" s="69"/>
      <c r="V73" s="52"/>
      <c r="W73" s="52"/>
    </row>
    <row r="74">
      <c r="A74" s="66"/>
      <c r="B74" s="67"/>
      <c r="C74" s="52"/>
      <c r="D74" s="68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69"/>
      <c r="S74" s="69"/>
      <c r="T74" s="52"/>
      <c r="U74" s="69"/>
      <c r="V74" s="52"/>
      <c r="W74" s="52"/>
    </row>
    <row r="75">
      <c r="A75" s="66"/>
      <c r="B75" s="67"/>
      <c r="C75" s="52"/>
      <c r="D75" s="68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69"/>
      <c r="S75" s="69"/>
      <c r="T75" s="52"/>
      <c r="U75" s="69"/>
      <c r="V75" s="52"/>
      <c r="W75" s="52"/>
    </row>
    <row r="76">
      <c r="A76" s="66"/>
      <c r="B76" s="67"/>
      <c r="C76" s="52"/>
      <c r="D76" s="68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69"/>
      <c r="S76" s="69"/>
      <c r="T76" s="52"/>
      <c r="U76" s="69"/>
      <c r="V76" s="52"/>
      <c r="W76" s="52"/>
    </row>
    <row r="77">
      <c r="A77" s="66"/>
      <c r="B77" s="67"/>
      <c r="C77" s="52"/>
      <c r="D77" s="68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69"/>
      <c r="S77" s="69"/>
      <c r="T77" s="52"/>
      <c r="U77" s="69"/>
      <c r="V77" s="52"/>
      <c r="W77" s="52"/>
    </row>
    <row r="78">
      <c r="A78" s="66"/>
      <c r="B78" s="67"/>
      <c r="C78" s="52"/>
      <c r="D78" s="68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69"/>
      <c r="S78" s="69"/>
      <c r="T78" s="52"/>
      <c r="U78" s="69"/>
      <c r="V78" s="52"/>
      <c r="W78" s="52"/>
    </row>
    <row r="79">
      <c r="A79" s="66"/>
      <c r="B79" s="67"/>
      <c r="C79" s="52"/>
      <c r="D79" s="68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69"/>
      <c r="S79" s="69"/>
      <c r="T79" s="52"/>
      <c r="U79" s="69"/>
      <c r="V79" s="52"/>
      <c r="W79" s="52"/>
    </row>
    <row r="80">
      <c r="A80" s="66"/>
      <c r="B80" s="67"/>
      <c r="C80" s="52"/>
      <c r="D80" s="68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69"/>
      <c r="S80" s="69"/>
      <c r="T80" s="52"/>
      <c r="U80" s="69"/>
      <c r="V80" s="52"/>
      <c r="W80" s="52"/>
    </row>
    <row r="81">
      <c r="A81" s="66"/>
      <c r="B81" s="67"/>
      <c r="C81" s="52"/>
      <c r="D81" s="68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69"/>
      <c r="S81" s="69"/>
      <c r="T81" s="52"/>
      <c r="U81" s="69"/>
      <c r="V81" s="52"/>
      <c r="W81" s="52"/>
    </row>
    <row r="82">
      <c r="A82" s="66"/>
      <c r="B82" s="67"/>
      <c r="C82" s="52"/>
      <c r="D82" s="6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69"/>
      <c r="S82" s="69"/>
      <c r="T82" s="52"/>
      <c r="U82" s="69"/>
      <c r="V82" s="52"/>
      <c r="W82" s="52"/>
    </row>
    <row r="83">
      <c r="A83" s="66"/>
      <c r="B83" s="67"/>
      <c r="C83" s="52"/>
      <c r="D83" s="6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69"/>
      <c r="S83" s="69"/>
      <c r="T83" s="52"/>
      <c r="U83" s="69"/>
      <c r="V83" s="52"/>
      <c r="W83" s="52"/>
    </row>
    <row r="84">
      <c r="A84" s="66"/>
      <c r="B84" s="67"/>
      <c r="C84" s="52"/>
      <c r="D84" s="6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69"/>
      <c r="S84" s="69"/>
      <c r="T84" s="52"/>
      <c r="U84" s="69"/>
      <c r="V84" s="52"/>
      <c r="W84" s="52"/>
    </row>
    <row r="85">
      <c r="A85" s="66"/>
      <c r="B85" s="67"/>
      <c r="C85" s="52"/>
      <c r="D85" s="6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69"/>
      <c r="S85" s="69"/>
      <c r="T85" s="52"/>
      <c r="U85" s="69"/>
      <c r="V85" s="52"/>
      <c r="W85" s="52"/>
    </row>
    <row r="86">
      <c r="A86" s="66"/>
      <c r="B86" s="67"/>
      <c r="C86" s="52"/>
      <c r="D86" s="68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69"/>
      <c r="S86" s="69"/>
      <c r="T86" s="52"/>
      <c r="U86" s="69"/>
      <c r="V86" s="52"/>
      <c r="W86" s="52"/>
    </row>
    <row r="87">
      <c r="A87" s="66"/>
      <c r="B87" s="67"/>
      <c r="C87" s="52"/>
      <c r="D87" s="68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69"/>
      <c r="S87" s="69"/>
      <c r="T87" s="52"/>
      <c r="U87" s="69"/>
      <c r="V87" s="52"/>
      <c r="W87" s="52"/>
    </row>
    <row r="88">
      <c r="A88" s="66"/>
      <c r="B88" s="67"/>
      <c r="C88" s="52"/>
      <c r="D88" s="68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69"/>
      <c r="V88" s="52"/>
      <c r="W88" s="52"/>
    </row>
    <row r="89">
      <c r="A89" s="66"/>
      <c r="B89" s="67"/>
      <c r="C89" s="52"/>
      <c r="D89" s="68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69"/>
      <c r="V89" s="52"/>
      <c r="W89" s="52"/>
    </row>
    <row r="90">
      <c r="A90" s="66"/>
      <c r="B90" s="67"/>
      <c r="C90" s="52"/>
      <c r="D90" s="68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69"/>
      <c r="V90" s="52"/>
      <c r="W90" s="52"/>
    </row>
    <row r="91">
      <c r="A91" s="66"/>
      <c r="B91" s="67"/>
      <c r="C91" s="52"/>
      <c r="D91" s="68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69"/>
      <c r="V91" s="52"/>
      <c r="W91" s="52"/>
    </row>
    <row r="92">
      <c r="A92" s="66"/>
      <c r="B92" s="67"/>
      <c r="C92" s="52"/>
      <c r="D92" s="6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69"/>
      <c r="V92" s="52"/>
      <c r="W92" s="52"/>
    </row>
    <row r="93">
      <c r="A93" s="66"/>
      <c r="B93" s="67"/>
      <c r="C93" s="52"/>
      <c r="D93" s="6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69"/>
      <c r="V93" s="52"/>
      <c r="W93" s="52"/>
    </row>
    <row r="94">
      <c r="A94" s="66"/>
      <c r="B94" s="67"/>
      <c r="C94" s="52"/>
      <c r="D94" s="6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69"/>
      <c r="V94" s="52"/>
      <c r="W94" s="52"/>
    </row>
    <row r="95">
      <c r="A95" s="66"/>
      <c r="B95" s="67"/>
      <c r="C95" s="52"/>
      <c r="D95" s="68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69"/>
      <c r="V95" s="52"/>
      <c r="W95" s="52"/>
    </row>
    <row r="96">
      <c r="A96" s="66"/>
      <c r="B96" s="67"/>
      <c r="C96" s="52"/>
      <c r="D96" s="68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69"/>
      <c r="V96" s="52"/>
      <c r="W96" s="52"/>
    </row>
    <row r="97">
      <c r="A97" s="66"/>
      <c r="B97" s="67"/>
      <c r="C97" s="52"/>
      <c r="D97" s="68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69"/>
      <c r="V97" s="52"/>
      <c r="W97" s="52"/>
    </row>
    <row r="98">
      <c r="A98" s="66"/>
      <c r="B98" s="67"/>
      <c r="C98" s="52"/>
      <c r="D98" s="68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69"/>
      <c r="V98" s="52"/>
      <c r="W98" s="52"/>
    </row>
    <row r="99">
      <c r="A99" s="66"/>
      <c r="B99" s="67"/>
      <c r="C99" s="52"/>
      <c r="D99" s="68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69"/>
      <c r="V99" s="52"/>
      <c r="W99" s="52"/>
    </row>
    <row r="100">
      <c r="A100" s="66"/>
      <c r="B100" s="67"/>
      <c r="C100" s="52"/>
      <c r="D100" s="68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69"/>
      <c r="V100" s="52"/>
      <c r="W100" s="52"/>
    </row>
    <row r="101">
      <c r="A101" s="66"/>
      <c r="B101" s="67"/>
      <c r="C101" s="52"/>
      <c r="D101" s="6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69"/>
      <c r="V101" s="52"/>
      <c r="W101" s="52"/>
    </row>
    <row r="102">
      <c r="A102" s="66"/>
      <c r="B102" s="67"/>
      <c r="C102" s="52"/>
      <c r="D102" s="6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69"/>
      <c r="V102" s="52"/>
      <c r="W102" s="52"/>
    </row>
    <row r="103">
      <c r="A103" s="66"/>
      <c r="B103" s="67"/>
      <c r="C103" s="52"/>
      <c r="D103" s="6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69"/>
      <c r="V103" s="52"/>
      <c r="W103" s="52"/>
    </row>
    <row r="104">
      <c r="A104" s="66"/>
      <c r="B104" s="67"/>
      <c r="C104" s="52"/>
      <c r="D104" s="68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69"/>
      <c r="V104" s="52"/>
      <c r="W104" s="52"/>
    </row>
    <row r="105">
      <c r="A105" s="66"/>
      <c r="B105" s="67"/>
      <c r="C105" s="52"/>
      <c r="D105" s="68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69"/>
      <c r="V105" s="52"/>
      <c r="W105" s="52"/>
    </row>
    <row r="106">
      <c r="A106" s="66"/>
      <c r="B106" s="67"/>
      <c r="C106" s="52"/>
      <c r="D106" s="68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69"/>
      <c r="V106" s="52"/>
      <c r="W106" s="52"/>
    </row>
    <row r="107">
      <c r="A107" s="66"/>
      <c r="B107" s="67"/>
      <c r="C107" s="52"/>
      <c r="D107" s="68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69"/>
      <c r="V107" s="52"/>
      <c r="W107" s="52"/>
    </row>
    <row r="108">
      <c r="A108" s="66"/>
      <c r="B108" s="67"/>
      <c r="C108" s="52"/>
      <c r="D108" s="68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69"/>
      <c r="V108" s="52"/>
      <c r="W108" s="52"/>
    </row>
    <row r="109">
      <c r="A109" s="66"/>
      <c r="B109" s="67"/>
      <c r="C109" s="52"/>
      <c r="D109" s="68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69"/>
      <c r="V109" s="52"/>
      <c r="W109" s="52"/>
    </row>
    <row r="110">
      <c r="A110" s="66"/>
      <c r="B110" s="67"/>
      <c r="C110" s="52"/>
      <c r="D110" s="6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69"/>
      <c r="V110" s="52"/>
      <c r="W110" s="52"/>
    </row>
    <row r="111">
      <c r="A111" s="66"/>
      <c r="B111" s="67"/>
      <c r="C111" s="52"/>
      <c r="D111" s="6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69"/>
      <c r="V111" s="52"/>
      <c r="W111" s="52"/>
    </row>
    <row r="112">
      <c r="A112" s="66"/>
      <c r="B112" s="67"/>
      <c r="C112" s="52"/>
      <c r="D112" s="6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69"/>
      <c r="V112" s="52"/>
      <c r="W112" s="52"/>
    </row>
    <row r="113">
      <c r="A113" s="66"/>
      <c r="B113" s="67"/>
      <c r="C113" s="52"/>
      <c r="D113" s="68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69"/>
      <c r="V113" s="52"/>
      <c r="W113" s="52"/>
    </row>
    <row r="114">
      <c r="A114" s="66"/>
      <c r="B114" s="67"/>
      <c r="C114" s="52"/>
      <c r="D114" s="68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69"/>
      <c r="V114" s="52"/>
      <c r="W114" s="52"/>
    </row>
    <row r="115">
      <c r="A115" s="66"/>
      <c r="B115" s="67"/>
      <c r="C115" s="52"/>
      <c r="D115" s="68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69"/>
      <c r="V115" s="52"/>
      <c r="W115" s="52"/>
    </row>
    <row r="116">
      <c r="A116" s="66"/>
      <c r="B116" s="67"/>
      <c r="C116" s="52"/>
      <c r="D116" s="68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69"/>
      <c r="V116" s="52"/>
      <c r="W116" s="52"/>
    </row>
    <row r="117">
      <c r="A117" s="66"/>
      <c r="B117" s="67"/>
      <c r="C117" s="52"/>
      <c r="D117" s="68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69"/>
      <c r="V117" s="52"/>
      <c r="W117" s="52"/>
    </row>
    <row r="118">
      <c r="A118" s="66"/>
      <c r="B118" s="67"/>
      <c r="C118" s="52"/>
      <c r="D118" s="68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69"/>
      <c r="V118" s="52"/>
      <c r="W118" s="52"/>
    </row>
    <row r="119">
      <c r="A119" s="66"/>
      <c r="B119" s="67"/>
      <c r="C119" s="52"/>
      <c r="D119" s="6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69"/>
      <c r="V119" s="52"/>
      <c r="W119" s="52"/>
    </row>
    <row r="120">
      <c r="A120" s="66"/>
      <c r="B120" s="67"/>
      <c r="C120" s="52"/>
      <c r="D120" s="6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69"/>
      <c r="V120" s="52"/>
      <c r="W120" s="52"/>
    </row>
    <row r="121">
      <c r="A121" s="66"/>
      <c r="B121" s="67"/>
      <c r="C121" s="52"/>
      <c r="D121" s="6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69"/>
      <c r="V121" s="52"/>
      <c r="W121" s="52"/>
    </row>
    <row r="122">
      <c r="A122" s="66"/>
      <c r="B122" s="67"/>
      <c r="C122" s="52"/>
      <c r="D122" s="68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69"/>
      <c r="V122" s="52"/>
      <c r="W122" s="52"/>
    </row>
    <row r="123">
      <c r="A123" s="66"/>
      <c r="B123" s="67"/>
      <c r="C123" s="52"/>
      <c r="D123" s="68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69"/>
      <c r="V123" s="52"/>
      <c r="W123" s="52"/>
    </row>
    <row r="124">
      <c r="A124" s="66"/>
      <c r="B124" s="67"/>
      <c r="C124" s="52"/>
      <c r="D124" s="68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69"/>
      <c r="V124" s="52"/>
      <c r="W124" s="52"/>
    </row>
    <row r="125">
      <c r="A125" s="66"/>
      <c r="B125" s="67"/>
      <c r="C125" s="52"/>
      <c r="D125" s="68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69"/>
      <c r="V125" s="52"/>
      <c r="W125" s="52"/>
    </row>
    <row r="126">
      <c r="A126" s="66"/>
      <c r="B126" s="67"/>
      <c r="C126" s="52"/>
      <c r="D126" s="68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69"/>
      <c r="V126" s="52"/>
      <c r="W126" s="52"/>
    </row>
    <row r="127">
      <c r="A127" s="66"/>
      <c r="B127" s="67"/>
      <c r="C127" s="52"/>
      <c r="D127" s="68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69"/>
      <c r="V127" s="52"/>
      <c r="W127" s="52"/>
    </row>
    <row r="128">
      <c r="A128" s="66"/>
      <c r="B128" s="67"/>
      <c r="C128" s="52"/>
      <c r="D128" s="6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69"/>
      <c r="V128" s="52"/>
      <c r="W128" s="52"/>
    </row>
    <row r="129">
      <c r="A129" s="66"/>
      <c r="B129" s="67"/>
      <c r="C129" s="52"/>
      <c r="D129" s="6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69"/>
      <c r="V129" s="52"/>
      <c r="W129" s="52"/>
    </row>
    <row r="130">
      <c r="A130" s="66"/>
      <c r="B130" s="67"/>
      <c r="C130" s="52"/>
      <c r="D130" s="6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69"/>
      <c r="V130" s="52"/>
      <c r="W130" s="52"/>
    </row>
    <row r="131">
      <c r="A131" s="66"/>
      <c r="B131" s="67"/>
      <c r="C131" s="52"/>
      <c r="D131" s="68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69"/>
      <c r="V131" s="52"/>
      <c r="W131" s="52"/>
    </row>
    <row r="132">
      <c r="A132" s="66"/>
      <c r="B132" s="67"/>
      <c r="C132" s="52"/>
      <c r="D132" s="68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69"/>
      <c r="V132" s="52"/>
      <c r="W132" s="52"/>
    </row>
    <row r="133">
      <c r="A133" s="66"/>
      <c r="B133" s="67"/>
      <c r="C133" s="52"/>
      <c r="D133" s="68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69"/>
      <c r="V133" s="52"/>
      <c r="W133" s="52"/>
    </row>
    <row r="134">
      <c r="A134" s="66"/>
      <c r="B134" s="67"/>
      <c r="C134" s="52"/>
      <c r="D134" s="68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69"/>
      <c r="V134" s="52"/>
      <c r="W134" s="52"/>
    </row>
    <row r="135">
      <c r="A135" s="66"/>
      <c r="B135" s="67"/>
      <c r="C135" s="52"/>
      <c r="D135" s="68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69"/>
      <c r="V135" s="52"/>
      <c r="W135" s="52"/>
    </row>
    <row r="136">
      <c r="A136" s="66"/>
      <c r="B136" s="67"/>
      <c r="C136" s="52"/>
      <c r="D136" s="68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69"/>
      <c r="V136" s="52"/>
      <c r="W136" s="52"/>
    </row>
    <row r="137">
      <c r="A137" s="66"/>
      <c r="B137" s="67"/>
      <c r="C137" s="52"/>
      <c r="D137" s="6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69"/>
      <c r="V137" s="52"/>
      <c r="W137" s="52"/>
    </row>
    <row r="138">
      <c r="A138" s="66"/>
      <c r="B138" s="67"/>
      <c r="C138" s="52"/>
      <c r="D138" s="6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69"/>
      <c r="V138" s="52"/>
      <c r="W138" s="52"/>
    </row>
    <row r="139">
      <c r="A139" s="66"/>
      <c r="B139" s="67"/>
      <c r="C139" s="52"/>
      <c r="D139" s="6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69"/>
      <c r="V139" s="52"/>
      <c r="W139" s="52"/>
    </row>
    <row r="140">
      <c r="A140" s="66"/>
      <c r="B140" s="67"/>
      <c r="C140" s="52"/>
      <c r="D140" s="68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69"/>
      <c r="V140" s="52"/>
      <c r="W140" s="52"/>
    </row>
    <row r="141">
      <c r="A141" s="66"/>
      <c r="B141" s="67"/>
      <c r="C141" s="52"/>
      <c r="D141" s="68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69"/>
      <c r="V141" s="52"/>
      <c r="W141" s="52"/>
    </row>
    <row r="142">
      <c r="A142" s="66"/>
      <c r="B142" s="67"/>
      <c r="C142" s="52"/>
      <c r="D142" s="68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69"/>
      <c r="V142" s="52"/>
      <c r="W142" s="52"/>
    </row>
    <row r="143">
      <c r="A143" s="66"/>
      <c r="B143" s="67"/>
      <c r="C143" s="52"/>
      <c r="D143" s="68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69"/>
      <c r="V143" s="52"/>
      <c r="W143" s="52"/>
    </row>
    <row r="144">
      <c r="A144" s="66"/>
      <c r="B144" s="67"/>
      <c r="C144" s="52"/>
      <c r="D144" s="68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69"/>
      <c r="V144" s="52"/>
      <c r="W144" s="52"/>
    </row>
    <row r="145">
      <c r="A145" s="66"/>
      <c r="B145" s="67"/>
      <c r="C145" s="52"/>
      <c r="D145" s="68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69"/>
      <c r="V145" s="52"/>
      <c r="W145" s="52"/>
    </row>
    <row r="146">
      <c r="A146" s="66"/>
      <c r="B146" s="67"/>
      <c r="C146" s="52"/>
      <c r="D146" s="68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69"/>
      <c r="V146" s="52"/>
      <c r="W146" s="52"/>
    </row>
    <row r="147">
      <c r="A147" s="66"/>
      <c r="B147" s="67"/>
      <c r="C147" s="52"/>
      <c r="D147" s="6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69"/>
      <c r="V147" s="52"/>
      <c r="W147" s="52"/>
    </row>
    <row r="148">
      <c r="A148" s="66"/>
      <c r="B148" s="67"/>
      <c r="C148" s="52"/>
      <c r="D148" s="6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69"/>
      <c r="V148" s="52"/>
      <c r="W148" s="52"/>
    </row>
    <row r="149">
      <c r="A149" s="66"/>
      <c r="B149" s="67"/>
      <c r="C149" s="52"/>
      <c r="D149" s="68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69"/>
      <c r="V149" s="52"/>
      <c r="W149" s="52"/>
    </row>
    <row r="150">
      <c r="A150" s="66"/>
      <c r="B150" s="67"/>
      <c r="C150" s="52"/>
      <c r="D150" s="68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69"/>
      <c r="V150" s="52"/>
      <c r="W150" s="52"/>
    </row>
    <row r="151">
      <c r="A151" s="66"/>
      <c r="B151" s="67"/>
      <c r="C151" s="52"/>
      <c r="D151" s="68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69"/>
      <c r="V151" s="52"/>
      <c r="W151" s="52"/>
    </row>
    <row r="152">
      <c r="A152" s="66"/>
      <c r="B152" s="67"/>
      <c r="C152" s="52"/>
      <c r="D152" s="68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69"/>
      <c r="V152" s="52"/>
      <c r="W152" s="52"/>
    </row>
    <row r="153">
      <c r="A153" s="66"/>
      <c r="B153" s="67"/>
      <c r="C153" s="52"/>
      <c r="D153" s="68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69"/>
      <c r="V153" s="52"/>
      <c r="W153" s="52"/>
    </row>
    <row r="154">
      <c r="A154" s="66"/>
      <c r="B154" s="67"/>
      <c r="C154" s="52"/>
      <c r="D154" s="68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69"/>
      <c r="V154" s="52"/>
      <c r="W154" s="52"/>
    </row>
    <row r="155">
      <c r="A155" s="66"/>
      <c r="B155" s="67"/>
      <c r="C155" s="52"/>
      <c r="D155" s="68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69"/>
      <c r="V155" s="52"/>
      <c r="W155" s="52"/>
    </row>
    <row r="156">
      <c r="A156" s="66"/>
      <c r="B156" s="67"/>
      <c r="C156" s="52"/>
      <c r="D156" s="6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69"/>
      <c r="V156" s="52"/>
      <c r="W156" s="52"/>
    </row>
    <row r="157">
      <c r="A157" s="66"/>
      <c r="B157" s="67"/>
      <c r="C157" s="52"/>
      <c r="D157" s="6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69"/>
      <c r="V157" s="52"/>
      <c r="W157" s="52"/>
    </row>
    <row r="158">
      <c r="A158" s="66"/>
      <c r="B158" s="67"/>
      <c r="C158" s="52"/>
      <c r="D158" s="68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69"/>
      <c r="V158" s="52"/>
      <c r="W158" s="52"/>
    </row>
    <row r="159">
      <c r="A159" s="66"/>
      <c r="B159" s="67"/>
      <c r="C159" s="52"/>
      <c r="D159" s="68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69"/>
      <c r="V159" s="52"/>
      <c r="W159" s="52"/>
    </row>
    <row r="160">
      <c r="A160" s="66"/>
      <c r="B160" s="67"/>
      <c r="C160" s="52"/>
      <c r="D160" s="68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69"/>
      <c r="V160" s="52"/>
      <c r="W160" s="52"/>
    </row>
    <row r="161">
      <c r="A161" s="66"/>
      <c r="B161" s="67"/>
      <c r="C161" s="52"/>
      <c r="D161" s="68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69"/>
      <c r="V161" s="52"/>
      <c r="W161" s="52"/>
    </row>
    <row r="162">
      <c r="A162" s="66"/>
      <c r="B162" s="67"/>
      <c r="C162" s="52"/>
      <c r="D162" s="68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69"/>
      <c r="V162" s="52"/>
      <c r="W162" s="52"/>
    </row>
    <row r="163">
      <c r="A163" s="66"/>
      <c r="B163" s="67"/>
      <c r="C163" s="52"/>
      <c r="D163" s="68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69"/>
      <c r="V163" s="52"/>
      <c r="W163" s="52"/>
    </row>
    <row r="164">
      <c r="A164" s="66"/>
      <c r="B164" s="67"/>
      <c r="C164" s="52"/>
      <c r="D164" s="68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69"/>
      <c r="V164" s="52"/>
      <c r="W164" s="52"/>
    </row>
    <row r="165">
      <c r="A165" s="66"/>
      <c r="B165" s="67"/>
      <c r="C165" s="52"/>
      <c r="D165" s="6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69"/>
      <c r="V165" s="52"/>
      <c r="W165" s="52"/>
    </row>
    <row r="166">
      <c r="A166" s="66"/>
      <c r="B166" s="67"/>
      <c r="C166" s="52"/>
      <c r="D166" s="6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69"/>
      <c r="V166" s="52"/>
      <c r="W166" s="52"/>
    </row>
    <row r="167">
      <c r="A167" s="66"/>
      <c r="B167" s="67"/>
      <c r="C167" s="52"/>
      <c r="D167" s="68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69"/>
      <c r="V167" s="52"/>
      <c r="W167" s="52"/>
    </row>
    <row r="168">
      <c r="A168" s="66"/>
      <c r="B168" s="67"/>
      <c r="C168" s="52"/>
      <c r="D168" s="68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69"/>
      <c r="V168" s="52"/>
      <c r="W168" s="52"/>
    </row>
    <row r="169">
      <c r="A169" s="66"/>
      <c r="B169" s="67"/>
      <c r="C169" s="52"/>
      <c r="D169" s="68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69"/>
      <c r="V169" s="52"/>
      <c r="W169" s="52"/>
    </row>
    <row r="170">
      <c r="A170" s="70"/>
      <c r="B170" s="71"/>
    </row>
    <row r="171">
      <c r="A171" s="70"/>
      <c r="B171" s="71"/>
    </row>
    <row r="172">
      <c r="A172" s="70"/>
      <c r="B172" s="71"/>
    </row>
    <row r="173">
      <c r="A173" s="70"/>
      <c r="B173" s="71"/>
    </row>
    <row r="174">
      <c r="A174" s="70"/>
      <c r="B174" s="71"/>
    </row>
    <row r="175">
      <c r="A175" s="70"/>
      <c r="B175" s="71"/>
    </row>
    <row r="176">
      <c r="A176" s="70"/>
      <c r="B176" s="71"/>
    </row>
    <row r="177">
      <c r="A177" s="70"/>
      <c r="B177" s="71"/>
    </row>
    <row r="178">
      <c r="A178" s="70"/>
      <c r="B178" s="7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47">
      <formula1>"Action,IC,BRD,Ner,CV,CMS"</formula1>
    </dataValidation>
    <dataValidation type="list" allowBlank="1" sqref="S3:S47">
      <formula1>"Out of scope,Processing,Fixed,To be processed"</formula1>
    </dataValidation>
    <dataValidation type="list" allowBlank="1" sqref="O3:O47">
      <formula1>"Succeeded,Failed,Out of scope,Not sure,Trash"</formula1>
    </dataValidation>
    <dataValidation type="list" allowBlank="1" sqref="T3:T47">
      <formula1>"Ok,Not as expected,Not ok"</formula1>
    </dataValidation>
    <dataValidation type="list" allowBlank="1" sqref="Q3:Q47">
      <formula1>"Succeeded,As expected,Failed,Out of scope,Not sure,Trash"</formula1>
    </dataValidation>
  </dataValidations>
  <hyperlinks>
    <hyperlink r:id="rId1" ref="E18"/>
    <hyperlink r:id="rId2" ref="E26"/>
    <hyperlink r:id="rId3" ref="E31"/>
    <hyperlink r:id="rId4" ref="E35"/>
    <hyperlink r:id="rId5" ref="E38"/>
    <hyperlink r:id="rId6" ref="E40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8.57"/>
    <col customWidth="1" min="4" max="4" width="20.71"/>
    <col customWidth="1" min="5" max="5" width="27.0"/>
    <col customWidth="1" min="6" max="6" width="26.86"/>
    <col customWidth="1" min="8" max="8" width="24.14"/>
    <col hidden="1" min="10" max="10" width="14.43"/>
    <col customWidth="1" min="11" max="11" width="27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8.5" customHeight="1">
      <c r="A3" s="11">
        <v>1.0</v>
      </c>
      <c r="B3" s="12" t="s">
        <v>23</v>
      </c>
      <c r="C3" s="13">
        <v>43993.74548611111</v>
      </c>
      <c r="D3" s="14" t="s">
        <v>596</v>
      </c>
      <c r="E3" s="15" t="s">
        <v>597</v>
      </c>
      <c r="F3" s="23" t="str">
        <f>image("")</f>
        <v/>
      </c>
      <c r="G3" s="17" t="s">
        <v>26</v>
      </c>
      <c r="H3" s="17" t="s">
        <v>598</v>
      </c>
      <c r="I3" s="17" t="s">
        <v>52</v>
      </c>
      <c r="J3" s="18" t="s">
        <v>53</v>
      </c>
      <c r="K3" s="22" t="s">
        <v>54</v>
      </c>
      <c r="L3" s="38"/>
      <c r="M3" s="20"/>
      <c r="N3" s="16"/>
      <c r="O3" s="17" t="s">
        <v>31</v>
      </c>
      <c r="P3" s="16"/>
      <c r="Q3" s="17" t="s">
        <v>31</v>
      </c>
      <c r="R3" s="16"/>
      <c r="S3" s="16"/>
      <c r="T3" s="16"/>
      <c r="U3" s="17"/>
      <c r="V3" s="16"/>
      <c r="W3" s="21"/>
      <c r="X3" s="21"/>
      <c r="Y3" s="21"/>
      <c r="Z3" s="21"/>
      <c r="AA3" s="21"/>
    </row>
    <row r="4" ht="104.25" customHeight="1">
      <c r="A4" s="11">
        <f t="shared" ref="A4:A17" si="1">if(left(D4,16)=left(D3,16),A3,A3+1)</f>
        <v>1</v>
      </c>
      <c r="B4" s="12" t="s">
        <v>23</v>
      </c>
      <c r="C4" s="13">
        <v>43993.74829861111</v>
      </c>
      <c r="D4" s="14" t="s">
        <v>596</v>
      </c>
      <c r="E4" s="48" t="s">
        <v>599</v>
      </c>
      <c r="F4" s="23" t="str">
        <f>image("https://scontent.xx.fbcdn.net/v/t1.15752-9/103186646_636879690238577_2317906842584033046_n.jpg?_nc_cat=101&amp;_nc_sid=b96e70&amp;_nc_oc=AQkhgW7TwIuXhlidM7akD9WHAtDOI_tr6yjhpt-Kt3J_Vl1iABixPUyx7bNjqWh-XfetxpHed4BoGHU6T9r2Cmff&amp;_nc_ad=z-m&amp;_nc_cid=0&amp;_nc_ht=scontent."&amp;"xx&amp;oh=166ed6471977a9364180735e9c81af08&amp;oe=5F095301")</f>
        <v/>
      </c>
      <c r="G4" s="17" t="s">
        <v>113</v>
      </c>
      <c r="H4" s="23" t="s">
        <v>600</v>
      </c>
      <c r="I4" s="17" t="s">
        <v>165</v>
      </c>
      <c r="J4" s="18" t="s">
        <v>166</v>
      </c>
      <c r="K4" s="22" t="s">
        <v>119</v>
      </c>
      <c r="L4" s="23" t="s">
        <v>601</v>
      </c>
      <c r="M4" s="23" t="s">
        <v>602</v>
      </c>
      <c r="N4" s="16"/>
      <c r="O4" s="17" t="s">
        <v>31</v>
      </c>
      <c r="P4" s="16"/>
      <c r="Q4" s="17" t="s">
        <v>31</v>
      </c>
      <c r="R4" s="16"/>
      <c r="S4" s="16"/>
      <c r="T4" s="16"/>
      <c r="U4" s="16"/>
      <c r="V4" s="16"/>
      <c r="W4" s="21"/>
      <c r="X4" s="21"/>
      <c r="Y4" s="21"/>
      <c r="Z4" s="21"/>
      <c r="AA4" s="21"/>
    </row>
    <row r="5" ht="28.5" customHeight="1">
      <c r="A5" s="11">
        <f t="shared" si="1"/>
        <v>1</v>
      </c>
      <c r="B5" s="12" t="s">
        <v>23</v>
      </c>
      <c r="C5" s="13">
        <v>43993.74829861111</v>
      </c>
      <c r="D5" s="14" t="s">
        <v>596</v>
      </c>
      <c r="E5" s="22" t="s">
        <v>296</v>
      </c>
      <c r="F5" s="23" t="str">
        <f t="shared" ref="F5:F9" si="2">image("")</f>
        <v/>
      </c>
      <c r="G5" s="17" t="s">
        <v>104</v>
      </c>
      <c r="H5" s="17" t="s">
        <v>297</v>
      </c>
      <c r="I5" s="17" t="s">
        <v>106</v>
      </c>
      <c r="J5" s="17" t="s">
        <v>93</v>
      </c>
      <c r="K5" s="24" t="s">
        <v>107</v>
      </c>
      <c r="L5" s="20"/>
      <c r="M5" s="16"/>
      <c r="N5" s="16"/>
      <c r="O5" s="17" t="s">
        <v>31</v>
      </c>
      <c r="P5" s="17"/>
      <c r="Q5" s="17" t="s">
        <v>31</v>
      </c>
      <c r="R5" s="17"/>
      <c r="S5" s="16"/>
      <c r="T5" s="16"/>
      <c r="U5" s="17"/>
      <c r="V5" s="16"/>
      <c r="W5" s="21"/>
      <c r="X5" s="21"/>
      <c r="Y5" s="21"/>
      <c r="Z5" s="21"/>
      <c r="AA5" s="21"/>
    </row>
    <row r="6" ht="57.0" customHeight="1">
      <c r="A6" s="10">
        <f t="shared" si="1"/>
        <v>2</v>
      </c>
      <c r="B6" s="25" t="s">
        <v>23</v>
      </c>
      <c r="C6" s="26">
        <v>43993.74097222222</v>
      </c>
      <c r="D6" s="27" t="s">
        <v>603</v>
      </c>
      <c r="E6" s="28" t="s">
        <v>44</v>
      </c>
      <c r="F6" s="35" t="str">
        <f t="shared" si="2"/>
        <v/>
      </c>
      <c r="G6" s="30" t="s">
        <v>45</v>
      </c>
      <c r="H6" s="30"/>
      <c r="I6" s="30" t="s">
        <v>46</v>
      </c>
      <c r="J6" s="32" t="s">
        <v>47</v>
      </c>
      <c r="K6" s="33" t="s">
        <v>604</v>
      </c>
      <c r="L6" s="31"/>
      <c r="M6" s="29"/>
      <c r="N6" s="29"/>
      <c r="O6" s="30" t="s">
        <v>31</v>
      </c>
      <c r="P6" s="29"/>
      <c r="Q6" s="30" t="s">
        <v>32</v>
      </c>
      <c r="R6" s="30"/>
      <c r="S6" s="29"/>
      <c r="T6" s="29"/>
      <c r="U6" s="30"/>
      <c r="V6" s="29"/>
      <c r="W6" s="21"/>
      <c r="X6" s="21"/>
      <c r="Y6" s="21"/>
      <c r="Z6" s="21"/>
      <c r="AA6" s="21"/>
    </row>
    <row r="7" ht="82.5" customHeight="1">
      <c r="A7" s="10">
        <f t="shared" si="1"/>
        <v>2</v>
      </c>
      <c r="B7" s="25" t="s">
        <v>23</v>
      </c>
      <c r="C7" s="26">
        <v>43993.74097222222</v>
      </c>
      <c r="D7" s="27" t="s">
        <v>603</v>
      </c>
      <c r="E7" s="34" t="s">
        <v>605</v>
      </c>
      <c r="F7" s="35" t="str">
        <f t="shared" si="2"/>
        <v/>
      </c>
      <c r="G7" s="30" t="s">
        <v>26</v>
      </c>
      <c r="H7" s="35" t="s">
        <v>606</v>
      </c>
      <c r="I7" s="30" t="s">
        <v>87</v>
      </c>
      <c r="J7" s="32" t="s">
        <v>29</v>
      </c>
      <c r="K7" s="42"/>
      <c r="L7" s="40" t="s">
        <v>607</v>
      </c>
      <c r="M7" s="29"/>
      <c r="N7" s="29"/>
      <c r="O7" s="30" t="s">
        <v>31</v>
      </c>
      <c r="P7" s="29"/>
      <c r="Q7" s="30" t="s">
        <v>32</v>
      </c>
      <c r="R7" s="29"/>
      <c r="S7" s="29"/>
      <c r="T7" s="29"/>
      <c r="U7" s="29"/>
      <c r="V7" s="29"/>
      <c r="W7" s="21"/>
      <c r="X7" s="21"/>
      <c r="Y7" s="21"/>
      <c r="Z7" s="21"/>
      <c r="AA7" s="21"/>
    </row>
    <row r="8" ht="28.5" customHeight="1">
      <c r="A8" s="11">
        <f t="shared" si="1"/>
        <v>3</v>
      </c>
      <c r="B8" s="12" t="s">
        <v>23</v>
      </c>
      <c r="C8" s="13">
        <v>43993.62369212963</v>
      </c>
      <c r="D8" s="14" t="s">
        <v>608</v>
      </c>
      <c r="E8" s="22" t="s">
        <v>609</v>
      </c>
      <c r="F8" s="23" t="str">
        <f t="shared" si="2"/>
        <v/>
      </c>
      <c r="G8" s="17" t="s">
        <v>74</v>
      </c>
      <c r="H8" s="23"/>
      <c r="I8" s="17" t="s">
        <v>75</v>
      </c>
      <c r="J8" s="18" t="s">
        <v>47</v>
      </c>
      <c r="K8" s="19"/>
      <c r="L8" s="78"/>
      <c r="M8" s="16"/>
      <c r="N8" s="16"/>
      <c r="O8" s="17" t="s">
        <v>31</v>
      </c>
      <c r="P8" s="16"/>
      <c r="Q8" s="17" t="s">
        <v>49</v>
      </c>
      <c r="R8" s="16"/>
      <c r="S8" s="16"/>
      <c r="T8" s="16"/>
      <c r="U8" s="16"/>
      <c r="V8" s="16"/>
      <c r="W8" s="21"/>
      <c r="X8" s="21"/>
      <c r="Y8" s="21"/>
      <c r="Z8" s="21"/>
      <c r="AA8" s="21"/>
    </row>
    <row r="9" ht="28.5" customHeight="1">
      <c r="A9" s="10">
        <f t="shared" si="1"/>
        <v>4</v>
      </c>
      <c r="B9" s="25" t="s">
        <v>23</v>
      </c>
      <c r="C9" s="26">
        <v>43993.59069444444</v>
      </c>
      <c r="D9" s="27" t="s">
        <v>610</v>
      </c>
      <c r="E9" s="34" t="s">
        <v>611</v>
      </c>
      <c r="F9" s="35" t="str">
        <f t="shared" si="2"/>
        <v/>
      </c>
      <c r="G9" s="30" t="s">
        <v>26</v>
      </c>
      <c r="H9" s="30" t="s">
        <v>612</v>
      </c>
      <c r="I9" s="30" t="s">
        <v>52</v>
      </c>
      <c r="J9" s="32" t="s">
        <v>53</v>
      </c>
      <c r="K9" s="28" t="s">
        <v>54</v>
      </c>
      <c r="L9" s="44"/>
      <c r="M9" s="31"/>
      <c r="N9" s="29"/>
      <c r="O9" s="30" t="s">
        <v>108</v>
      </c>
      <c r="P9" s="29"/>
      <c r="Q9" s="30" t="s">
        <v>108</v>
      </c>
      <c r="R9" s="30"/>
      <c r="S9" s="30"/>
      <c r="T9" s="29"/>
      <c r="U9" s="30"/>
      <c r="V9" s="29"/>
      <c r="W9" s="21"/>
      <c r="X9" s="21"/>
      <c r="Y9" s="21"/>
      <c r="Z9" s="21"/>
      <c r="AA9" s="21"/>
    </row>
    <row r="10" ht="105.0" customHeight="1">
      <c r="A10" s="11">
        <f t="shared" si="1"/>
        <v>5</v>
      </c>
      <c r="B10" s="12" t="s">
        <v>23</v>
      </c>
      <c r="C10" s="13">
        <v>43993.53575231481</v>
      </c>
      <c r="D10" s="14" t="s">
        <v>613</v>
      </c>
      <c r="E10" s="45" t="s">
        <v>614</v>
      </c>
      <c r="F10" s="23" t="str">
        <f>image("https://scontent.xx.fbcdn.net/v/t1.15752-9/103270763_998354170584436_6008782271931150004_n.jpg?_nc_cat=102&amp;_nc_sid=b96e70&amp;_nc_ohc=fGRNfc4F4HkAX974UNS&amp;_nc_ad=z-m&amp;_nc_cid=0&amp;_nc_ht=scontent.xx&amp;oh=a2602719d88fcc6482cd218a337f6c6c&amp;oe=5F08FE60")</f>
        <v/>
      </c>
      <c r="G10" s="17" t="s">
        <v>26</v>
      </c>
      <c r="H10" s="17" t="s">
        <v>615</v>
      </c>
      <c r="I10" s="17" t="s">
        <v>36</v>
      </c>
      <c r="J10" s="18" t="s">
        <v>37</v>
      </c>
      <c r="K10" s="22" t="s">
        <v>132</v>
      </c>
      <c r="L10" s="18" t="s">
        <v>616</v>
      </c>
      <c r="M10" s="23" t="s">
        <v>617</v>
      </c>
      <c r="N10" s="16"/>
      <c r="O10" s="17" t="s">
        <v>31</v>
      </c>
      <c r="P10" s="17"/>
      <c r="Q10" s="17" t="s">
        <v>32</v>
      </c>
      <c r="R10" s="16"/>
      <c r="S10" s="17"/>
      <c r="T10" s="16"/>
      <c r="U10" s="17"/>
      <c r="V10" s="16"/>
      <c r="W10" s="21"/>
      <c r="X10" s="21"/>
      <c r="Y10" s="21"/>
      <c r="Z10" s="21"/>
      <c r="AA10" s="21"/>
    </row>
    <row r="11" ht="28.5" customHeight="1">
      <c r="A11" s="11">
        <f t="shared" si="1"/>
        <v>5</v>
      </c>
      <c r="B11" s="12" t="s">
        <v>23</v>
      </c>
      <c r="C11" s="13">
        <v>43993.53586805556</v>
      </c>
      <c r="D11" s="14" t="s">
        <v>613</v>
      </c>
      <c r="E11" s="22" t="s">
        <v>618</v>
      </c>
      <c r="F11" s="23" t="str">
        <f t="shared" ref="F11:F13" si="3">image("")</f>
        <v/>
      </c>
      <c r="G11" s="17" t="s">
        <v>26</v>
      </c>
      <c r="H11" s="18"/>
      <c r="I11" s="17" t="s">
        <v>87</v>
      </c>
      <c r="J11" s="18" t="s">
        <v>88</v>
      </c>
      <c r="K11" s="39"/>
      <c r="L11" s="23" t="s">
        <v>171</v>
      </c>
      <c r="M11" s="16"/>
      <c r="N11" s="16"/>
      <c r="O11" s="17" t="s">
        <v>49</v>
      </c>
      <c r="P11" s="16"/>
      <c r="Q11" s="17" t="s">
        <v>32</v>
      </c>
      <c r="R11" s="16"/>
      <c r="S11" s="16"/>
      <c r="T11" s="16"/>
      <c r="U11" s="16"/>
      <c r="V11" s="16"/>
      <c r="W11" s="21"/>
      <c r="X11" s="21"/>
      <c r="Y11" s="21"/>
      <c r="Z11" s="21"/>
      <c r="AA11" s="21"/>
    </row>
    <row r="12" ht="28.5" customHeight="1">
      <c r="A12" s="11">
        <f t="shared" si="1"/>
        <v>5</v>
      </c>
      <c r="B12" s="12" t="s">
        <v>23</v>
      </c>
      <c r="C12" s="13">
        <v>43993.53587962963</v>
      </c>
      <c r="D12" s="14" t="s">
        <v>613</v>
      </c>
      <c r="E12" s="22" t="s">
        <v>619</v>
      </c>
      <c r="F12" s="23" t="str">
        <f t="shared" si="3"/>
        <v/>
      </c>
      <c r="G12" s="17" t="s">
        <v>74</v>
      </c>
      <c r="H12" s="17"/>
      <c r="I12" s="17" t="s">
        <v>75</v>
      </c>
      <c r="J12" s="18" t="s">
        <v>37</v>
      </c>
      <c r="K12" s="19"/>
      <c r="L12" s="20"/>
      <c r="M12" s="20"/>
      <c r="N12" s="16"/>
      <c r="O12" s="17" t="s">
        <v>49</v>
      </c>
      <c r="P12" s="16"/>
      <c r="Q12" s="17" t="s">
        <v>32</v>
      </c>
      <c r="R12" s="16"/>
      <c r="S12" s="16"/>
      <c r="T12" s="16"/>
      <c r="U12" s="17"/>
      <c r="V12" s="16"/>
      <c r="W12" s="21"/>
      <c r="X12" s="21"/>
      <c r="Y12" s="21"/>
      <c r="Z12" s="21"/>
      <c r="AA12" s="21"/>
    </row>
    <row r="13" ht="28.5" customHeight="1">
      <c r="A13" s="10">
        <f t="shared" si="1"/>
        <v>6</v>
      </c>
      <c r="B13" s="25" t="s">
        <v>23</v>
      </c>
      <c r="C13" s="26">
        <v>43993.46475694444</v>
      </c>
      <c r="D13" s="27" t="s">
        <v>620</v>
      </c>
      <c r="E13" s="41" t="s">
        <v>44</v>
      </c>
      <c r="F13" s="35" t="str">
        <f t="shared" si="3"/>
        <v/>
      </c>
      <c r="G13" s="30" t="s">
        <v>45</v>
      </c>
      <c r="H13" s="30"/>
      <c r="I13" s="30" t="s">
        <v>46</v>
      </c>
      <c r="J13" s="32" t="s">
        <v>37</v>
      </c>
      <c r="K13" s="28" t="s">
        <v>621</v>
      </c>
      <c r="L13" s="29"/>
      <c r="M13" s="29"/>
      <c r="N13" s="29"/>
      <c r="O13" s="30" t="s">
        <v>31</v>
      </c>
      <c r="P13" s="29"/>
      <c r="Q13" s="30" t="s">
        <v>32</v>
      </c>
      <c r="R13" s="29"/>
      <c r="S13" s="29"/>
      <c r="T13" s="29"/>
      <c r="U13" s="30"/>
      <c r="V13" s="29"/>
      <c r="W13" s="21"/>
      <c r="X13" s="21"/>
      <c r="Y13" s="21"/>
      <c r="Z13" s="21"/>
      <c r="AA13" s="21"/>
    </row>
    <row r="14" ht="141.75" customHeight="1">
      <c r="A14" s="10">
        <f t="shared" si="1"/>
        <v>6</v>
      </c>
      <c r="B14" s="25" t="s">
        <v>23</v>
      </c>
      <c r="C14" s="26">
        <v>43993.465150462966</v>
      </c>
      <c r="D14" s="27" t="s">
        <v>620</v>
      </c>
      <c r="E14" s="43" t="s">
        <v>622</v>
      </c>
      <c r="F14" s="35" t="str">
        <f>image("https://scontent.xx.fbcdn.net/v/t1.15752-9/103050987_2631818320430543_4382308839316819796_n.jpg?_nc_cat=101&amp;_nc_sid=b96e70&amp;_nc_ohc=SYzHWFhRlWwAX_VBub_&amp;_nc_ad=z-m&amp;_nc_cid=0&amp;_nc_ht=scontent.xx&amp;oh=41ffb659f733353d30fed506dcf6a9aa&amp;oe=5F05ACAC")</f>
        <v/>
      </c>
      <c r="G14" s="30" t="s">
        <v>113</v>
      </c>
      <c r="H14" s="35" t="s">
        <v>623</v>
      </c>
      <c r="I14" s="30" t="s">
        <v>115</v>
      </c>
      <c r="J14" s="32" t="s">
        <v>93</v>
      </c>
      <c r="K14" s="33" t="s">
        <v>116</v>
      </c>
      <c r="L14" s="29"/>
      <c r="M14" s="29"/>
      <c r="N14" s="29"/>
      <c r="O14" s="30" t="s">
        <v>31</v>
      </c>
      <c r="P14" s="29"/>
      <c r="Q14" s="30" t="s">
        <v>32</v>
      </c>
      <c r="R14" s="29"/>
      <c r="S14" s="29"/>
      <c r="T14" s="29"/>
      <c r="U14" s="29"/>
      <c r="V14" s="29"/>
      <c r="W14" s="21"/>
      <c r="X14" s="21"/>
      <c r="Y14" s="21"/>
      <c r="Z14" s="21"/>
      <c r="AA14" s="21"/>
    </row>
    <row r="15" ht="62.25" customHeight="1">
      <c r="A15" s="10">
        <f t="shared" si="1"/>
        <v>6</v>
      </c>
      <c r="B15" s="25" t="s">
        <v>23</v>
      </c>
      <c r="C15" s="26">
        <v>43993.48055555556</v>
      </c>
      <c r="D15" s="27" t="s">
        <v>620</v>
      </c>
      <c r="E15" s="28" t="s">
        <v>624</v>
      </c>
      <c r="F15" s="35" t="str">
        <f t="shared" ref="F15:F18" si="4">image("")</f>
        <v/>
      </c>
      <c r="G15" s="30" t="s">
        <v>26</v>
      </c>
      <c r="H15" s="35" t="s">
        <v>625</v>
      </c>
      <c r="I15" s="30" t="s">
        <v>36</v>
      </c>
      <c r="J15" s="32" t="s">
        <v>37</v>
      </c>
      <c r="K15" s="33" t="s">
        <v>119</v>
      </c>
      <c r="L15" s="40" t="s">
        <v>626</v>
      </c>
      <c r="M15" s="35" t="s">
        <v>627</v>
      </c>
      <c r="N15" s="29"/>
      <c r="O15" s="30" t="s">
        <v>31</v>
      </c>
      <c r="P15" s="29"/>
      <c r="Q15" s="30" t="s">
        <v>32</v>
      </c>
      <c r="R15" s="30"/>
      <c r="S15" s="29"/>
      <c r="T15" s="29"/>
      <c r="U15" s="30"/>
      <c r="V15" s="29"/>
      <c r="W15" s="21"/>
      <c r="X15" s="21"/>
      <c r="Y15" s="21"/>
      <c r="Z15" s="21"/>
      <c r="AA15" s="21"/>
    </row>
    <row r="16" ht="28.5" customHeight="1">
      <c r="A16" s="10">
        <f t="shared" si="1"/>
        <v>6</v>
      </c>
      <c r="B16" s="25" t="s">
        <v>23</v>
      </c>
      <c r="C16" s="26">
        <v>43993.480578703704</v>
      </c>
      <c r="D16" s="27" t="s">
        <v>620</v>
      </c>
      <c r="E16" s="28" t="s">
        <v>628</v>
      </c>
      <c r="F16" s="35" t="str">
        <f t="shared" si="4"/>
        <v/>
      </c>
      <c r="G16" s="30" t="s">
        <v>26</v>
      </c>
      <c r="H16" s="35" t="s">
        <v>629</v>
      </c>
      <c r="I16" s="30" t="s">
        <v>36</v>
      </c>
      <c r="J16" s="32" t="s">
        <v>37</v>
      </c>
      <c r="K16" s="28" t="s">
        <v>258</v>
      </c>
      <c r="L16" s="29"/>
      <c r="M16" s="29"/>
      <c r="N16" s="29"/>
      <c r="O16" s="30" t="s">
        <v>31</v>
      </c>
      <c r="P16" s="29"/>
      <c r="Q16" s="30" t="s">
        <v>32</v>
      </c>
      <c r="R16" s="29"/>
      <c r="S16" s="29"/>
      <c r="T16" s="29"/>
      <c r="U16" s="29"/>
      <c r="V16" s="29"/>
      <c r="W16" s="21"/>
      <c r="X16" s="21"/>
      <c r="Y16" s="21"/>
      <c r="Z16" s="21"/>
      <c r="AA16" s="21"/>
    </row>
    <row r="17" ht="63.75" customHeight="1">
      <c r="A17" s="10">
        <f t="shared" si="1"/>
        <v>6</v>
      </c>
      <c r="B17" s="25" t="s">
        <v>23</v>
      </c>
      <c r="C17" s="26">
        <v>43993.480578703704</v>
      </c>
      <c r="D17" s="27" t="s">
        <v>620</v>
      </c>
      <c r="E17" s="28" t="s">
        <v>628</v>
      </c>
      <c r="F17" s="35" t="str">
        <f t="shared" si="4"/>
        <v/>
      </c>
      <c r="G17" s="30" t="s">
        <v>26</v>
      </c>
      <c r="H17" s="30" t="s">
        <v>629</v>
      </c>
      <c r="I17" s="30" t="s">
        <v>36</v>
      </c>
      <c r="J17" s="32" t="s">
        <v>37</v>
      </c>
      <c r="K17" s="33" t="s">
        <v>258</v>
      </c>
      <c r="L17" s="29"/>
      <c r="M17" s="29"/>
      <c r="N17" s="29"/>
      <c r="O17" s="30" t="s">
        <v>31</v>
      </c>
      <c r="P17" s="29"/>
      <c r="Q17" s="30" t="s">
        <v>32</v>
      </c>
      <c r="R17" s="30" t="s">
        <v>141</v>
      </c>
      <c r="S17" s="30"/>
      <c r="T17" s="29"/>
      <c r="U17" s="30" t="s">
        <v>630</v>
      </c>
      <c r="V17" s="29"/>
      <c r="W17" s="21"/>
      <c r="X17" s="21"/>
      <c r="Y17" s="21"/>
      <c r="Z17" s="21"/>
      <c r="AA17" s="21"/>
    </row>
    <row r="18">
      <c r="A18" s="107"/>
      <c r="B18" s="108"/>
      <c r="C18" s="109"/>
      <c r="D18" s="110"/>
      <c r="E18" s="109"/>
      <c r="F18" s="23" t="str">
        <f t="shared" si="4"/>
        <v/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11"/>
      <c r="S18" s="111"/>
      <c r="T18" s="109"/>
      <c r="U18" s="111"/>
      <c r="V18" s="109"/>
      <c r="W18" s="52"/>
    </row>
    <row r="19">
      <c r="A19" s="107"/>
      <c r="B19" s="108"/>
      <c r="C19" s="109"/>
      <c r="D19" s="110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11"/>
      <c r="S19" s="111"/>
      <c r="T19" s="109"/>
      <c r="U19" s="111"/>
      <c r="V19" s="109"/>
      <c r="W19" s="52"/>
    </row>
    <row r="20">
      <c r="A20" s="66"/>
      <c r="B20" s="67"/>
      <c r="C20" s="52"/>
      <c r="D20" s="68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69"/>
      <c r="S20" s="69"/>
      <c r="T20" s="52"/>
      <c r="U20" s="69"/>
      <c r="V20" s="52"/>
      <c r="W20" s="52"/>
    </row>
    <row r="21">
      <c r="A21" s="66"/>
      <c r="B21" s="67"/>
      <c r="C21" s="52"/>
      <c r="D21" s="68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69"/>
      <c r="S21" s="69"/>
      <c r="T21" s="52"/>
      <c r="U21" s="69"/>
      <c r="V21" s="52"/>
      <c r="W21" s="52"/>
    </row>
    <row r="22">
      <c r="A22" s="66"/>
      <c r="B22" s="67"/>
      <c r="C22" s="52"/>
      <c r="D22" s="68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69"/>
      <c r="S22" s="69"/>
      <c r="T22" s="52"/>
      <c r="U22" s="69"/>
      <c r="V22" s="52"/>
      <c r="W22" s="52"/>
    </row>
    <row r="23">
      <c r="A23" s="66"/>
      <c r="B23" s="67"/>
      <c r="C23" s="52"/>
      <c r="D23" s="68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69"/>
      <c r="S23" s="69"/>
      <c r="T23" s="52"/>
      <c r="U23" s="69"/>
      <c r="V23" s="52"/>
      <c r="W23" s="52"/>
    </row>
    <row r="24">
      <c r="A24" s="66"/>
      <c r="B24" s="67"/>
      <c r="C24" s="52"/>
      <c r="D24" s="68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69"/>
      <c r="S24" s="69"/>
      <c r="T24" s="52"/>
      <c r="U24" s="69"/>
      <c r="V24" s="52"/>
      <c r="W24" s="52"/>
    </row>
    <row r="25">
      <c r="A25" s="66"/>
      <c r="B25" s="67"/>
      <c r="C25" s="52"/>
      <c r="D25" s="6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69"/>
      <c r="S25" s="69"/>
      <c r="T25" s="52"/>
      <c r="U25" s="69"/>
      <c r="V25" s="52"/>
      <c r="W25" s="52"/>
    </row>
    <row r="26">
      <c r="A26" s="66"/>
      <c r="B26" s="67"/>
      <c r="C26" s="52"/>
      <c r="D26" s="6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69"/>
      <c r="S26" s="69"/>
      <c r="T26" s="52"/>
      <c r="U26" s="69"/>
      <c r="V26" s="52"/>
      <c r="W26" s="52"/>
    </row>
    <row r="27">
      <c r="A27" s="66"/>
      <c r="B27" s="67"/>
      <c r="C27" s="52"/>
      <c r="D27" s="68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69"/>
      <c r="S27" s="69"/>
      <c r="T27" s="52"/>
      <c r="U27" s="69"/>
      <c r="V27" s="52"/>
      <c r="W27" s="52"/>
    </row>
    <row r="28">
      <c r="A28" s="66"/>
      <c r="B28" s="67"/>
      <c r="C28" s="52"/>
      <c r="D28" s="68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69"/>
      <c r="S28" s="69"/>
      <c r="T28" s="52"/>
      <c r="U28" s="69"/>
      <c r="V28" s="52"/>
      <c r="W28" s="52"/>
    </row>
    <row r="29">
      <c r="A29" s="66"/>
      <c r="B29" s="67"/>
      <c r="C29" s="52"/>
      <c r="D29" s="68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69"/>
      <c r="S29" s="69"/>
      <c r="T29" s="52"/>
      <c r="U29" s="69"/>
      <c r="V29" s="52"/>
      <c r="W29" s="52"/>
    </row>
    <row r="30">
      <c r="A30" s="66"/>
      <c r="B30" s="67"/>
      <c r="C30" s="52"/>
      <c r="D30" s="68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69"/>
      <c r="S30" s="69"/>
      <c r="T30" s="52"/>
      <c r="U30" s="69"/>
      <c r="V30" s="52"/>
      <c r="W30" s="52"/>
    </row>
    <row r="31">
      <c r="A31" s="66"/>
      <c r="B31" s="67"/>
      <c r="C31" s="52"/>
      <c r="D31" s="68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69"/>
      <c r="S31" s="69"/>
      <c r="T31" s="52"/>
      <c r="U31" s="69"/>
      <c r="V31" s="52"/>
      <c r="W31" s="52"/>
    </row>
    <row r="32">
      <c r="A32" s="66"/>
      <c r="B32" s="67"/>
      <c r="C32" s="52"/>
      <c r="D32" s="68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69"/>
      <c r="S32" s="69"/>
      <c r="T32" s="52"/>
      <c r="U32" s="69"/>
      <c r="V32" s="52"/>
      <c r="W32" s="52"/>
    </row>
    <row r="33">
      <c r="A33" s="66"/>
      <c r="B33" s="67"/>
      <c r="C33" s="52"/>
      <c r="D33" s="68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69"/>
      <c r="S33" s="69"/>
      <c r="T33" s="52"/>
      <c r="U33" s="69"/>
      <c r="V33" s="52"/>
      <c r="W33" s="52"/>
    </row>
    <row r="34">
      <c r="A34" s="66"/>
      <c r="B34" s="67"/>
      <c r="C34" s="52"/>
      <c r="D34" s="6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69"/>
      <c r="S34" s="69"/>
      <c r="T34" s="52"/>
      <c r="U34" s="69"/>
      <c r="V34" s="52"/>
      <c r="W34" s="52"/>
    </row>
    <row r="35">
      <c r="A35" s="66"/>
      <c r="B35" s="67"/>
      <c r="C35" s="52"/>
      <c r="D35" s="6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69"/>
      <c r="S35" s="69"/>
      <c r="T35" s="52"/>
      <c r="U35" s="69"/>
      <c r="V35" s="52"/>
      <c r="W35" s="52"/>
    </row>
    <row r="36">
      <c r="A36" s="66"/>
      <c r="B36" s="67"/>
      <c r="C36" s="52"/>
      <c r="D36" s="68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69"/>
      <c r="S36" s="69"/>
      <c r="T36" s="52"/>
      <c r="U36" s="69"/>
      <c r="V36" s="52"/>
      <c r="W36" s="52"/>
    </row>
    <row r="37">
      <c r="A37" s="66"/>
      <c r="B37" s="67"/>
      <c r="C37" s="52"/>
      <c r="D37" s="68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69"/>
      <c r="S37" s="69"/>
      <c r="T37" s="52"/>
      <c r="U37" s="69"/>
      <c r="V37" s="52"/>
      <c r="W37" s="52"/>
    </row>
    <row r="38">
      <c r="A38" s="66"/>
      <c r="B38" s="67"/>
      <c r="C38" s="52"/>
      <c r="D38" s="68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69"/>
      <c r="S38" s="69"/>
      <c r="T38" s="52"/>
      <c r="U38" s="69"/>
      <c r="V38" s="52"/>
      <c r="W38" s="52"/>
    </row>
    <row r="39">
      <c r="A39" s="66"/>
      <c r="B39" s="67"/>
      <c r="C39" s="52"/>
      <c r="D39" s="68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69"/>
      <c r="S39" s="69"/>
      <c r="T39" s="52"/>
      <c r="U39" s="69"/>
      <c r="V39" s="52"/>
      <c r="W39" s="52"/>
    </row>
    <row r="40">
      <c r="A40" s="66"/>
      <c r="B40" s="67"/>
      <c r="C40" s="52"/>
      <c r="D40" s="68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69"/>
      <c r="S40" s="69"/>
      <c r="T40" s="52"/>
      <c r="U40" s="69"/>
      <c r="V40" s="52"/>
      <c r="W40" s="52"/>
    </row>
    <row r="41">
      <c r="A41" s="66"/>
      <c r="B41" s="67"/>
      <c r="C41" s="52"/>
      <c r="D41" s="68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69"/>
      <c r="S41" s="69"/>
      <c r="T41" s="52"/>
      <c r="U41" s="69"/>
      <c r="V41" s="52"/>
      <c r="W41" s="52"/>
    </row>
    <row r="42">
      <c r="A42" s="66"/>
      <c r="B42" s="67"/>
      <c r="C42" s="52"/>
      <c r="D42" s="68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69"/>
      <c r="S42" s="69"/>
      <c r="T42" s="52"/>
      <c r="U42" s="69"/>
      <c r="V42" s="52"/>
      <c r="W42" s="52"/>
    </row>
    <row r="43">
      <c r="A43" s="66"/>
      <c r="B43" s="67"/>
      <c r="C43" s="52"/>
      <c r="D43" s="6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69"/>
      <c r="S43" s="69"/>
      <c r="T43" s="52"/>
      <c r="U43" s="69"/>
      <c r="V43" s="52"/>
      <c r="W43" s="52"/>
    </row>
    <row r="44">
      <c r="A44" s="66"/>
      <c r="B44" s="67"/>
      <c r="C44" s="52"/>
      <c r="D44" s="6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69"/>
      <c r="S44" s="69"/>
      <c r="T44" s="52"/>
      <c r="U44" s="69"/>
      <c r="V44" s="52"/>
      <c r="W44" s="52"/>
    </row>
    <row r="45">
      <c r="A45" s="66"/>
      <c r="B45" s="67"/>
      <c r="C45" s="52"/>
      <c r="D45" s="68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69"/>
      <c r="S45" s="69"/>
      <c r="T45" s="52"/>
      <c r="U45" s="69"/>
      <c r="V45" s="52"/>
      <c r="W45" s="52"/>
    </row>
    <row r="46">
      <c r="A46" s="66"/>
      <c r="B46" s="67"/>
      <c r="C46" s="52"/>
      <c r="D46" s="68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69"/>
      <c r="S46" s="69"/>
      <c r="T46" s="52"/>
      <c r="U46" s="69"/>
      <c r="V46" s="52"/>
      <c r="W46" s="52"/>
    </row>
    <row r="47">
      <c r="A47" s="66"/>
      <c r="B47" s="67"/>
      <c r="C47" s="52"/>
      <c r="D47" s="68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69"/>
      <c r="S47" s="69"/>
      <c r="T47" s="52"/>
      <c r="U47" s="69"/>
      <c r="V47" s="52"/>
      <c r="W47" s="52"/>
    </row>
    <row r="48">
      <c r="A48" s="66"/>
      <c r="B48" s="67"/>
      <c r="C48" s="52"/>
      <c r="D48" s="68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69"/>
      <c r="S48" s="69"/>
      <c r="T48" s="52"/>
      <c r="U48" s="69"/>
      <c r="V48" s="52"/>
      <c r="W48" s="52"/>
    </row>
    <row r="49">
      <c r="A49" s="66"/>
      <c r="B49" s="67"/>
      <c r="C49" s="52"/>
      <c r="D49" s="68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69"/>
      <c r="S49" s="69"/>
      <c r="T49" s="52"/>
      <c r="U49" s="69"/>
      <c r="V49" s="52"/>
      <c r="W49" s="52"/>
    </row>
    <row r="50">
      <c r="A50" s="66"/>
      <c r="B50" s="67"/>
      <c r="C50" s="52"/>
      <c r="D50" s="68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69"/>
      <c r="S50" s="69"/>
      <c r="T50" s="52"/>
      <c r="U50" s="69"/>
      <c r="V50" s="52"/>
      <c r="W50" s="52"/>
    </row>
    <row r="51">
      <c r="A51" s="66"/>
      <c r="B51" s="67"/>
      <c r="C51" s="52"/>
      <c r="D51" s="68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69"/>
      <c r="S51" s="69"/>
      <c r="T51" s="52"/>
      <c r="U51" s="69"/>
      <c r="V51" s="52"/>
      <c r="W51" s="52"/>
    </row>
    <row r="52">
      <c r="A52" s="66"/>
      <c r="B52" s="67"/>
      <c r="C52" s="52"/>
      <c r="D52" s="6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69"/>
      <c r="S52" s="69"/>
      <c r="T52" s="52"/>
      <c r="U52" s="69"/>
      <c r="V52" s="52"/>
      <c r="W52" s="52"/>
    </row>
    <row r="53">
      <c r="A53" s="66"/>
      <c r="B53" s="67"/>
      <c r="C53" s="52"/>
      <c r="D53" s="6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69"/>
      <c r="S53" s="69"/>
      <c r="T53" s="52"/>
      <c r="U53" s="69"/>
      <c r="V53" s="52"/>
      <c r="W53" s="52"/>
    </row>
    <row r="54">
      <c r="A54" s="66"/>
      <c r="B54" s="67"/>
      <c r="C54" s="52"/>
      <c r="D54" s="68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69"/>
      <c r="S54" s="69"/>
      <c r="T54" s="52"/>
      <c r="U54" s="69"/>
      <c r="V54" s="52"/>
      <c r="W54" s="52"/>
    </row>
    <row r="55">
      <c r="A55" s="66"/>
      <c r="B55" s="67"/>
      <c r="C55" s="52"/>
      <c r="D55" s="6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69"/>
      <c r="S55" s="69"/>
      <c r="T55" s="52"/>
      <c r="U55" s="69"/>
      <c r="V55" s="52"/>
      <c r="W55" s="52"/>
    </row>
    <row r="56">
      <c r="A56" s="66"/>
      <c r="B56" s="67"/>
      <c r="C56" s="52"/>
      <c r="D56" s="68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69"/>
      <c r="S56" s="69"/>
      <c r="T56" s="52"/>
      <c r="U56" s="69"/>
      <c r="V56" s="52"/>
      <c r="W56" s="52"/>
    </row>
    <row r="57">
      <c r="A57" s="66"/>
      <c r="B57" s="67"/>
      <c r="C57" s="52"/>
      <c r="D57" s="68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69"/>
      <c r="S57" s="69"/>
      <c r="T57" s="52"/>
      <c r="U57" s="69"/>
      <c r="V57" s="52"/>
      <c r="W57" s="52"/>
    </row>
    <row r="58">
      <c r="A58" s="66"/>
      <c r="B58" s="67"/>
      <c r="C58" s="52"/>
      <c r="D58" s="68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69"/>
      <c r="V58" s="52"/>
      <c r="W58" s="52"/>
    </row>
    <row r="59">
      <c r="A59" s="66"/>
      <c r="B59" s="67"/>
      <c r="C59" s="52"/>
      <c r="D59" s="6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69"/>
      <c r="V59" s="52"/>
      <c r="W59" s="52"/>
    </row>
    <row r="60">
      <c r="A60" s="66"/>
      <c r="B60" s="67"/>
      <c r="C60" s="52"/>
      <c r="D60" s="68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69"/>
      <c r="V60" s="52"/>
      <c r="W60" s="52"/>
    </row>
    <row r="61">
      <c r="A61" s="66"/>
      <c r="B61" s="67"/>
      <c r="C61" s="52"/>
      <c r="D61" s="6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69"/>
      <c r="V61" s="52"/>
      <c r="W61" s="52"/>
    </row>
    <row r="62">
      <c r="A62" s="66"/>
      <c r="B62" s="67"/>
      <c r="C62" s="52"/>
      <c r="D62" s="6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69"/>
      <c r="V62" s="52"/>
      <c r="W62" s="52"/>
    </row>
    <row r="63">
      <c r="A63" s="66"/>
      <c r="B63" s="67"/>
      <c r="C63" s="52"/>
      <c r="D63" s="68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69"/>
      <c r="V63" s="52"/>
      <c r="W63" s="52"/>
    </row>
    <row r="64">
      <c r="A64" s="66"/>
      <c r="B64" s="67"/>
      <c r="C64" s="52"/>
      <c r="D64" s="68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69"/>
      <c r="V64" s="52"/>
      <c r="W64" s="52"/>
    </row>
    <row r="65">
      <c r="A65" s="66"/>
      <c r="B65" s="67"/>
      <c r="C65" s="52"/>
      <c r="D65" s="68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69"/>
      <c r="V65" s="52"/>
      <c r="W65" s="52"/>
    </row>
    <row r="66">
      <c r="A66" s="66"/>
      <c r="B66" s="67"/>
      <c r="C66" s="52"/>
      <c r="D66" s="68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69"/>
      <c r="V66" s="52"/>
      <c r="W66" s="52"/>
    </row>
    <row r="67">
      <c r="A67" s="66"/>
      <c r="B67" s="67"/>
      <c r="C67" s="52"/>
      <c r="D67" s="68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69"/>
      <c r="V67" s="52"/>
      <c r="W67" s="52"/>
    </row>
    <row r="68">
      <c r="A68" s="66"/>
      <c r="B68" s="67"/>
      <c r="C68" s="52"/>
      <c r="D68" s="68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69"/>
      <c r="V68" s="52"/>
      <c r="W68" s="52"/>
    </row>
    <row r="69">
      <c r="A69" s="66"/>
      <c r="B69" s="67"/>
      <c r="C69" s="52"/>
      <c r="D69" s="68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69"/>
      <c r="V69" s="52"/>
      <c r="W69" s="52"/>
    </row>
    <row r="70">
      <c r="A70" s="66"/>
      <c r="B70" s="67"/>
      <c r="C70" s="52"/>
      <c r="D70" s="68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69"/>
      <c r="V70" s="52"/>
      <c r="W70" s="52"/>
    </row>
    <row r="71">
      <c r="A71" s="66"/>
      <c r="B71" s="67"/>
      <c r="C71" s="52"/>
      <c r="D71" s="68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69"/>
      <c r="V71" s="52"/>
      <c r="W71" s="52"/>
    </row>
    <row r="72">
      <c r="A72" s="66"/>
      <c r="B72" s="67"/>
      <c r="C72" s="52"/>
      <c r="D72" s="68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69"/>
      <c r="V72" s="52"/>
      <c r="W72" s="52"/>
    </row>
    <row r="73">
      <c r="A73" s="66"/>
      <c r="B73" s="67"/>
      <c r="C73" s="52"/>
      <c r="D73" s="68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69"/>
      <c r="V73" s="52"/>
      <c r="W73" s="52"/>
    </row>
    <row r="74">
      <c r="A74" s="66"/>
      <c r="B74" s="67"/>
      <c r="C74" s="52"/>
      <c r="D74" s="68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69"/>
      <c r="V74" s="52"/>
      <c r="W74" s="52"/>
    </row>
    <row r="75">
      <c r="A75" s="66"/>
      <c r="B75" s="67"/>
      <c r="C75" s="52"/>
      <c r="D75" s="68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69"/>
      <c r="V75" s="52"/>
      <c r="W75" s="52"/>
    </row>
    <row r="76">
      <c r="A76" s="66"/>
      <c r="B76" s="67"/>
      <c r="C76" s="52"/>
      <c r="D76" s="68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69"/>
      <c r="V76" s="52"/>
      <c r="W76" s="52"/>
    </row>
    <row r="77">
      <c r="A77" s="66"/>
      <c r="B77" s="67"/>
      <c r="C77" s="52"/>
      <c r="D77" s="68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69"/>
      <c r="V77" s="52"/>
      <c r="W77" s="52"/>
    </row>
    <row r="78">
      <c r="A78" s="66"/>
      <c r="B78" s="67"/>
      <c r="C78" s="52"/>
      <c r="D78" s="68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69"/>
      <c r="V78" s="52"/>
      <c r="W78" s="52"/>
    </row>
    <row r="79">
      <c r="A79" s="66"/>
      <c r="B79" s="67"/>
      <c r="C79" s="52"/>
      <c r="D79" s="68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69"/>
      <c r="V79" s="52"/>
      <c r="W79" s="52"/>
    </row>
    <row r="80">
      <c r="A80" s="66"/>
      <c r="B80" s="67"/>
      <c r="C80" s="52"/>
      <c r="D80" s="68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69"/>
      <c r="V80" s="52"/>
      <c r="W80" s="52"/>
    </row>
    <row r="81">
      <c r="A81" s="66"/>
      <c r="B81" s="67"/>
      <c r="C81" s="52"/>
      <c r="D81" s="68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69"/>
      <c r="V81" s="52"/>
      <c r="W81" s="52"/>
    </row>
    <row r="82">
      <c r="A82" s="66"/>
      <c r="B82" s="67"/>
      <c r="C82" s="52"/>
      <c r="D82" s="6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69"/>
      <c r="V82" s="52"/>
      <c r="W82" s="52"/>
    </row>
    <row r="83">
      <c r="A83" s="66"/>
      <c r="B83" s="67"/>
      <c r="C83" s="52"/>
      <c r="D83" s="6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69"/>
      <c r="V83" s="52"/>
      <c r="W83" s="52"/>
    </row>
    <row r="84">
      <c r="A84" s="66"/>
      <c r="B84" s="67"/>
      <c r="C84" s="52"/>
      <c r="D84" s="6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69"/>
      <c r="V84" s="52"/>
      <c r="W84" s="52"/>
    </row>
    <row r="85">
      <c r="A85" s="66"/>
      <c r="B85" s="67"/>
      <c r="C85" s="52"/>
      <c r="D85" s="6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69"/>
      <c r="V85" s="52"/>
      <c r="W85" s="52"/>
    </row>
    <row r="86">
      <c r="A86" s="66"/>
      <c r="B86" s="67"/>
      <c r="C86" s="52"/>
      <c r="D86" s="68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69"/>
      <c r="V86" s="52"/>
      <c r="W86" s="52"/>
    </row>
    <row r="87">
      <c r="A87" s="66"/>
      <c r="B87" s="67"/>
      <c r="C87" s="52"/>
      <c r="D87" s="68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69"/>
      <c r="V87" s="52"/>
      <c r="W87" s="52"/>
    </row>
    <row r="88">
      <c r="A88" s="66"/>
      <c r="B88" s="67"/>
      <c r="C88" s="52"/>
      <c r="D88" s="68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69"/>
      <c r="V88" s="52"/>
      <c r="W88" s="52"/>
    </row>
    <row r="89">
      <c r="A89" s="66"/>
      <c r="B89" s="67"/>
      <c r="C89" s="52"/>
      <c r="D89" s="68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69"/>
      <c r="V89" s="52"/>
      <c r="W89" s="52"/>
    </row>
    <row r="90">
      <c r="A90" s="66"/>
      <c r="B90" s="67"/>
      <c r="C90" s="52"/>
      <c r="D90" s="68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69"/>
      <c r="V90" s="52"/>
      <c r="W90" s="52"/>
    </row>
    <row r="91">
      <c r="A91" s="66"/>
      <c r="B91" s="67"/>
      <c r="C91" s="52"/>
      <c r="D91" s="68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69"/>
      <c r="V91" s="52"/>
      <c r="W91" s="52"/>
    </row>
    <row r="92">
      <c r="A92" s="66"/>
      <c r="B92" s="67"/>
      <c r="C92" s="52"/>
      <c r="D92" s="6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69"/>
      <c r="V92" s="52"/>
      <c r="W92" s="52"/>
    </row>
    <row r="93">
      <c r="A93" s="66"/>
      <c r="B93" s="67"/>
      <c r="C93" s="52"/>
      <c r="D93" s="6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69"/>
      <c r="V93" s="52"/>
      <c r="W93" s="52"/>
    </row>
    <row r="94">
      <c r="A94" s="66"/>
      <c r="B94" s="67"/>
      <c r="C94" s="52"/>
      <c r="D94" s="6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69"/>
      <c r="V94" s="52"/>
      <c r="W94" s="52"/>
    </row>
    <row r="95">
      <c r="A95" s="66"/>
      <c r="B95" s="67"/>
      <c r="C95" s="52"/>
      <c r="D95" s="68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69"/>
      <c r="V95" s="52"/>
      <c r="W95" s="52"/>
    </row>
    <row r="96">
      <c r="A96" s="66"/>
      <c r="B96" s="67"/>
      <c r="C96" s="52"/>
      <c r="D96" s="68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69"/>
      <c r="V96" s="52"/>
      <c r="W96" s="52"/>
    </row>
    <row r="97">
      <c r="A97" s="66"/>
      <c r="B97" s="67"/>
      <c r="C97" s="52"/>
      <c r="D97" s="68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69"/>
      <c r="V97" s="52"/>
      <c r="W97" s="52"/>
    </row>
    <row r="98">
      <c r="A98" s="66"/>
      <c r="B98" s="67"/>
      <c r="C98" s="52"/>
      <c r="D98" s="68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69"/>
      <c r="V98" s="52"/>
      <c r="W98" s="52"/>
    </row>
    <row r="99">
      <c r="A99" s="66"/>
      <c r="B99" s="67"/>
      <c r="C99" s="52"/>
      <c r="D99" s="68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69"/>
      <c r="V99" s="52"/>
      <c r="W99" s="52"/>
    </row>
    <row r="100">
      <c r="A100" s="66"/>
      <c r="B100" s="67"/>
      <c r="C100" s="52"/>
      <c r="D100" s="68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69"/>
      <c r="V100" s="52"/>
      <c r="W100" s="52"/>
    </row>
    <row r="101">
      <c r="A101" s="66"/>
      <c r="B101" s="67"/>
      <c r="C101" s="52"/>
      <c r="D101" s="6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69"/>
      <c r="V101" s="52"/>
      <c r="W101" s="52"/>
    </row>
    <row r="102">
      <c r="A102" s="66"/>
      <c r="B102" s="67"/>
      <c r="C102" s="52"/>
      <c r="D102" s="6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69"/>
      <c r="V102" s="52"/>
      <c r="W102" s="52"/>
    </row>
    <row r="103">
      <c r="A103" s="66"/>
      <c r="B103" s="67"/>
      <c r="C103" s="52"/>
      <c r="D103" s="6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69"/>
      <c r="V103" s="52"/>
      <c r="W103" s="52"/>
    </row>
    <row r="104">
      <c r="A104" s="66"/>
      <c r="B104" s="67"/>
      <c r="C104" s="52"/>
      <c r="D104" s="68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69"/>
      <c r="V104" s="52"/>
      <c r="W104" s="52"/>
    </row>
    <row r="105">
      <c r="A105" s="66"/>
      <c r="B105" s="67"/>
      <c r="C105" s="52"/>
      <c r="D105" s="68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69"/>
      <c r="V105" s="52"/>
      <c r="W105" s="52"/>
    </row>
    <row r="106">
      <c r="A106" s="66"/>
      <c r="B106" s="67"/>
      <c r="C106" s="52"/>
      <c r="D106" s="68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69"/>
      <c r="V106" s="52"/>
      <c r="W106" s="52"/>
    </row>
    <row r="107">
      <c r="A107" s="66"/>
      <c r="B107" s="67"/>
      <c r="C107" s="52"/>
      <c r="D107" s="68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69"/>
      <c r="V107" s="52"/>
      <c r="W107" s="52"/>
    </row>
    <row r="108">
      <c r="A108" s="66"/>
      <c r="B108" s="67"/>
      <c r="C108" s="52"/>
      <c r="D108" s="68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69"/>
      <c r="V108" s="52"/>
      <c r="W108" s="52"/>
    </row>
    <row r="109">
      <c r="A109" s="66"/>
      <c r="B109" s="67"/>
      <c r="C109" s="52"/>
      <c r="D109" s="68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69"/>
      <c r="V109" s="52"/>
      <c r="W109" s="52"/>
    </row>
    <row r="110">
      <c r="A110" s="66"/>
      <c r="B110" s="67"/>
      <c r="C110" s="52"/>
      <c r="D110" s="6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69"/>
      <c r="V110" s="52"/>
      <c r="W110" s="52"/>
    </row>
    <row r="111">
      <c r="A111" s="66"/>
      <c r="B111" s="67"/>
      <c r="C111" s="52"/>
      <c r="D111" s="6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69"/>
      <c r="V111" s="52"/>
      <c r="W111" s="52"/>
    </row>
    <row r="112">
      <c r="A112" s="66"/>
      <c r="B112" s="67"/>
      <c r="C112" s="52"/>
      <c r="D112" s="6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69"/>
      <c r="V112" s="52"/>
      <c r="W112" s="52"/>
    </row>
    <row r="113">
      <c r="A113" s="66"/>
      <c r="B113" s="67"/>
      <c r="C113" s="52"/>
      <c r="D113" s="68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69"/>
      <c r="V113" s="52"/>
      <c r="W113" s="52"/>
    </row>
    <row r="114">
      <c r="A114" s="66"/>
      <c r="B114" s="67"/>
      <c r="C114" s="52"/>
      <c r="D114" s="68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69"/>
      <c r="V114" s="52"/>
      <c r="W114" s="52"/>
    </row>
    <row r="115">
      <c r="A115" s="66"/>
      <c r="B115" s="67"/>
      <c r="C115" s="52"/>
      <c r="D115" s="68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69"/>
      <c r="V115" s="52"/>
      <c r="W115" s="52"/>
    </row>
    <row r="116">
      <c r="A116" s="66"/>
      <c r="B116" s="67"/>
      <c r="C116" s="52"/>
      <c r="D116" s="68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69"/>
      <c r="V116" s="52"/>
      <c r="W116" s="52"/>
    </row>
    <row r="117">
      <c r="A117" s="66"/>
      <c r="B117" s="67"/>
      <c r="C117" s="52"/>
      <c r="D117" s="68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69"/>
      <c r="V117" s="52"/>
      <c r="W117" s="52"/>
    </row>
    <row r="118">
      <c r="A118" s="66"/>
      <c r="B118" s="67"/>
      <c r="C118" s="52"/>
      <c r="D118" s="68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69"/>
      <c r="V118" s="52"/>
      <c r="W118" s="52"/>
    </row>
    <row r="119">
      <c r="A119" s="66"/>
      <c r="B119" s="67"/>
      <c r="C119" s="52"/>
      <c r="D119" s="6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69"/>
      <c r="V119" s="52"/>
      <c r="W119" s="52"/>
    </row>
    <row r="120">
      <c r="A120" s="66"/>
      <c r="B120" s="67"/>
      <c r="C120" s="52"/>
      <c r="D120" s="6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69"/>
      <c r="V120" s="52"/>
      <c r="W120" s="52"/>
    </row>
    <row r="121">
      <c r="A121" s="66"/>
      <c r="B121" s="67"/>
      <c r="C121" s="52"/>
      <c r="D121" s="6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69"/>
      <c r="V121" s="52"/>
      <c r="W121" s="52"/>
    </row>
    <row r="122">
      <c r="A122" s="66"/>
      <c r="B122" s="67"/>
      <c r="C122" s="52"/>
      <c r="D122" s="68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69"/>
      <c r="V122" s="52"/>
      <c r="W122" s="52"/>
    </row>
    <row r="123">
      <c r="A123" s="66"/>
      <c r="B123" s="67"/>
      <c r="C123" s="52"/>
      <c r="D123" s="68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69"/>
      <c r="V123" s="52"/>
      <c r="W123" s="52"/>
    </row>
    <row r="124">
      <c r="A124" s="66"/>
      <c r="B124" s="67"/>
      <c r="C124" s="52"/>
      <c r="D124" s="68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69"/>
      <c r="V124" s="52"/>
      <c r="W124" s="52"/>
    </row>
    <row r="125">
      <c r="A125" s="66"/>
      <c r="B125" s="67"/>
      <c r="C125" s="52"/>
      <c r="D125" s="68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69"/>
      <c r="V125" s="52"/>
      <c r="W125" s="52"/>
    </row>
    <row r="126">
      <c r="A126" s="66"/>
      <c r="B126" s="67"/>
      <c r="C126" s="52"/>
      <c r="D126" s="68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69"/>
      <c r="V126" s="52"/>
      <c r="W126" s="52"/>
    </row>
    <row r="127">
      <c r="A127" s="66"/>
      <c r="B127" s="67"/>
      <c r="C127" s="52"/>
      <c r="D127" s="68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69"/>
      <c r="V127" s="52"/>
      <c r="W127" s="52"/>
    </row>
    <row r="128">
      <c r="A128" s="66"/>
      <c r="B128" s="67"/>
      <c r="C128" s="52"/>
      <c r="D128" s="6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69"/>
      <c r="V128" s="52"/>
      <c r="W128" s="52"/>
    </row>
    <row r="129">
      <c r="A129" s="66"/>
      <c r="B129" s="67"/>
      <c r="C129" s="52"/>
      <c r="D129" s="6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69"/>
      <c r="V129" s="52"/>
      <c r="W129" s="52"/>
    </row>
    <row r="130">
      <c r="A130" s="66"/>
      <c r="B130" s="67"/>
      <c r="C130" s="52"/>
      <c r="D130" s="6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69"/>
      <c r="V130" s="52"/>
      <c r="W130" s="52"/>
    </row>
    <row r="131">
      <c r="A131" s="66"/>
      <c r="B131" s="67"/>
      <c r="C131" s="52"/>
      <c r="D131" s="68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69"/>
      <c r="V131" s="52"/>
      <c r="W131" s="52"/>
    </row>
    <row r="132">
      <c r="A132" s="66"/>
      <c r="B132" s="67"/>
      <c r="C132" s="52"/>
      <c r="D132" s="68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69"/>
      <c r="V132" s="52"/>
      <c r="W132" s="52"/>
    </row>
    <row r="133">
      <c r="A133" s="66"/>
      <c r="B133" s="67"/>
      <c r="C133" s="52"/>
      <c r="D133" s="68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69"/>
      <c r="V133" s="52"/>
      <c r="W133" s="52"/>
    </row>
    <row r="134">
      <c r="A134" s="66"/>
      <c r="B134" s="67"/>
      <c r="C134" s="52"/>
      <c r="D134" s="68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69"/>
      <c r="V134" s="52"/>
      <c r="W134" s="52"/>
    </row>
    <row r="135">
      <c r="A135" s="66"/>
      <c r="B135" s="67"/>
      <c r="C135" s="52"/>
      <c r="D135" s="68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69"/>
      <c r="V135" s="52"/>
      <c r="W135" s="52"/>
    </row>
    <row r="136">
      <c r="A136" s="66"/>
      <c r="B136" s="67"/>
      <c r="C136" s="52"/>
      <c r="D136" s="68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69"/>
      <c r="V136" s="52"/>
      <c r="W136" s="52"/>
    </row>
    <row r="137">
      <c r="A137" s="66"/>
      <c r="B137" s="67"/>
      <c r="C137" s="52"/>
      <c r="D137" s="6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69"/>
      <c r="V137" s="52"/>
      <c r="W137" s="52"/>
    </row>
    <row r="138">
      <c r="A138" s="66"/>
      <c r="B138" s="67"/>
      <c r="C138" s="52"/>
      <c r="D138" s="6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69"/>
      <c r="V138" s="52"/>
      <c r="W138" s="52"/>
    </row>
    <row r="139">
      <c r="A139" s="66"/>
      <c r="B139" s="67"/>
      <c r="C139" s="52"/>
      <c r="D139" s="6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69"/>
      <c r="V139" s="52"/>
      <c r="W139" s="52"/>
    </row>
    <row r="140">
      <c r="A140" s="70"/>
      <c r="B140" s="71"/>
    </row>
    <row r="141">
      <c r="A141" s="70"/>
      <c r="B141" s="71"/>
    </row>
    <row r="142">
      <c r="A142" s="70"/>
      <c r="B142" s="71"/>
    </row>
    <row r="143">
      <c r="A143" s="70"/>
      <c r="B143" s="71"/>
    </row>
    <row r="144">
      <c r="A144" s="70"/>
      <c r="B144" s="71"/>
    </row>
    <row r="145">
      <c r="A145" s="70"/>
      <c r="B145" s="71"/>
    </row>
    <row r="146">
      <c r="A146" s="70"/>
      <c r="B146" s="71"/>
    </row>
    <row r="147">
      <c r="A147" s="70"/>
      <c r="B147" s="71"/>
    </row>
    <row r="148">
      <c r="A148" s="70"/>
      <c r="B148" s="7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17">
      <formula1>"Action,IC,BRD,Ner,CV,CMS"</formula1>
    </dataValidation>
    <dataValidation type="list" allowBlank="1" sqref="S3:S17">
      <formula1>"Out of scope,Processing,Fixed,To be processed"</formula1>
    </dataValidation>
    <dataValidation type="list" allowBlank="1" sqref="O3:O17">
      <formula1>"Succeeded,Failed,Out of scope,Not sure,Trash"</formula1>
    </dataValidation>
    <dataValidation type="list" allowBlank="1" sqref="T3:T17">
      <formula1>"Ok,Not as expected,Not ok"</formula1>
    </dataValidation>
    <dataValidation type="list" allowBlank="1" sqref="Q3:Q17">
      <formula1>"Succeeded,As expected,Failed,Out of scope,Not sure,Trash"</formula1>
    </dataValidation>
  </dataValidations>
  <hyperlinks>
    <hyperlink r:id="rId1" ref="E4"/>
    <hyperlink r:id="rId2" ref="E10"/>
    <hyperlink r:id="rId3" ref="E1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8.86"/>
    <col customWidth="1" min="4" max="4" width="20.71"/>
    <col customWidth="1" min="5" max="5" width="27.0"/>
    <col customWidth="1" min="6" max="6" width="15.0"/>
    <col customWidth="1" min="8" max="8" width="24.14"/>
    <col hidden="1" min="10" max="10" width="14.43"/>
    <col customWidth="1" min="11" max="11" width="27.29"/>
    <col customWidth="1" min="12" max="12" width="21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8.5" customHeight="1">
      <c r="A3" s="11">
        <v>1.0</v>
      </c>
      <c r="B3" s="12" t="s">
        <v>23</v>
      </c>
      <c r="C3" s="13">
        <v>43994.687372685185</v>
      </c>
      <c r="D3" s="14" t="s">
        <v>631</v>
      </c>
      <c r="E3" s="15" t="s">
        <v>44</v>
      </c>
      <c r="F3" s="23" t="str">
        <f t="shared" ref="F3:F8" si="1">image("")</f>
        <v/>
      </c>
      <c r="G3" s="17" t="s">
        <v>45</v>
      </c>
      <c r="H3" s="17"/>
      <c r="I3" s="17" t="s">
        <v>46</v>
      </c>
      <c r="J3" s="18" t="s">
        <v>47</v>
      </c>
      <c r="K3" s="22" t="s">
        <v>632</v>
      </c>
      <c r="L3" s="38"/>
      <c r="M3" s="20"/>
      <c r="N3" s="16"/>
      <c r="O3" s="17" t="s">
        <v>31</v>
      </c>
      <c r="P3" s="16"/>
      <c r="Q3" s="17" t="s">
        <v>32</v>
      </c>
      <c r="R3" s="16"/>
      <c r="S3" s="16"/>
      <c r="T3" s="16"/>
      <c r="U3" s="17"/>
      <c r="V3" s="16"/>
      <c r="W3" s="21"/>
      <c r="X3" s="21"/>
      <c r="Y3" s="21"/>
      <c r="Z3" s="21"/>
      <c r="AA3" s="21"/>
    </row>
    <row r="4" ht="28.5" customHeight="1">
      <c r="A4" s="10">
        <f t="shared" ref="A4:A45" si="2">if(left(D4,16)=left(D3,16),A3,A3+1)</f>
        <v>2</v>
      </c>
      <c r="B4" s="25" t="s">
        <v>23</v>
      </c>
      <c r="C4" s="26">
        <v>43994.68381944444</v>
      </c>
      <c r="D4" s="27" t="s">
        <v>633</v>
      </c>
      <c r="E4" s="28" t="s">
        <v>634</v>
      </c>
      <c r="F4" s="35" t="str">
        <f t="shared" si="1"/>
        <v/>
      </c>
      <c r="G4" s="30" t="s">
        <v>26</v>
      </c>
      <c r="H4" s="35" t="s">
        <v>635</v>
      </c>
      <c r="I4" s="30" t="s">
        <v>87</v>
      </c>
      <c r="J4" s="32" t="s">
        <v>29</v>
      </c>
      <c r="K4" s="37"/>
      <c r="L4" s="35" t="s">
        <v>636</v>
      </c>
      <c r="M4" s="29"/>
      <c r="N4" s="29"/>
      <c r="O4" s="30" t="s">
        <v>31</v>
      </c>
      <c r="P4" s="29"/>
      <c r="Q4" s="30" t="s">
        <v>32</v>
      </c>
      <c r="R4" s="30" t="s">
        <v>287</v>
      </c>
      <c r="S4" s="29"/>
      <c r="T4" s="29"/>
      <c r="U4" s="30" t="s">
        <v>637</v>
      </c>
      <c r="V4" s="29"/>
      <c r="W4" s="21"/>
      <c r="X4" s="21"/>
      <c r="Y4" s="21"/>
      <c r="Z4" s="21"/>
      <c r="AA4" s="21"/>
    </row>
    <row r="5" ht="28.5" customHeight="1">
      <c r="A5" s="10">
        <f t="shared" si="2"/>
        <v>2</v>
      </c>
      <c r="B5" s="25" t="s">
        <v>23</v>
      </c>
      <c r="C5" s="26">
        <v>43994.68479166667</v>
      </c>
      <c r="D5" s="27" t="s">
        <v>633</v>
      </c>
      <c r="E5" s="28" t="s">
        <v>638</v>
      </c>
      <c r="F5" s="35" t="str">
        <f t="shared" si="1"/>
        <v/>
      </c>
      <c r="G5" s="30" t="s">
        <v>91</v>
      </c>
      <c r="H5" s="30" t="s">
        <v>639</v>
      </c>
      <c r="I5" s="30" t="s">
        <v>87</v>
      </c>
      <c r="J5" s="30" t="s">
        <v>166</v>
      </c>
      <c r="K5" s="42"/>
      <c r="L5" s="30" t="s">
        <v>640</v>
      </c>
      <c r="M5" s="29"/>
      <c r="N5" s="29"/>
      <c r="O5" s="30" t="s">
        <v>31</v>
      </c>
      <c r="P5" s="30"/>
      <c r="Q5" s="30" t="s">
        <v>32</v>
      </c>
      <c r="R5" s="30"/>
      <c r="S5" s="29"/>
      <c r="T5" s="29"/>
      <c r="U5" s="30"/>
      <c r="V5" s="29"/>
      <c r="W5" s="21"/>
      <c r="X5" s="21"/>
      <c r="Y5" s="21"/>
      <c r="Z5" s="21"/>
      <c r="AA5" s="21"/>
    </row>
    <row r="6" ht="57.0" customHeight="1">
      <c r="A6" s="10">
        <f t="shared" si="2"/>
        <v>2</v>
      </c>
      <c r="B6" s="25" t="s">
        <v>23</v>
      </c>
      <c r="C6" s="26">
        <v>43994.68479166667</v>
      </c>
      <c r="D6" s="27" t="s">
        <v>633</v>
      </c>
      <c r="E6" s="28" t="s">
        <v>641</v>
      </c>
      <c r="F6" s="35" t="str">
        <f t="shared" si="1"/>
        <v/>
      </c>
      <c r="G6" s="30" t="s">
        <v>26</v>
      </c>
      <c r="H6" s="30" t="s">
        <v>642</v>
      </c>
      <c r="I6" s="30" t="s">
        <v>87</v>
      </c>
      <c r="J6" s="32" t="s">
        <v>88</v>
      </c>
      <c r="K6" s="42"/>
      <c r="L6" s="30" t="s">
        <v>643</v>
      </c>
      <c r="M6" s="29"/>
      <c r="N6" s="29"/>
      <c r="O6" s="30" t="s">
        <v>31</v>
      </c>
      <c r="P6" s="29"/>
      <c r="Q6" s="30" t="s">
        <v>32</v>
      </c>
      <c r="R6" s="30" t="s">
        <v>287</v>
      </c>
      <c r="S6" s="29"/>
      <c r="T6" s="29"/>
      <c r="U6" s="30" t="s">
        <v>637</v>
      </c>
      <c r="V6" s="29"/>
      <c r="W6" s="21"/>
      <c r="X6" s="21"/>
      <c r="Y6" s="21"/>
      <c r="Z6" s="21"/>
      <c r="AA6" s="21"/>
    </row>
    <row r="7" ht="82.5" customHeight="1">
      <c r="A7" s="11">
        <f t="shared" si="2"/>
        <v>3</v>
      </c>
      <c r="B7" s="12" t="s">
        <v>23</v>
      </c>
      <c r="C7" s="13">
        <v>43994.67196759259</v>
      </c>
      <c r="D7" s="14" t="s">
        <v>644</v>
      </c>
      <c r="E7" s="15" t="s">
        <v>44</v>
      </c>
      <c r="F7" s="23" t="str">
        <f t="shared" si="1"/>
        <v/>
      </c>
      <c r="G7" s="17" t="s">
        <v>45</v>
      </c>
      <c r="H7" s="23"/>
      <c r="I7" s="17" t="s">
        <v>46</v>
      </c>
      <c r="J7" s="18" t="s">
        <v>47</v>
      </c>
      <c r="K7" s="24" t="s">
        <v>645</v>
      </c>
      <c r="L7" s="78"/>
      <c r="M7" s="16"/>
      <c r="N7" s="16"/>
      <c r="O7" s="17" t="s">
        <v>31</v>
      </c>
      <c r="P7" s="16"/>
      <c r="Q7" s="17" t="s">
        <v>31</v>
      </c>
      <c r="R7" s="16"/>
      <c r="S7" s="16"/>
      <c r="T7" s="16"/>
      <c r="U7" s="16"/>
      <c r="V7" s="16"/>
      <c r="W7" s="21"/>
      <c r="X7" s="21"/>
      <c r="Y7" s="21"/>
      <c r="Z7" s="21"/>
      <c r="AA7" s="21"/>
    </row>
    <row r="8" ht="28.5" customHeight="1">
      <c r="A8" s="11">
        <f t="shared" si="2"/>
        <v>3</v>
      </c>
      <c r="B8" s="12" t="s">
        <v>23</v>
      </c>
      <c r="C8" s="13">
        <v>43994.67197916667</v>
      </c>
      <c r="D8" s="14" t="s">
        <v>644</v>
      </c>
      <c r="E8" s="22" t="s">
        <v>646</v>
      </c>
      <c r="F8" s="23" t="str">
        <f t="shared" si="1"/>
        <v/>
      </c>
      <c r="G8" s="17" t="s">
        <v>26</v>
      </c>
      <c r="H8" s="23" t="s">
        <v>647</v>
      </c>
      <c r="I8" s="17" t="s">
        <v>36</v>
      </c>
      <c r="J8" s="18" t="s">
        <v>47</v>
      </c>
      <c r="K8" s="22" t="s">
        <v>648</v>
      </c>
      <c r="L8" s="46" t="s">
        <v>649</v>
      </c>
      <c r="M8" s="16"/>
      <c r="N8" s="16"/>
      <c r="O8" s="17" t="s">
        <v>31</v>
      </c>
      <c r="P8" s="16"/>
      <c r="Q8" s="17" t="s">
        <v>31</v>
      </c>
      <c r="R8" s="16"/>
      <c r="S8" s="16"/>
      <c r="T8" s="16"/>
      <c r="U8" s="16"/>
      <c r="V8" s="16"/>
      <c r="W8" s="21"/>
      <c r="X8" s="21"/>
      <c r="Y8" s="21"/>
      <c r="Z8" s="21"/>
      <c r="AA8" s="21"/>
    </row>
    <row r="9" ht="92.25" customHeight="1">
      <c r="A9" s="10">
        <f t="shared" si="2"/>
        <v>4</v>
      </c>
      <c r="B9" s="25" t="s">
        <v>23</v>
      </c>
      <c r="C9" s="26">
        <v>43994.65608796296</v>
      </c>
      <c r="D9" s="27" t="s">
        <v>650</v>
      </c>
      <c r="E9" s="47" t="s">
        <v>651</v>
      </c>
      <c r="F9" s="35" t="str">
        <f>image("https://scontent.xx.fbcdn.net/v/t1.15752-9/90620574_521545575171998_8932435530658873344_n.png?_nc_cat=111&amp;_nc_sid=b96e70&amp;_nc_ohc=Dvhf_-5XLnMAX9ydyV3&amp;_nc_ad=z-m&amp;_nc_cid=0&amp;_nc_ht=scontent.xx&amp;oh=a08b7ac1224df00a627028cdc55cbebc&amp;oe=5F078774")</f>
        <v/>
      </c>
      <c r="G9" s="30" t="s">
        <v>26</v>
      </c>
      <c r="H9" s="30" t="s">
        <v>652</v>
      </c>
      <c r="I9" s="30" t="s">
        <v>36</v>
      </c>
      <c r="J9" s="32" t="s">
        <v>37</v>
      </c>
      <c r="K9" s="28" t="s">
        <v>119</v>
      </c>
      <c r="L9" s="32" t="s">
        <v>653</v>
      </c>
      <c r="M9" s="30" t="s">
        <v>654</v>
      </c>
      <c r="N9" s="29"/>
      <c r="O9" s="30" t="s">
        <v>31</v>
      </c>
      <c r="P9" s="29"/>
      <c r="Q9" s="30" t="s">
        <v>32</v>
      </c>
      <c r="R9" s="30"/>
      <c r="S9" s="30"/>
      <c r="T9" s="29"/>
      <c r="U9" s="30"/>
      <c r="V9" s="29"/>
      <c r="W9" s="21"/>
      <c r="X9" s="21"/>
      <c r="Y9" s="21"/>
      <c r="Z9" s="21"/>
      <c r="AA9" s="21"/>
    </row>
    <row r="10" ht="28.5" customHeight="1">
      <c r="A10" s="10">
        <f t="shared" si="2"/>
        <v>4</v>
      </c>
      <c r="B10" s="25" t="s">
        <v>23</v>
      </c>
      <c r="C10" s="26">
        <v>43994.656863425924</v>
      </c>
      <c r="D10" s="27" t="s">
        <v>650</v>
      </c>
      <c r="E10" s="34" t="s">
        <v>655</v>
      </c>
      <c r="F10" s="35" t="str">
        <f t="shared" ref="F10:F27" si="3">image("")</f>
        <v/>
      </c>
      <c r="G10" s="30" t="s">
        <v>217</v>
      </c>
      <c r="H10" s="30"/>
      <c r="I10" s="30" t="s">
        <v>218</v>
      </c>
      <c r="J10" s="32" t="s">
        <v>37</v>
      </c>
      <c r="K10" s="28" t="s">
        <v>228</v>
      </c>
      <c r="L10" s="44"/>
      <c r="M10" s="29"/>
      <c r="N10" s="29"/>
      <c r="O10" s="30" t="s">
        <v>31</v>
      </c>
      <c r="P10" s="30"/>
      <c r="Q10" s="30" t="s">
        <v>32</v>
      </c>
      <c r="R10" s="29"/>
      <c r="S10" s="30"/>
      <c r="T10" s="29"/>
      <c r="U10" s="30"/>
      <c r="V10" s="29"/>
      <c r="W10" s="21"/>
      <c r="X10" s="21"/>
      <c r="Y10" s="21"/>
      <c r="Z10" s="21"/>
      <c r="AA10" s="21"/>
    </row>
    <row r="11" ht="28.5" customHeight="1">
      <c r="A11" s="10">
        <f t="shared" si="2"/>
        <v>4</v>
      </c>
      <c r="B11" s="25" t="s">
        <v>23</v>
      </c>
      <c r="C11" s="26">
        <v>43994.65806712963</v>
      </c>
      <c r="D11" s="27" t="s">
        <v>650</v>
      </c>
      <c r="E11" s="28" t="s">
        <v>656</v>
      </c>
      <c r="F11" s="35" t="str">
        <f t="shared" si="3"/>
        <v/>
      </c>
      <c r="G11" s="30" t="s">
        <v>26</v>
      </c>
      <c r="H11" s="32" t="s">
        <v>118</v>
      </c>
      <c r="I11" s="30" t="s">
        <v>28</v>
      </c>
      <c r="J11" s="32" t="s">
        <v>88</v>
      </c>
      <c r="K11" s="42"/>
      <c r="L11" s="35" t="s">
        <v>657</v>
      </c>
      <c r="M11" s="29"/>
      <c r="N11" s="29"/>
      <c r="O11" s="30" t="s">
        <v>31</v>
      </c>
      <c r="P11" s="29"/>
      <c r="Q11" s="30" t="s">
        <v>32</v>
      </c>
      <c r="R11" s="29"/>
      <c r="S11" s="29"/>
      <c r="T11" s="29"/>
      <c r="U11" s="29"/>
      <c r="V11" s="29"/>
      <c r="W11" s="21"/>
      <c r="X11" s="21"/>
      <c r="Y11" s="21"/>
      <c r="Z11" s="21"/>
      <c r="AA11" s="21"/>
    </row>
    <row r="12" ht="28.5" customHeight="1">
      <c r="A12" s="10">
        <f t="shared" si="2"/>
        <v>4</v>
      </c>
      <c r="B12" s="25" t="s">
        <v>23</v>
      </c>
      <c r="C12" s="26">
        <v>43994.658229166664</v>
      </c>
      <c r="D12" s="27" t="s">
        <v>650</v>
      </c>
      <c r="E12" s="28" t="s">
        <v>658</v>
      </c>
      <c r="F12" s="35" t="str">
        <f t="shared" si="3"/>
        <v/>
      </c>
      <c r="G12" s="30" t="s">
        <v>34</v>
      </c>
      <c r="H12" s="30" t="s">
        <v>659</v>
      </c>
      <c r="I12" s="30" t="s">
        <v>87</v>
      </c>
      <c r="J12" s="32" t="s">
        <v>88</v>
      </c>
      <c r="K12" s="37"/>
      <c r="L12" s="30" t="s">
        <v>660</v>
      </c>
      <c r="M12" s="31"/>
      <c r="N12" s="29"/>
      <c r="O12" s="30" t="s">
        <v>31</v>
      </c>
      <c r="P12" s="29"/>
      <c r="Q12" s="30" t="s">
        <v>32</v>
      </c>
      <c r="R12" s="29"/>
      <c r="S12" s="29"/>
      <c r="T12" s="29"/>
      <c r="U12" s="30"/>
      <c r="V12" s="29"/>
      <c r="W12" s="21"/>
      <c r="X12" s="21"/>
      <c r="Y12" s="21"/>
      <c r="Z12" s="21"/>
      <c r="AA12" s="21"/>
    </row>
    <row r="13" ht="28.5" customHeight="1">
      <c r="A13" s="10">
        <f t="shared" si="2"/>
        <v>4</v>
      </c>
      <c r="B13" s="25" t="s">
        <v>23</v>
      </c>
      <c r="C13" s="26">
        <v>43994.658229166664</v>
      </c>
      <c r="D13" s="27" t="s">
        <v>650</v>
      </c>
      <c r="E13" s="28" t="s">
        <v>185</v>
      </c>
      <c r="F13" s="35" t="str">
        <f t="shared" si="3"/>
        <v/>
      </c>
      <c r="G13" s="30" t="s">
        <v>91</v>
      </c>
      <c r="H13" s="30" t="s">
        <v>186</v>
      </c>
      <c r="I13" s="30" t="s">
        <v>36</v>
      </c>
      <c r="J13" s="30" t="s">
        <v>93</v>
      </c>
      <c r="K13" s="33" t="s">
        <v>661</v>
      </c>
      <c r="L13" s="35" t="s">
        <v>662</v>
      </c>
      <c r="M13" s="29"/>
      <c r="N13" s="29"/>
      <c r="O13" s="30" t="s">
        <v>31</v>
      </c>
      <c r="P13" s="29"/>
      <c r="Q13" s="30" t="s">
        <v>32</v>
      </c>
      <c r="R13" s="29"/>
      <c r="S13" s="29"/>
      <c r="T13" s="29"/>
      <c r="U13" s="29"/>
      <c r="V13" s="29"/>
      <c r="W13" s="21"/>
      <c r="X13" s="21"/>
      <c r="Y13" s="21"/>
      <c r="Z13" s="21"/>
      <c r="AA13" s="21"/>
    </row>
    <row r="14" ht="28.5" customHeight="1">
      <c r="A14" s="11">
        <f t="shared" si="2"/>
        <v>5</v>
      </c>
      <c r="B14" s="12" t="s">
        <v>23</v>
      </c>
      <c r="C14" s="13">
        <v>43994.655324074076</v>
      </c>
      <c r="D14" s="14" t="s">
        <v>663</v>
      </c>
      <c r="E14" s="22" t="s">
        <v>664</v>
      </c>
      <c r="F14" s="23" t="str">
        <f t="shared" si="3"/>
        <v/>
      </c>
      <c r="G14" s="17" t="s">
        <v>26</v>
      </c>
      <c r="H14" s="23" t="s">
        <v>665</v>
      </c>
      <c r="I14" s="17" t="s">
        <v>36</v>
      </c>
      <c r="J14" s="18" t="s">
        <v>47</v>
      </c>
      <c r="K14" s="22" t="s">
        <v>666</v>
      </c>
      <c r="L14" s="23" t="s">
        <v>667</v>
      </c>
      <c r="M14" s="16"/>
      <c r="N14" s="16"/>
      <c r="O14" s="17" t="s">
        <v>31</v>
      </c>
      <c r="P14" s="16"/>
      <c r="Q14" s="17" t="s">
        <v>32</v>
      </c>
      <c r="R14" s="16"/>
      <c r="S14" s="16"/>
      <c r="T14" s="16"/>
      <c r="U14" s="16"/>
      <c r="V14" s="16"/>
      <c r="W14" s="21"/>
      <c r="X14" s="21"/>
      <c r="Y14" s="21"/>
      <c r="Z14" s="21"/>
      <c r="AA14" s="21"/>
    </row>
    <row r="15" ht="54.75" customHeight="1">
      <c r="A15" s="11">
        <f t="shared" si="2"/>
        <v>5</v>
      </c>
      <c r="B15" s="12" t="s">
        <v>23</v>
      </c>
      <c r="C15" s="13">
        <v>43994.65572916667</v>
      </c>
      <c r="D15" s="14" t="s">
        <v>663</v>
      </c>
      <c r="E15" s="22" t="s">
        <v>668</v>
      </c>
      <c r="F15" s="23" t="str">
        <f t="shared" si="3"/>
        <v/>
      </c>
      <c r="G15" s="17" t="s">
        <v>26</v>
      </c>
      <c r="H15" s="17" t="s">
        <v>669</v>
      </c>
      <c r="I15" s="17" t="s">
        <v>87</v>
      </c>
      <c r="J15" s="18" t="s">
        <v>29</v>
      </c>
      <c r="K15" s="19"/>
      <c r="L15" s="17" t="s">
        <v>670</v>
      </c>
      <c r="M15" s="20"/>
      <c r="N15" s="16"/>
      <c r="O15" s="17" t="s">
        <v>49</v>
      </c>
      <c r="P15" s="16"/>
      <c r="Q15" s="17" t="s">
        <v>32</v>
      </c>
      <c r="R15" s="17" t="s">
        <v>287</v>
      </c>
      <c r="S15" s="16"/>
      <c r="T15" s="16"/>
      <c r="U15" s="17" t="s">
        <v>671</v>
      </c>
      <c r="V15" s="16"/>
      <c r="W15" s="21"/>
      <c r="X15" s="21"/>
      <c r="Y15" s="21"/>
      <c r="Z15" s="21"/>
      <c r="AA15" s="21"/>
    </row>
    <row r="16" ht="28.5" customHeight="1">
      <c r="A16" s="11">
        <f t="shared" si="2"/>
        <v>5</v>
      </c>
      <c r="B16" s="12" t="s">
        <v>23</v>
      </c>
      <c r="C16" s="13">
        <v>43994.656377314815</v>
      </c>
      <c r="D16" s="14" t="s">
        <v>663</v>
      </c>
      <c r="E16" s="22" t="s">
        <v>407</v>
      </c>
      <c r="F16" s="23" t="str">
        <f t="shared" si="3"/>
        <v/>
      </c>
      <c r="G16" s="17" t="s">
        <v>91</v>
      </c>
      <c r="H16" s="23" t="s">
        <v>408</v>
      </c>
      <c r="I16" s="17" t="s">
        <v>87</v>
      </c>
      <c r="J16" s="18" t="s">
        <v>166</v>
      </c>
      <c r="K16" s="19"/>
      <c r="L16" s="23" t="s">
        <v>672</v>
      </c>
      <c r="M16" s="16"/>
      <c r="N16" s="16"/>
      <c r="O16" s="17" t="s">
        <v>31</v>
      </c>
      <c r="P16" s="16"/>
      <c r="Q16" s="17" t="s">
        <v>32</v>
      </c>
      <c r="R16" s="16"/>
      <c r="S16" s="16"/>
      <c r="T16" s="16"/>
      <c r="U16" s="16"/>
      <c r="V16" s="16"/>
      <c r="W16" s="21"/>
      <c r="X16" s="21"/>
      <c r="Y16" s="21"/>
      <c r="Z16" s="21"/>
      <c r="AA16" s="21"/>
    </row>
    <row r="17" ht="28.5" customHeight="1">
      <c r="A17" s="11">
        <f t="shared" si="2"/>
        <v>5</v>
      </c>
      <c r="B17" s="12" t="s">
        <v>23</v>
      </c>
      <c r="C17" s="13">
        <v>43994.656481481485</v>
      </c>
      <c r="D17" s="14" t="s">
        <v>663</v>
      </c>
      <c r="E17" s="22" t="s">
        <v>191</v>
      </c>
      <c r="F17" s="23" t="str">
        <f t="shared" si="3"/>
        <v/>
      </c>
      <c r="G17" s="17" t="s">
        <v>91</v>
      </c>
      <c r="H17" s="23" t="s">
        <v>192</v>
      </c>
      <c r="I17" s="17" t="s">
        <v>87</v>
      </c>
      <c r="J17" s="18" t="s">
        <v>166</v>
      </c>
      <c r="K17" s="19"/>
      <c r="L17" s="46" t="s">
        <v>673</v>
      </c>
      <c r="M17" s="16"/>
      <c r="N17" s="16"/>
      <c r="O17" s="17" t="s">
        <v>31</v>
      </c>
      <c r="P17" s="16"/>
      <c r="Q17" s="17" t="s">
        <v>32</v>
      </c>
      <c r="R17" s="17"/>
      <c r="S17" s="17"/>
      <c r="T17" s="16"/>
      <c r="U17" s="17"/>
      <c r="V17" s="16"/>
      <c r="W17" s="21"/>
      <c r="X17" s="21"/>
      <c r="Y17" s="21"/>
      <c r="Z17" s="21"/>
      <c r="AA17" s="21"/>
    </row>
    <row r="18" ht="28.5" customHeight="1">
      <c r="A18" s="11">
        <f t="shared" si="2"/>
        <v>5</v>
      </c>
      <c r="B18" s="12" t="s">
        <v>23</v>
      </c>
      <c r="C18" s="13">
        <v>43994.656805555554</v>
      </c>
      <c r="D18" s="14" t="s">
        <v>663</v>
      </c>
      <c r="E18" s="22" t="s">
        <v>460</v>
      </c>
      <c r="F18" s="23" t="str">
        <f t="shared" si="3"/>
        <v/>
      </c>
      <c r="G18" s="17" t="s">
        <v>91</v>
      </c>
      <c r="H18" s="23" t="s">
        <v>461</v>
      </c>
      <c r="I18" s="17" t="s">
        <v>87</v>
      </c>
      <c r="J18" s="18" t="s">
        <v>166</v>
      </c>
      <c r="K18" s="19"/>
      <c r="L18" s="46" t="s">
        <v>674</v>
      </c>
      <c r="M18" s="16"/>
      <c r="N18" s="16"/>
      <c r="O18" s="17" t="s">
        <v>31</v>
      </c>
      <c r="P18" s="16"/>
      <c r="Q18" s="17" t="s">
        <v>32</v>
      </c>
      <c r="R18" s="16"/>
      <c r="S18" s="16"/>
      <c r="T18" s="16"/>
      <c r="U18" s="16"/>
      <c r="V18" s="16"/>
      <c r="W18" s="21"/>
      <c r="X18" s="21"/>
      <c r="Y18" s="21"/>
      <c r="Z18" s="21"/>
      <c r="AA18" s="21"/>
    </row>
    <row r="19" ht="28.5" customHeight="1">
      <c r="A19" s="11">
        <f t="shared" si="2"/>
        <v>5</v>
      </c>
      <c r="B19" s="12" t="s">
        <v>23</v>
      </c>
      <c r="C19" s="13">
        <v>43994.65702546296</v>
      </c>
      <c r="D19" s="14" t="s">
        <v>663</v>
      </c>
      <c r="E19" s="112" t="s">
        <v>675</v>
      </c>
      <c r="F19" s="23" t="str">
        <f t="shared" si="3"/>
        <v/>
      </c>
      <c r="G19" s="17" t="s">
        <v>26</v>
      </c>
      <c r="H19" s="17" t="s">
        <v>676</v>
      </c>
      <c r="I19" s="17" t="s">
        <v>36</v>
      </c>
      <c r="J19" s="18" t="s">
        <v>37</v>
      </c>
      <c r="K19" s="22" t="s">
        <v>243</v>
      </c>
      <c r="L19" s="23" t="s">
        <v>677</v>
      </c>
      <c r="M19" s="16"/>
      <c r="N19" s="16"/>
      <c r="O19" s="17" t="s">
        <v>31</v>
      </c>
      <c r="P19" s="16"/>
      <c r="Q19" s="17" t="s">
        <v>32</v>
      </c>
      <c r="R19" s="16"/>
      <c r="S19" s="16"/>
      <c r="T19" s="16"/>
      <c r="U19" s="17"/>
      <c r="V19" s="16"/>
      <c r="W19" s="21"/>
      <c r="X19" s="21"/>
      <c r="Y19" s="21"/>
      <c r="Z19" s="21"/>
      <c r="AA19" s="21"/>
    </row>
    <row r="20" ht="28.5" customHeight="1">
      <c r="A20" s="11">
        <f t="shared" si="2"/>
        <v>5</v>
      </c>
      <c r="B20" s="12" t="s">
        <v>23</v>
      </c>
      <c r="C20" s="13">
        <v>43994.65703703704</v>
      </c>
      <c r="D20" s="14" t="s">
        <v>663</v>
      </c>
      <c r="E20" s="22" t="s">
        <v>678</v>
      </c>
      <c r="F20" s="23" t="str">
        <f t="shared" si="3"/>
        <v/>
      </c>
      <c r="G20" s="17" t="s">
        <v>74</v>
      </c>
      <c r="H20" s="23"/>
      <c r="I20" s="17" t="s">
        <v>75</v>
      </c>
      <c r="J20" s="18" t="s">
        <v>37</v>
      </c>
      <c r="K20" s="39"/>
      <c r="L20" s="16"/>
      <c r="M20" s="16"/>
      <c r="N20" s="16"/>
      <c r="O20" s="17" t="s">
        <v>31</v>
      </c>
      <c r="P20" s="16"/>
      <c r="Q20" s="17" t="s">
        <v>32</v>
      </c>
      <c r="R20" s="16"/>
      <c r="S20" s="16"/>
      <c r="T20" s="16"/>
      <c r="U20" s="16"/>
      <c r="V20" s="16"/>
      <c r="W20" s="21"/>
      <c r="X20" s="21"/>
      <c r="Y20" s="21"/>
      <c r="Z20" s="21"/>
      <c r="AA20" s="21"/>
    </row>
    <row r="21" ht="62.25" customHeight="1">
      <c r="A21" s="10">
        <f t="shared" si="2"/>
        <v>6</v>
      </c>
      <c r="B21" s="25" t="s">
        <v>23</v>
      </c>
      <c r="C21" s="26">
        <v>43994.62436342592</v>
      </c>
      <c r="D21" s="27" t="s">
        <v>679</v>
      </c>
      <c r="E21" s="28" t="s">
        <v>44</v>
      </c>
      <c r="F21" s="35" t="str">
        <f t="shared" si="3"/>
        <v/>
      </c>
      <c r="G21" s="30" t="s">
        <v>45</v>
      </c>
      <c r="H21" s="35"/>
      <c r="I21" s="30" t="s">
        <v>46</v>
      </c>
      <c r="J21" s="32" t="s">
        <v>47</v>
      </c>
      <c r="K21" s="33" t="s">
        <v>680</v>
      </c>
      <c r="L21" s="36"/>
      <c r="M21" s="29"/>
      <c r="N21" s="29"/>
      <c r="O21" s="30" t="s">
        <v>31</v>
      </c>
      <c r="P21" s="29"/>
      <c r="Q21" s="30" t="s">
        <v>32</v>
      </c>
      <c r="R21" s="30"/>
      <c r="S21" s="29"/>
      <c r="T21" s="29"/>
      <c r="U21" s="30"/>
      <c r="V21" s="29"/>
      <c r="W21" s="21"/>
      <c r="X21" s="21"/>
      <c r="Y21" s="21"/>
      <c r="Z21" s="21"/>
      <c r="AA21" s="21"/>
    </row>
    <row r="22" ht="28.5" customHeight="1">
      <c r="A22" s="10">
        <f t="shared" si="2"/>
        <v>6</v>
      </c>
      <c r="B22" s="25" t="s">
        <v>23</v>
      </c>
      <c r="C22" s="26">
        <v>43994.625185185185</v>
      </c>
      <c r="D22" s="27" t="s">
        <v>679</v>
      </c>
      <c r="E22" s="28" t="s">
        <v>681</v>
      </c>
      <c r="F22" s="35" t="str">
        <f t="shared" si="3"/>
        <v/>
      </c>
      <c r="G22" s="30" t="s">
        <v>26</v>
      </c>
      <c r="H22" s="35" t="s">
        <v>682</v>
      </c>
      <c r="I22" s="30" t="s">
        <v>87</v>
      </c>
      <c r="J22" s="32" t="s">
        <v>29</v>
      </c>
      <c r="K22" s="37"/>
      <c r="L22" s="35" t="s">
        <v>683</v>
      </c>
      <c r="M22" s="29"/>
      <c r="N22" s="29"/>
      <c r="O22" s="30" t="s">
        <v>31</v>
      </c>
      <c r="P22" s="29"/>
      <c r="Q22" s="30" t="s">
        <v>32</v>
      </c>
      <c r="R22" s="29"/>
      <c r="S22" s="29"/>
      <c r="T22" s="29"/>
      <c r="U22" s="29"/>
      <c r="V22" s="29"/>
      <c r="W22" s="21"/>
      <c r="X22" s="21"/>
      <c r="Y22" s="21"/>
      <c r="Z22" s="21"/>
      <c r="AA22" s="21"/>
    </row>
    <row r="23" ht="63.75" customHeight="1">
      <c r="A23" s="10">
        <f t="shared" si="2"/>
        <v>6</v>
      </c>
      <c r="B23" s="25" t="s">
        <v>23</v>
      </c>
      <c r="C23" s="26">
        <v>43994.62574074074</v>
      </c>
      <c r="D23" s="27" t="s">
        <v>679</v>
      </c>
      <c r="E23" s="28" t="s">
        <v>443</v>
      </c>
      <c r="F23" s="35" t="str">
        <f t="shared" si="3"/>
        <v/>
      </c>
      <c r="G23" s="30" t="s">
        <v>91</v>
      </c>
      <c r="H23" s="30" t="s">
        <v>444</v>
      </c>
      <c r="I23" s="30" t="s">
        <v>36</v>
      </c>
      <c r="J23" s="32" t="s">
        <v>93</v>
      </c>
      <c r="K23" s="28" t="s">
        <v>684</v>
      </c>
      <c r="L23" s="35" t="s">
        <v>685</v>
      </c>
      <c r="M23" s="29"/>
      <c r="N23" s="29"/>
      <c r="O23" s="30" t="s">
        <v>31</v>
      </c>
      <c r="P23" s="29"/>
      <c r="Q23" s="30" t="s">
        <v>32</v>
      </c>
      <c r="R23" s="29"/>
      <c r="S23" s="30"/>
      <c r="T23" s="29"/>
      <c r="U23" s="30"/>
      <c r="V23" s="29"/>
      <c r="W23" s="21"/>
      <c r="X23" s="21"/>
      <c r="Y23" s="21"/>
      <c r="Z23" s="21"/>
      <c r="AA23" s="21"/>
    </row>
    <row r="24" ht="28.5" customHeight="1">
      <c r="A24" s="10">
        <f t="shared" si="2"/>
        <v>6</v>
      </c>
      <c r="B24" s="25" t="s">
        <v>23</v>
      </c>
      <c r="C24" s="26">
        <v>43994.62810185185</v>
      </c>
      <c r="D24" s="27" t="s">
        <v>679</v>
      </c>
      <c r="E24" s="28" t="s">
        <v>686</v>
      </c>
      <c r="F24" s="35" t="str">
        <f t="shared" si="3"/>
        <v/>
      </c>
      <c r="G24" s="30" t="s">
        <v>26</v>
      </c>
      <c r="H24" s="30"/>
      <c r="I24" s="30" t="s">
        <v>36</v>
      </c>
      <c r="J24" s="32" t="s">
        <v>37</v>
      </c>
      <c r="K24" s="28" t="s">
        <v>684</v>
      </c>
      <c r="L24" s="30" t="s">
        <v>685</v>
      </c>
      <c r="M24" s="29"/>
      <c r="N24" s="29"/>
      <c r="O24" s="30" t="s">
        <v>49</v>
      </c>
      <c r="P24" s="29"/>
      <c r="Q24" s="30" t="s">
        <v>32</v>
      </c>
      <c r="R24" s="29"/>
      <c r="S24" s="29"/>
      <c r="T24" s="29"/>
      <c r="U24" s="29"/>
      <c r="V24" s="29"/>
      <c r="W24" s="21"/>
      <c r="X24" s="21"/>
      <c r="Y24" s="21"/>
      <c r="Z24" s="21"/>
      <c r="AA24" s="21"/>
    </row>
    <row r="25" ht="78.75" customHeight="1">
      <c r="A25" s="10">
        <f t="shared" si="2"/>
        <v>6</v>
      </c>
      <c r="B25" s="25" t="s">
        <v>23</v>
      </c>
      <c r="C25" s="26">
        <v>43994.628229166665</v>
      </c>
      <c r="D25" s="27" t="s">
        <v>679</v>
      </c>
      <c r="E25" s="34" t="s">
        <v>687</v>
      </c>
      <c r="F25" s="35" t="str">
        <f t="shared" si="3"/>
        <v/>
      </c>
      <c r="G25" s="30" t="s">
        <v>26</v>
      </c>
      <c r="H25" s="30" t="s">
        <v>688</v>
      </c>
      <c r="I25" s="30" t="s">
        <v>28</v>
      </c>
      <c r="J25" s="32" t="s">
        <v>88</v>
      </c>
      <c r="K25" s="37"/>
      <c r="L25" s="30" t="s">
        <v>689</v>
      </c>
      <c r="M25" s="31"/>
      <c r="N25" s="29"/>
      <c r="O25" s="30" t="s">
        <v>49</v>
      </c>
      <c r="P25" s="29"/>
      <c r="Q25" s="30" t="s">
        <v>32</v>
      </c>
      <c r="R25" s="29"/>
      <c r="S25" s="29"/>
      <c r="T25" s="29"/>
      <c r="U25" s="29"/>
      <c r="V25" s="29"/>
      <c r="W25" s="21"/>
      <c r="X25" s="21"/>
      <c r="Y25" s="21"/>
      <c r="Z25" s="21"/>
      <c r="AA25" s="21"/>
    </row>
    <row r="26" ht="28.5" customHeight="1">
      <c r="A26" s="10">
        <f t="shared" si="2"/>
        <v>6</v>
      </c>
      <c r="B26" s="25" t="s">
        <v>23</v>
      </c>
      <c r="C26" s="26">
        <v>43994.628229166665</v>
      </c>
      <c r="D26" s="27" t="s">
        <v>679</v>
      </c>
      <c r="E26" s="28" t="s">
        <v>690</v>
      </c>
      <c r="F26" s="35" t="str">
        <f t="shared" si="3"/>
        <v/>
      </c>
      <c r="G26" s="30" t="s">
        <v>74</v>
      </c>
      <c r="H26" s="30" t="s">
        <v>691</v>
      </c>
      <c r="I26" s="30" t="s">
        <v>75</v>
      </c>
      <c r="J26" s="30" t="s">
        <v>37</v>
      </c>
      <c r="K26" s="37"/>
      <c r="L26" s="31"/>
      <c r="M26" s="31"/>
      <c r="N26" s="29"/>
      <c r="O26" s="30" t="s">
        <v>31</v>
      </c>
      <c r="P26" s="29"/>
      <c r="Q26" s="30" t="s">
        <v>32</v>
      </c>
      <c r="R26" s="29"/>
      <c r="S26" s="29"/>
      <c r="T26" s="29"/>
      <c r="U26" s="29"/>
      <c r="V26" s="29"/>
      <c r="W26" s="21"/>
      <c r="X26" s="21"/>
      <c r="Y26" s="21"/>
      <c r="Z26" s="21"/>
      <c r="AA26" s="21"/>
    </row>
    <row r="27" ht="28.5" customHeight="1">
      <c r="A27" s="11">
        <f t="shared" si="2"/>
        <v>7</v>
      </c>
      <c r="B27" s="12" t="s">
        <v>23</v>
      </c>
      <c r="C27" s="13">
        <v>43994.61429398148</v>
      </c>
      <c r="D27" s="14" t="s">
        <v>692</v>
      </c>
      <c r="E27" s="22" t="s">
        <v>44</v>
      </c>
      <c r="F27" s="23" t="str">
        <f t="shared" si="3"/>
        <v/>
      </c>
      <c r="G27" s="17" t="s">
        <v>45</v>
      </c>
      <c r="H27" s="17"/>
      <c r="I27" s="17" t="s">
        <v>46</v>
      </c>
      <c r="J27" s="18" t="s">
        <v>47</v>
      </c>
      <c r="K27" s="22" t="s">
        <v>693</v>
      </c>
      <c r="L27" s="16"/>
      <c r="M27" s="16"/>
      <c r="N27" s="16"/>
      <c r="O27" s="17" t="s">
        <v>31</v>
      </c>
      <c r="P27" s="16"/>
      <c r="Q27" s="17" t="s">
        <v>278</v>
      </c>
      <c r="R27" s="16"/>
      <c r="S27" s="16"/>
      <c r="T27" s="16"/>
      <c r="U27" s="16"/>
      <c r="V27" s="16"/>
      <c r="W27" s="21"/>
      <c r="X27" s="21"/>
      <c r="Y27" s="21"/>
      <c r="Z27" s="21"/>
      <c r="AA27" s="21"/>
    </row>
    <row r="28" ht="153.0" customHeight="1">
      <c r="A28" s="11">
        <f t="shared" si="2"/>
        <v>7</v>
      </c>
      <c r="B28" s="12" t="s">
        <v>23</v>
      </c>
      <c r="C28" s="13">
        <v>43994.61430555556</v>
      </c>
      <c r="D28" s="14" t="s">
        <v>692</v>
      </c>
      <c r="E28" s="45" t="s">
        <v>694</v>
      </c>
      <c r="F28" s="23" t="str">
        <f>image("https://scontent.xx.fbcdn.net/v/t1.15752-9/103683244_631701624363395_8726568310186197573_n.jpg?_nc_cat=110&amp;_nc_sid=b96e70&amp;_nc_oc=AQnXkclhPLkJkEkXESyb83Tya4CcqBbOHnV8KQVM3wa0PC_wZFPR6j_ZBen8Uy2DvyQo7EbuQ7xLnPeQKoIcvj_j&amp;_nc_ad=z-m&amp;_nc_cid=0&amp;_nc_ht=scontent."&amp;"xx&amp;oh=f4d4a0e316187ae69888f035a8e8d77d&amp;oe=5F089754")</f>
        <v/>
      </c>
      <c r="G28" s="17" t="s">
        <v>74</v>
      </c>
      <c r="H28" s="23" t="s">
        <v>695</v>
      </c>
      <c r="I28" s="17" t="s">
        <v>75</v>
      </c>
      <c r="J28" s="18" t="s">
        <v>37</v>
      </c>
      <c r="K28" s="39"/>
      <c r="L28" s="16"/>
      <c r="M28" s="16"/>
      <c r="N28" s="16"/>
      <c r="O28" s="17" t="s">
        <v>278</v>
      </c>
      <c r="P28" s="16"/>
      <c r="Q28" s="17" t="s">
        <v>278</v>
      </c>
      <c r="R28" s="17" t="s">
        <v>350</v>
      </c>
      <c r="S28" s="16"/>
      <c r="T28" s="16"/>
      <c r="U28" s="17" t="s">
        <v>696</v>
      </c>
      <c r="V28" s="16"/>
      <c r="W28" s="21"/>
      <c r="X28" s="21"/>
      <c r="Y28" s="21"/>
      <c r="Z28" s="21"/>
      <c r="AA28" s="21"/>
    </row>
    <row r="29" ht="28.5" customHeight="1">
      <c r="A29" s="10">
        <f t="shared" si="2"/>
        <v>8</v>
      </c>
      <c r="B29" s="25" t="s">
        <v>23</v>
      </c>
      <c r="C29" s="26">
        <v>43994.58321759259</v>
      </c>
      <c r="D29" s="27" t="s">
        <v>697</v>
      </c>
      <c r="E29" s="28" t="s">
        <v>44</v>
      </c>
      <c r="F29" s="35" t="str">
        <f t="shared" ref="F29:F32" si="4">image("")</f>
        <v/>
      </c>
      <c r="G29" s="30" t="s">
        <v>45</v>
      </c>
      <c r="H29" s="30"/>
      <c r="I29" s="30" t="s">
        <v>46</v>
      </c>
      <c r="J29" s="32" t="s">
        <v>47</v>
      </c>
      <c r="K29" s="33" t="s">
        <v>698</v>
      </c>
      <c r="L29" s="44"/>
      <c r="M29" s="29"/>
      <c r="N29" s="29"/>
      <c r="O29" s="30" t="s">
        <v>31</v>
      </c>
      <c r="P29" s="29"/>
      <c r="Q29" s="30" t="s">
        <v>278</v>
      </c>
      <c r="R29" s="29"/>
      <c r="S29" s="29"/>
      <c r="T29" s="29"/>
      <c r="U29" s="29"/>
      <c r="V29" s="29"/>
      <c r="W29" s="21"/>
      <c r="X29" s="21"/>
      <c r="Y29" s="21"/>
      <c r="Z29" s="21"/>
      <c r="AA29" s="21"/>
    </row>
    <row r="30" ht="28.5" customHeight="1">
      <c r="A30" s="10">
        <f t="shared" si="2"/>
        <v>8</v>
      </c>
      <c r="B30" s="25" t="s">
        <v>23</v>
      </c>
      <c r="C30" s="26">
        <v>43994.58332175926</v>
      </c>
      <c r="D30" s="27" t="s">
        <v>697</v>
      </c>
      <c r="E30" s="28" t="s">
        <v>699</v>
      </c>
      <c r="F30" s="35" t="str">
        <f t="shared" si="4"/>
        <v/>
      </c>
      <c r="G30" s="30" t="s">
        <v>26</v>
      </c>
      <c r="H30" s="30" t="s">
        <v>700</v>
      </c>
      <c r="I30" s="30" t="s">
        <v>36</v>
      </c>
      <c r="J30" s="32" t="s">
        <v>47</v>
      </c>
      <c r="K30" s="28" t="s">
        <v>701</v>
      </c>
      <c r="L30" s="35" t="s">
        <v>702</v>
      </c>
      <c r="M30" s="29"/>
      <c r="N30" s="29"/>
      <c r="O30" s="30" t="s">
        <v>31</v>
      </c>
      <c r="P30" s="29"/>
      <c r="Q30" s="30" t="s">
        <v>278</v>
      </c>
      <c r="R30" s="29"/>
      <c r="S30" s="29"/>
      <c r="T30" s="29"/>
      <c r="U30" s="29"/>
      <c r="V30" s="29"/>
      <c r="W30" s="21"/>
      <c r="X30" s="21"/>
      <c r="Y30" s="21"/>
      <c r="Z30" s="21"/>
      <c r="AA30" s="21"/>
    </row>
    <row r="31" ht="28.5" customHeight="1">
      <c r="A31" s="10">
        <f t="shared" si="2"/>
        <v>8</v>
      </c>
      <c r="B31" s="25" t="s">
        <v>23</v>
      </c>
      <c r="C31" s="26">
        <v>43994.58998842593</v>
      </c>
      <c r="D31" s="27" t="s">
        <v>697</v>
      </c>
      <c r="E31" s="28" t="s">
        <v>703</v>
      </c>
      <c r="F31" s="35" t="str">
        <f t="shared" si="4"/>
        <v/>
      </c>
      <c r="G31" s="30" t="s">
        <v>26</v>
      </c>
      <c r="H31" s="40" t="s">
        <v>704</v>
      </c>
      <c r="I31" s="32" t="s">
        <v>36</v>
      </c>
      <c r="J31" s="32" t="s">
        <v>37</v>
      </c>
      <c r="K31" s="33" t="s">
        <v>705</v>
      </c>
      <c r="L31" s="35" t="s">
        <v>702</v>
      </c>
      <c r="M31" s="29"/>
      <c r="N31" s="29"/>
      <c r="O31" s="30" t="s">
        <v>278</v>
      </c>
      <c r="P31" s="29"/>
      <c r="Q31" s="30" t="s">
        <v>278</v>
      </c>
      <c r="R31" s="30" t="s">
        <v>287</v>
      </c>
      <c r="S31" s="29"/>
      <c r="T31" s="29"/>
      <c r="U31" s="30" t="s">
        <v>706</v>
      </c>
      <c r="V31" s="29"/>
      <c r="W31" s="21"/>
      <c r="X31" s="21"/>
      <c r="Y31" s="21"/>
      <c r="Z31" s="21"/>
      <c r="AA31" s="21"/>
    </row>
    <row r="32" ht="55.5" customHeight="1">
      <c r="A32" s="10">
        <f t="shared" si="2"/>
        <v>8</v>
      </c>
      <c r="B32" s="25" t="s">
        <v>23</v>
      </c>
      <c r="C32" s="26">
        <v>43994.58998842593</v>
      </c>
      <c r="D32" s="27" t="s">
        <v>697</v>
      </c>
      <c r="E32" s="28" t="s">
        <v>707</v>
      </c>
      <c r="F32" s="35" t="str">
        <f t="shared" si="4"/>
        <v/>
      </c>
      <c r="G32" s="30" t="s">
        <v>26</v>
      </c>
      <c r="H32" s="30" t="s">
        <v>700</v>
      </c>
      <c r="I32" s="30" t="s">
        <v>36</v>
      </c>
      <c r="J32" s="32" t="s">
        <v>37</v>
      </c>
      <c r="K32" s="28" t="s">
        <v>705</v>
      </c>
      <c r="L32" s="30" t="s">
        <v>702</v>
      </c>
      <c r="M32" s="31"/>
      <c r="N32" s="29"/>
      <c r="O32" s="30" t="s">
        <v>31</v>
      </c>
      <c r="P32" s="29"/>
      <c r="Q32" s="30" t="s">
        <v>278</v>
      </c>
      <c r="R32" s="29"/>
      <c r="S32" s="29"/>
      <c r="T32" s="29"/>
      <c r="U32" s="30"/>
      <c r="V32" s="29"/>
      <c r="W32" s="21"/>
      <c r="X32" s="21"/>
      <c r="Y32" s="21"/>
      <c r="Z32" s="21"/>
      <c r="AA32" s="21"/>
    </row>
    <row r="33" ht="140.25" customHeight="1">
      <c r="A33" s="11">
        <f t="shared" si="2"/>
        <v>9</v>
      </c>
      <c r="B33" s="12" t="s">
        <v>23</v>
      </c>
      <c r="C33" s="13">
        <v>43994.525729166664</v>
      </c>
      <c r="D33" s="14" t="s">
        <v>708</v>
      </c>
      <c r="E33" s="22" t="s">
        <v>709</v>
      </c>
      <c r="F33" s="23" t="str">
        <f>image("https://scontent.xx.fbcdn.net/v/t1.15752-9/103487018_1454888834715280_6362253793957486196_n.jpg?_nc_cat=102&amp;_nc_sid=b96e70&amp;_nc_oc=AQkJegbhBbTYdjQn52-BGqJOyWDjYzMdmC9V8jeD4gUgNT64BUV6-T3qe4LpxociHgQGAIKO0wi3z-t_TjVYSVMG&amp;_nc_ad=z-m&amp;_nc_cid=0&amp;_nc_ht=scontent"&amp;".xx&amp;oh=fef8fd7f04f254de7538b02481b87b72&amp;oe=5F06E889")</f>
        <v/>
      </c>
      <c r="G33" s="17" t="s">
        <v>74</v>
      </c>
      <c r="H33" s="18" t="s">
        <v>710</v>
      </c>
      <c r="I33" s="17" t="s">
        <v>75</v>
      </c>
      <c r="J33" s="18" t="s">
        <v>37</v>
      </c>
      <c r="K33" s="19"/>
      <c r="L33" s="16"/>
      <c r="M33" s="16"/>
      <c r="N33" s="16"/>
      <c r="O33" s="17" t="s">
        <v>31</v>
      </c>
      <c r="P33" s="16"/>
      <c r="Q33" s="17" t="s">
        <v>32</v>
      </c>
      <c r="R33" s="16"/>
      <c r="S33" s="16"/>
      <c r="T33" s="16"/>
      <c r="U33" s="16"/>
      <c r="V33" s="16"/>
      <c r="W33" s="21"/>
      <c r="X33" s="21"/>
      <c r="Y33" s="21"/>
      <c r="Z33" s="21"/>
      <c r="AA33" s="21"/>
    </row>
    <row r="34" ht="138.0" customHeight="1">
      <c r="A34" s="10">
        <f t="shared" si="2"/>
        <v>10</v>
      </c>
      <c r="B34" s="25" t="s">
        <v>23</v>
      </c>
      <c r="C34" s="26">
        <v>43994.46005787037</v>
      </c>
      <c r="D34" s="27" t="s">
        <v>711</v>
      </c>
      <c r="E34" s="47" t="s">
        <v>712</v>
      </c>
      <c r="F34" s="35" t="str">
        <f>image("https://scontent.xx.fbcdn.net/v/t1.15752-9/103906320_264554131292653_8981605439016894782_n.jpg?_nc_cat=109&amp;_nc_sid=b96e70&amp;_nc_oc=AQk4EIghpjARDeOgguTKQWKuHWeeH97cDb1xg4PXd2p8ZAYys2E8rEAtjfPLVylJG10OIP8luJwKG3CFjjhk6TbK&amp;_nc_ad=z-m&amp;_nc_cid=0&amp;_nc_ht=scontent."&amp;"xx&amp;oh=04980a1ae48375b74565b154e0902692&amp;oe=5F0A4DBB")</f>
        <v/>
      </c>
      <c r="G34" s="30" t="s">
        <v>26</v>
      </c>
      <c r="H34" s="30" t="s">
        <v>713</v>
      </c>
      <c r="I34" s="30" t="s">
        <v>36</v>
      </c>
      <c r="J34" s="32" t="s">
        <v>37</v>
      </c>
      <c r="K34" s="28" t="s">
        <v>714</v>
      </c>
      <c r="L34" s="35" t="s">
        <v>715</v>
      </c>
      <c r="M34" s="35" t="s">
        <v>716</v>
      </c>
      <c r="N34" s="29"/>
      <c r="O34" s="30" t="s">
        <v>31</v>
      </c>
      <c r="P34" s="29"/>
      <c r="Q34" s="30" t="s">
        <v>49</v>
      </c>
      <c r="R34" s="29"/>
      <c r="S34" s="29"/>
      <c r="T34" s="29"/>
      <c r="U34" s="29"/>
      <c r="V34" s="29"/>
      <c r="W34" s="21"/>
      <c r="X34" s="21"/>
      <c r="Y34" s="21"/>
      <c r="Z34" s="21"/>
      <c r="AA34" s="21"/>
    </row>
    <row r="35" ht="28.5" customHeight="1">
      <c r="A35" s="10">
        <f t="shared" si="2"/>
        <v>10</v>
      </c>
      <c r="B35" s="25" t="s">
        <v>23</v>
      </c>
      <c r="C35" s="26">
        <v>43994.4603587963</v>
      </c>
      <c r="D35" s="27" t="s">
        <v>711</v>
      </c>
      <c r="E35" s="34" t="s">
        <v>717</v>
      </c>
      <c r="F35" s="35" t="str">
        <f>image("")</f>
        <v/>
      </c>
      <c r="G35" s="30" t="s">
        <v>26</v>
      </c>
      <c r="H35" s="30"/>
      <c r="I35" s="30" t="s">
        <v>52</v>
      </c>
      <c r="J35" s="32" t="s">
        <v>53</v>
      </c>
      <c r="K35" s="28" t="s">
        <v>54</v>
      </c>
      <c r="L35" s="31"/>
      <c r="M35" s="31"/>
      <c r="N35" s="29"/>
      <c r="O35" s="30" t="s">
        <v>49</v>
      </c>
      <c r="P35" s="29"/>
      <c r="Q35" s="30" t="s">
        <v>49</v>
      </c>
      <c r="R35" s="29"/>
      <c r="S35" s="29"/>
      <c r="T35" s="29"/>
      <c r="U35" s="29"/>
      <c r="V35" s="29"/>
      <c r="W35" s="21"/>
      <c r="X35" s="21"/>
      <c r="Y35" s="21"/>
      <c r="Z35" s="21"/>
      <c r="AA35" s="21"/>
    </row>
    <row r="36" ht="151.5" customHeight="1">
      <c r="A36" s="10">
        <f t="shared" si="2"/>
        <v>10</v>
      </c>
      <c r="B36" s="25" t="s">
        <v>23</v>
      </c>
      <c r="C36" s="26">
        <v>43994.4609837963</v>
      </c>
      <c r="D36" s="27" t="s">
        <v>711</v>
      </c>
      <c r="E36" s="47" t="s">
        <v>718</v>
      </c>
      <c r="F36" s="35" t="str">
        <f>image("https://scontent.xx.fbcdn.net/v/t1.15752-9/103906320_264554131292653_8981605439016894782_n.jpg?_nc_cat=109&amp;_nc_sid=b96e70&amp;_nc_oc=AQk4EIghpjARDeOgguTKQWKuHWeeH97cDb1xg4PXd2p8ZAYys2E8rEAtjfPLVylJG10OIP8luJwKG3CFjjhk6TbK&amp;_nc_ad=z-m&amp;_nc_cid=0&amp;_nc_ht=scontent."&amp;"xx&amp;oh=04980a1ae48375b74565b154e0902692&amp;oe=5F0A4DBB")</f>
        <v/>
      </c>
      <c r="G36" s="30" t="s">
        <v>26</v>
      </c>
      <c r="H36" s="30" t="s">
        <v>719</v>
      </c>
      <c r="I36" s="30" t="s">
        <v>36</v>
      </c>
      <c r="J36" s="32" t="s">
        <v>37</v>
      </c>
      <c r="K36" s="28" t="s">
        <v>714</v>
      </c>
      <c r="L36" s="40" t="s">
        <v>715</v>
      </c>
      <c r="M36" s="35" t="s">
        <v>716</v>
      </c>
      <c r="N36" s="29"/>
      <c r="O36" s="30" t="s">
        <v>31</v>
      </c>
      <c r="P36" s="29"/>
      <c r="Q36" s="30" t="s">
        <v>49</v>
      </c>
      <c r="R36" s="29"/>
      <c r="S36" s="29"/>
      <c r="T36" s="29"/>
      <c r="U36" s="29"/>
      <c r="V36" s="29"/>
      <c r="W36" s="21"/>
      <c r="X36" s="21"/>
      <c r="Y36" s="21"/>
      <c r="Z36" s="21"/>
      <c r="AA36" s="21"/>
    </row>
    <row r="37" ht="28.5" customHeight="1">
      <c r="A37" s="10">
        <f t="shared" si="2"/>
        <v>10</v>
      </c>
      <c r="B37" s="25" t="s">
        <v>23</v>
      </c>
      <c r="C37" s="26">
        <v>43994.4609837963</v>
      </c>
      <c r="D37" s="27" t="s">
        <v>711</v>
      </c>
      <c r="E37" s="28" t="s">
        <v>720</v>
      </c>
      <c r="F37" s="35" t="str">
        <f t="shared" ref="F37:F38" si="5">image("")</f>
        <v/>
      </c>
      <c r="G37" s="30" t="s">
        <v>26</v>
      </c>
      <c r="H37" s="35" t="s">
        <v>721</v>
      </c>
      <c r="I37" s="30" t="s">
        <v>58</v>
      </c>
      <c r="J37" s="32" t="s">
        <v>53</v>
      </c>
      <c r="K37" s="42"/>
      <c r="L37" s="29"/>
      <c r="M37" s="29"/>
      <c r="N37" s="29"/>
      <c r="O37" s="30" t="s">
        <v>49</v>
      </c>
      <c r="P37" s="29"/>
      <c r="Q37" s="30" t="s">
        <v>49</v>
      </c>
      <c r="R37" s="29"/>
      <c r="S37" s="29"/>
      <c r="T37" s="29"/>
      <c r="U37" s="29"/>
      <c r="V37" s="29"/>
      <c r="W37" s="21"/>
      <c r="X37" s="21"/>
      <c r="Y37" s="21"/>
      <c r="Z37" s="21"/>
      <c r="AA37" s="21"/>
    </row>
    <row r="38" ht="28.5" customHeight="1">
      <c r="A38" s="11">
        <f t="shared" si="2"/>
        <v>11</v>
      </c>
      <c r="B38" s="12" t="s">
        <v>23</v>
      </c>
      <c r="C38" s="13">
        <v>43994.447743055556</v>
      </c>
      <c r="D38" s="14" t="s">
        <v>722</v>
      </c>
      <c r="E38" s="22" t="s">
        <v>44</v>
      </c>
      <c r="F38" s="23" t="str">
        <f t="shared" si="5"/>
        <v/>
      </c>
      <c r="G38" s="17" t="s">
        <v>45</v>
      </c>
      <c r="H38" s="17"/>
      <c r="I38" s="17" t="s">
        <v>46</v>
      </c>
      <c r="J38" s="18" t="s">
        <v>47</v>
      </c>
      <c r="K38" s="24" t="s">
        <v>723</v>
      </c>
      <c r="L38" s="16"/>
      <c r="M38" s="16"/>
      <c r="N38" s="16"/>
      <c r="O38" s="17" t="s">
        <v>31</v>
      </c>
      <c r="P38" s="16"/>
      <c r="Q38" s="17" t="s">
        <v>49</v>
      </c>
      <c r="R38" s="16"/>
      <c r="S38" s="16"/>
      <c r="T38" s="16"/>
      <c r="U38" s="16"/>
      <c r="V38" s="16"/>
      <c r="W38" s="21"/>
      <c r="X38" s="21"/>
      <c r="Y38" s="21"/>
      <c r="Z38" s="21"/>
      <c r="AA38" s="21"/>
    </row>
    <row r="39" ht="90.75" customHeight="1">
      <c r="A39" s="11">
        <f t="shared" si="2"/>
        <v>11</v>
      </c>
      <c r="B39" s="12" t="s">
        <v>23</v>
      </c>
      <c r="C39" s="13">
        <v>43994.44881944444</v>
      </c>
      <c r="D39" s="14" t="s">
        <v>722</v>
      </c>
      <c r="E39" s="45" t="s">
        <v>724</v>
      </c>
      <c r="F39" s="23" t="str">
        <f>image("https://scontent.xx.fbcdn.net/v/t1.15752-9/103419930_967631296989360_2790039973084017804_n.jpg?_nc_cat=102&amp;_nc_sid=b96e70&amp;_nc_oc=AQmZW7q9Jdo1Tqg84VrP07yNgLmE1vgjoISPVxA0BfdA-dRAyI11fYIFDVRkr5SM72nCPqov2aQEiEMuCW0VEahl&amp;_nc_ad=z-m&amp;_nc_cid=0&amp;_nc_ht=scontent."&amp;"xx&amp;oh=1dfc598e837c7ebea947b4149723b483&amp;oe=5F09CDEE")</f>
        <v/>
      </c>
      <c r="G39" s="17" t="s">
        <v>26</v>
      </c>
      <c r="H39" s="23" t="s">
        <v>725</v>
      </c>
      <c r="I39" s="17" t="s">
        <v>36</v>
      </c>
      <c r="J39" s="17" t="s">
        <v>37</v>
      </c>
      <c r="K39" s="22" t="s">
        <v>119</v>
      </c>
      <c r="L39" s="23" t="s">
        <v>726</v>
      </c>
      <c r="M39" s="23" t="s">
        <v>727</v>
      </c>
      <c r="N39" s="16"/>
      <c r="O39" s="17" t="s">
        <v>31</v>
      </c>
      <c r="P39" s="16"/>
      <c r="Q39" s="17" t="s">
        <v>49</v>
      </c>
      <c r="R39" s="17"/>
      <c r="S39" s="16"/>
      <c r="T39" s="16"/>
      <c r="U39" s="16"/>
      <c r="V39" s="16"/>
      <c r="W39" s="21"/>
      <c r="X39" s="21"/>
      <c r="Y39" s="21"/>
      <c r="Z39" s="21"/>
      <c r="AA39" s="21"/>
    </row>
    <row r="40" ht="28.5" customHeight="1">
      <c r="A40" s="11">
        <f t="shared" si="2"/>
        <v>11</v>
      </c>
      <c r="B40" s="12" t="s">
        <v>23</v>
      </c>
      <c r="C40" s="13">
        <v>43994.449421296296</v>
      </c>
      <c r="D40" s="14" t="s">
        <v>722</v>
      </c>
      <c r="E40" s="15" t="s">
        <v>728</v>
      </c>
      <c r="F40" s="23" t="str">
        <f t="shared" ref="F40:F45" si="6">image("")</f>
        <v/>
      </c>
      <c r="G40" s="17" t="s">
        <v>104</v>
      </c>
      <c r="H40" s="17"/>
      <c r="I40" s="17" t="s">
        <v>106</v>
      </c>
      <c r="J40" s="18" t="s">
        <v>93</v>
      </c>
      <c r="K40" s="24" t="s">
        <v>107</v>
      </c>
      <c r="L40" s="20"/>
      <c r="M40" s="20"/>
      <c r="N40" s="16"/>
      <c r="O40" s="17" t="s">
        <v>31</v>
      </c>
      <c r="P40" s="16"/>
      <c r="Q40" s="17" t="s">
        <v>49</v>
      </c>
      <c r="R40" s="17"/>
      <c r="S40" s="17"/>
      <c r="T40" s="16"/>
      <c r="U40" s="17"/>
      <c r="V40" s="16"/>
      <c r="W40" s="21"/>
      <c r="X40" s="21"/>
      <c r="Y40" s="21"/>
      <c r="Z40" s="21"/>
      <c r="AA40" s="21"/>
    </row>
    <row r="41" ht="28.5" customHeight="1">
      <c r="A41" s="11">
        <f t="shared" si="2"/>
        <v>11</v>
      </c>
      <c r="B41" s="12" t="s">
        <v>23</v>
      </c>
      <c r="C41" s="13">
        <v>43994.4497337963</v>
      </c>
      <c r="D41" s="14" t="s">
        <v>722</v>
      </c>
      <c r="E41" s="22" t="s">
        <v>729</v>
      </c>
      <c r="F41" s="23" t="str">
        <f t="shared" si="6"/>
        <v/>
      </c>
      <c r="G41" s="17" t="s">
        <v>26</v>
      </c>
      <c r="H41" s="23"/>
      <c r="I41" s="17" t="s">
        <v>52</v>
      </c>
      <c r="J41" s="18" t="s">
        <v>53</v>
      </c>
      <c r="K41" s="24" t="s">
        <v>54</v>
      </c>
      <c r="L41" s="16"/>
      <c r="M41" s="16"/>
      <c r="N41" s="16"/>
      <c r="O41" s="17" t="s">
        <v>49</v>
      </c>
      <c r="P41" s="16"/>
      <c r="Q41" s="17" t="s">
        <v>49</v>
      </c>
      <c r="R41" s="16"/>
      <c r="S41" s="16"/>
      <c r="T41" s="16"/>
      <c r="U41" s="16"/>
      <c r="V41" s="16"/>
      <c r="W41" s="21"/>
      <c r="X41" s="21"/>
      <c r="Y41" s="21"/>
      <c r="Z41" s="21"/>
      <c r="AA41" s="21"/>
    </row>
    <row r="42" ht="28.5" customHeight="1">
      <c r="A42" s="11">
        <f t="shared" si="2"/>
        <v>11</v>
      </c>
      <c r="B42" s="12" t="s">
        <v>23</v>
      </c>
      <c r="C42" s="13">
        <v>43994.44974537037</v>
      </c>
      <c r="D42" s="14" t="s">
        <v>722</v>
      </c>
      <c r="E42" s="22" t="s">
        <v>730</v>
      </c>
      <c r="F42" s="23" t="str">
        <f t="shared" si="6"/>
        <v/>
      </c>
      <c r="G42" s="17" t="s">
        <v>26</v>
      </c>
      <c r="H42" s="17"/>
      <c r="I42" s="17" t="s">
        <v>58</v>
      </c>
      <c r="J42" s="18" t="s">
        <v>53</v>
      </c>
      <c r="K42" s="19"/>
      <c r="L42" s="16"/>
      <c r="M42" s="16"/>
      <c r="N42" s="16"/>
      <c r="O42" s="17" t="s">
        <v>49</v>
      </c>
      <c r="P42" s="16"/>
      <c r="Q42" s="17" t="s">
        <v>49</v>
      </c>
      <c r="R42" s="16"/>
      <c r="S42" s="16"/>
      <c r="T42" s="16"/>
      <c r="U42" s="16"/>
      <c r="V42" s="16"/>
      <c r="W42" s="21"/>
      <c r="X42" s="21"/>
      <c r="Y42" s="21"/>
      <c r="Z42" s="21"/>
      <c r="AA42" s="21"/>
    </row>
    <row r="43" ht="28.5" customHeight="1">
      <c r="A43" s="10">
        <f t="shared" si="2"/>
        <v>12</v>
      </c>
      <c r="B43" s="25" t="s">
        <v>23</v>
      </c>
      <c r="C43" s="26">
        <v>43994.42542824074</v>
      </c>
      <c r="D43" s="27" t="s">
        <v>603</v>
      </c>
      <c r="E43" s="28" t="s">
        <v>731</v>
      </c>
      <c r="F43" s="35" t="str">
        <f t="shared" si="6"/>
        <v/>
      </c>
      <c r="G43" s="30" t="s">
        <v>26</v>
      </c>
      <c r="H43" s="29"/>
      <c r="I43" s="30" t="s">
        <v>87</v>
      </c>
      <c r="J43" s="32" t="s">
        <v>88</v>
      </c>
      <c r="K43" s="42"/>
      <c r="L43" s="40" t="s">
        <v>732</v>
      </c>
      <c r="M43" s="29"/>
      <c r="N43" s="29"/>
      <c r="O43" s="30" t="s">
        <v>108</v>
      </c>
      <c r="P43" s="29"/>
      <c r="Q43" s="30" t="s">
        <v>108</v>
      </c>
      <c r="R43" s="29"/>
      <c r="S43" s="29"/>
      <c r="T43" s="29"/>
      <c r="U43" s="29"/>
      <c r="V43" s="29"/>
      <c r="W43" s="21"/>
      <c r="X43" s="21"/>
      <c r="Y43" s="21"/>
      <c r="Z43" s="21"/>
      <c r="AA43" s="21"/>
    </row>
    <row r="44" ht="90.75" customHeight="1">
      <c r="A44" s="11">
        <f t="shared" si="2"/>
        <v>13</v>
      </c>
      <c r="B44" s="12" t="s">
        <v>23</v>
      </c>
      <c r="C44" s="13">
        <v>43994.3956712963</v>
      </c>
      <c r="D44" s="14" t="s">
        <v>733</v>
      </c>
      <c r="E44" s="15" t="s">
        <v>734</v>
      </c>
      <c r="F44" s="23" t="str">
        <f t="shared" si="6"/>
        <v/>
      </c>
      <c r="G44" s="17" t="s">
        <v>26</v>
      </c>
      <c r="H44" s="17" t="s">
        <v>735</v>
      </c>
      <c r="I44" s="17" t="s">
        <v>58</v>
      </c>
      <c r="J44" s="18" t="s">
        <v>88</v>
      </c>
      <c r="K44" s="39"/>
      <c r="L44" s="16"/>
      <c r="M44" s="16"/>
      <c r="N44" s="16"/>
      <c r="O44" s="17" t="s">
        <v>31</v>
      </c>
      <c r="P44" s="16"/>
      <c r="Q44" s="17" t="s">
        <v>32</v>
      </c>
      <c r="R44" s="16"/>
      <c r="S44" s="16"/>
      <c r="T44" s="16"/>
      <c r="U44" s="16"/>
      <c r="V44" s="16"/>
      <c r="W44" s="21"/>
      <c r="X44" s="21"/>
      <c r="Y44" s="21"/>
      <c r="Z44" s="21"/>
      <c r="AA44" s="21"/>
    </row>
    <row r="45" ht="28.5" customHeight="1">
      <c r="A45" s="10">
        <f t="shared" si="2"/>
        <v>14</v>
      </c>
      <c r="B45" s="25" t="s">
        <v>23</v>
      </c>
      <c r="C45" s="26">
        <v>43994.390439814815</v>
      </c>
      <c r="D45" s="27" t="s">
        <v>736</v>
      </c>
      <c r="E45" s="28" t="s">
        <v>737</v>
      </c>
      <c r="F45" s="35" t="str">
        <f t="shared" si="6"/>
        <v/>
      </c>
      <c r="G45" s="30" t="s">
        <v>217</v>
      </c>
      <c r="H45" s="35"/>
      <c r="I45" s="30" t="s">
        <v>218</v>
      </c>
      <c r="J45" s="32" t="s">
        <v>37</v>
      </c>
      <c r="K45" s="28" t="s">
        <v>738</v>
      </c>
      <c r="L45" s="29"/>
      <c r="M45" s="29"/>
      <c r="N45" s="29"/>
      <c r="O45" s="30" t="s">
        <v>31</v>
      </c>
      <c r="P45" s="29"/>
      <c r="Q45" s="30" t="s">
        <v>108</v>
      </c>
      <c r="R45" s="30"/>
      <c r="S45" s="29"/>
      <c r="T45" s="29"/>
      <c r="U45" s="29"/>
      <c r="V45" s="29"/>
      <c r="W45" s="21"/>
      <c r="X45" s="21"/>
      <c r="Y45" s="21"/>
      <c r="Z45" s="21"/>
      <c r="AA45" s="21"/>
    </row>
    <row r="46">
      <c r="A46" s="107"/>
      <c r="B46" s="108"/>
      <c r="C46" s="109"/>
      <c r="D46" s="110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11"/>
      <c r="S46" s="111"/>
      <c r="T46" s="109"/>
      <c r="U46" s="111"/>
      <c r="V46" s="109"/>
      <c r="W46" s="52"/>
    </row>
    <row r="47">
      <c r="A47" s="66"/>
      <c r="B47" s="67"/>
      <c r="C47" s="52"/>
      <c r="D47" s="68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69"/>
      <c r="S47" s="69"/>
      <c r="T47" s="52"/>
      <c r="U47" s="69"/>
      <c r="V47" s="52"/>
      <c r="W47" s="52"/>
    </row>
    <row r="48">
      <c r="A48" s="66"/>
      <c r="B48" s="67"/>
      <c r="C48" s="52"/>
      <c r="D48" s="68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69"/>
      <c r="S48" s="69"/>
      <c r="T48" s="52"/>
      <c r="U48" s="69"/>
      <c r="V48" s="52"/>
      <c r="W48" s="52"/>
    </row>
    <row r="49">
      <c r="A49" s="66"/>
      <c r="B49" s="67"/>
      <c r="C49" s="52"/>
      <c r="D49" s="68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69"/>
      <c r="S49" s="69"/>
      <c r="T49" s="52"/>
      <c r="U49" s="69"/>
      <c r="V49" s="52"/>
      <c r="W49" s="52"/>
    </row>
    <row r="50">
      <c r="A50" s="66"/>
      <c r="B50" s="67"/>
      <c r="C50" s="52"/>
      <c r="D50" s="68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69"/>
      <c r="S50" s="69"/>
      <c r="T50" s="52"/>
      <c r="U50" s="69"/>
      <c r="V50" s="52"/>
      <c r="W50" s="52"/>
    </row>
    <row r="51">
      <c r="A51" s="66"/>
      <c r="B51" s="67"/>
      <c r="C51" s="52"/>
      <c r="D51" s="68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69"/>
      <c r="S51" s="69"/>
      <c r="T51" s="52"/>
      <c r="U51" s="69"/>
      <c r="V51" s="52"/>
      <c r="W51" s="52"/>
    </row>
    <row r="52">
      <c r="A52" s="66"/>
      <c r="B52" s="67"/>
      <c r="C52" s="52"/>
      <c r="D52" s="6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69"/>
      <c r="S52" s="69"/>
      <c r="T52" s="52"/>
      <c r="U52" s="69"/>
      <c r="V52" s="52"/>
      <c r="W52" s="52"/>
    </row>
    <row r="53">
      <c r="A53" s="66"/>
      <c r="B53" s="67"/>
      <c r="C53" s="52"/>
      <c r="D53" s="6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69"/>
      <c r="S53" s="69"/>
      <c r="T53" s="52"/>
      <c r="U53" s="69"/>
      <c r="V53" s="52"/>
      <c r="W53" s="52"/>
    </row>
    <row r="54">
      <c r="A54" s="66"/>
      <c r="B54" s="67"/>
      <c r="C54" s="52"/>
      <c r="D54" s="68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69"/>
      <c r="S54" s="69"/>
      <c r="T54" s="52"/>
      <c r="U54" s="69"/>
      <c r="V54" s="52"/>
      <c r="W54" s="52"/>
    </row>
    <row r="55">
      <c r="A55" s="66"/>
      <c r="B55" s="67"/>
      <c r="C55" s="52"/>
      <c r="D55" s="6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69"/>
      <c r="S55" s="69"/>
      <c r="T55" s="52"/>
      <c r="U55" s="69"/>
      <c r="V55" s="52"/>
      <c r="W55" s="52"/>
    </row>
    <row r="56">
      <c r="A56" s="66"/>
      <c r="B56" s="67"/>
      <c r="C56" s="52"/>
      <c r="D56" s="68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69"/>
      <c r="S56" s="69"/>
      <c r="T56" s="52"/>
      <c r="U56" s="69"/>
      <c r="V56" s="52"/>
      <c r="W56" s="52"/>
    </row>
    <row r="57">
      <c r="A57" s="66"/>
      <c r="B57" s="67"/>
      <c r="C57" s="52"/>
      <c r="D57" s="68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69"/>
      <c r="S57" s="69"/>
      <c r="T57" s="52"/>
      <c r="U57" s="69"/>
      <c r="V57" s="52"/>
      <c r="W57" s="52"/>
    </row>
    <row r="58">
      <c r="A58" s="66"/>
      <c r="B58" s="67"/>
      <c r="C58" s="52"/>
      <c r="D58" s="68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69"/>
      <c r="S58" s="69"/>
      <c r="T58" s="52"/>
      <c r="U58" s="69"/>
      <c r="V58" s="52"/>
      <c r="W58" s="52"/>
    </row>
    <row r="59">
      <c r="A59" s="66"/>
      <c r="B59" s="67"/>
      <c r="C59" s="52"/>
      <c r="D59" s="6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69"/>
      <c r="S59" s="69"/>
      <c r="T59" s="52"/>
      <c r="U59" s="69"/>
      <c r="V59" s="52"/>
      <c r="W59" s="52"/>
    </row>
    <row r="60">
      <c r="A60" s="66"/>
      <c r="B60" s="67"/>
      <c r="C60" s="52"/>
      <c r="D60" s="68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69"/>
      <c r="S60" s="69"/>
      <c r="T60" s="52"/>
      <c r="U60" s="69"/>
      <c r="V60" s="52"/>
      <c r="W60" s="52"/>
    </row>
    <row r="61">
      <c r="A61" s="66"/>
      <c r="B61" s="67"/>
      <c r="C61" s="52"/>
      <c r="D61" s="6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69"/>
      <c r="S61" s="69"/>
      <c r="T61" s="52"/>
      <c r="U61" s="69"/>
      <c r="V61" s="52"/>
      <c r="W61" s="52"/>
    </row>
    <row r="62">
      <c r="A62" s="66"/>
      <c r="B62" s="67"/>
      <c r="C62" s="52"/>
      <c r="D62" s="6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69"/>
      <c r="S62" s="69"/>
      <c r="T62" s="52"/>
      <c r="U62" s="69"/>
      <c r="V62" s="52"/>
      <c r="W62" s="52"/>
    </row>
    <row r="63">
      <c r="A63" s="66"/>
      <c r="B63" s="67"/>
      <c r="C63" s="52"/>
      <c r="D63" s="68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69"/>
      <c r="S63" s="69"/>
      <c r="T63" s="52"/>
      <c r="U63" s="69"/>
      <c r="V63" s="52"/>
      <c r="W63" s="52"/>
    </row>
    <row r="64">
      <c r="A64" s="66"/>
      <c r="B64" s="67"/>
      <c r="C64" s="52"/>
      <c r="D64" s="68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69"/>
      <c r="S64" s="69"/>
      <c r="T64" s="52"/>
      <c r="U64" s="69"/>
      <c r="V64" s="52"/>
      <c r="W64" s="52"/>
    </row>
    <row r="65">
      <c r="A65" s="66"/>
      <c r="B65" s="67"/>
      <c r="C65" s="52"/>
      <c r="D65" s="68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69"/>
      <c r="S65" s="69"/>
      <c r="T65" s="52"/>
      <c r="U65" s="69"/>
      <c r="V65" s="52"/>
      <c r="W65" s="52"/>
    </row>
    <row r="66">
      <c r="A66" s="66"/>
      <c r="B66" s="67"/>
      <c r="C66" s="52"/>
      <c r="D66" s="68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69"/>
      <c r="S66" s="69"/>
      <c r="T66" s="52"/>
      <c r="U66" s="69"/>
      <c r="V66" s="52"/>
      <c r="W66" s="52"/>
    </row>
    <row r="67">
      <c r="A67" s="66"/>
      <c r="B67" s="67"/>
      <c r="C67" s="52"/>
      <c r="D67" s="68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69"/>
      <c r="S67" s="69"/>
      <c r="T67" s="52"/>
      <c r="U67" s="69"/>
      <c r="V67" s="52"/>
      <c r="W67" s="52"/>
    </row>
    <row r="68">
      <c r="A68" s="66"/>
      <c r="B68" s="67"/>
      <c r="C68" s="52"/>
      <c r="D68" s="68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69"/>
      <c r="S68" s="69"/>
      <c r="T68" s="52"/>
      <c r="U68" s="69"/>
      <c r="V68" s="52"/>
      <c r="W68" s="52"/>
    </row>
    <row r="69">
      <c r="A69" s="66"/>
      <c r="B69" s="67"/>
      <c r="C69" s="52"/>
      <c r="D69" s="68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69"/>
      <c r="S69" s="69"/>
      <c r="T69" s="52"/>
      <c r="U69" s="69"/>
      <c r="V69" s="52"/>
      <c r="W69" s="52"/>
    </row>
    <row r="70">
      <c r="A70" s="66"/>
      <c r="B70" s="67"/>
      <c r="C70" s="52"/>
      <c r="D70" s="68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69"/>
      <c r="S70" s="69"/>
      <c r="T70" s="52"/>
      <c r="U70" s="69"/>
      <c r="V70" s="52"/>
      <c r="W70" s="52"/>
    </row>
    <row r="71">
      <c r="A71" s="66"/>
      <c r="B71" s="67"/>
      <c r="C71" s="52"/>
      <c r="D71" s="68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69"/>
      <c r="S71" s="69"/>
      <c r="T71" s="52"/>
      <c r="U71" s="69"/>
      <c r="V71" s="52"/>
      <c r="W71" s="52"/>
    </row>
    <row r="72">
      <c r="A72" s="66"/>
      <c r="B72" s="67"/>
      <c r="C72" s="52"/>
      <c r="D72" s="68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69"/>
      <c r="S72" s="69"/>
      <c r="T72" s="52"/>
      <c r="U72" s="69"/>
      <c r="V72" s="52"/>
      <c r="W72" s="52"/>
    </row>
    <row r="73">
      <c r="A73" s="66"/>
      <c r="B73" s="67"/>
      <c r="C73" s="52"/>
      <c r="D73" s="68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69"/>
      <c r="S73" s="69"/>
      <c r="T73" s="52"/>
      <c r="U73" s="69"/>
      <c r="V73" s="52"/>
      <c r="W73" s="52"/>
    </row>
    <row r="74">
      <c r="A74" s="66"/>
      <c r="B74" s="67"/>
      <c r="C74" s="52"/>
      <c r="D74" s="68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69"/>
      <c r="S74" s="69"/>
      <c r="T74" s="52"/>
      <c r="U74" s="69"/>
      <c r="V74" s="52"/>
      <c r="W74" s="52"/>
    </row>
    <row r="75">
      <c r="A75" s="66"/>
      <c r="B75" s="67"/>
      <c r="C75" s="52"/>
      <c r="D75" s="68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69"/>
      <c r="S75" s="69"/>
      <c r="T75" s="52"/>
      <c r="U75" s="69"/>
      <c r="V75" s="52"/>
      <c r="W75" s="52"/>
    </row>
    <row r="76">
      <c r="A76" s="66"/>
      <c r="B76" s="67"/>
      <c r="C76" s="52"/>
      <c r="D76" s="68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69"/>
      <c r="S76" s="69"/>
      <c r="T76" s="52"/>
      <c r="U76" s="69"/>
      <c r="V76" s="52"/>
      <c r="W76" s="52"/>
    </row>
    <row r="77">
      <c r="A77" s="66"/>
      <c r="B77" s="67"/>
      <c r="C77" s="52"/>
      <c r="D77" s="68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69"/>
      <c r="S77" s="69"/>
      <c r="T77" s="52"/>
      <c r="U77" s="69"/>
      <c r="V77" s="52"/>
      <c r="W77" s="52"/>
    </row>
    <row r="78">
      <c r="A78" s="66"/>
      <c r="B78" s="67"/>
      <c r="C78" s="52"/>
      <c r="D78" s="68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69"/>
      <c r="S78" s="69"/>
      <c r="T78" s="52"/>
      <c r="U78" s="69"/>
      <c r="V78" s="52"/>
      <c r="W78" s="52"/>
    </row>
    <row r="79">
      <c r="A79" s="66"/>
      <c r="B79" s="67"/>
      <c r="C79" s="52"/>
      <c r="D79" s="68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69"/>
      <c r="S79" s="69"/>
      <c r="T79" s="52"/>
      <c r="U79" s="69"/>
      <c r="V79" s="52"/>
      <c r="W79" s="52"/>
    </row>
    <row r="80">
      <c r="A80" s="66"/>
      <c r="B80" s="67"/>
      <c r="C80" s="52"/>
      <c r="D80" s="68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69"/>
      <c r="S80" s="69"/>
      <c r="T80" s="52"/>
      <c r="U80" s="69"/>
      <c r="V80" s="52"/>
      <c r="W80" s="52"/>
    </row>
    <row r="81">
      <c r="A81" s="66"/>
      <c r="B81" s="67"/>
      <c r="C81" s="52"/>
      <c r="D81" s="68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69"/>
      <c r="S81" s="69"/>
      <c r="T81" s="52"/>
      <c r="U81" s="69"/>
      <c r="V81" s="52"/>
      <c r="W81" s="52"/>
    </row>
    <row r="82">
      <c r="A82" s="66"/>
      <c r="B82" s="67"/>
      <c r="C82" s="52"/>
      <c r="D82" s="6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69"/>
      <c r="S82" s="69"/>
      <c r="T82" s="52"/>
      <c r="U82" s="69"/>
      <c r="V82" s="52"/>
      <c r="W82" s="52"/>
    </row>
    <row r="83">
      <c r="A83" s="66"/>
      <c r="B83" s="67"/>
      <c r="C83" s="52"/>
      <c r="D83" s="6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69"/>
      <c r="S83" s="69"/>
      <c r="T83" s="52"/>
      <c r="U83" s="69"/>
      <c r="V83" s="52"/>
      <c r="W83" s="52"/>
    </row>
    <row r="84">
      <c r="A84" s="66"/>
      <c r="B84" s="67"/>
      <c r="C84" s="52"/>
      <c r="D84" s="6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69"/>
      <c r="S84" s="69"/>
      <c r="T84" s="52"/>
      <c r="U84" s="69"/>
      <c r="V84" s="52"/>
      <c r="W84" s="52"/>
    </row>
    <row r="85">
      <c r="A85" s="66"/>
      <c r="B85" s="67"/>
      <c r="C85" s="52"/>
      <c r="D85" s="6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69"/>
      <c r="S85" s="69"/>
      <c r="T85" s="52"/>
      <c r="U85" s="69"/>
      <c r="V85" s="52"/>
      <c r="W85" s="52"/>
    </row>
    <row r="86">
      <c r="A86" s="66"/>
      <c r="B86" s="67"/>
      <c r="C86" s="52"/>
      <c r="D86" s="68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69"/>
      <c r="V86" s="52"/>
      <c r="W86" s="52"/>
    </row>
    <row r="87">
      <c r="A87" s="66"/>
      <c r="B87" s="67"/>
      <c r="C87" s="52"/>
      <c r="D87" s="68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69"/>
      <c r="V87" s="52"/>
      <c r="W87" s="52"/>
    </row>
    <row r="88">
      <c r="A88" s="66"/>
      <c r="B88" s="67"/>
      <c r="C88" s="52"/>
      <c r="D88" s="68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69"/>
      <c r="V88" s="52"/>
      <c r="W88" s="52"/>
    </row>
    <row r="89">
      <c r="A89" s="66"/>
      <c r="B89" s="67"/>
      <c r="C89" s="52"/>
      <c r="D89" s="68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69"/>
      <c r="V89" s="52"/>
      <c r="W89" s="52"/>
    </row>
    <row r="90">
      <c r="A90" s="66"/>
      <c r="B90" s="67"/>
      <c r="C90" s="52"/>
      <c r="D90" s="68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69"/>
      <c r="V90" s="52"/>
      <c r="W90" s="52"/>
    </row>
    <row r="91">
      <c r="A91" s="66"/>
      <c r="B91" s="67"/>
      <c r="C91" s="52"/>
      <c r="D91" s="68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69"/>
      <c r="V91" s="52"/>
      <c r="W91" s="52"/>
    </row>
    <row r="92">
      <c r="A92" s="66"/>
      <c r="B92" s="67"/>
      <c r="C92" s="52"/>
      <c r="D92" s="6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69"/>
      <c r="V92" s="52"/>
      <c r="W92" s="52"/>
    </row>
    <row r="93">
      <c r="A93" s="66"/>
      <c r="B93" s="67"/>
      <c r="C93" s="52"/>
      <c r="D93" s="6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69"/>
      <c r="V93" s="52"/>
      <c r="W93" s="52"/>
    </row>
    <row r="94">
      <c r="A94" s="66"/>
      <c r="B94" s="67"/>
      <c r="C94" s="52"/>
      <c r="D94" s="6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69"/>
      <c r="V94" s="52"/>
      <c r="W94" s="52"/>
    </row>
    <row r="95">
      <c r="A95" s="66"/>
      <c r="B95" s="67"/>
      <c r="C95" s="52"/>
      <c r="D95" s="68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69"/>
      <c r="V95" s="52"/>
      <c r="W95" s="52"/>
    </row>
    <row r="96">
      <c r="A96" s="66"/>
      <c r="B96" s="67"/>
      <c r="C96" s="52"/>
      <c r="D96" s="68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69"/>
      <c r="V96" s="52"/>
      <c r="W96" s="52"/>
    </row>
    <row r="97">
      <c r="A97" s="66"/>
      <c r="B97" s="67"/>
      <c r="C97" s="52"/>
      <c r="D97" s="68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69"/>
      <c r="V97" s="52"/>
      <c r="W97" s="52"/>
    </row>
    <row r="98">
      <c r="A98" s="66"/>
      <c r="B98" s="67"/>
      <c r="C98" s="52"/>
      <c r="D98" s="68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69"/>
      <c r="V98" s="52"/>
      <c r="W98" s="52"/>
    </row>
    <row r="99">
      <c r="A99" s="66"/>
      <c r="B99" s="67"/>
      <c r="C99" s="52"/>
      <c r="D99" s="68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69"/>
      <c r="V99" s="52"/>
      <c r="W99" s="52"/>
    </row>
    <row r="100">
      <c r="A100" s="66"/>
      <c r="B100" s="67"/>
      <c r="C100" s="52"/>
      <c r="D100" s="68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69"/>
      <c r="V100" s="52"/>
      <c r="W100" s="52"/>
    </row>
    <row r="101">
      <c r="A101" s="66"/>
      <c r="B101" s="67"/>
      <c r="C101" s="52"/>
      <c r="D101" s="6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69"/>
      <c r="V101" s="52"/>
      <c r="W101" s="52"/>
    </row>
    <row r="102">
      <c r="A102" s="66"/>
      <c r="B102" s="67"/>
      <c r="C102" s="52"/>
      <c r="D102" s="6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69"/>
      <c r="V102" s="52"/>
      <c r="W102" s="52"/>
    </row>
    <row r="103">
      <c r="A103" s="66"/>
      <c r="B103" s="67"/>
      <c r="C103" s="52"/>
      <c r="D103" s="6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69"/>
      <c r="V103" s="52"/>
      <c r="W103" s="52"/>
    </row>
    <row r="104">
      <c r="A104" s="66"/>
      <c r="B104" s="67"/>
      <c r="C104" s="52"/>
      <c r="D104" s="68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69"/>
      <c r="V104" s="52"/>
      <c r="W104" s="52"/>
    </row>
    <row r="105">
      <c r="A105" s="66"/>
      <c r="B105" s="67"/>
      <c r="C105" s="52"/>
      <c r="D105" s="68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69"/>
      <c r="V105" s="52"/>
      <c r="W105" s="52"/>
    </row>
    <row r="106">
      <c r="A106" s="66"/>
      <c r="B106" s="67"/>
      <c r="C106" s="52"/>
      <c r="D106" s="68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69"/>
      <c r="V106" s="52"/>
      <c r="W106" s="52"/>
    </row>
    <row r="107">
      <c r="A107" s="66"/>
      <c r="B107" s="67"/>
      <c r="C107" s="52"/>
      <c r="D107" s="68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69"/>
      <c r="V107" s="52"/>
      <c r="W107" s="52"/>
    </row>
    <row r="108">
      <c r="A108" s="66"/>
      <c r="B108" s="67"/>
      <c r="C108" s="52"/>
      <c r="D108" s="68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69"/>
      <c r="V108" s="52"/>
      <c r="W108" s="52"/>
    </row>
    <row r="109">
      <c r="A109" s="66"/>
      <c r="B109" s="67"/>
      <c r="C109" s="52"/>
      <c r="D109" s="68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69"/>
      <c r="V109" s="52"/>
      <c r="W109" s="52"/>
    </row>
    <row r="110">
      <c r="A110" s="66"/>
      <c r="B110" s="67"/>
      <c r="C110" s="52"/>
      <c r="D110" s="6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69"/>
      <c r="V110" s="52"/>
      <c r="W110" s="52"/>
    </row>
    <row r="111">
      <c r="A111" s="66"/>
      <c r="B111" s="67"/>
      <c r="C111" s="52"/>
      <c r="D111" s="6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69"/>
      <c r="V111" s="52"/>
      <c r="W111" s="52"/>
    </row>
    <row r="112">
      <c r="A112" s="66"/>
      <c r="B112" s="67"/>
      <c r="C112" s="52"/>
      <c r="D112" s="6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69"/>
      <c r="V112" s="52"/>
      <c r="W112" s="52"/>
    </row>
    <row r="113">
      <c r="A113" s="66"/>
      <c r="B113" s="67"/>
      <c r="C113" s="52"/>
      <c r="D113" s="68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69"/>
      <c r="V113" s="52"/>
      <c r="W113" s="52"/>
    </row>
    <row r="114">
      <c r="A114" s="66"/>
      <c r="B114" s="67"/>
      <c r="C114" s="52"/>
      <c r="D114" s="68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69"/>
      <c r="V114" s="52"/>
      <c r="W114" s="52"/>
    </row>
    <row r="115">
      <c r="A115" s="66"/>
      <c r="B115" s="67"/>
      <c r="C115" s="52"/>
      <c r="D115" s="68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69"/>
      <c r="V115" s="52"/>
      <c r="W115" s="52"/>
    </row>
    <row r="116">
      <c r="A116" s="66"/>
      <c r="B116" s="67"/>
      <c r="C116" s="52"/>
      <c r="D116" s="68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69"/>
      <c r="V116" s="52"/>
      <c r="W116" s="52"/>
    </row>
    <row r="117">
      <c r="A117" s="66"/>
      <c r="B117" s="67"/>
      <c r="C117" s="52"/>
      <c r="D117" s="68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69"/>
      <c r="V117" s="52"/>
      <c r="W117" s="52"/>
    </row>
    <row r="118">
      <c r="A118" s="66"/>
      <c r="B118" s="67"/>
      <c r="C118" s="52"/>
      <c r="D118" s="68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69"/>
      <c r="V118" s="52"/>
      <c r="W118" s="52"/>
    </row>
    <row r="119">
      <c r="A119" s="66"/>
      <c r="B119" s="67"/>
      <c r="C119" s="52"/>
      <c r="D119" s="6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69"/>
      <c r="V119" s="52"/>
      <c r="W119" s="52"/>
    </row>
    <row r="120">
      <c r="A120" s="66"/>
      <c r="B120" s="67"/>
      <c r="C120" s="52"/>
      <c r="D120" s="6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69"/>
      <c r="V120" s="52"/>
      <c r="W120" s="52"/>
    </row>
    <row r="121">
      <c r="A121" s="66"/>
      <c r="B121" s="67"/>
      <c r="C121" s="52"/>
      <c r="D121" s="6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69"/>
      <c r="V121" s="52"/>
      <c r="W121" s="52"/>
    </row>
    <row r="122">
      <c r="A122" s="66"/>
      <c r="B122" s="67"/>
      <c r="C122" s="52"/>
      <c r="D122" s="68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69"/>
      <c r="V122" s="52"/>
      <c r="W122" s="52"/>
    </row>
    <row r="123">
      <c r="A123" s="66"/>
      <c r="B123" s="67"/>
      <c r="C123" s="52"/>
      <c r="D123" s="68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69"/>
      <c r="V123" s="52"/>
      <c r="W123" s="52"/>
    </row>
    <row r="124">
      <c r="A124" s="66"/>
      <c r="B124" s="67"/>
      <c r="C124" s="52"/>
      <c r="D124" s="68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69"/>
      <c r="V124" s="52"/>
      <c r="W124" s="52"/>
    </row>
    <row r="125">
      <c r="A125" s="66"/>
      <c r="B125" s="67"/>
      <c r="C125" s="52"/>
      <c r="D125" s="68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69"/>
      <c r="V125" s="52"/>
      <c r="W125" s="52"/>
    </row>
    <row r="126">
      <c r="A126" s="66"/>
      <c r="B126" s="67"/>
      <c r="C126" s="52"/>
      <c r="D126" s="68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69"/>
      <c r="V126" s="52"/>
      <c r="W126" s="52"/>
    </row>
    <row r="127">
      <c r="A127" s="66"/>
      <c r="B127" s="67"/>
      <c r="C127" s="52"/>
      <c r="D127" s="68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69"/>
      <c r="V127" s="52"/>
      <c r="W127" s="52"/>
    </row>
    <row r="128">
      <c r="A128" s="66"/>
      <c r="B128" s="67"/>
      <c r="C128" s="52"/>
      <c r="D128" s="6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69"/>
      <c r="V128" s="52"/>
      <c r="W128" s="52"/>
    </row>
    <row r="129">
      <c r="A129" s="66"/>
      <c r="B129" s="67"/>
      <c r="C129" s="52"/>
      <c r="D129" s="6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69"/>
      <c r="V129" s="52"/>
      <c r="W129" s="52"/>
    </row>
    <row r="130">
      <c r="A130" s="66"/>
      <c r="B130" s="67"/>
      <c r="C130" s="52"/>
      <c r="D130" s="6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69"/>
      <c r="V130" s="52"/>
      <c r="W130" s="52"/>
    </row>
    <row r="131">
      <c r="A131" s="66"/>
      <c r="B131" s="67"/>
      <c r="C131" s="52"/>
      <c r="D131" s="68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69"/>
      <c r="V131" s="52"/>
      <c r="W131" s="52"/>
    </row>
    <row r="132">
      <c r="A132" s="66"/>
      <c r="B132" s="67"/>
      <c r="C132" s="52"/>
      <c r="D132" s="68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69"/>
      <c r="V132" s="52"/>
      <c r="W132" s="52"/>
    </row>
    <row r="133">
      <c r="A133" s="66"/>
      <c r="B133" s="67"/>
      <c r="C133" s="52"/>
      <c r="D133" s="68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69"/>
      <c r="V133" s="52"/>
      <c r="W133" s="52"/>
    </row>
    <row r="134">
      <c r="A134" s="66"/>
      <c r="B134" s="67"/>
      <c r="C134" s="52"/>
      <c r="D134" s="68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69"/>
      <c r="V134" s="52"/>
      <c r="W134" s="52"/>
    </row>
    <row r="135">
      <c r="A135" s="66"/>
      <c r="B135" s="67"/>
      <c r="C135" s="52"/>
      <c r="D135" s="68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69"/>
      <c r="V135" s="52"/>
      <c r="W135" s="52"/>
    </row>
    <row r="136">
      <c r="A136" s="66"/>
      <c r="B136" s="67"/>
      <c r="C136" s="52"/>
      <c r="D136" s="68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69"/>
      <c r="V136" s="52"/>
      <c r="W136" s="52"/>
    </row>
    <row r="137">
      <c r="A137" s="66"/>
      <c r="B137" s="67"/>
      <c r="C137" s="52"/>
      <c r="D137" s="6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69"/>
      <c r="V137" s="52"/>
      <c r="W137" s="52"/>
    </row>
    <row r="138">
      <c r="A138" s="66"/>
      <c r="B138" s="67"/>
      <c r="C138" s="52"/>
      <c r="D138" s="6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69"/>
      <c r="V138" s="52"/>
      <c r="W138" s="52"/>
    </row>
    <row r="139">
      <c r="A139" s="66"/>
      <c r="B139" s="67"/>
      <c r="C139" s="52"/>
      <c r="D139" s="6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69"/>
      <c r="V139" s="52"/>
      <c r="W139" s="52"/>
    </row>
    <row r="140">
      <c r="A140" s="66"/>
      <c r="B140" s="67"/>
      <c r="C140" s="52"/>
      <c r="D140" s="68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69"/>
      <c r="V140" s="52"/>
      <c r="W140" s="52"/>
    </row>
    <row r="141">
      <c r="A141" s="66"/>
      <c r="B141" s="67"/>
      <c r="C141" s="52"/>
      <c r="D141" s="68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69"/>
      <c r="V141" s="52"/>
      <c r="W141" s="52"/>
    </row>
    <row r="142">
      <c r="A142" s="66"/>
      <c r="B142" s="67"/>
      <c r="C142" s="52"/>
      <c r="D142" s="68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69"/>
      <c r="V142" s="52"/>
      <c r="W142" s="52"/>
    </row>
    <row r="143">
      <c r="A143" s="66"/>
      <c r="B143" s="67"/>
      <c r="C143" s="52"/>
      <c r="D143" s="68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69"/>
      <c r="V143" s="52"/>
      <c r="W143" s="52"/>
    </row>
    <row r="144">
      <c r="A144" s="66"/>
      <c r="B144" s="67"/>
      <c r="C144" s="52"/>
      <c r="D144" s="68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69"/>
      <c r="V144" s="52"/>
      <c r="W144" s="52"/>
    </row>
    <row r="145">
      <c r="A145" s="66"/>
      <c r="B145" s="67"/>
      <c r="C145" s="52"/>
      <c r="D145" s="68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69"/>
      <c r="V145" s="52"/>
      <c r="W145" s="52"/>
    </row>
    <row r="146">
      <c r="A146" s="66"/>
      <c r="B146" s="67"/>
      <c r="C146" s="52"/>
      <c r="D146" s="68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69"/>
      <c r="V146" s="52"/>
      <c r="W146" s="52"/>
    </row>
    <row r="147">
      <c r="A147" s="66"/>
      <c r="B147" s="67"/>
      <c r="C147" s="52"/>
      <c r="D147" s="6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69"/>
      <c r="V147" s="52"/>
      <c r="W147" s="52"/>
    </row>
    <row r="148">
      <c r="A148" s="66"/>
      <c r="B148" s="67"/>
      <c r="C148" s="52"/>
      <c r="D148" s="6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69"/>
      <c r="V148" s="52"/>
      <c r="W148" s="52"/>
    </row>
    <row r="149">
      <c r="A149" s="66"/>
      <c r="B149" s="67"/>
      <c r="C149" s="52"/>
      <c r="D149" s="68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69"/>
      <c r="V149" s="52"/>
      <c r="W149" s="52"/>
    </row>
    <row r="150">
      <c r="A150" s="66"/>
      <c r="B150" s="67"/>
      <c r="C150" s="52"/>
      <c r="D150" s="68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69"/>
      <c r="V150" s="52"/>
      <c r="W150" s="52"/>
    </row>
    <row r="151">
      <c r="A151" s="66"/>
      <c r="B151" s="67"/>
      <c r="C151" s="52"/>
      <c r="D151" s="68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69"/>
      <c r="V151" s="52"/>
      <c r="W151" s="52"/>
    </row>
    <row r="152">
      <c r="A152" s="66"/>
      <c r="B152" s="67"/>
      <c r="C152" s="52"/>
      <c r="D152" s="68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69"/>
      <c r="V152" s="52"/>
      <c r="W152" s="52"/>
    </row>
    <row r="153">
      <c r="A153" s="66"/>
      <c r="B153" s="67"/>
      <c r="C153" s="52"/>
      <c r="D153" s="68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69"/>
      <c r="V153" s="52"/>
      <c r="W153" s="52"/>
    </row>
    <row r="154">
      <c r="A154" s="66"/>
      <c r="B154" s="67"/>
      <c r="C154" s="52"/>
      <c r="D154" s="68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69"/>
      <c r="V154" s="52"/>
      <c r="W154" s="52"/>
    </row>
    <row r="155">
      <c r="A155" s="66"/>
      <c r="B155" s="67"/>
      <c r="C155" s="52"/>
      <c r="D155" s="68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69"/>
      <c r="V155" s="52"/>
      <c r="W155" s="52"/>
    </row>
    <row r="156">
      <c r="A156" s="66"/>
      <c r="B156" s="67"/>
      <c r="C156" s="52"/>
      <c r="D156" s="6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69"/>
      <c r="V156" s="52"/>
      <c r="W156" s="52"/>
    </row>
    <row r="157">
      <c r="A157" s="66"/>
      <c r="B157" s="67"/>
      <c r="C157" s="52"/>
      <c r="D157" s="6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69"/>
      <c r="V157" s="52"/>
      <c r="W157" s="52"/>
    </row>
    <row r="158">
      <c r="A158" s="66"/>
      <c r="B158" s="67"/>
      <c r="C158" s="52"/>
      <c r="D158" s="68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69"/>
      <c r="V158" s="52"/>
      <c r="W158" s="52"/>
    </row>
    <row r="159">
      <c r="A159" s="66"/>
      <c r="B159" s="67"/>
      <c r="C159" s="52"/>
      <c r="D159" s="68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69"/>
      <c r="V159" s="52"/>
      <c r="W159" s="52"/>
    </row>
    <row r="160">
      <c r="A160" s="66"/>
      <c r="B160" s="67"/>
      <c r="C160" s="52"/>
      <c r="D160" s="68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69"/>
      <c r="V160" s="52"/>
      <c r="W160" s="52"/>
    </row>
    <row r="161">
      <c r="A161" s="66"/>
      <c r="B161" s="67"/>
      <c r="C161" s="52"/>
      <c r="D161" s="68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69"/>
      <c r="V161" s="52"/>
      <c r="W161" s="52"/>
    </row>
    <row r="162">
      <c r="A162" s="66"/>
      <c r="B162" s="67"/>
      <c r="C162" s="52"/>
      <c r="D162" s="68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69"/>
      <c r="V162" s="52"/>
      <c r="W162" s="52"/>
    </row>
    <row r="163">
      <c r="A163" s="66"/>
      <c r="B163" s="67"/>
      <c r="C163" s="52"/>
      <c r="D163" s="68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69"/>
      <c r="V163" s="52"/>
      <c r="W163" s="52"/>
    </row>
    <row r="164">
      <c r="A164" s="66"/>
      <c r="B164" s="67"/>
      <c r="C164" s="52"/>
      <c r="D164" s="68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69"/>
      <c r="V164" s="52"/>
      <c r="W164" s="52"/>
    </row>
    <row r="165">
      <c r="A165" s="66"/>
      <c r="B165" s="67"/>
      <c r="C165" s="52"/>
      <c r="D165" s="6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69"/>
      <c r="V165" s="52"/>
      <c r="W165" s="52"/>
    </row>
    <row r="166">
      <c r="A166" s="66"/>
      <c r="B166" s="67"/>
      <c r="C166" s="52"/>
      <c r="D166" s="6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69"/>
      <c r="V166" s="52"/>
      <c r="W166" s="52"/>
    </row>
    <row r="167">
      <c r="A167" s="66"/>
      <c r="B167" s="67"/>
      <c r="C167" s="52"/>
      <c r="D167" s="68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69"/>
      <c r="V167" s="52"/>
      <c r="W167" s="52"/>
    </row>
    <row r="168">
      <c r="A168" s="70"/>
      <c r="B168" s="71"/>
    </row>
    <row r="169">
      <c r="A169" s="70"/>
      <c r="B169" s="71"/>
    </row>
    <row r="170">
      <c r="A170" s="70"/>
      <c r="B170" s="71"/>
    </row>
    <row r="171">
      <c r="A171" s="70"/>
      <c r="B171" s="71"/>
    </row>
    <row r="172">
      <c r="A172" s="70"/>
      <c r="B172" s="71"/>
    </row>
    <row r="173">
      <c r="A173" s="70"/>
      <c r="B173" s="71"/>
    </row>
    <row r="174">
      <c r="A174" s="70"/>
      <c r="B174" s="71"/>
    </row>
    <row r="175">
      <c r="A175" s="70"/>
      <c r="B175" s="71"/>
    </row>
    <row r="176">
      <c r="A176" s="70"/>
      <c r="B176" s="7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45">
      <formula1>"Action,IC,BRD,Ner,CV,CMS"</formula1>
    </dataValidation>
    <dataValidation type="list" allowBlank="1" sqref="S3:S45">
      <formula1>"Out of scope,Processing,Fixed,To be processed"</formula1>
    </dataValidation>
    <dataValidation type="list" allowBlank="1" sqref="O3:O45">
      <formula1>"Succeeded,Failed,Out of scope,Not sure,Trash"</formula1>
    </dataValidation>
    <dataValidation type="list" allowBlank="1" sqref="T3:T45">
      <formula1>"Ok,Not as expected,Not ok"</formula1>
    </dataValidation>
    <dataValidation type="list" allowBlank="1" sqref="Q3:Q45">
      <formula1>"Succeeded,As expected,Failed,Out of scope,Not sure,Trash"</formula1>
    </dataValidation>
  </dataValidations>
  <hyperlinks>
    <hyperlink r:id="rId1" ref="E9"/>
    <hyperlink r:id="rId2" ref="E28"/>
    <hyperlink r:id="rId3" ref="E34"/>
    <hyperlink r:id="rId4" ref="E36"/>
    <hyperlink r:id="rId5" ref="E39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  <col customWidth="1" min="4" max="4" width="31.43"/>
  </cols>
  <sheetData>
    <row r="1">
      <c r="A1" s="113" t="s">
        <v>739</v>
      </c>
      <c r="B1" s="113" t="s">
        <v>740</v>
      </c>
      <c r="C1" s="113" t="s">
        <v>3</v>
      </c>
      <c r="D1" s="114" t="s">
        <v>741</v>
      </c>
      <c r="E1" s="113" t="s">
        <v>17</v>
      </c>
      <c r="F1" s="113" t="s">
        <v>18</v>
      </c>
      <c r="G1" s="113" t="s">
        <v>742</v>
      </c>
      <c r="H1" s="113" t="s">
        <v>743</v>
      </c>
      <c r="I1" s="113" t="s">
        <v>744</v>
      </c>
      <c r="K1" s="113" t="s">
        <v>16</v>
      </c>
      <c r="L1" s="113" t="s">
        <v>745</v>
      </c>
      <c r="N1" s="113" t="s">
        <v>746</v>
      </c>
      <c r="O1" s="113" t="s">
        <v>747</v>
      </c>
    </row>
    <row r="2">
      <c r="A2" s="115" t="s">
        <v>141</v>
      </c>
      <c r="B2" s="116" t="s">
        <v>748</v>
      </c>
      <c r="C2" s="116" t="s">
        <v>137</v>
      </c>
      <c r="D2" s="117" t="str">
        <f>'0862020'!U34</f>
        <v>flow to be revised... chỗ này phải nói là hết hàng hoặc ko có chứ nhỉ ?</v>
      </c>
      <c r="E2" s="65" t="str">
        <f>'0862020'!S34</f>
        <v/>
      </c>
      <c r="F2" s="65" t="str">
        <f>'0862020'!T34</f>
        <v/>
      </c>
      <c r="G2" s="116" t="s">
        <v>23</v>
      </c>
      <c r="H2" s="118" t="s">
        <v>743</v>
      </c>
      <c r="I2" s="65"/>
      <c r="K2" s="119" t="s">
        <v>141</v>
      </c>
      <c r="L2" s="120">
        <v>3.0</v>
      </c>
      <c r="N2" s="119" t="s">
        <v>31</v>
      </c>
      <c r="O2" s="120">
        <v>9.0</v>
      </c>
    </row>
    <row r="3">
      <c r="B3" s="121" t="s">
        <v>749</v>
      </c>
      <c r="C3" s="121" t="s">
        <v>512</v>
      </c>
      <c r="D3" s="122" t="str">
        <f>'1062020'!U17</f>
        <v>tại sao chỗ này ko thấy bot_text gì nhỉ ?</v>
      </c>
      <c r="E3" s="111" t="str">
        <f>'1062020'!S17</f>
        <v/>
      </c>
      <c r="F3" s="111" t="str">
        <f>'1062020'!T17</f>
        <v/>
      </c>
      <c r="G3" s="121" t="s">
        <v>23</v>
      </c>
      <c r="H3" s="123" t="s">
        <v>743</v>
      </c>
      <c r="I3" s="121" t="s">
        <v>750</v>
      </c>
      <c r="K3" s="119" t="s">
        <v>350</v>
      </c>
      <c r="L3" s="120">
        <v>2.0</v>
      </c>
      <c r="N3" s="119" t="s">
        <v>32</v>
      </c>
      <c r="O3" s="120">
        <v>33.0</v>
      </c>
    </row>
    <row r="4">
      <c r="B4" s="116" t="s">
        <v>751</v>
      </c>
      <c r="C4" s="116" t="s">
        <v>620</v>
      </c>
      <c r="D4" s="117" t="str">
        <f>'1162020'!U17</f>
        <v>query items theo url, có items nhưng sau khi lọc obj_type thì những items ấy ko có obj_type.</v>
      </c>
      <c r="E4" s="65" t="str">
        <f>'1162020'!S17</f>
        <v/>
      </c>
      <c r="F4" s="65" t="str">
        <f>'1162020'!T17</f>
        <v/>
      </c>
      <c r="G4" s="116" t="s">
        <v>23</v>
      </c>
      <c r="H4" s="118" t="s">
        <v>743</v>
      </c>
      <c r="I4" s="65"/>
      <c r="K4" s="119" t="s">
        <v>287</v>
      </c>
      <c r="L4" s="120">
        <v>6.0</v>
      </c>
      <c r="N4" s="119" t="s">
        <v>278</v>
      </c>
      <c r="O4" s="120">
        <v>6.0</v>
      </c>
    </row>
    <row r="5">
      <c r="A5" s="124" t="s">
        <v>350</v>
      </c>
      <c r="B5" s="121" t="s">
        <v>752</v>
      </c>
      <c r="C5" s="121" t="s">
        <v>334</v>
      </c>
      <c r="D5" s="122" t="str">
        <f>'0962020'!U42</f>
        <v>Expect "K dung den dc 5 6 tuoi à" thành SIC ask_about_age_of_use</v>
      </c>
      <c r="E5" s="111" t="str">
        <f>'0962020'!S42</f>
        <v/>
      </c>
      <c r="F5" s="111" t="str">
        <f>'0962020'!T42</f>
        <v/>
      </c>
      <c r="G5" s="121" t="s">
        <v>23</v>
      </c>
      <c r="H5" s="123" t="s">
        <v>743</v>
      </c>
      <c r="I5" s="111"/>
      <c r="K5" s="119" t="s">
        <v>753</v>
      </c>
      <c r="L5" s="120">
        <v>1.0</v>
      </c>
      <c r="N5" s="119" t="s">
        <v>49</v>
      </c>
      <c r="O5" s="120">
        <v>11.0</v>
      </c>
    </row>
    <row r="6">
      <c r="B6" s="116" t="s">
        <v>754</v>
      </c>
      <c r="C6" s="116" t="s">
        <v>692</v>
      </c>
      <c r="D6" s="117" t="str">
        <f>'1262020'!U28</f>
        <v>câu này có nên classifiy là query_kb ko nhỉ ?</v>
      </c>
      <c r="E6" s="65" t="str">
        <f>'1262020'!S28</f>
        <v/>
      </c>
      <c r="F6" s="65" t="str">
        <f>'1262020'!T28</f>
        <v/>
      </c>
      <c r="G6" s="116" t="s">
        <v>23</v>
      </c>
      <c r="H6" s="118" t="s">
        <v>743</v>
      </c>
      <c r="I6" s="65"/>
      <c r="K6" s="119" t="s">
        <v>755</v>
      </c>
      <c r="L6" s="120">
        <v>0.0</v>
      </c>
      <c r="N6" s="119" t="s">
        <v>108</v>
      </c>
      <c r="O6" s="120">
        <v>14.0</v>
      </c>
    </row>
    <row r="7">
      <c r="A7" s="124" t="s">
        <v>287</v>
      </c>
      <c r="B7" s="121" t="s">
        <v>756</v>
      </c>
      <c r="C7" s="121" t="s">
        <v>276</v>
      </c>
      <c r="D7" s="122" t="str">
        <f>'0962020'!U21</f>
        <v>hiển thị text: sp ... có giá thấp nhất từ thay vì hiện lên các option giá để user chọn</v>
      </c>
      <c r="E7" s="111" t="str">
        <f>'0962020'!S21</f>
        <v/>
      </c>
      <c r="F7" s="111" t="str">
        <f>'0962020'!T21</f>
        <v/>
      </c>
      <c r="G7" s="121" t="s">
        <v>23</v>
      </c>
      <c r="H7" s="123" t="s">
        <v>743</v>
      </c>
      <c r="I7" s="111"/>
      <c r="K7" s="119" t="s">
        <v>757</v>
      </c>
      <c r="L7" s="120">
        <v>1.0</v>
      </c>
      <c r="N7" s="119" t="s">
        <v>758</v>
      </c>
      <c r="O7" s="125">
        <v>73.0</v>
      </c>
    </row>
    <row r="8">
      <c r="B8" s="116" t="s">
        <v>759</v>
      </c>
      <c r="C8" s="116" t="s">
        <v>528</v>
      </c>
      <c r="D8" s="117" t="str">
        <f>'1062020'!U23</f>
        <v>flow design cứng, chưa hợp lý cần review lại</v>
      </c>
      <c r="E8" s="65" t="str">
        <f>'1062020'!S23</f>
        <v/>
      </c>
      <c r="F8" s="65" t="str">
        <f>'1062020'!T23</f>
        <v/>
      </c>
      <c r="G8" s="116" t="s">
        <v>23</v>
      </c>
      <c r="H8" s="118" t="s">
        <v>743</v>
      </c>
      <c r="I8" s="65"/>
      <c r="O8" s="71"/>
    </row>
    <row r="9">
      <c r="B9" s="121" t="s">
        <v>760</v>
      </c>
      <c r="C9" s="121" t="s">
        <v>633</v>
      </c>
      <c r="D9" s="122" t="str">
        <f>'1262020'!U4</f>
        <v>Cần thay đổi bot_text "Giường" thành giường cũi để  tránh gây nhầm lẫn cho khách hàng </v>
      </c>
      <c r="E9" s="111" t="str">
        <f>'1262020'!S4</f>
        <v/>
      </c>
      <c r="F9" s="111" t="str">
        <f>'1262020'!T4</f>
        <v/>
      </c>
      <c r="G9" s="121" t="s">
        <v>23</v>
      </c>
      <c r="H9" s="123" t="s">
        <v>743</v>
      </c>
      <c r="I9" s="111"/>
      <c r="O9" s="71"/>
    </row>
    <row r="10">
      <c r="B10" s="121" t="s">
        <v>761</v>
      </c>
      <c r="C10" s="121" t="s">
        <v>633</v>
      </c>
      <c r="D10" s="122" t="str">
        <f>'1262020'!U6</f>
        <v>Cần thay đổi bot_text "Giường" thành giường cũi để  tránh gây nhầm lẫn cho khách hàng </v>
      </c>
      <c r="E10" s="111" t="str">
        <f>'1262020'!S6</f>
        <v/>
      </c>
      <c r="F10" s="111" t="str">
        <f>'1262020'!T6</f>
        <v/>
      </c>
      <c r="G10" s="121" t="s">
        <v>23</v>
      </c>
      <c r="H10" s="123" t="s">
        <v>743</v>
      </c>
      <c r="I10" s="111"/>
      <c r="O10" s="71"/>
    </row>
    <row r="11">
      <c r="B11" s="116" t="s">
        <v>762</v>
      </c>
      <c r="C11" s="116" t="s">
        <v>663</v>
      </c>
      <c r="D11" s="117" t="str">
        <f>'1262020'!U15</f>
        <v>xe đẩy đôi hình như cũng xuất hiện vài lần rồi, có nên thêm object type "xe đẩy đôi"?</v>
      </c>
      <c r="E11" s="65" t="str">
        <f>'1262020'!S15</f>
        <v/>
      </c>
      <c r="F11" s="65" t="str">
        <f>'1262020'!T15</f>
        <v/>
      </c>
      <c r="G11" s="116" t="s">
        <v>23</v>
      </c>
      <c r="H11" s="118" t="s">
        <v>743</v>
      </c>
      <c r="I11" s="65"/>
      <c r="O11" s="71"/>
    </row>
    <row r="12">
      <c r="B12" s="121" t="s">
        <v>763</v>
      </c>
      <c r="C12" s="121" t="s">
        <v>697</v>
      </c>
      <c r="D12" s="122" t="str">
        <f>'1262020'!U31</f>
        <v>cần define lại flow cho case "còn không này" hix hix </v>
      </c>
      <c r="E12" s="111" t="str">
        <f>'1262020'!S31</f>
        <v/>
      </c>
      <c r="F12" s="111" t="str">
        <f>'1262020'!T31</f>
        <v/>
      </c>
      <c r="G12" s="121" t="s">
        <v>23</v>
      </c>
      <c r="H12" s="123" t="s">
        <v>743</v>
      </c>
      <c r="I12" s="111"/>
      <c r="O12" s="71"/>
    </row>
    <row r="13">
      <c r="A13" s="115" t="s">
        <v>753</v>
      </c>
      <c r="B13" s="116" t="s">
        <v>764</v>
      </c>
      <c r="C13" s="116" t="s">
        <v>471</v>
      </c>
      <c r="D13" s="117" t="str">
        <f>'0962020'!U83</f>
        <v>Ko bắt đc entities</v>
      </c>
      <c r="E13" s="65" t="str">
        <f>'0962020'!S83</f>
        <v/>
      </c>
      <c r="F13" s="65" t="str">
        <f>'0962020'!T83</f>
        <v/>
      </c>
      <c r="G13" s="116" t="s">
        <v>23</v>
      </c>
      <c r="H13" s="118" t="s">
        <v>743</v>
      </c>
      <c r="I13" s="65"/>
      <c r="O13" s="71"/>
    </row>
    <row r="14">
      <c r="A14" s="124" t="s">
        <v>765</v>
      </c>
      <c r="B14" s="121" t="s">
        <v>766</v>
      </c>
      <c r="C14" s="121" t="s">
        <v>311</v>
      </c>
      <c r="D14" s="122" t="str">
        <f>'0962020'!U32</f>
        <v>giá ko matching với giá trên shopee =&gt; WHY? (giá ở đâu đúng?)</v>
      </c>
      <c r="E14" s="111" t="str">
        <f>'0962020'!S32</f>
        <v/>
      </c>
      <c r="F14" s="111" t="str">
        <f>'0962020'!T32</f>
        <v/>
      </c>
      <c r="G14" s="121" t="s">
        <v>23</v>
      </c>
      <c r="H14" s="123" t="s">
        <v>743</v>
      </c>
      <c r="I14" s="111"/>
    </row>
    <row r="15">
      <c r="A15" s="126"/>
      <c r="B15" s="65"/>
      <c r="C15" s="65"/>
      <c r="D15" s="117"/>
      <c r="E15" s="65"/>
      <c r="F15" s="65"/>
      <c r="G15" s="65"/>
      <c r="H15" s="65"/>
      <c r="I15" s="65"/>
    </row>
    <row r="16">
      <c r="D16" s="127"/>
    </row>
    <row r="17">
      <c r="D17" s="127"/>
    </row>
    <row r="18">
      <c r="D18" s="127"/>
    </row>
    <row r="19">
      <c r="D19" s="127"/>
    </row>
    <row r="20">
      <c r="D20" s="127"/>
    </row>
    <row r="21">
      <c r="D21" s="127"/>
    </row>
    <row r="22">
      <c r="D22" s="127"/>
    </row>
    <row r="23">
      <c r="D23" s="127"/>
    </row>
    <row r="24">
      <c r="D24" s="127"/>
    </row>
    <row r="25">
      <c r="D25" s="127"/>
    </row>
    <row r="26">
      <c r="D26" s="127"/>
    </row>
    <row r="27">
      <c r="D27" s="127"/>
    </row>
    <row r="28">
      <c r="D28" s="127"/>
    </row>
    <row r="29">
      <c r="D29" s="127"/>
    </row>
    <row r="30">
      <c r="D30" s="127"/>
    </row>
    <row r="31">
      <c r="D31" s="127"/>
    </row>
    <row r="32">
      <c r="D32" s="127"/>
    </row>
    <row r="33">
      <c r="D33" s="127"/>
    </row>
    <row r="34">
      <c r="D34" s="127"/>
    </row>
    <row r="35">
      <c r="D35" s="127"/>
    </row>
    <row r="36">
      <c r="D36" s="127"/>
    </row>
    <row r="37">
      <c r="D37" s="127"/>
    </row>
    <row r="38">
      <c r="D38" s="127"/>
    </row>
    <row r="39">
      <c r="D39" s="127"/>
    </row>
    <row r="40">
      <c r="D40" s="127"/>
    </row>
    <row r="41">
      <c r="D41" s="127"/>
    </row>
    <row r="42">
      <c r="D42" s="127"/>
    </row>
    <row r="43">
      <c r="D43" s="127"/>
    </row>
    <row r="44">
      <c r="D44" s="127"/>
    </row>
    <row r="45">
      <c r="D45" s="127"/>
    </row>
    <row r="46">
      <c r="D46" s="127"/>
    </row>
    <row r="47">
      <c r="D47" s="127"/>
    </row>
    <row r="48">
      <c r="D48" s="127"/>
    </row>
    <row r="49">
      <c r="D49" s="127"/>
    </row>
    <row r="50">
      <c r="D50" s="127"/>
    </row>
    <row r="51">
      <c r="D51" s="127"/>
    </row>
    <row r="52">
      <c r="D52" s="127"/>
    </row>
    <row r="53">
      <c r="D53" s="127"/>
    </row>
    <row r="54">
      <c r="D54" s="127"/>
    </row>
    <row r="55">
      <c r="D55" s="127"/>
    </row>
    <row r="56">
      <c r="D56" s="127"/>
    </row>
    <row r="57">
      <c r="D57" s="127"/>
    </row>
    <row r="58">
      <c r="D58" s="127"/>
    </row>
    <row r="59">
      <c r="D59" s="127"/>
    </row>
    <row r="60">
      <c r="D60" s="127"/>
    </row>
    <row r="61">
      <c r="D61" s="127"/>
    </row>
    <row r="62">
      <c r="D62" s="127"/>
    </row>
    <row r="63">
      <c r="D63" s="127"/>
    </row>
    <row r="64">
      <c r="D64" s="127"/>
    </row>
    <row r="65">
      <c r="D65" s="127"/>
    </row>
    <row r="66">
      <c r="D66" s="127"/>
    </row>
    <row r="67">
      <c r="D67" s="127"/>
    </row>
    <row r="68">
      <c r="D68" s="127"/>
    </row>
    <row r="69">
      <c r="D69" s="127"/>
    </row>
    <row r="70">
      <c r="D70" s="127"/>
    </row>
    <row r="71">
      <c r="D71" s="127"/>
    </row>
    <row r="72">
      <c r="D72" s="127"/>
    </row>
    <row r="73">
      <c r="D73" s="127"/>
    </row>
    <row r="74">
      <c r="D74" s="127"/>
    </row>
    <row r="75">
      <c r="D75" s="127"/>
    </row>
    <row r="76">
      <c r="D76" s="127"/>
    </row>
    <row r="77">
      <c r="D77" s="127"/>
    </row>
    <row r="78">
      <c r="D78" s="127"/>
    </row>
    <row r="79">
      <c r="D79" s="127"/>
    </row>
    <row r="80">
      <c r="D80" s="127"/>
    </row>
    <row r="81">
      <c r="D81" s="127"/>
    </row>
    <row r="82">
      <c r="D82" s="127"/>
    </row>
    <row r="83">
      <c r="D83" s="127"/>
    </row>
    <row r="84">
      <c r="D84" s="127"/>
    </row>
    <row r="85">
      <c r="D85" s="127"/>
    </row>
    <row r="86">
      <c r="D86" s="127"/>
    </row>
    <row r="87">
      <c r="D87" s="127"/>
    </row>
    <row r="88">
      <c r="D88" s="127"/>
    </row>
    <row r="89">
      <c r="D89" s="127"/>
    </row>
    <row r="90">
      <c r="D90" s="127"/>
    </row>
    <row r="91">
      <c r="D91" s="127"/>
    </row>
    <row r="92">
      <c r="D92" s="127"/>
    </row>
    <row r="93">
      <c r="D93" s="127"/>
    </row>
    <row r="94">
      <c r="D94" s="127"/>
    </row>
    <row r="95">
      <c r="D95" s="127"/>
    </row>
    <row r="96">
      <c r="D96" s="127"/>
    </row>
    <row r="97">
      <c r="D97" s="127"/>
    </row>
    <row r="98">
      <c r="D98" s="127"/>
    </row>
    <row r="99">
      <c r="D99" s="127"/>
    </row>
    <row r="100">
      <c r="D100" s="127"/>
    </row>
    <row r="101">
      <c r="D101" s="127"/>
    </row>
    <row r="102">
      <c r="D102" s="127"/>
    </row>
    <row r="103">
      <c r="D103" s="127"/>
    </row>
    <row r="104">
      <c r="D104" s="127"/>
    </row>
    <row r="105">
      <c r="D105" s="127"/>
    </row>
    <row r="106">
      <c r="D106" s="127"/>
    </row>
    <row r="107">
      <c r="D107" s="127"/>
    </row>
    <row r="108">
      <c r="D108" s="127"/>
    </row>
    <row r="109">
      <c r="D109" s="127"/>
    </row>
    <row r="110">
      <c r="D110" s="127"/>
    </row>
    <row r="111">
      <c r="D111" s="127"/>
    </row>
    <row r="112">
      <c r="D112" s="127"/>
    </row>
    <row r="113">
      <c r="D113" s="127"/>
    </row>
    <row r="114">
      <c r="D114" s="127"/>
    </row>
    <row r="115">
      <c r="D115" s="127"/>
    </row>
    <row r="116">
      <c r="D116" s="127"/>
    </row>
    <row r="117">
      <c r="D117" s="127"/>
    </row>
    <row r="118">
      <c r="D118" s="127"/>
    </row>
    <row r="119">
      <c r="D119" s="127"/>
    </row>
    <row r="120">
      <c r="D120" s="127"/>
    </row>
    <row r="121">
      <c r="D121" s="127"/>
    </row>
    <row r="122">
      <c r="D122" s="127"/>
    </row>
    <row r="123">
      <c r="D123" s="127"/>
    </row>
    <row r="124">
      <c r="D124" s="127"/>
    </row>
    <row r="125">
      <c r="D125" s="127"/>
    </row>
    <row r="126">
      <c r="D126" s="127"/>
    </row>
    <row r="127">
      <c r="D127" s="127"/>
    </row>
    <row r="128">
      <c r="D128" s="127"/>
    </row>
    <row r="129">
      <c r="D129" s="127"/>
    </row>
    <row r="130">
      <c r="D130" s="127"/>
    </row>
    <row r="131">
      <c r="D131" s="127"/>
    </row>
    <row r="132">
      <c r="D132" s="127"/>
    </row>
    <row r="133">
      <c r="D133" s="127"/>
    </row>
    <row r="134">
      <c r="D134" s="127"/>
    </row>
    <row r="135">
      <c r="D135" s="127"/>
    </row>
    <row r="136">
      <c r="D136" s="127"/>
    </row>
    <row r="137">
      <c r="D137" s="127"/>
    </row>
    <row r="138">
      <c r="D138" s="127"/>
    </row>
    <row r="139">
      <c r="D139" s="127"/>
    </row>
    <row r="140">
      <c r="D140" s="127"/>
    </row>
    <row r="141">
      <c r="D141" s="127"/>
    </row>
    <row r="142">
      <c r="D142" s="127"/>
    </row>
    <row r="143">
      <c r="D143" s="127"/>
    </row>
    <row r="144">
      <c r="D144" s="127"/>
    </row>
    <row r="145">
      <c r="D145" s="127"/>
    </row>
    <row r="146">
      <c r="D146" s="127"/>
    </row>
    <row r="147">
      <c r="D147" s="127"/>
    </row>
    <row r="148">
      <c r="D148" s="127"/>
    </row>
    <row r="149">
      <c r="D149" s="127"/>
    </row>
    <row r="150">
      <c r="D150" s="127"/>
    </row>
    <row r="151">
      <c r="D151" s="127"/>
    </row>
    <row r="152">
      <c r="D152" s="127"/>
    </row>
    <row r="153">
      <c r="D153" s="127"/>
    </row>
    <row r="154">
      <c r="D154" s="127"/>
    </row>
    <row r="155">
      <c r="D155" s="127"/>
    </row>
    <row r="156">
      <c r="D156" s="127"/>
    </row>
    <row r="157">
      <c r="D157" s="127"/>
    </row>
    <row r="158">
      <c r="D158" s="127"/>
    </row>
    <row r="159">
      <c r="D159" s="127"/>
    </row>
    <row r="160">
      <c r="D160" s="127"/>
    </row>
    <row r="161">
      <c r="D161" s="127"/>
    </row>
    <row r="162">
      <c r="D162" s="127"/>
    </row>
    <row r="163">
      <c r="D163" s="127"/>
    </row>
    <row r="164">
      <c r="D164" s="127"/>
    </row>
    <row r="165">
      <c r="D165" s="127"/>
    </row>
    <row r="166">
      <c r="D166" s="127"/>
    </row>
    <row r="167">
      <c r="D167" s="127"/>
    </row>
    <row r="168">
      <c r="D168" s="127"/>
    </row>
    <row r="169">
      <c r="D169" s="127"/>
    </row>
    <row r="170">
      <c r="D170" s="127"/>
    </row>
    <row r="171">
      <c r="D171" s="127"/>
    </row>
    <row r="172">
      <c r="D172" s="127"/>
    </row>
    <row r="173">
      <c r="D173" s="127"/>
    </row>
    <row r="174">
      <c r="D174" s="127"/>
    </row>
    <row r="175">
      <c r="D175" s="127"/>
    </row>
    <row r="176">
      <c r="D176" s="127"/>
    </row>
    <row r="177">
      <c r="D177" s="127"/>
    </row>
    <row r="178">
      <c r="D178" s="127"/>
    </row>
    <row r="179">
      <c r="D179" s="127"/>
    </row>
    <row r="180">
      <c r="D180" s="127"/>
    </row>
    <row r="181">
      <c r="D181" s="127"/>
    </row>
    <row r="182">
      <c r="D182" s="127"/>
    </row>
    <row r="183">
      <c r="D183" s="127"/>
    </row>
    <row r="184">
      <c r="D184" s="127"/>
    </row>
    <row r="185">
      <c r="D185" s="127"/>
    </row>
    <row r="186">
      <c r="D186" s="127"/>
    </row>
    <row r="187">
      <c r="D187" s="127"/>
    </row>
    <row r="188">
      <c r="D188" s="127"/>
    </row>
    <row r="189">
      <c r="D189" s="127"/>
    </row>
    <row r="190">
      <c r="D190" s="127"/>
    </row>
    <row r="191">
      <c r="D191" s="127"/>
    </row>
    <row r="192">
      <c r="D192" s="127"/>
    </row>
    <row r="193">
      <c r="D193" s="127"/>
    </row>
    <row r="194">
      <c r="D194" s="127"/>
    </row>
    <row r="195">
      <c r="D195" s="127"/>
    </row>
    <row r="196">
      <c r="D196" s="127"/>
    </row>
    <row r="197">
      <c r="D197" s="127"/>
    </row>
    <row r="198">
      <c r="D198" s="127"/>
    </row>
    <row r="199">
      <c r="D199" s="127"/>
    </row>
    <row r="200">
      <c r="D200" s="127"/>
    </row>
    <row r="201">
      <c r="D201" s="127"/>
    </row>
    <row r="202">
      <c r="D202" s="127"/>
    </row>
    <row r="203">
      <c r="D203" s="127"/>
    </row>
    <row r="204">
      <c r="D204" s="127"/>
    </row>
    <row r="205">
      <c r="D205" s="127"/>
    </row>
    <row r="206">
      <c r="D206" s="127"/>
    </row>
    <row r="207">
      <c r="D207" s="127"/>
    </row>
    <row r="208">
      <c r="D208" s="127"/>
    </row>
    <row r="209">
      <c r="D209" s="127"/>
    </row>
    <row r="210">
      <c r="D210" s="127"/>
    </row>
    <row r="211">
      <c r="D211" s="127"/>
    </row>
    <row r="212">
      <c r="D212" s="127"/>
    </row>
    <row r="213">
      <c r="D213" s="127"/>
    </row>
    <row r="214">
      <c r="D214" s="127"/>
    </row>
    <row r="215">
      <c r="D215" s="127"/>
    </row>
    <row r="216">
      <c r="D216" s="127"/>
    </row>
    <row r="217">
      <c r="D217" s="127"/>
    </row>
    <row r="218">
      <c r="D218" s="127"/>
    </row>
    <row r="219">
      <c r="D219" s="127"/>
    </row>
    <row r="220">
      <c r="D220" s="127"/>
    </row>
    <row r="221">
      <c r="D221" s="127"/>
    </row>
    <row r="222">
      <c r="D222" s="127"/>
    </row>
    <row r="223">
      <c r="D223" s="127"/>
    </row>
    <row r="224">
      <c r="D224" s="127"/>
    </row>
    <row r="225">
      <c r="D225" s="127"/>
    </row>
    <row r="226">
      <c r="D226" s="127"/>
    </row>
    <row r="227">
      <c r="D227" s="127"/>
    </row>
    <row r="228">
      <c r="D228" s="127"/>
    </row>
    <row r="229">
      <c r="D229" s="127"/>
    </row>
    <row r="230">
      <c r="D230" s="127"/>
    </row>
    <row r="231">
      <c r="D231" s="127"/>
    </row>
    <row r="232">
      <c r="D232" s="127"/>
    </row>
    <row r="233">
      <c r="D233" s="127"/>
    </row>
    <row r="234">
      <c r="D234" s="127"/>
    </row>
    <row r="235">
      <c r="D235" s="127"/>
    </row>
    <row r="236">
      <c r="D236" s="127"/>
    </row>
    <row r="237">
      <c r="D237" s="127"/>
    </row>
    <row r="238">
      <c r="D238" s="127"/>
    </row>
    <row r="239">
      <c r="D239" s="127"/>
    </row>
    <row r="240">
      <c r="D240" s="127"/>
    </row>
    <row r="241">
      <c r="D241" s="127"/>
    </row>
    <row r="242">
      <c r="D242" s="127"/>
    </row>
    <row r="243">
      <c r="D243" s="127"/>
    </row>
    <row r="244">
      <c r="D244" s="127"/>
    </row>
    <row r="245">
      <c r="D245" s="127"/>
    </row>
    <row r="246">
      <c r="D246" s="127"/>
    </row>
    <row r="247">
      <c r="D247" s="127"/>
    </row>
    <row r="248">
      <c r="D248" s="127"/>
    </row>
    <row r="249">
      <c r="D249" s="127"/>
    </row>
    <row r="250">
      <c r="D250" s="127"/>
    </row>
    <row r="251">
      <c r="D251" s="127"/>
    </row>
    <row r="252">
      <c r="D252" s="127"/>
    </row>
    <row r="253">
      <c r="D253" s="127"/>
    </row>
    <row r="254">
      <c r="D254" s="127"/>
    </row>
    <row r="255">
      <c r="D255" s="127"/>
    </row>
    <row r="256">
      <c r="D256" s="127"/>
    </row>
    <row r="257">
      <c r="D257" s="127"/>
    </row>
    <row r="258">
      <c r="D258" s="127"/>
    </row>
    <row r="259">
      <c r="D259" s="127"/>
    </row>
    <row r="260">
      <c r="D260" s="127"/>
    </row>
    <row r="261">
      <c r="D261" s="127"/>
    </row>
    <row r="262">
      <c r="D262" s="127"/>
    </row>
    <row r="263">
      <c r="D263" s="127"/>
    </row>
    <row r="264">
      <c r="D264" s="127"/>
    </row>
    <row r="265">
      <c r="D265" s="127"/>
    </row>
    <row r="266">
      <c r="D266" s="127"/>
    </row>
    <row r="267">
      <c r="D267" s="127"/>
    </row>
    <row r="268">
      <c r="D268" s="127"/>
    </row>
    <row r="269">
      <c r="D269" s="127"/>
    </row>
    <row r="270">
      <c r="D270" s="127"/>
    </row>
    <row r="271">
      <c r="D271" s="127"/>
    </row>
    <row r="272">
      <c r="D272" s="127"/>
    </row>
    <row r="273">
      <c r="D273" s="127"/>
    </row>
    <row r="274">
      <c r="D274" s="127"/>
    </row>
    <row r="275">
      <c r="D275" s="127"/>
    </row>
    <row r="276">
      <c r="D276" s="127"/>
    </row>
    <row r="277">
      <c r="D277" s="127"/>
    </row>
    <row r="278">
      <c r="D278" s="127"/>
    </row>
    <row r="279">
      <c r="D279" s="127"/>
    </row>
    <row r="280">
      <c r="D280" s="127"/>
    </row>
    <row r="281">
      <c r="D281" s="127"/>
    </row>
    <row r="282">
      <c r="D282" s="127"/>
    </row>
    <row r="283">
      <c r="D283" s="127"/>
    </row>
    <row r="284">
      <c r="D284" s="127"/>
    </row>
    <row r="285">
      <c r="D285" s="127"/>
    </row>
    <row r="286">
      <c r="D286" s="127"/>
    </row>
    <row r="287">
      <c r="D287" s="127"/>
    </row>
    <row r="288">
      <c r="D288" s="127"/>
    </row>
    <row r="289">
      <c r="D289" s="127"/>
    </row>
    <row r="290">
      <c r="D290" s="127"/>
    </row>
    <row r="291">
      <c r="D291" s="127"/>
    </row>
    <row r="292">
      <c r="D292" s="127"/>
    </row>
    <row r="293">
      <c r="D293" s="127"/>
    </row>
    <row r="294">
      <c r="D294" s="127"/>
    </row>
    <row r="295">
      <c r="D295" s="127"/>
    </row>
    <row r="296">
      <c r="D296" s="127"/>
    </row>
    <row r="297">
      <c r="D297" s="127"/>
    </row>
    <row r="298">
      <c r="D298" s="127"/>
    </row>
    <row r="299">
      <c r="D299" s="127"/>
    </row>
    <row r="300">
      <c r="D300" s="127"/>
    </row>
    <row r="301">
      <c r="D301" s="127"/>
    </row>
    <row r="302">
      <c r="D302" s="127"/>
    </row>
    <row r="303">
      <c r="D303" s="127"/>
    </row>
    <row r="304">
      <c r="D304" s="127"/>
    </row>
    <row r="305">
      <c r="D305" s="127"/>
    </row>
    <row r="306">
      <c r="D306" s="127"/>
    </row>
    <row r="307">
      <c r="D307" s="127"/>
    </row>
    <row r="308">
      <c r="D308" s="127"/>
    </row>
    <row r="309">
      <c r="D309" s="127"/>
    </row>
    <row r="310">
      <c r="D310" s="127"/>
    </row>
    <row r="311">
      <c r="D311" s="127"/>
    </row>
    <row r="312">
      <c r="D312" s="127"/>
    </row>
    <row r="313">
      <c r="D313" s="127"/>
    </row>
    <row r="314">
      <c r="D314" s="127"/>
    </row>
    <row r="315">
      <c r="D315" s="127"/>
    </row>
    <row r="316">
      <c r="D316" s="127"/>
    </row>
    <row r="317">
      <c r="D317" s="127"/>
    </row>
    <row r="318">
      <c r="D318" s="127"/>
    </row>
    <row r="319">
      <c r="D319" s="127"/>
    </row>
    <row r="320">
      <c r="D320" s="127"/>
    </row>
    <row r="321">
      <c r="D321" s="127"/>
    </row>
    <row r="322">
      <c r="D322" s="127"/>
    </row>
    <row r="323">
      <c r="D323" s="127"/>
    </row>
    <row r="324">
      <c r="D324" s="127"/>
    </row>
    <row r="325">
      <c r="D325" s="127"/>
    </row>
    <row r="326">
      <c r="D326" s="127"/>
    </row>
    <row r="327">
      <c r="D327" s="127"/>
    </row>
    <row r="328">
      <c r="D328" s="127"/>
    </row>
    <row r="329">
      <c r="D329" s="127"/>
    </row>
    <row r="330">
      <c r="D330" s="127"/>
    </row>
    <row r="331">
      <c r="D331" s="127"/>
    </row>
    <row r="332">
      <c r="D332" s="127"/>
    </row>
    <row r="333">
      <c r="D333" s="127"/>
    </row>
    <row r="334">
      <c r="D334" s="127"/>
    </row>
    <row r="335">
      <c r="D335" s="127"/>
    </row>
    <row r="336">
      <c r="D336" s="127"/>
    </row>
    <row r="337">
      <c r="D337" s="127"/>
    </row>
    <row r="338">
      <c r="D338" s="127"/>
    </row>
    <row r="339">
      <c r="D339" s="127"/>
    </row>
    <row r="340">
      <c r="D340" s="127"/>
    </row>
    <row r="341">
      <c r="D341" s="127"/>
    </row>
    <row r="342">
      <c r="D342" s="127"/>
    </row>
    <row r="343">
      <c r="D343" s="127"/>
    </row>
    <row r="344">
      <c r="D344" s="127"/>
    </row>
    <row r="345">
      <c r="D345" s="127"/>
    </row>
    <row r="346">
      <c r="D346" s="127"/>
    </row>
    <row r="347">
      <c r="D347" s="127"/>
    </row>
    <row r="348">
      <c r="D348" s="127"/>
    </row>
    <row r="349">
      <c r="D349" s="127"/>
    </row>
    <row r="350">
      <c r="D350" s="127"/>
    </row>
    <row r="351">
      <c r="D351" s="127"/>
    </row>
    <row r="352">
      <c r="D352" s="127"/>
    </row>
    <row r="353">
      <c r="D353" s="127"/>
    </row>
    <row r="354">
      <c r="D354" s="127"/>
    </row>
    <row r="355">
      <c r="D355" s="127"/>
    </row>
    <row r="356">
      <c r="D356" s="127"/>
    </row>
    <row r="357">
      <c r="D357" s="127"/>
    </row>
    <row r="358">
      <c r="D358" s="127"/>
    </row>
    <row r="359">
      <c r="D359" s="127"/>
    </row>
    <row r="360">
      <c r="D360" s="127"/>
    </row>
    <row r="361">
      <c r="D361" s="127"/>
    </row>
    <row r="362">
      <c r="D362" s="127"/>
    </row>
    <row r="363">
      <c r="D363" s="127"/>
    </row>
    <row r="364">
      <c r="D364" s="127"/>
    </row>
    <row r="365">
      <c r="D365" s="127"/>
    </row>
    <row r="366">
      <c r="D366" s="127"/>
    </row>
    <row r="367">
      <c r="D367" s="127"/>
    </row>
    <row r="368">
      <c r="D368" s="127"/>
    </row>
    <row r="369">
      <c r="D369" s="127"/>
    </row>
    <row r="370">
      <c r="D370" s="127"/>
    </row>
    <row r="371">
      <c r="D371" s="127"/>
    </row>
    <row r="372">
      <c r="D372" s="127"/>
    </row>
    <row r="373">
      <c r="D373" s="127"/>
    </row>
    <row r="374">
      <c r="D374" s="127"/>
    </row>
    <row r="375">
      <c r="D375" s="127"/>
    </row>
    <row r="376">
      <c r="D376" s="127"/>
    </row>
    <row r="377">
      <c r="D377" s="127"/>
    </row>
    <row r="378">
      <c r="D378" s="127"/>
    </row>
    <row r="379">
      <c r="D379" s="127"/>
    </row>
    <row r="380">
      <c r="D380" s="127"/>
    </row>
    <row r="381">
      <c r="D381" s="127"/>
    </row>
    <row r="382">
      <c r="D382" s="127"/>
    </row>
    <row r="383">
      <c r="D383" s="127"/>
    </row>
    <row r="384">
      <c r="D384" s="127"/>
    </row>
    <row r="385">
      <c r="D385" s="127"/>
    </row>
    <row r="386">
      <c r="D386" s="127"/>
    </row>
    <row r="387">
      <c r="D387" s="127"/>
    </row>
    <row r="388">
      <c r="D388" s="127"/>
    </row>
    <row r="389">
      <c r="D389" s="127"/>
    </row>
    <row r="390">
      <c r="D390" s="127"/>
    </row>
    <row r="391">
      <c r="D391" s="127"/>
    </row>
    <row r="392">
      <c r="D392" s="127"/>
    </row>
    <row r="393">
      <c r="D393" s="127"/>
    </row>
    <row r="394">
      <c r="D394" s="127"/>
    </row>
    <row r="395">
      <c r="D395" s="127"/>
    </row>
    <row r="396">
      <c r="D396" s="127"/>
    </row>
    <row r="397">
      <c r="D397" s="127"/>
    </row>
    <row r="398">
      <c r="D398" s="127"/>
    </row>
    <row r="399">
      <c r="D399" s="127"/>
    </row>
    <row r="400">
      <c r="D400" s="127"/>
    </row>
    <row r="401">
      <c r="D401" s="127"/>
    </row>
    <row r="402">
      <c r="D402" s="127"/>
    </row>
    <row r="403">
      <c r="D403" s="127"/>
    </row>
    <row r="404">
      <c r="D404" s="127"/>
    </row>
    <row r="405">
      <c r="D405" s="127"/>
    </row>
    <row r="406">
      <c r="D406" s="127"/>
    </row>
    <row r="407">
      <c r="D407" s="127"/>
    </row>
    <row r="408">
      <c r="D408" s="127"/>
    </row>
    <row r="409">
      <c r="D409" s="127"/>
    </row>
    <row r="410">
      <c r="D410" s="127"/>
    </row>
    <row r="411">
      <c r="D411" s="127"/>
    </row>
    <row r="412">
      <c r="D412" s="127"/>
    </row>
    <row r="413">
      <c r="D413" s="127"/>
    </row>
    <row r="414">
      <c r="D414" s="127"/>
    </row>
    <row r="415">
      <c r="D415" s="127"/>
    </row>
    <row r="416">
      <c r="D416" s="127"/>
    </row>
    <row r="417">
      <c r="D417" s="127"/>
    </row>
    <row r="418">
      <c r="D418" s="127"/>
    </row>
    <row r="419">
      <c r="D419" s="127"/>
    </row>
    <row r="420">
      <c r="D420" s="127"/>
    </row>
    <row r="421">
      <c r="D421" s="127"/>
    </row>
    <row r="422">
      <c r="D422" s="127"/>
    </row>
    <row r="423">
      <c r="D423" s="127"/>
    </row>
    <row r="424">
      <c r="D424" s="127"/>
    </row>
    <row r="425">
      <c r="D425" s="127"/>
    </row>
    <row r="426">
      <c r="D426" s="127"/>
    </row>
    <row r="427">
      <c r="D427" s="127"/>
    </row>
    <row r="428">
      <c r="D428" s="127"/>
    </row>
    <row r="429">
      <c r="D429" s="127"/>
    </row>
    <row r="430">
      <c r="D430" s="127"/>
    </row>
    <row r="431">
      <c r="D431" s="127"/>
    </row>
    <row r="432">
      <c r="D432" s="127"/>
    </row>
    <row r="433">
      <c r="D433" s="127"/>
    </row>
    <row r="434">
      <c r="D434" s="127"/>
    </row>
    <row r="435">
      <c r="D435" s="127"/>
    </row>
    <row r="436">
      <c r="D436" s="127"/>
    </row>
    <row r="437">
      <c r="D437" s="127"/>
    </row>
    <row r="438">
      <c r="D438" s="127"/>
    </row>
    <row r="439">
      <c r="D439" s="127"/>
    </row>
    <row r="440">
      <c r="D440" s="127"/>
    </row>
    <row r="441">
      <c r="D441" s="127"/>
    </row>
    <row r="442">
      <c r="D442" s="127"/>
    </row>
    <row r="443">
      <c r="D443" s="127"/>
    </row>
    <row r="444">
      <c r="D444" s="127"/>
    </row>
    <row r="445">
      <c r="D445" s="127"/>
    </row>
    <row r="446">
      <c r="D446" s="127"/>
    </row>
    <row r="447">
      <c r="D447" s="127"/>
    </row>
    <row r="448">
      <c r="D448" s="127"/>
    </row>
    <row r="449">
      <c r="D449" s="127"/>
    </row>
    <row r="450">
      <c r="D450" s="127"/>
    </row>
    <row r="451">
      <c r="D451" s="127"/>
    </row>
    <row r="452">
      <c r="D452" s="127"/>
    </row>
    <row r="453">
      <c r="D453" s="127"/>
    </row>
    <row r="454">
      <c r="D454" s="127"/>
    </row>
    <row r="455">
      <c r="D455" s="127"/>
    </row>
    <row r="456">
      <c r="D456" s="127"/>
    </row>
    <row r="457">
      <c r="D457" s="127"/>
    </row>
    <row r="458">
      <c r="D458" s="127"/>
    </row>
    <row r="459">
      <c r="D459" s="127"/>
    </row>
    <row r="460">
      <c r="D460" s="127"/>
    </row>
    <row r="461">
      <c r="D461" s="127"/>
    </row>
    <row r="462">
      <c r="D462" s="127"/>
    </row>
    <row r="463">
      <c r="D463" s="127"/>
    </row>
    <row r="464">
      <c r="D464" s="127"/>
    </row>
    <row r="465">
      <c r="D465" s="127"/>
    </row>
    <row r="466">
      <c r="D466" s="127"/>
    </row>
    <row r="467">
      <c r="D467" s="127"/>
    </row>
    <row r="468">
      <c r="D468" s="127"/>
    </row>
    <row r="469">
      <c r="D469" s="127"/>
    </row>
    <row r="470">
      <c r="D470" s="127"/>
    </row>
    <row r="471">
      <c r="D471" s="127"/>
    </row>
    <row r="472">
      <c r="D472" s="127"/>
    </row>
    <row r="473">
      <c r="D473" s="127"/>
    </row>
    <row r="474">
      <c r="D474" s="127"/>
    </row>
    <row r="475">
      <c r="D475" s="127"/>
    </row>
    <row r="476">
      <c r="D476" s="127"/>
    </row>
    <row r="477">
      <c r="D477" s="127"/>
    </row>
    <row r="478">
      <c r="D478" s="127"/>
    </row>
    <row r="479">
      <c r="D479" s="127"/>
    </row>
    <row r="480">
      <c r="D480" s="127"/>
    </row>
    <row r="481">
      <c r="D481" s="127"/>
    </row>
    <row r="482">
      <c r="D482" s="127"/>
    </row>
    <row r="483">
      <c r="D483" s="127"/>
    </row>
    <row r="484">
      <c r="D484" s="127"/>
    </row>
    <row r="485">
      <c r="D485" s="127"/>
    </row>
    <row r="486">
      <c r="D486" s="127"/>
    </row>
    <row r="487">
      <c r="D487" s="127"/>
    </row>
    <row r="488">
      <c r="D488" s="127"/>
    </row>
    <row r="489">
      <c r="D489" s="127"/>
    </row>
    <row r="490">
      <c r="D490" s="127"/>
    </row>
    <row r="491">
      <c r="D491" s="127"/>
    </row>
    <row r="492">
      <c r="D492" s="127"/>
    </row>
    <row r="493">
      <c r="D493" s="127"/>
    </row>
    <row r="494">
      <c r="D494" s="127"/>
    </row>
    <row r="495">
      <c r="D495" s="127"/>
    </row>
    <row r="496">
      <c r="D496" s="127"/>
    </row>
    <row r="497">
      <c r="D497" s="127"/>
    </row>
    <row r="498">
      <c r="D498" s="127"/>
    </row>
    <row r="499">
      <c r="D499" s="127"/>
    </row>
    <row r="500">
      <c r="D500" s="127"/>
    </row>
    <row r="501">
      <c r="D501" s="127"/>
    </row>
    <row r="502">
      <c r="D502" s="127"/>
    </row>
    <row r="503">
      <c r="D503" s="127"/>
    </row>
    <row r="504">
      <c r="D504" s="127"/>
    </row>
    <row r="505">
      <c r="D505" s="127"/>
    </row>
    <row r="506">
      <c r="D506" s="127"/>
    </row>
    <row r="507">
      <c r="D507" s="127"/>
    </row>
    <row r="508">
      <c r="D508" s="127"/>
    </row>
    <row r="509">
      <c r="D509" s="127"/>
    </row>
    <row r="510">
      <c r="D510" s="127"/>
    </row>
    <row r="511">
      <c r="D511" s="127"/>
    </row>
    <row r="512">
      <c r="D512" s="127"/>
    </row>
    <row r="513">
      <c r="D513" s="127"/>
    </row>
    <row r="514">
      <c r="D514" s="127"/>
    </row>
    <row r="515">
      <c r="D515" s="127"/>
    </row>
    <row r="516">
      <c r="D516" s="127"/>
    </row>
    <row r="517">
      <c r="D517" s="127"/>
    </row>
    <row r="518">
      <c r="D518" s="127"/>
    </row>
    <row r="519">
      <c r="D519" s="127"/>
    </row>
    <row r="520">
      <c r="D520" s="127"/>
    </row>
    <row r="521">
      <c r="D521" s="127"/>
    </row>
    <row r="522">
      <c r="D522" s="127"/>
    </row>
    <row r="523">
      <c r="D523" s="127"/>
    </row>
    <row r="524">
      <c r="D524" s="127"/>
    </row>
    <row r="525">
      <c r="D525" s="127"/>
    </row>
    <row r="526">
      <c r="D526" s="127"/>
    </row>
    <row r="527">
      <c r="D527" s="127"/>
    </row>
    <row r="528">
      <c r="D528" s="127"/>
    </row>
    <row r="529">
      <c r="D529" s="127"/>
    </row>
    <row r="530">
      <c r="D530" s="127"/>
    </row>
    <row r="531">
      <c r="D531" s="127"/>
    </row>
    <row r="532">
      <c r="D532" s="127"/>
    </row>
    <row r="533">
      <c r="D533" s="127"/>
    </row>
    <row r="534">
      <c r="D534" s="127"/>
    </row>
    <row r="535">
      <c r="D535" s="127"/>
    </row>
    <row r="536">
      <c r="D536" s="127"/>
    </row>
    <row r="537">
      <c r="D537" s="127"/>
    </row>
    <row r="538">
      <c r="D538" s="127"/>
    </row>
    <row r="539">
      <c r="D539" s="127"/>
    </row>
    <row r="540">
      <c r="D540" s="127"/>
    </row>
    <row r="541">
      <c r="D541" s="127"/>
    </row>
    <row r="542">
      <c r="D542" s="127"/>
    </row>
    <row r="543">
      <c r="D543" s="127"/>
    </row>
    <row r="544">
      <c r="D544" s="127"/>
    </row>
    <row r="545">
      <c r="D545" s="127"/>
    </row>
    <row r="546">
      <c r="D546" s="127"/>
    </row>
    <row r="547">
      <c r="D547" s="127"/>
    </row>
    <row r="548">
      <c r="D548" s="127"/>
    </row>
    <row r="549">
      <c r="D549" s="127"/>
    </row>
    <row r="550">
      <c r="D550" s="127"/>
    </row>
    <row r="551">
      <c r="D551" s="127"/>
    </row>
    <row r="552">
      <c r="D552" s="127"/>
    </row>
    <row r="553">
      <c r="D553" s="127"/>
    </row>
    <row r="554">
      <c r="D554" s="127"/>
    </row>
    <row r="555">
      <c r="D555" s="127"/>
    </row>
    <row r="556">
      <c r="D556" s="127"/>
    </row>
    <row r="557">
      <c r="D557" s="127"/>
    </row>
    <row r="558">
      <c r="D558" s="127"/>
    </row>
    <row r="559">
      <c r="D559" s="127"/>
    </row>
    <row r="560">
      <c r="D560" s="127"/>
    </row>
    <row r="561">
      <c r="D561" s="127"/>
    </row>
    <row r="562">
      <c r="D562" s="127"/>
    </row>
    <row r="563">
      <c r="D563" s="127"/>
    </row>
    <row r="564">
      <c r="D564" s="127"/>
    </row>
    <row r="565">
      <c r="D565" s="127"/>
    </row>
    <row r="566">
      <c r="D566" s="127"/>
    </row>
    <row r="567">
      <c r="D567" s="127"/>
    </row>
    <row r="568">
      <c r="D568" s="127"/>
    </row>
    <row r="569">
      <c r="D569" s="127"/>
    </row>
    <row r="570">
      <c r="D570" s="127"/>
    </row>
    <row r="571">
      <c r="D571" s="127"/>
    </row>
    <row r="572">
      <c r="D572" s="127"/>
    </row>
    <row r="573">
      <c r="D573" s="127"/>
    </row>
    <row r="574">
      <c r="D574" s="127"/>
    </row>
    <row r="575">
      <c r="D575" s="127"/>
    </row>
    <row r="576">
      <c r="D576" s="127"/>
    </row>
    <row r="577">
      <c r="D577" s="127"/>
    </row>
    <row r="578">
      <c r="D578" s="127"/>
    </row>
    <row r="579">
      <c r="D579" s="127"/>
    </row>
    <row r="580">
      <c r="D580" s="127"/>
    </row>
    <row r="581">
      <c r="D581" s="127"/>
    </row>
    <row r="582">
      <c r="D582" s="127"/>
    </row>
    <row r="583">
      <c r="D583" s="127"/>
    </row>
    <row r="584">
      <c r="D584" s="127"/>
    </row>
    <row r="585">
      <c r="D585" s="127"/>
    </row>
    <row r="586">
      <c r="D586" s="127"/>
    </row>
    <row r="587">
      <c r="D587" s="127"/>
    </row>
    <row r="588">
      <c r="D588" s="127"/>
    </row>
    <row r="589">
      <c r="D589" s="127"/>
    </row>
    <row r="590">
      <c r="D590" s="127"/>
    </row>
    <row r="591">
      <c r="D591" s="127"/>
    </row>
    <row r="592">
      <c r="D592" s="127"/>
    </row>
    <row r="593">
      <c r="D593" s="127"/>
    </row>
    <row r="594">
      <c r="D594" s="127"/>
    </row>
    <row r="595">
      <c r="D595" s="127"/>
    </row>
    <row r="596">
      <c r="D596" s="127"/>
    </row>
    <row r="597">
      <c r="D597" s="127"/>
    </row>
    <row r="598">
      <c r="D598" s="127"/>
    </row>
    <row r="599">
      <c r="D599" s="127"/>
    </row>
    <row r="600">
      <c r="D600" s="127"/>
    </row>
    <row r="601">
      <c r="D601" s="127"/>
    </row>
    <row r="602">
      <c r="D602" s="127"/>
    </row>
    <row r="603">
      <c r="D603" s="127"/>
    </row>
    <row r="604">
      <c r="D604" s="127"/>
    </row>
    <row r="605">
      <c r="D605" s="127"/>
    </row>
    <row r="606">
      <c r="D606" s="127"/>
    </row>
    <row r="607">
      <c r="D607" s="127"/>
    </row>
    <row r="608">
      <c r="D608" s="127"/>
    </row>
    <row r="609">
      <c r="D609" s="127"/>
    </row>
    <row r="610">
      <c r="D610" s="127"/>
    </row>
    <row r="611">
      <c r="D611" s="127"/>
    </row>
    <row r="612">
      <c r="D612" s="127"/>
    </row>
    <row r="613">
      <c r="D613" s="127"/>
    </row>
    <row r="614">
      <c r="D614" s="127"/>
    </row>
    <row r="615">
      <c r="D615" s="127"/>
    </row>
    <row r="616">
      <c r="D616" s="127"/>
    </row>
    <row r="617">
      <c r="D617" s="127"/>
    </row>
    <row r="618">
      <c r="D618" s="127"/>
    </row>
    <row r="619">
      <c r="D619" s="127"/>
    </row>
    <row r="620">
      <c r="D620" s="127"/>
    </row>
    <row r="621">
      <c r="D621" s="127"/>
    </row>
    <row r="622">
      <c r="D622" s="127"/>
    </row>
    <row r="623">
      <c r="D623" s="127"/>
    </row>
    <row r="624">
      <c r="D624" s="127"/>
    </row>
    <row r="625">
      <c r="D625" s="127"/>
    </row>
    <row r="626">
      <c r="D626" s="127"/>
    </row>
    <row r="627">
      <c r="D627" s="127"/>
    </row>
    <row r="628">
      <c r="D628" s="127"/>
    </row>
    <row r="629">
      <c r="D629" s="127"/>
    </row>
    <row r="630">
      <c r="D630" s="127"/>
    </row>
    <row r="631">
      <c r="D631" s="127"/>
    </row>
    <row r="632">
      <c r="D632" s="127"/>
    </row>
    <row r="633">
      <c r="D633" s="127"/>
    </row>
    <row r="634">
      <c r="D634" s="127"/>
    </row>
    <row r="635">
      <c r="D635" s="127"/>
    </row>
    <row r="636">
      <c r="D636" s="127"/>
    </row>
    <row r="637">
      <c r="D637" s="127"/>
    </row>
    <row r="638">
      <c r="D638" s="127"/>
    </row>
    <row r="639">
      <c r="D639" s="127"/>
    </row>
    <row r="640">
      <c r="D640" s="127"/>
    </row>
    <row r="641">
      <c r="D641" s="127"/>
    </row>
    <row r="642">
      <c r="D642" s="127"/>
    </row>
    <row r="643">
      <c r="D643" s="127"/>
    </row>
    <row r="644">
      <c r="D644" s="127"/>
    </row>
    <row r="645">
      <c r="D645" s="127"/>
    </row>
    <row r="646">
      <c r="D646" s="127"/>
    </row>
    <row r="647">
      <c r="D647" s="127"/>
    </row>
    <row r="648">
      <c r="D648" s="127"/>
    </row>
    <row r="649">
      <c r="D649" s="127"/>
    </row>
    <row r="650">
      <c r="D650" s="127"/>
    </row>
    <row r="651">
      <c r="D651" s="127"/>
    </row>
    <row r="652">
      <c r="D652" s="127"/>
    </row>
    <row r="653">
      <c r="D653" s="127"/>
    </row>
    <row r="654">
      <c r="D654" s="127"/>
    </row>
    <row r="655">
      <c r="D655" s="127"/>
    </row>
    <row r="656">
      <c r="D656" s="127"/>
    </row>
    <row r="657">
      <c r="D657" s="127"/>
    </row>
    <row r="658">
      <c r="D658" s="127"/>
    </row>
    <row r="659">
      <c r="D659" s="127"/>
    </row>
    <row r="660">
      <c r="D660" s="127"/>
    </row>
    <row r="661">
      <c r="D661" s="127"/>
    </row>
    <row r="662">
      <c r="D662" s="127"/>
    </row>
    <row r="663">
      <c r="D663" s="127"/>
    </row>
    <row r="664">
      <c r="D664" s="127"/>
    </row>
    <row r="665">
      <c r="D665" s="127"/>
    </row>
    <row r="666">
      <c r="D666" s="127"/>
    </row>
    <row r="667">
      <c r="D667" s="127"/>
    </row>
    <row r="668">
      <c r="D668" s="127"/>
    </row>
    <row r="669">
      <c r="D669" s="127"/>
    </row>
    <row r="670">
      <c r="D670" s="127"/>
    </row>
    <row r="671">
      <c r="D671" s="127"/>
    </row>
    <row r="672">
      <c r="D672" s="127"/>
    </row>
    <row r="673">
      <c r="D673" s="127"/>
    </row>
    <row r="674">
      <c r="D674" s="127"/>
    </row>
    <row r="675">
      <c r="D675" s="127"/>
    </row>
    <row r="676">
      <c r="D676" s="127"/>
    </row>
    <row r="677">
      <c r="D677" s="127"/>
    </row>
    <row r="678">
      <c r="D678" s="127"/>
    </row>
    <row r="679">
      <c r="D679" s="127"/>
    </row>
    <row r="680">
      <c r="D680" s="127"/>
    </row>
    <row r="681">
      <c r="D681" s="127"/>
    </row>
    <row r="682">
      <c r="D682" s="127"/>
    </row>
    <row r="683">
      <c r="D683" s="127"/>
    </row>
    <row r="684">
      <c r="D684" s="127"/>
    </row>
    <row r="685">
      <c r="D685" s="127"/>
    </row>
    <row r="686">
      <c r="D686" s="127"/>
    </row>
    <row r="687">
      <c r="D687" s="127"/>
    </row>
    <row r="688">
      <c r="D688" s="127"/>
    </row>
    <row r="689">
      <c r="D689" s="127"/>
    </row>
    <row r="690">
      <c r="D690" s="127"/>
    </row>
    <row r="691">
      <c r="D691" s="127"/>
    </row>
    <row r="692">
      <c r="D692" s="127"/>
    </row>
    <row r="693">
      <c r="D693" s="127"/>
    </row>
    <row r="694">
      <c r="D694" s="127"/>
    </row>
    <row r="695">
      <c r="D695" s="127"/>
    </row>
    <row r="696">
      <c r="D696" s="127"/>
    </row>
    <row r="697">
      <c r="D697" s="127"/>
    </row>
    <row r="698">
      <c r="D698" s="127"/>
    </row>
    <row r="699">
      <c r="D699" s="127"/>
    </row>
    <row r="700">
      <c r="D700" s="127"/>
    </row>
    <row r="701">
      <c r="D701" s="127"/>
    </row>
    <row r="702">
      <c r="D702" s="127"/>
    </row>
    <row r="703">
      <c r="D703" s="127"/>
    </row>
    <row r="704">
      <c r="D704" s="127"/>
    </row>
    <row r="705">
      <c r="D705" s="127"/>
    </row>
    <row r="706">
      <c r="D706" s="127"/>
    </row>
    <row r="707">
      <c r="D707" s="127"/>
    </row>
    <row r="708">
      <c r="D708" s="127"/>
    </row>
    <row r="709">
      <c r="D709" s="127"/>
    </row>
    <row r="710">
      <c r="D710" s="127"/>
    </row>
    <row r="711">
      <c r="D711" s="127"/>
    </row>
    <row r="712">
      <c r="D712" s="127"/>
    </row>
    <row r="713">
      <c r="D713" s="127"/>
    </row>
    <row r="714">
      <c r="D714" s="127"/>
    </row>
    <row r="715">
      <c r="D715" s="127"/>
    </row>
    <row r="716">
      <c r="D716" s="127"/>
    </row>
    <row r="717">
      <c r="D717" s="127"/>
    </row>
    <row r="718">
      <c r="D718" s="127"/>
    </row>
    <row r="719">
      <c r="D719" s="127"/>
    </row>
    <row r="720">
      <c r="D720" s="127"/>
    </row>
    <row r="721">
      <c r="D721" s="127"/>
    </row>
    <row r="722">
      <c r="D722" s="127"/>
    </row>
    <row r="723">
      <c r="D723" s="127"/>
    </row>
    <row r="724">
      <c r="D724" s="127"/>
    </row>
    <row r="725">
      <c r="D725" s="127"/>
    </row>
    <row r="726">
      <c r="D726" s="127"/>
    </row>
    <row r="727">
      <c r="D727" s="127"/>
    </row>
    <row r="728">
      <c r="D728" s="127"/>
    </row>
    <row r="729">
      <c r="D729" s="127"/>
    </row>
    <row r="730">
      <c r="D730" s="127"/>
    </row>
    <row r="731">
      <c r="D731" s="127"/>
    </row>
    <row r="732">
      <c r="D732" s="127"/>
    </row>
    <row r="733">
      <c r="D733" s="127"/>
    </row>
    <row r="734">
      <c r="D734" s="127"/>
    </row>
    <row r="735">
      <c r="D735" s="127"/>
    </row>
    <row r="736">
      <c r="D736" s="127"/>
    </row>
    <row r="737">
      <c r="D737" s="127"/>
    </row>
    <row r="738">
      <c r="D738" s="127"/>
    </row>
    <row r="739">
      <c r="D739" s="127"/>
    </row>
    <row r="740">
      <c r="D740" s="127"/>
    </row>
    <row r="741">
      <c r="D741" s="127"/>
    </row>
    <row r="742">
      <c r="D742" s="127"/>
    </row>
    <row r="743">
      <c r="D743" s="127"/>
    </row>
    <row r="744">
      <c r="D744" s="127"/>
    </row>
    <row r="745">
      <c r="D745" s="127"/>
    </row>
    <row r="746">
      <c r="D746" s="127"/>
    </row>
    <row r="747">
      <c r="D747" s="127"/>
    </row>
    <row r="748">
      <c r="D748" s="127"/>
    </row>
    <row r="749">
      <c r="D749" s="127"/>
    </row>
    <row r="750">
      <c r="D750" s="127"/>
    </row>
    <row r="751">
      <c r="D751" s="127"/>
    </row>
    <row r="752">
      <c r="D752" s="127"/>
    </row>
    <row r="753">
      <c r="D753" s="127"/>
    </row>
    <row r="754">
      <c r="D754" s="127"/>
    </row>
    <row r="755">
      <c r="D755" s="127"/>
    </row>
    <row r="756">
      <c r="D756" s="127"/>
    </row>
    <row r="757">
      <c r="D757" s="127"/>
    </row>
    <row r="758">
      <c r="D758" s="127"/>
    </row>
    <row r="759">
      <c r="D759" s="127"/>
    </row>
    <row r="760">
      <c r="D760" s="127"/>
    </row>
    <row r="761">
      <c r="D761" s="127"/>
    </row>
    <row r="762">
      <c r="D762" s="127"/>
    </row>
    <row r="763">
      <c r="D763" s="127"/>
    </row>
    <row r="764">
      <c r="D764" s="127"/>
    </row>
    <row r="765">
      <c r="D765" s="127"/>
    </row>
    <row r="766">
      <c r="D766" s="127"/>
    </row>
    <row r="767">
      <c r="D767" s="127"/>
    </row>
    <row r="768">
      <c r="D768" s="127"/>
    </row>
    <row r="769">
      <c r="D769" s="127"/>
    </row>
    <row r="770">
      <c r="D770" s="127"/>
    </row>
    <row r="771">
      <c r="D771" s="127"/>
    </row>
    <row r="772">
      <c r="D772" s="127"/>
    </row>
    <row r="773">
      <c r="D773" s="127"/>
    </row>
    <row r="774">
      <c r="D774" s="127"/>
    </row>
    <row r="775">
      <c r="D775" s="127"/>
    </row>
    <row r="776">
      <c r="D776" s="127"/>
    </row>
    <row r="777">
      <c r="D777" s="127"/>
    </row>
    <row r="778">
      <c r="D778" s="127"/>
    </row>
    <row r="779">
      <c r="D779" s="127"/>
    </row>
    <row r="780">
      <c r="D780" s="127"/>
    </row>
    <row r="781">
      <c r="D781" s="127"/>
    </row>
    <row r="782">
      <c r="D782" s="127"/>
    </row>
    <row r="783">
      <c r="D783" s="127"/>
    </row>
    <row r="784">
      <c r="D784" s="127"/>
    </row>
    <row r="785">
      <c r="D785" s="127"/>
    </row>
    <row r="786">
      <c r="D786" s="127"/>
    </row>
    <row r="787">
      <c r="D787" s="127"/>
    </row>
    <row r="788">
      <c r="D788" s="127"/>
    </row>
    <row r="789">
      <c r="D789" s="127"/>
    </row>
    <row r="790">
      <c r="D790" s="127"/>
    </row>
    <row r="791">
      <c r="D791" s="127"/>
    </row>
    <row r="792">
      <c r="D792" s="127"/>
    </row>
    <row r="793">
      <c r="D793" s="127"/>
    </row>
    <row r="794">
      <c r="D794" s="127"/>
    </row>
    <row r="795">
      <c r="D795" s="127"/>
    </row>
    <row r="796">
      <c r="D796" s="127"/>
    </row>
    <row r="797">
      <c r="D797" s="127"/>
    </row>
    <row r="798">
      <c r="D798" s="127"/>
    </row>
    <row r="799">
      <c r="D799" s="127"/>
    </row>
    <row r="800">
      <c r="D800" s="127"/>
    </row>
    <row r="801">
      <c r="D801" s="127"/>
    </row>
    <row r="802">
      <c r="D802" s="127"/>
    </row>
    <row r="803">
      <c r="D803" s="127"/>
    </row>
    <row r="804">
      <c r="D804" s="127"/>
    </row>
    <row r="805">
      <c r="D805" s="127"/>
    </row>
    <row r="806">
      <c r="D806" s="127"/>
    </row>
    <row r="807">
      <c r="D807" s="127"/>
    </row>
    <row r="808">
      <c r="D808" s="127"/>
    </row>
    <row r="809">
      <c r="D809" s="127"/>
    </row>
    <row r="810">
      <c r="D810" s="127"/>
    </row>
    <row r="811">
      <c r="D811" s="127"/>
    </row>
    <row r="812">
      <c r="D812" s="127"/>
    </row>
    <row r="813">
      <c r="D813" s="127"/>
    </row>
    <row r="814">
      <c r="D814" s="127"/>
    </row>
    <row r="815">
      <c r="D815" s="127"/>
    </row>
    <row r="816">
      <c r="D816" s="127"/>
    </row>
    <row r="817">
      <c r="D817" s="127"/>
    </row>
    <row r="818">
      <c r="D818" s="127"/>
    </row>
    <row r="819">
      <c r="D819" s="127"/>
    </row>
    <row r="820">
      <c r="D820" s="127"/>
    </row>
    <row r="821">
      <c r="D821" s="127"/>
    </row>
    <row r="822">
      <c r="D822" s="127"/>
    </row>
    <row r="823">
      <c r="D823" s="127"/>
    </row>
    <row r="824">
      <c r="D824" s="127"/>
    </row>
    <row r="825">
      <c r="D825" s="127"/>
    </row>
    <row r="826">
      <c r="D826" s="127"/>
    </row>
    <row r="827">
      <c r="D827" s="127"/>
    </row>
    <row r="828">
      <c r="D828" s="127"/>
    </row>
    <row r="829">
      <c r="D829" s="127"/>
    </row>
    <row r="830">
      <c r="D830" s="127"/>
    </row>
    <row r="831">
      <c r="D831" s="127"/>
    </row>
    <row r="832">
      <c r="D832" s="127"/>
    </row>
    <row r="833">
      <c r="D833" s="127"/>
    </row>
    <row r="834">
      <c r="D834" s="127"/>
    </row>
    <row r="835">
      <c r="D835" s="127"/>
    </row>
    <row r="836">
      <c r="D836" s="127"/>
    </row>
    <row r="837">
      <c r="D837" s="127"/>
    </row>
    <row r="838">
      <c r="D838" s="127"/>
    </row>
    <row r="839">
      <c r="D839" s="127"/>
    </row>
    <row r="840">
      <c r="D840" s="127"/>
    </row>
    <row r="841">
      <c r="D841" s="127"/>
    </row>
    <row r="842">
      <c r="D842" s="127"/>
    </row>
    <row r="843">
      <c r="D843" s="127"/>
    </row>
    <row r="844">
      <c r="D844" s="127"/>
    </row>
    <row r="845">
      <c r="D845" s="127"/>
    </row>
    <row r="846">
      <c r="D846" s="127"/>
    </row>
    <row r="847">
      <c r="D847" s="127"/>
    </row>
    <row r="848">
      <c r="D848" s="127"/>
    </row>
    <row r="849">
      <c r="D849" s="127"/>
    </row>
    <row r="850">
      <c r="D850" s="127"/>
    </row>
    <row r="851">
      <c r="D851" s="127"/>
    </row>
    <row r="852">
      <c r="D852" s="127"/>
    </row>
    <row r="853">
      <c r="D853" s="127"/>
    </row>
    <row r="854">
      <c r="D854" s="127"/>
    </row>
    <row r="855">
      <c r="D855" s="127"/>
    </row>
    <row r="856">
      <c r="D856" s="127"/>
    </row>
    <row r="857">
      <c r="D857" s="127"/>
    </row>
    <row r="858">
      <c r="D858" s="127"/>
    </row>
    <row r="859">
      <c r="D859" s="127"/>
    </row>
    <row r="860">
      <c r="D860" s="127"/>
    </row>
    <row r="861">
      <c r="D861" s="127"/>
    </row>
    <row r="862">
      <c r="D862" s="127"/>
    </row>
    <row r="863">
      <c r="D863" s="127"/>
    </row>
    <row r="864">
      <c r="D864" s="127"/>
    </row>
    <row r="865">
      <c r="D865" s="127"/>
    </row>
    <row r="866">
      <c r="D866" s="127"/>
    </row>
    <row r="867">
      <c r="D867" s="127"/>
    </row>
    <row r="868">
      <c r="D868" s="127"/>
    </row>
    <row r="869">
      <c r="D869" s="127"/>
    </row>
    <row r="870">
      <c r="D870" s="127"/>
    </row>
    <row r="871">
      <c r="D871" s="127"/>
    </row>
    <row r="872">
      <c r="D872" s="127"/>
    </row>
    <row r="873">
      <c r="D873" s="127"/>
    </row>
    <row r="874">
      <c r="D874" s="127"/>
    </row>
    <row r="875">
      <c r="D875" s="127"/>
    </row>
    <row r="876">
      <c r="D876" s="127"/>
    </row>
    <row r="877">
      <c r="D877" s="127"/>
    </row>
    <row r="878">
      <c r="D878" s="127"/>
    </row>
    <row r="879">
      <c r="D879" s="127"/>
    </row>
    <row r="880">
      <c r="D880" s="127"/>
    </row>
    <row r="881">
      <c r="D881" s="127"/>
    </row>
    <row r="882">
      <c r="D882" s="127"/>
    </row>
    <row r="883">
      <c r="D883" s="127"/>
    </row>
    <row r="884">
      <c r="D884" s="127"/>
    </row>
    <row r="885">
      <c r="D885" s="127"/>
    </row>
    <row r="886">
      <c r="D886" s="127"/>
    </row>
    <row r="887">
      <c r="D887" s="127"/>
    </row>
    <row r="888">
      <c r="D888" s="127"/>
    </row>
    <row r="889">
      <c r="D889" s="127"/>
    </row>
    <row r="890">
      <c r="D890" s="127"/>
    </row>
    <row r="891">
      <c r="D891" s="127"/>
    </row>
    <row r="892">
      <c r="D892" s="127"/>
    </row>
    <row r="893">
      <c r="D893" s="127"/>
    </row>
    <row r="894">
      <c r="D894" s="127"/>
    </row>
    <row r="895">
      <c r="D895" s="127"/>
    </row>
    <row r="896">
      <c r="D896" s="127"/>
    </row>
    <row r="897">
      <c r="D897" s="127"/>
    </row>
    <row r="898">
      <c r="D898" s="127"/>
    </row>
    <row r="899">
      <c r="D899" s="127"/>
    </row>
    <row r="900">
      <c r="D900" s="127"/>
    </row>
    <row r="901">
      <c r="D901" s="127"/>
    </row>
    <row r="902">
      <c r="D902" s="127"/>
    </row>
    <row r="903">
      <c r="D903" s="127"/>
    </row>
    <row r="904">
      <c r="D904" s="127"/>
    </row>
    <row r="905">
      <c r="D905" s="127"/>
    </row>
    <row r="906">
      <c r="D906" s="127"/>
    </row>
    <row r="907">
      <c r="D907" s="127"/>
    </row>
    <row r="908">
      <c r="D908" s="127"/>
    </row>
    <row r="909">
      <c r="D909" s="127"/>
    </row>
    <row r="910">
      <c r="D910" s="127"/>
    </row>
    <row r="911">
      <c r="D911" s="127"/>
    </row>
    <row r="912">
      <c r="D912" s="127"/>
    </row>
    <row r="913">
      <c r="D913" s="127"/>
    </row>
    <row r="914">
      <c r="D914" s="127"/>
    </row>
    <row r="915">
      <c r="D915" s="127"/>
    </row>
    <row r="916">
      <c r="D916" s="127"/>
    </row>
    <row r="917">
      <c r="D917" s="127"/>
    </row>
    <row r="918">
      <c r="D918" s="127"/>
    </row>
    <row r="919">
      <c r="D919" s="127"/>
    </row>
    <row r="920">
      <c r="D920" s="127"/>
    </row>
    <row r="921">
      <c r="D921" s="127"/>
    </row>
    <row r="922">
      <c r="D922" s="127"/>
    </row>
    <row r="923">
      <c r="D923" s="127"/>
    </row>
    <row r="924">
      <c r="D924" s="127"/>
    </row>
    <row r="925">
      <c r="D925" s="127"/>
    </row>
    <row r="926">
      <c r="D926" s="127"/>
    </row>
    <row r="927">
      <c r="D927" s="127"/>
    </row>
    <row r="928">
      <c r="D928" s="127"/>
    </row>
    <row r="929">
      <c r="D929" s="127"/>
    </row>
    <row r="930">
      <c r="D930" s="127"/>
    </row>
    <row r="931">
      <c r="D931" s="127"/>
    </row>
    <row r="932">
      <c r="D932" s="127"/>
    </row>
    <row r="933">
      <c r="D933" s="127"/>
    </row>
    <row r="934">
      <c r="D934" s="127"/>
    </row>
    <row r="935">
      <c r="D935" s="127"/>
    </row>
    <row r="936">
      <c r="D936" s="127"/>
    </row>
    <row r="937">
      <c r="D937" s="127"/>
    </row>
    <row r="938">
      <c r="D938" s="127"/>
    </row>
    <row r="939">
      <c r="D939" s="127"/>
    </row>
    <row r="940">
      <c r="D940" s="127"/>
    </row>
    <row r="941">
      <c r="D941" s="127"/>
    </row>
    <row r="942">
      <c r="D942" s="127"/>
    </row>
    <row r="943">
      <c r="D943" s="127"/>
    </row>
    <row r="944">
      <c r="D944" s="127"/>
    </row>
    <row r="945">
      <c r="D945" s="127"/>
    </row>
    <row r="946">
      <c r="D946" s="127"/>
    </row>
    <row r="947">
      <c r="D947" s="127"/>
    </row>
    <row r="948">
      <c r="D948" s="127"/>
    </row>
    <row r="949">
      <c r="D949" s="127"/>
    </row>
    <row r="950">
      <c r="D950" s="127"/>
    </row>
    <row r="951">
      <c r="D951" s="127"/>
    </row>
    <row r="952">
      <c r="D952" s="127"/>
    </row>
    <row r="953">
      <c r="D953" s="127"/>
    </row>
    <row r="954">
      <c r="D954" s="127"/>
    </row>
    <row r="955">
      <c r="D955" s="127"/>
    </row>
    <row r="956">
      <c r="D956" s="127"/>
    </row>
    <row r="957">
      <c r="D957" s="127"/>
    </row>
    <row r="958">
      <c r="D958" s="127"/>
    </row>
    <row r="959">
      <c r="D959" s="127"/>
    </row>
    <row r="960">
      <c r="D960" s="127"/>
    </row>
    <row r="961">
      <c r="D961" s="127"/>
    </row>
    <row r="962">
      <c r="D962" s="127"/>
    </row>
    <row r="963">
      <c r="D963" s="127"/>
    </row>
    <row r="964">
      <c r="D964" s="127"/>
    </row>
    <row r="965">
      <c r="D965" s="127"/>
    </row>
    <row r="966">
      <c r="D966" s="127"/>
    </row>
    <row r="967">
      <c r="D967" s="127"/>
    </row>
    <row r="968">
      <c r="D968" s="127"/>
    </row>
    <row r="969">
      <c r="D969" s="127"/>
    </row>
    <row r="970">
      <c r="D970" s="127"/>
    </row>
    <row r="971">
      <c r="D971" s="127"/>
    </row>
    <row r="972">
      <c r="D972" s="127"/>
    </row>
    <row r="973">
      <c r="D973" s="127"/>
    </row>
    <row r="974">
      <c r="D974" s="127"/>
    </row>
    <row r="975">
      <c r="D975" s="127"/>
    </row>
    <row r="976">
      <c r="D976" s="127"/>
    </row>
    <row r="977">
      <c r="D977" s="127"/>
    </row>
    <row r="978">
      <c r="D978" s="127"/>
    </row>
    <row r="979">
      <c r="D979" s="127"/>
    </row>
    <row r="980">
      <c r="D980" s="127"/>
    </row>
    <row r="981">
      <c r="D981" s="127"/>
    </row>
    <row r="982">
      <c r="D982" s="127"/>
    </row>
    <row r="983">
      <c r="D983" s="127"/>
    </row>
    <row r="984">
      <c r="D984" s="127"/>
    </row>
    <row r="985">
      <c r="D985" s="127"/>
    </row>
    <row r="986">
      <c r="D986" s="127"/>
    </row>
    <row r="987">
      <c r="D987" s="127"/>
    </row>
    <row r="988">
      <c r="D988" s="127"/>
    </row>
    <row r="989">
      <c r="D989" s="127"/>
    </row>
    <row r="990">
      <c r="D990" s="127"/>
    </row>
    <row r="991">
      <c r="D991" s="127"/>
    </row>
    <row r="992">
      <c r="D992" s="127"/>
    </row>
    <row r="993">
      <c r="D993" s="127"/>
    </row>
    <row r="994">
      <c r="D994" s="127"/>
    </row>
    <row r="995">
      <c r="D995" s="127"/>
    </row>
    <row r="996">
      <c r="D996" s="127"/>
    </row>
    <row r="997">
      <c r="D997" s="127"/>
    </row>
    <row r="998">
      <c r="D998" s="127"/>
    </row>
    <row r="999">
      <c r="D999" s="127"/>
    </row>
    <row r="1000">
      <c r="D1000" s="127"/>
    </row>
  </sheetData>
  <mergeCells count="3">
    <mergeCell ref="A2:A4"/>
    <mergeCell ref="A5:A6"/>
    <mergeCell ref="A7:A12"/>
  </mergeCells>
  <hyperlinks>
    <hyperlink display="Link" location="0862020!A34:V34" ref="H2"/>
    <hyperlink display="Link" location="1062020!A17:V17" ref="H3"/>
    <hyperlink display="Link" location="1162020!A17:V17" ref="H4"/>
    <hyperlink display="Link" location="0962020!A42:V42" ref="H5"/>
    <hyperlink display="Link" location="1262020!A28:V28" ref="H6"/>
    <hyperlink display="Link" location="0962020!A21:V21" ref="H7"/>
    <hyperlink display="Link" location="1062020!A23:V23" ref="H8"/>
    <hyperlink display="Link" location="1262020!A4:V4" ref="H9"/>
    <hyperlink display="Link" location="1262020!A6:V6" ref="H10"/>
    <hyperlink display="Link" location="1262020!A15:V15" ref="H11"/>
    <hyperlink display="Link" location="1262020!A31:V31" ref="H12"/>
    <hyperlink display="Link" location="0962020!A83:V83" ref="H13"/>
    <hyperlink display="Link" location="0962020!A32:V32" ref="H14"/>
  </hyperlinks>
  <drawing r:id="rId1"/>
</worksheet>
</file>