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over + Evaluation" sheetId="1" state="visible" r:id="rId2"/>
    <sheet name="Principles" sheetId="2" state="visible" r:id="rId3"/>
    <sheet name="difference" sheetId="3" state="hidden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<sst xmlns="http://schemas.openxmlformats.org/spreadsheetml/2006/main" count="226" uniqueCount="102">
  <si>
    <t xml:space="preserve">Name:</t>
  </si>
  <si>
    <t xml:space="preserve">Neptun code:</t>
  </si>
  <si>
    <t xml:space="preserve">E-mail address</t>
  </si>
  <si>
    <t xml:space="preserve">Principles</t>
  </si>
  <si>
    <t xml:space="preserve">Number of principles</t>
  </si>
  <si>
    <t xml:space="preserve">Available max points:</t>
  </si>
  <si>
    <t xml:space="preserve">Minimum points to be achieved:</t>
  </si>
  <si>
    <t xml:space="preserve">Self-evaluation</t>
  </si>
  <si>
    <t xml:space="preserve">Points achieved</t>
  </si>
  <si>
    <t xml:space="preserve">Tutor/peer evaluation</t>
  </si>
  <si>
    <t xml:space="preserve">Tutor/peer has evaluated your work:</t>
  </si>
  <si>
    <t xml:space="preserve">No</t>
  </si>
  <si>
    <t xml:space="preserve">Points given for the self-evaluation</t>
  </si>
  <si>
    <t xml:space="preserve">Difference btw self and tutor evaluation</t>
  </si>
  <si>
    <t xml:space="preserve">Points gained</t>
  </si>
  <si>
    <t xml:space="preserve">Category</t>
  </si>
  <si>
    <t xml:space="preserve">Requirements, principles</t>
  </si>
  <si>
    <t xml:space="preserve">Is the requirement satisfied? (student eval)</t>
  </si>
  <si>
    <t xml:space="preserve">Optional note by student</t>
  </si>
  <si>
    <t xml:space="preserve">Is the requirement satisfied? (tutor eval)</t>
  </si>
  <si>
    <t xml:space="preserve">Optional note by tutor</t>
  </si>
  <si>
    <t xml:space="preserve">Is the principle compulsory?</t>
  </si>
  <si>
    <t xml:space="preserve">Point if satisfied</t>
  </si>
  <si>
    <t xml:space="preserve">Points (self-evaluation)</t>
  </si>
  <si>
    <t xml:space="preserve">Points (given by tutor)</t>
  </si>
  <si>
    <t xml:space="preserve">Difference</t>
  </si>
  <si>
    <t xml:space="preserve">Course requirement</t>
  </si>
  <si>
    <t xml:space="preserve">Website has at least 4 pages</t>
  </si>
  <si>
    <t xml:space="preserve">Yes</t>
  </si>
  <si>
    <t xml:space="preserve">There is at least one page that contains a background image</t>
  </si>
  <si>
    <t xml:space="preserve">There are at least 5 images inserted on the pages. At least 2 images should be thumbnails (to be linked to the original version of the image)</t>
  </si>
  <si>
    <t xml:space="preserve">There is a page that contains a table (at least 2x3 in size, with table header (&lt;th&gt;), caption, and summary).
Note: The layout of the website shouldn't be realized by tables!</t>
  </si>
  <si>
    <t xml:space="preserve">There is a page that contains a form which includes at least:
- 1 text field
- 2 radio buttons
- 1 dropdown list
- 1 checkbox
+ resetting and submitting buttons.
The form can really be submitted, for example to an e-mail address.</t>
  </si>
  <si>
    <t xml:space="preserve">index.html</t>
  </si>
  <si>
    <t xml:space="preserve">There is a page that contains a JavaScript script which improves user experience, for example choosing an alternative style sheet. (The script should not be one covered in class.)</t>
  </si>
  <si>
    <t xml:space="preserve">index.html,blog.html,shownotes.html</t>
  </si>
  <si>
    <t xml:space="preserve">All the webpages should be filled with content. Besides the basic structural links, the website should contain 3 external links.</t>
  </si>
  <si>
    <t xml:space="preserve">The HTML5 pages should give an example for the use of all of the following tags: &lt;header&gt;&lt;nav&gt;&lt;section&gt;&lt;article&gt;&lt;aside&gt;&lt;footer&gt;&lt;figure&gt;&lt;video&gt;</t>
  </si>
  <si>
    <t xml:space="preserve">Page layout and visual design</t>
  </si>
  <si>
    <t xml:space="preserve">Useful content is presented on the home page, the topic/aim of the site is evident from the home page 
</t>
  </si>
  <si>
    <t xml:space="preserve">The content (without navigation) comprises 50-80% of the site.</t>
  </si>
  <si>
    <t xml:space="preserve">Pages are resolution independent and have fluid (liquid) layout</t>
  </si>
  <si>
    <t xml:space="preserve">Content and appearance (design) are separated appropriately with the use of external style sheets</t>
  </si>
  <si>
    <t xml:space="preserve">The inverted pyramid principle is used (the most important information is shown first, details come later) </t>
  </si>
  <si>
    <t xml:space="preserve">The pages have unique titles, and start with a keyword (eg. About me – Website of Thomas Smith)
Each page is clearly labelled with a descriptive and useful title that makes sense as a bookmark
</t>
  </si>
  <si>
    <t xml:space="preserve">Semantic coding is characteristic for all pages (lists are realized by list elements (&lt;ul&gt;&lt;li&gt;), headings are headings (&lt;h1&gt;, not bolded, bigger letter texts)</t>
  </si>
  <si>
    <t xml:space="preserve">Webpages remain readable even if we turn off the style sheets</t>
  </si>
  <si>
    <t xml:space="preserve">The text is readable with the default font size</t>
  </si>
  <si>
    <t xml:space="preserve">At the font settings, besides concrete font types, general font families are also given; for smaller text sans-serif font type is set</t>
  </si>
  <si>
    <t xml:space="preserve">Font size is set in a way that text could be easily resized (% or em)</t>
  </si>
  <si>
    <t xml:space="preserve">The navigation menu is at the top or on the left side of the page, it can be clearly distinguished from the main content</t>
  </si>
  <si>
    <t xml:space="preserve">There are no frames (&lt;frame&gt;)
(Embedded frames (&lt;iframe&gt;) can be used.)</t>
  </si>
  <si>
    <t xml:space="preserve">Visited and non-visited links are different in appearance, the contrast of visited links is higher that that of non-visited links</t>
  </si>
  <si>
    <t xml:space="preserve">There should be no underlined texts that are not links</t>
  </si>
  <si>
    <t xml:space="preserve">Links should be underlined (navigation menu and list of links might be an exemption)</t>
  </si>
  <si>
    <t xml:space="preserve">Pages should be printable, the print preview should show all the important information</t>
  </si>
  <si>
    <t xml:space="preserve">Fields on forms have labels, which clearly explain what entries are desired
</t>
  </si>
  <si>
    <t xml:space="preserve">The length of text boxes on forms is set according to the expected answer</t>
  </si>
  <si>
    <t xml:space="preserve">Labels are close to the data entry fields</t>
  </si>
  <si>
    <t xml:space="preserve">The content of the form can be sent to an e-mail address</t>
  </si>
  <si>
    <t xml:space="preserve">Pull-down menus, radio buttons and check boxes cover all the possible answers (options should be carefully designed)</t>
  </si>
  <si>
    <t xml:space="preserve">The function of buttons in a form is clearly indicated by their label</t>
  </si>
  <si>
    <t xml:space="preserve">Content design</t>
  </si>
  <si>
    <t xml:space="preserve">The are no spelling mistakes and typos</t>
  </si>
  <si>
    <t xml:space="preserve">Based on the scanning principle, keywords are emphasized, and if it is necessary, lists are used</t>
  </si>
  <si>
    <t xml:space="preserve">Well formulated headlines (&lt;h1&gt;…&lt;h6&gt;) structure the text on each page</t>
  </si>
  <si>
    <t xml:space="preserve">Headings are logically embedded, for example there cannot be only H2-s on a page, H1 cannot have H3 as a direct child, etc.</t>
  </si>
  <si>
    <t xml:space="preserve">The background shouldn't have a pattern that makes reading the text difficult</t>
  </si>
  <si>
    <t xml:space="preserve">Text blocks and lists are left aligned (or justified)</t>
  </si>
  <si>
    <t xml:space="preserve">No text block is written in fully capital letters.</t>
  </si>
  <si>
    <t xml:space="preserve">When embedding/inserting a video, the length (size) of the video is indicated.</t>
  </si>
  <si>
    <t xml:space="preserve">A frame (poster) is cut and shown from the video, so that the user could decide whether it is worth watching the video.</t>
  </si>
  <si>
    <t xml:space="preserve">The thumbnails are prepared by cutting the most relevant parts of the pictures, and they are not just minimized version of the original pictures</t>
  </si>
  <si>
    <t xml:space="preserve">There is no infinitely running animation on the website</t>
  </si>
  <si>
    <t xml:space="preserve">The commands, action elements are realized through buttons and not links (eg. form submit is a button, and not a link)</t>
  </si>
  <si>
    <t xml:space="preserve">Site design</t>
  </si>
  <si>
    <t xml:space="preserve">There is no unuseful, superfluous welcome screen (splash screen)</t>
  </si>
  <si>
    <t xml:space="preserve">The same structural links are displayed on every page</t>
  </si>
  <si>
    <t xml:space="preserve">The navigation options appear in a logical order, the least important appears last</t>
  </si>
  <si>
    <t xml:space="preserve">If someone navigates to the site from an outside source, they can easily find out which page they are looking at (eg. differentiating the current page in the menu, breadcrumb, etc.)</t>
  </si>
  <si>
    <t xml:space="preserve">Main navigation is not realized by tabs (tabs are used for changing views of a given object)</t>
  </si>
  <si>
    <t xml:space="preserve">The start page and the other pages are not different in their visual design, one can recognize that they are on a different page of the same website, and havent't navigated away from the original site
</t>
  </si>
  <si>
    <t xml:space="preserve">Accessibility</t>
  </si>
  <si>
    <t xml:space="preserve">For pictures not displayed with a design purpose, the ALT attribute is precisely filled in.</t>
  </si>
  <si>
    <t xml:space="preserve">The texts of links are understable on their own („click here” is not appropriate), and they are not longer than 4 words</t>
  </si>
  <si>
    <t xml:space="preserve">Texts are easily readable, contrast ratio is well-chosen</t>
  </si>
  <si>
    <t xml:space="preserve">Alternative style with bigger letters and higher contrast is provided for the visually impaired</t>
  </si>
  <si>
    <t xml:space="preserve">I used javascript called  changer.js</t>
  </si>
  <si>
    <t xml:space="preserve">Colors are not the only way of conveying information, showing an action, asking for an answer, or differentiating visual objects</t>
  </si>
  <si>
    <t xml:space="preserve">Avoiding blocks: there is a mechanism which makes it possible to avoid those blocks that are repeated on each webpage.</t>
  </si>
  <si>
    <t xml:space="preserve">Videos also include the full script of the audio.</t>
  </si>
  <si>
    <t xml:space="preserve">The language of the site is set on each page. If a page has text in a language different from the default, languege code is set properly.</t>
  </si>
  <si>
    <t xml:space="preserve">Character encoding is set appropriately (eg. UTF-8), accented characters appear correctly</t>
  </si>
  <si>
    <t xml:space="preserve">There are no missing elements, broken links, non-working functions, error messages</t>
  </si>
  <si>
    <t xml:space="preserve">Testing</t>
  </si>
  <si>
    <t xml:space="preserve">The website works functionally well with the most popular browsers (Chrome, FF, IE) (not taking into account those HTML5 features that are not implemented in the given browser)</t>
  </si>
  <si>
    <t xml:space="preserve">All the web pages are regarded as valid by the http://validator.w3.org/ site</t>
  </si>
  <si>
    <t xml:space="preserve">At least one page is regarded as valid by the HTML5 document type</t>
  </si>
  <si>
    <t xml:space="preserve">sample.xhtml</t>
  </si>
  <si>
    <t xml:space="preserve">At least one page is regarded as valid by the XHTML Strict document type</t>
  </si>
  <si>
    <t xml:space="preserve">The CSS file is regarded as valid by the jigsaw.w3.org/css-validator/ site.</t>
  </si>
  <si>
    <t xml:space="preserve">Points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</si>
</sst>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IGAZ&quot;;&quot;IGAZ&quot;;&quot;HAMIS&quot;"/>
    <numFmt numFmtId="166" formatCode="&quot;&quot;;&quot;&quot;;&quot;&quot;;&quot;&quot;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sz val="16"/>
      <color rgb="FF000000"/>
      <name val="Arial"/>
      <family val="2"/>
    </font>
    <font>
      <sz val="18"/>
      <color rgb="FF000000"/>
      <name val="Arial"/>
      <family val="2"/>
    </font>
    <font>
      <b val="true"/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i val="true"/>
      <sz val="11"/>
      <color rgb="FF000000"/>
      <name val="Calibri"/>
      <family val="2"/>
    </font>
    <font>
      <b val="true"/>
      <sz val="10"/>
      <color rgb="FFFFFFFF"/>
      <name val="Calibri"/>
      <family val="2"/>
    </font>
    <font>
      <b val="true"/>
      <sz val="12"/>
      <color rgb="FFFFFFFF"/>
      <name val="Arial"/>
      <family val="2"/>
    </font>
    <font>
      <b val="true"/>
      <sz val="10"/>
      <color rgb="FF000000"/>
      <name val="Calibri"/>
      <family val="2"/>
    </font>
    <font>
      <sz val="11"/>
      <color rgb="FF000000"/>
      <name val="Arial"/>
      <family val="2"/>
    </font>
    <font>
      <i val="true"/>
      <sz val="11"/>
      <name val="Calibri"/>
      <family val="2"/>
    </font>
    <font>
      <sz val="11"/>
      <color rgb="FF000000"/>
      <name val="Calibri"/>
      <family val="2"/>
    </font>
    <font>
      <b val="true"/>
      <sz val="11"/>
      <name val="Calibri"/>
      <family val="2"/>
    </font>
    <font>
      <b val="true"/>
      <sz val="11"/>
      <color rgb="FF8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CC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9999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003366"/>
        <bgColor rgb="FF333399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3C3C3C"/>
      </left>
      <right/>
      <top style="hair">
        <color rgb="FF3C3C3C"/>
      </top>
      <bottom style="hair">
        <color rgb="FF3C3C3C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3C3C3C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3C3C3C"/>
      </top>
      <bottom style="hair">
        <color rgb="FF3C3C3C"/>
      </bottom>
      <diagonal/>
    </border>
    <border diagonalUp="false" diagonalDown="false">
      <left/>
      <right style="hair">
        <color rgb="FF3C3C3C"/>
      </right>
      <top style="hair">
        <color rgb="FF3C3C3C"/>
      </top>
      <bottom style="hair">
        <color rgb="FF3C3C3C"/>
      </bottom>
      <diagonal/>
    </border>
    <border diagonalUp="false" diagonalDown="false">
      <left style="hair">
        <color rgb="FF3C3C3C"/>
      </left>
      <right/>
      <top/>
      <bottom style="hair">
        <color rgb="FF3C3C3C"/>
      </bottom>
      <diagonal/>
    </border>
    <border diagonalUp="false" diagonalDown="false">
      <left style="hair">
        <color rgb="FFFFFFFF"/>
      </left>
      <right style="hair">
        <color rgb="FFFFFFFF"/>
      </right>
      <top/>
      <bottom style="hair">
        <color rgb="FF3C3C3C"/>
      </bottom>
      <diagonal/>
    </border>
    <border diagonalUp="false" diagonalDown="false">
      <left/>
      <right style="hair">
        <color rgb="FF3C3C3C"/>
      </right>
      <top/>
      <bottom style="hair">
        <color rgb="FF3C3C3C"/>
      </bottom>
      <diagonal/>
    </border>
    <border diagonalUp="false" diagonalDown="false">
      <left style="hair">
        <color rgb="FF3C3C3C"/>
      </left>
      <right style="hair">
        <color rgb="FF3C3C3C"/>
      </right>
      <top/>
      <bottom style="hair">
        <color rgb="FF3C3C3C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3C3C3C"/>
      </top>
      <bottom style="hair">
        <color rgb="FFFFFFFF"/>
      </bottom>
      <diagonal/>
    </border>
    <border diagonalUp="false" diagonalDown="false"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 diagonalUp="false" diagonalDown="false">
      <left style="hair">
        <color rgb="FF3C3C3C"/>
      </left>
      <right style="hair">
        <color rgb="FF3C3C3C"/>
      </right>
      <top style="hair">
        <color rgb="FF3C3C3C"/>
      </top>
      <bottom/>
      <diagonal/>
    </border>
    <border diagonalUp="false" diagonalDown="false">
      <left style="hair">
        <color rgb="FF3C3C3C"/>
      </left>
      <right style="hair">
        <color rgb="FF3C3C3C"/>
      </right>
      <top style="thin">
        <color rgb="FF3C3C3C"/>
      </top>
      <bottom style="hair">
        <color rgb="FF3C3C3C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4" fillId="8" borderId="9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8" borderId="9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4" fillId="8" borderId="11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8" borderId="11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1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pulsory" xfId="20" builtinId="53" customBuiltin="true"/>
    <cellStyle name="CompulsoryPrinciples" xfId="21" builtinId="53" customBuiltin="true"/>
  </cellStyles>
  <dxfs count="6">
    <dxf>
      <font>
        <name val="Arial"/>
        <family val="2"/>
      </font>
      <fill>
        <patternFill>
          <bgColor rgb="FFFFCCCC"/>
        </patternFill>
      </fill>
    </dxf>
    <dxf>
      <font>
        <name val="Arial"/>
        <family val="2"/>
      </font>
      <fill>
        <patternFill>
          <bgColor rgb="FFFFCCCC"/>
        </patternFill>
      </fill>
    </dxf>
    <dxf>
      <font>
        <name val="Arial"/>
        <family val="2"/>
      </font>
      <fill>
        <patternFill>
          <bgColor rgb="FFFFCCCC"/>
        </patternFill>
      </fill>
    </dxf>
    <dxf>
      <font>
        <name val="Arial"/>
        <family val="2"/>
      </font>
      <fill>
        <patternFill>
          <bgColor rgb="FFFFCCCC"/>
        </patternFill>
      </fill>
    </dxf>
    <dxf>
      <font>
        <name val="Arial"/>
        <family val="2"/>
      </font>
      <fill>
        <patternFill>
          <bgColor rgb="FFFFCCCC"/>
        </patternFill>
      </fill>
    </dxf>
    <dxf>
      <font>
        <name val="Arial"/>
        <family val="2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95" zoomScaleNormal="95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1" width="11.5204081632653"/>
    <col collapsed="false" hidden="false" max="2" min="2" style="1" width="29.25"/>
    <col collapsed="false" hidden="false" max="257" min="3" style="1" width="11.5204081632653"/>
    <col collapsed="false" hidden="false" max="1025" min="258" style="0" width="11.5204081632653"/>
  </cols>
  <sheetData>
    <row r="1" customFormat="false" ht="14.6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K1" s="0"/>
      <c r="L1" s="0"/>
    </row>
    <row r="2" customFormat="false" ht="24.05" hidden="false" customHeight="true" outlineLevel="0" collapsed="false">
      <c r="A2" s="2"/>
      <c r="B2" s="3" t="s">
        <v>0</v>
      </c>
      <c r="C2" s="4"/>
      <c r="D2" s="4"/>
      <c r="E2" s="4"/>
      <c r="F2" s="4"/>
      <c r="G2" s="4"/>
      <c r="H2" s="4"/>
      <c r="I2" s="2"/>
      <c r="K2" s="0"/>
      <c r="L2" s="0"/>
    </row>
    <row r="3" customFormat="false" ht="24.05" hidden="false" customHeight="true" outlineLevel="0" collapsed="false">
      <c r="A3" s="2"/>
      <c r="B3" s="3" t="s">
        <v>1</v>
      </c>
      <c r="C3" s="4"/>
      <c r="D3" s="4"/>
      <c r="E3" s="4"/>
      <c r="F3" s="4"/>
      <c r="G3" s="4"/>
      <c r="H3" s="4"/>
      <c r="I3" s="2"/>
      <c r="K3" s="0"/>
      <c r="L3" s="0"/>
    </row>
    <row r="4" customFormat="false" ht="24.05" hidden="false" customHeight="true" outlineLevel="0" collapsed="false">
      <c r="A4" s="2"/>
      <c r="B4" s="3" t="s">
        <v>2</v>
      </c>
      <c r="C4" s="4"/>
      <c r="D4" s="4"/>
      <c r="E4" s="4"/>
      <c r="F4" s="4"/>
      <c r="G4" s="4"/>
      <c r="H4" s="4"/>
      <c r="I4" s="2"/>
      <c r="K4" s="0"/>
      <c r="L4" s="0"/>
    </row>
    <row r="5" customFormat="false" ht="14.65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K5" s="0"/>
      <c r="L5" s="0"/>
    </row>
    <row r="6" customFormat="false" ht="12.8" hidden="false" customHeight="true" outlineLevel="0" collapsed="false">
      <c r="K6" s="0"/>
      <c r="L6" s="0"/>
    </row>
    <row r="7" customFormat="false" ht="15.8" hidden="false" customHeight="true" outlineLevel="0" collapsed="false">
      <c r="A7" s="5"/>
      <c r="B7" s="5" t="s">
        <v>3</v>
      </c>
      <c r="C7" s="2"/>
      <c r="D7" s="2"/>
      <c r="E7" s="2"/>
      <c r="F7" s="2"/>
      <c r="G7" s="2"/>
      <c r="H7" s="2"/>
      <c r="I7" s="2"/>
      <c r="K7" s="0"/>
      <c r="L7" s="0"/>
    </row>
    <row r="8" customFormat="false" ht="24.05" hidden="false" customHeight="true" outlineLevel="0" collapsed="false">
      <c r="A8" s="2"/>
      <c r="B8" s="6" t="s">
        <v>4</v>
      </c>
      <c r="C8" s="7" t="n">
        <v>64</v>
      </c>
      <c r="D8" s="7"/>
      <c r="E8" s="7"/>
      <c r="F8" s="7"/>
      <c r="G8" s="7"/>
      <c r="H8" s="7"/>
      <c r="I8" s="2"/>
      <c r="K8" s="0"/>
      <c r="L8" s="0"/>
    </row>
    <row r="9" customFormat="false" ht="24.05" hidden="false" customHeight="true" outlineLevel="0" collapsed="false">
      <c r="A9" s="2"/>
      <c r="B9" s="6" t="s">
        <v>5</v>
      </c>
      <c r="C9" s="7" t="n">
        <v>100</v>
      </c>
      <c r="D9" s="7"/>
      <c r="E9" s="7"/>
      <c r="F9" s="7"/>
      <c r="G9" s="7"/>
      <c r="H9" s="7"/>
      <c r="I9" s="2"/>
      <c r="K9" s="0"/>
      <c r="L9" s="0"/>
    </row>
    <row r="10" customFormat="false" ht="24.05" hidden="false" customHeight="true" outlineLevel="0" collapsed="false">
      <c r="A10" s="2"/>
      <c r="B10" s="6" t="s">
        <v>6</v>
      </c>
      <c r="C10" s="7" t="n">
        <v>33</v>
      </c>
      <c r="D10" s="7"/>
      <c r="E10" s="7"/>
      <c r="F10" s="7"/>
      <c r="G10" s="7"/>
      <c r="H10" s="7"/>
      <c r="I10" s="2"/>
      <c r="K10" s="0"/>
      <c r="L10" s="0"/>
    </row>
    <row r="11" customFormat="false" ht="14.6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K11" s="0"/>
      <c r="L11" s="0"/>
    </row>
    <row r="12" customFormat="false" ht="12.8" hidden="false" customHeight="true" outlineLevel="0" collapsed="false">
      <c r="K12" s="0"/>
      <c r="L12" s="0"/>
    </row>
    <row r="13" customFormat="false" ht="15.8" hidden="false" customHeight="true" outlineLevel="0" collapsed="false">
      <c r="A13" s="5"/>
      <c r="B13" s="5" t="s">
        <v>7</v>
      </c>
      <c r="C13" s="2"/>
      <c r="D13" s="2"/>
      <c r="E13" s="2"/>
      <c r="F13" s="2"/>
      <c r="G13" s="2"/>
      <c r="H13" s="2"/>
      <c r="I13" s="2"/>
      <c r="K13" s="0"/>
      <c r="L13" s="0"/>
    </row>
    <row r="14" customFormat="false" ht="24.05" hidden="false" customHeight="true" outlineLevel="0" collapsed="false">
      <c r="A14" s="2"/>
      <c r="B14" s="6" t="s">
        <v>8</v>
      </c>
      <c r="C14" s="7" t="n">
        <f aca="false">SUM(Principles!J2:J65)</f>
        <v>100</v>
      </c>
      <c r="D14" s="7"/>
      <c r="E14" s="7"/>
      <c r="F14" s="7"/>
      <c r="G14" s="7"/>
      <c r="H14" s="7"/>
      <c r="I14" s="2"/>
      <c r="K14" s="0"/>
      <c r="L14" s="0"/>
    </row>
    <row r="15" customFormat="false" ht="14.6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K15" s="0"/>
      <c r="L15" s="0"/>
    </row>
    <row r="16" customFormat="false" ht="12.8" hidden="false" customHeight="true" outlineLevel="0" collapsed="false">
      <c r="C16" s="8"/>
      <c r="D16" s="8"/>
      <c r="E16" s="8"/>
      <c r="F16" s="8"/>
      <c r="G16" s="8"/>
      <c r="H16" s="8"/>
      <c r="K16" s="0"/>
      <c r="L16" s="0"/>
    </row>
    <row r="17" customFormat="false" ht="15.8" hidden="false" customHeight="true" outlineLevel="0" collapsed="false">
      <c r="A17" s="5"/>
      <c r="B17" s="5" t="s">
        <v>9</v>
      </c>
      <c r="C17" s="5" t="s">
        <v>10</v>
      </c>
      <c r="D17" s="2"/>
      <c r="E17" s="2"/>
      <c r="F17" s="9" t="s">
        <v>11</v>
      </c>
      <c r="G17" s="2"/>
      <c r="H17" s="2"/>
      <c r="I17" s="2"/>
      <c r="K17" s="0"/>
      <c r="L17" s="0"/>
    </row>
    <row r="18" customFormat="false" ht="24.05" hidden="false" customHeight="true" outlineLevel="0" collapsed="false">
      <c r="A18" s="2"/>
      <c r="B18" s="6" t="s">
        <v>8</v>
      </c>
      <c r="C18" s="7" t="n">
        <f aca="false">SUM(Principles!K2:K65)</f>
        <v>-85</v>
      </c>
      <c r="D18" s="7"/>
      <c r="E18" s="7"/>
      <c r="F18" s="7"/>
      <c r="G18" s="7"/>
      <c r="H18" s="7"/>
      <c r="I18" s="2"/>
      <c r="K18" s="0"/>
      <c r="L18" s="0"/>
    </row>
    <row r="19" customFormat="false" ht="14.6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K19" s="0"/>
      <c r="L19" s="0"/>
    </row>
    <row r="20" customFormat="false" ht="12.8" hidden="false" customHeight="true" outlineLevel="0" collapsed="false">
      <c r="K20" s="0"/>
      <c r="L20" s="0"/>
    </row>
    <row r="21" customFormat="false" ht="15.8" hidden="false" customHeight="true" outlineLevel="0" collapsed="false">
      <c r="A21" s="5"/>
      <c r="B21" s="5" t="s">
        <v>12</v>
      </c>
      <c r="C21" s="2"/>
      <c r="D21" s="2"/>
      <c r="E21" s="2"/>
      <c r="F21" s="2"/>
      <c r="G21" s="2"/>
      <c r="H21" s="2"/>
      <c r="I21" s="2"/>
      <c r="K21" s="0"/>
      <c r="L21" s="0"/>
    </row>
    <row r="22" customFormat="false" ht="29.95" hidden="false" customHeight="true" outlineLevel="0" collapsed="false">
      <c r="A22" s="5"/>
      <c r="B22" s="10" t="s">
        <v>13</v>
      </c>
      <c r="C22" s="11" t="str">
        <f aca="false">IF('Cover + Evaluation'!F17="Yes",SUM(Principles!L2:L65),"No data yet")</f>
        <v>No data yet</v>
      </c>
      <c r="D22" s="11"/>
      <c r="E22" s="11"/>
      <c r="F22" s="11"/>
      <c r="G22" s="11"/>
      <c r="H22" s="11"/>
      <c r="I22" s="2"/>
      <c r="K22" s="0"/>
      <c r="L22" s="0"/>
    </row>
    <row r="23" customFormat="false" ht="24.05" hidden="false" customHeight="true" outlineLevel="0" collapsed="false">
      <c r="A23" s="2"/>
      <c r="B23" s="6" t="s">
        <v>14</v>
      </c>
      <c r="C23" s="12" t="str">
        <f aca="false">IF('Cover + Evaluation'!F17="Yes",VLOOKUP('Cover + Evaluation'!C22,difference!A2:B22,2),"No data yet.")</f>
        <v>No data yet.</v>
      </c>
      <c r="D23" s="12"/>
      <c r="E23" s="12"/>
      <c r="F23" s="12"/>
      <c r="G23" s="12"/>
      <c r="H23" s="12"/>
      <c r="I23" s="2"/>
      <c r="K23" s="0"/>
      <c r="L23" s="0"/>
    </row>
    <row r="24" customFormat="false" ht="14.6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</row>
  </sheetData>
  <sheetProtection sheet="true" objects="true" scenarios="true"/>
  <mergeCells count="11">
    <mergeCell ref="C2:H2"/>
    <mergeCell ref="C3:H3"/>
    <mergeCell ref="C4:H4"/>
    <mergeCell ref="C8:H8"/>
    <mergeCell ref="C9:H9"/>
    <mergeCell ref="C10:H10"/>
    <mergeCell ref="C14:H14"/>
    <mergeCell ref="C16:H16"/>
    <mergeCell ref="C18:H18"/>
    <mergeCell ref="C22:H22"/>
    <mergeCell ref="C23:H23"/>
  </mergeCells>
  <dataValidations count="1">
    <dataValidation allowBlank="true" operator="equal" showDropDown="false" showErrorMessage="true" showInputMessage="false" sqref="F1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95" zoomScaleNormal="95" zoomScalePageLayoutView="100" workbookViewId="0">
      <selection pane="topLeft" activeCell="D42" activeCellId="0" sqref="D42"/>
    </sheetView>
  </sheetViews>
  <sheetFormatPr defaultRowHeight="19.9"/>
  <cols>
    <col collapsed="false" hidden="false" max="1" min="1" style="13" width="3.95918367346939"/>
    <col collapsed="false" hidden="false" max="2" min="2" style="14" width="22.0051020408163"/>
    <col collapsed="false" hidden="false" max="3" min="3" style="15" width="68.2142857142857"/>
    <col collapsed="false" hidden="false" max="4" min="4" style="16" width="17.3877551020408"/>
    <col collapsed="false" hidden="false" max="5" min="5" style="17" width="31.1377551020408"/>
    <col collapsed="false" hidden="false" max="6" min="6" style="18" width="14.7857142857143"/>
    <col collapsed="false" hidden="false" max="7" min="7" style="17" width="28.2602040816327"/>
    <col collapsed="false" hidden="false" max="8" min="8" style="0" width="13.9744897959184"/>
    <col collapsed="false" hidden="false" max="9" min="9" style="0" width="11.3010204081633"/>
    <col collapsed="false" hidden="false" max="10" min="10" style="0" width="11.5204081632653"/>
    <col collapsed="false" hidden="false" max="12" min="11" style="0" width="13.6785714285714"/>
    <col collapsed="false" hidden="false" max="13" min="13" style="0" width="14.7602040816327"/>
    <col collapsed="false" hidden="false" max="14" min="14" style="0" width="12.2397959183673"/>
    <col collapsed="false" hidden="false" max="1025" min="15" style="0" width="11.3010204081633"/>
  </cols>
  <sheetData>
    <row r="1" s="25" customFormat="true" ht="56.55" hidden="false" customHeight="true" outlineLevel="0" collapsed="false">
      <c r="A1" s="19"/>
      <c r="B1" s="20" t="s">
        <v>15</v>
      </c>
      <c r="C1" s="21" t="s">
        <v>16</v>
      </c>
      <c r="D1" s="22" t="s">
        <v>17</v>
      </c>
      <c r="E1" s="23" t="s">
        <v>18</v>
      </c>
      <c r="F1" s="22" t="s">
        <v>19</v>
      </c>
      <c r="G1" s="23" t="s">
        <v>20</v>
      </c>
      <c r="H1" s="23" t="s">
        <v>21</v>
      </c>
      <c r="I1" s="23" t="s">
        <v>22</v>
      </c>
      <c r="J1" s="23" t="s">
        <v>23</v>
      </c>
      <c r="K1" s="23" t="s">
        <v>24</v>
      </c>
      <c r="L1" s="24" t="s">
        <v>25</v>
      </c>
      <c r="N1" s="26"/>
    </row>
    <row r="2" s="36" customFormat="true" ht="17" hidden="false" customHeight="true" outlineLevel="0" collapsed="false">
      <c r="A2" s="27" t="n">
        <v>1</v>
      </c>
      <c r="B2" s="28" t="s">
        <v>26</v>
      </c>
      <c r="C2" s="29" t="s">
        <v>27</v>
      </c>
      <c r="D2" s="30" t="s">
        <v>28</v>
      </c>
      <c r="E2" s="31"/>
      <c r="F2" s="32"/>
      <c r="G2" s="33"/>
      <c r="H2" s="34" t="n">
        <f aca="false">TRUE()</f>
        <v>1</v>
      </c>
      <c r="I2" s="35" t="n">
        <v>1</v>
      </c>
      <c r="J2" s="35" t="n">
        <f aca="false">IF(Principles!D2="Yes",Principles!I2,IF(Principles!H2=TRUE(),-5,""))</f>
        <v>1</v>
      </c>
      <c r="K2" s="35" t="n">
        <f aca="false">IF(Principles!F2="Yes",Principles!J2,IF(Principles!H2=TRUE(),-5,""))</f>
        <v>-5</v>
      </c>
      <c r="L2" s="35" t="n">
        <f aca="false">IF(Principles!J2=Principles!K2,0,1)</f>
        <v>1</v>
      </c>
    </row>
    <row r="3" s="36" customFormat="true" ht="17" hidden="false" customHeight="true" outlineLevel="0" collapsed="false">
      <c r="A3" s="37" t="n">
        <v>2</v>
      </c>
      <c r="B3" s="38" t="s">
        <v>26</v>
      </c>
      <c r="C3" s="39" t="s">
        <v>29</v>
      </c>
      <c r="D3" s="40" t="s">
        <v>28</v>
      </c>
      <c r="E3" s="41"/>
      <c r="F3" s="42"/>
      <c r="G3" s="43"/>
      <c r="H3" s="44" t="n">
        <f aca="false">TRUE()</f>
        <v>1</v>
      </c>
      <c r="I3" s="45" t="n">
        <v>1</v>
      </c>
      <c r="J3" s="35" t="n">
        <f aca="false">IF(Principles!D3="Yes",Principles!I3,IF(Principles!H3=TRUE(),-5,""))</f>
        <v>1</v>
      </c>
      <c r="K3" s="35" t="n">
        <f aca="false">IF(Principles!F3="Yes",Principles!J3,IF(Principles!H3=TRUE(),-5,""))</f>
        <v>-5</v>
      </c>
      <c r="L3" s="45" t="n">
        <f aca="false">IF(Principles!J3=Principles!K3,0,1)</f>
        <v>1</v>
      </c>
    </row>
    <row r="4" s="36" customFormat="true" ht="41" hidden="false" customHeight="true" outlineLevel="0" collapsed="false">
      <c r="A4" s="46" t="n">
        <v>3</v>
      </c>
      <c r="B4" s="47" t="s">
        <v>26</v>
      </c>
      <c r="C4" s="48" t="s">
        <v>30</v>
      </c>
      <c r="D4" s="40" t="s">
        <v>28</v>
      </c>
      <c r="E4" s="41"/>
      <c r="F4" s="49"/>
      <c r="G4" s="43"/>
      <c r="H4" s="44" t="n">
        <f aca="false">TRUE()</f>
        <v>1</v>
      </c>
      <c r="I4" s="45" t="n">
        <v>2</v>
      </c>
      <c r="J4" s="35" t="n">
        <f aca="false">IF(Principles!D4="Yes",Principles!I4,IF(Principles!H4=TRUE(),-5,""))</f>
        <v>2</v>
      </c>
      <c r="K4" s="35" t="n">
        <f aca="false">IF(Principles!F4="Yes",Principles!J4,IF(Principles!H4=TRUE(),-5,""))</f>
        <v>-5</v>
      </c>
      <c r="L4" s="45" t="n">
        <f aca="false">IF(Principles!J4=Principles!K4,0,1)</f>
        <v>1</v>
      </c>
      <c r="N4" s="50"/>
    </row>
    <row r="5" s="36" customFormat="true" ht="41" hidden="false" customHeight="true" outlineLevel="0" collapsed="false">
      <c r="A5" s="27" t="n">
        <v>4</v>
      </c>
      <c r="B5" s="48" t="s">
        <v>26</v>
      </c>
      <c r="C5" s="48" t="s">
        <v>31</v>
      </c>
      <c r="D5" s="40" t="s">
        <v>28</v>
      </c>
      <c r="E5" s="41"/>
      <c r="F5" s="49"/>
      <c r="G5" s="43"/>
      <c r="H5" s="44" t="n">
        <f aca="false">TRUE()</f>
        <v>1</v>
      </c>
      <c r="I5" s="45" t="n">
        <v>2</v>
      </c>
      <c r="J5" s="35" t="n">
        <f aca="false">IF(Principles!D5="Yes",Principles!I5,IF(Principles!H5=TRUE(),-5,""))</f>
        <v>2</v>
      </c>
      <c r="K5" s="35" t="n">
        <f aca="false">IF(Principles!F5="Yes",Principles!J5,IF(Principles!H5=TRUE(),-5,""))</f>
        <v>-5</v>
      </c>
      <c r="L5" s="45" t="n">
        <f aca="false">IF(Principles!J5=Principles!K5,0,1)</f>
        <v>1</v>
      </c>
      <c r="N5" s="51"/>
    </row>
    <row r="6" s="36" customFormat="true" ht="91.75" hidden="false" customHeight="true" outlineLevel="0" collapsed="false">
      <c r="A6" s="27" t="n">
        <v>5</v>
      </c>
      <c r="B6" s="48" t="s">
        <v>26</v>
      </c>
      <c r="C6" s="48" t="s">
        <v>32</v>
      </c>
      <c r="D6" s="40" t="s">
        <v>28</v>
      </c>
      <c r="E6" s="41" t="s">
        <v>33</v>
      </c>
      <c r="F6" s="49"/>
      <c r="G6" s="43"/>
      <c r="H6" s="44" t="n">
        <f aca="false">TRUE()</f>
        <v>1</v>
      </c>
      <c r="I6" s="45" t="n">
        <v>2</v>
      </c>
      <c r="J6" s="35" t="n">
        <f aca="false">IF(Principles!D6="Yes",Principles!I6,IF(Principles!H6=TRUE(),-5,""))</f>
        <v>2</v>
      </c>
      <c r="K6" s="35" t="n">
        <f aca="false">IF(Principles!F6="Yes",Principles!J6,IF(Principles!H6=TRUE(),-5,""))</f>
        <v>-5</v>
      </c>
      <c r="L6" s="45" t="n">
        <f aca="false">IF(Principles!J6=Principles!K6,0,1)</f>
        <v>1</v>
      </c>
      <c r="N6" s="51"/>
    </row>
    <row r="7" s="36" customFormat="true" ht="41" hidden="false" customHeight="true" outlineLevel="0" collapsed="false">
      <c r="A7" s="37" t="n">
        <v>6</v>
      </c>
      <c r="B7" s="48" t="s">
        <v>26</v>
      </c>
      <c r="C7" s="48" t="s">
        <v>34</v>
      </c>
      <c r="D7" s="40" t="s">
        <v>28</v>
      </c>
      <c r="E7" s="41" t="s">
        <v>35</v>
      </c>
      <c r="F7" s="49"/>
      <c r="G7" s="43"/>
      <c r="H7" s="44" t="n">
        <f aca="false">TRUE()</f>
        <v>1</v>
      </c>
      <c r="I7" s="45" t="n">
        <v>2</v>
      </c>
      <c r="J7" s="35" t="n">
        <f aca="false">IF(Principles!D7="Yes",Principles!I7,IF(Principles!H7=TRUE(),-5,""))</f>
        <v>2</v>
      </c>
      <c r="K7" s="35" t="n">
        <f aca="false">IF(Principles!F7="Yes",Principles!J7,IF(Principles!H7=TRUE(),-5,""))</f>
        <v>-5</v>
      </c>
      <c r="L7" s="45" t="n">
        <f aca="false">IF(Principles!J7=Principles!K7,0,1)</f>
        <v>1</v>
      </c>
    </row>
    <row r="8" s="36" customFormat="true" ht="28.35" hidden="false" customHeight="true" outlineLevel="0" collapsed="false">
      <c r="A8" s="46" t="n">
        <v>7</v>
      </c>
      <c r="B8" s="48" t="s">
        <v>26</v>
      </c>
      <c r="C8" s="48" t="s">
        <v>36</v>
      </c>
      <c r="D8" s="52" t="s">
        <v>28</v>
      </c>
      <c r="E8" s="41"/>
      <c r="F8" s="49"/>
      <c r="G8" s="43"/>
      <c r="H8" s="44" t="n">
        <f aca="false">TRUE()</f>
        <v>1</v>
      </c>
      <c r="I8" s="45" t="n">
        <v>1</v>
      </c>
      <c r="J8" s="35" t="n">
        <f aca="false">IF(Principles!D8="Yes",Principles!I8,IF(Principles!H8=TRUE(),-5,""))</f>
        <v>1</v>
      </c>
      <c r="K8" s="35" t="n">
        <f aca="false">IF(Principles!F8="Yes",Principles!J8,IF(Principles!H8=TRUE(),-5,""))</f>
        <v>-5</v>
      </c>
      <c r="L8" s="45" t="n">
        <f aca="false">IF(Principles!J8=Principles!K8,0,1)</f>
        <v>1</v>
      </c>
    </row>
    <row r="9" s="36" customFormat="true" ht="41" hidden="false" customHeight="true" outlineLevel="0" collapsed="false">
      <c r="A9" s="27" t="n">
        <v>8</v>
      </c>
      <c r="B9" s="53" t="s">
        <v>26</v>
      </c>
      <c r="C9" s="53" t="s">
        <v>37</v>
      </c>
      <c r="D9" s="54" t="s">
        <v>28</v>
      </c>
      <c r="E9" s="55"/>
      <c r="F9" s="56"/>
      <c r="G9" s="57"/>
      <c r="H9" s="58" t="n">
        <f aca="false">TRUE()</f>
        <v>1</v>
      </c>
      <c r="I9" s="59" t="n">
        <v>2</v>
      </c>
      <c r="J9" s="35" t="n">
        <f aca="false">IF(Principles!D9="Yes",Principles!I9,IF(Principles!H9=TRUE(),-5,""))</f>
        <v>2</v>
      </c>
      <c r="K9" s="35" t="n">
        <f aca="false">IF(Principles!F9="Yes",Principles!J9,IF(Principles!H9=TRUE(),-5,""))</f>
        <v>-5</v>
      </c>
      <c r="L9" s="59" t="n">
        <f aca="false">IF(Principles!J9=Principles!K9,0,1)</f>
        <v>1</v>
      </c>
    </row>
    <row r="10" s="36" customFormat="true" ht="41" hidden="false" customHeight="true" outlineLevel="0" collapsed="false">
      <c r="A10" s="27" t="n">
        <v>9</v>
      </c>
      <c r="B10" s="60" t="s">
        <v>38</v>
      </c>
      <c r="C10" s="60" t="s">
        <v>39</v>
      </c>
      <c r="D10" s="61" t="s">
        <v>28</v>
      </c>
      <c r="E10" s="62"/>
      <c r="F10" s="63"/>
      <c r="G10" s="64"/>
      <c r="H10" s="65"/>
      <c r="I10" s="66" t="n">
        <v>1</v>
      </c>
      <c r="J10" s="35" t="n">
        <f aca="false">IF(Principles!D10="YES",Principles!I10,"")</f>
        <v>1</v>
      </c>
      <c r="K10" s="35" t="str">
        <f aca="false">IF(Principles!F10="Yes",Principles!J10,IF(Principles!H10=TRUE(),-5,""))</f>
        <v/>
      </c>
      <c r="L10" s="66" t="n">
        <f aca="false">IF(Principles!J10=Principles!K10,0,1)</f>
        <v>1</v>
      </c>
    </row>
    <row r="11" customFormat="false" ht="28.35" hidden="false" customHeight="true" outlineLevel="0" collapsed="false">
      <c r="A11" s="37" t="n">
        <v>10</v>
      </c>
      <c r="B11" s="48" t="s">
        <v>38</v>
      </c>
      <c r="C11" s="48" t="s">
        <v>40</v>
      </c>
      <c r="D11" s="67" t="s">
        <v>28</v>
      </c>
      <c r="E11" s="41"/>
      <c r="F11" s="49"/>
      <c r="G11" s="43"/>
      <c r="H11" s="68"/>
      <c r="I11" s="45" t="n">
        <v>1</v>
      </c>
      <c r="J11" s="35" t="n">
        <f aca="false">IF(Principles!D11="YES",Principles!I11,"")</f>
        <v>1</v>
      </c>
      <c r="K11" s="35" t="str">
        <f aca="false">IF(Principles!F11="Yes",Principles!J11,IF(Principles!H11=TRUE(),-5,""))</f>
        <v/>
      </c>
      <c r="L11" s="45" t="n">
        <f aca="false">IF(Principles!J11=Principles!K11,0,1)</f>
        <v>1</v>
      </c>
    </row>
    <row r="12" customFormat="false" ht="28.35" hidden="false" customHeight="true" outlineLevel="0" collapsed="false">
      <c r="A12" s="46" t="n">
        <v>11</v>
      </c>
      <c r="B12" s="48" t="s">
        <v>38</v>
      </c>
      <c r="C12" s="48" t="s">
        <v>41</v>
      </c>
      <c r="D12" s="67" t="s">
        <v>28</v>
      </c>
      <c r="E12" s="41"/>
      <c r="F12" s="69"/>
      <c r="G12" s="43"/>
      <c r="H12" s="68"/>
      <c r="I12" s="45" t="n">
        <v>4</v>
      </c>
      <c r="J12" s="35" t="n">
        <f aca="false">IF(Principles!D12="YES",Principles!I12,"")</f>
        <v>4</v>
      </c>
      <c r="K12" s="35" t="str">
        <f aca="false">IF(Principles!F12="Yes",Principles!J12,IF(Principles!H12=TRUE(),-5,""))</f>
        <v/>
      </c>
      <c r="L12" s="45" t="n">
        <f aca="false">IF(Principles!J12=Principles!K12,0,1)</f>
        <v>1</v>
      </c>
    </row>
    <row r="13" customFormat="false" ht="28.35" hidden="false" customHeight="true" outlineLevel="0" collapsed="false">
      <c r="A13" s="27" t="n">
        <v>12</v>
      </c>
      <c r="B13" s="48" t="s">
        <v>38</v>
      </c>
      <c r="C13" s="48" t="s">
        <v>42</v>
      </c>
      <c r="D13" s="67" t="s">
        <v>28</v>
      </c>
      <c r="E13" s="41"/>
      <c r="F13" s="49"/>
      <c r="G13" s="43"/>
      <c r="H13" s="44" t="n">
        <f aca="false">TRUE()</f>
        <v>1</v>
      </c>
      <c r="I13" s="45" t="n">
        <v>4</v>
      </c>
      <c r="J13" s="35" t="n">
        <f aca="false">IF(Principles!D13="Yes",Principles!I13,IF(Principles!H13=TRUE(),-5,""))</f>
        <v>4</v>
      </c>
      <c r="K13" s="35" t="n">
        <f aca="false">IF(Principles!F13="Yes",Principles!J13,IF(Principles!H13=TRUE(),-5,""))</f>
        <v>-5</v>
      </c>
      <c r="L13" s="45" t="n">
        <f aca="false">IF(Principles!J13=Principles!K13,0,1)</f>
        <v>1</v>
      </c>
    </row>
    <row r="14" customFormat="false" ht="28.35" hidden="false" customHeight="true" outlineLevel="0" collapsed="false">
      <c r="A14" s="27" t="n">
        <v>13</v>
      </c>
      <c r="B14" s="48" t="s">
        <v>38</v>
      </c>
      <c r="C14" s="70" t="s">
        <v>43</v>
      </c>
      <c r="D14" s="71" t="s">
        <v>28</v>
      </c>
      <c r="E14" s="41"/>
      <c r="F14" s="49"/>
      <c r="G14" s="43"/>
      <c r="H14" s="68"/>
      <c r="I14" s="45" t="n">
        <v>1</v>
      </c>
      <c r="J14" s="35" t="n">
        <f aca="false">IF(Principles!D14="YES",Principles!I14,"")</f>
        <v>1</v>
      </c>
      <c r="K14" s="35" t="str">
        <f aca="false">IF(Principles!F14="Yes",Principles!J14,IF(Principles!H14=TRUE(),-5,""))</f>
        <v/>
      </c>
      <c r="L14" s="45" t="n">
        <f aca="false">IF(Principles!J14=Principles!K14,0,1)</f>
        <v>1</v>
      </c>
    </row>
    <row r="15" customFormat="false" ht="66.4" hidden="false" customHeight="true" outlineLevel="0" collapsed="false">
      <c r="A15" s="37" t="n">
        <v>14</v>
      </c>
      <c r="B15" s="48" t="s">
        <v>38</v>
      </c>
      <c r="C15" s="48" t="s">
        <v>44</v>
      </c>
      <c r="D15" s="71" t="s">
        <v>28</v>
      </c>
      <c r="E15" s="41"/>
      <c r="F15" s="49"/>
      <c r="G15" s="43"/>
      <c r="H15" s="68"/>
      <c r="I15" s="45" t="n">
        <v>1</v>
      </c>
      <c r="J15" s="35" t="n">
        <f aca="false">IF(Principles!D15="YES",Principles!I15,"")</f>
        <v>1</v>
      </c>
      <c r="K15" s="35" t="str">
        <f aca="false">IF(Principles!F15="Yes",Principles!J15,IF(Principles!H15=TRUE(),-5,""))</f>
        <v/>
      </c>
      <c r="L15" s="45" t="n">
        <f aca="false">IF(Principles!J15=Principles!K15,0,1)</f>
        <v>1</v>
      </c>
    </row>
    <row r="16" customFormat="false" ht="41" hidden="false" customHeight="true" outlineLevel="0" collapsed="false">
      <c r="A16" s="46" t="n">
        <v>15</v>
      </c>
      <c r="B16" s="48" t="s">
        <v>38</v>
      </c>
      <c r="C16" s="48" t="s">
        <v>45</v>
      </c>
      <c r="D16" s="67" t="s">
        <v>28</v>
      </c>
      <c r="E16" s="41"/>
      <c r="F16" s="49"/>
      <c r="G16" s="43"/>
      <c r="H16" s="68"/>
      <c r="I16" s="45" t="n">
        <v>2</v>
      </c>
      <c r="J16" s="35" t="n">
        <f aca="false">IF(Principles!D16="YES",Principles!I16,"")</f>
        <v>2</v>
      </c>
      <c r="K16" s="35" t="str">
        <f aca="false">IF(Principles!F16="Yes",Principles!J16,IF(Principles!H16=TRUE(),-5,""))</f>
        <v/>
      </c>
      <c r="L16" s="45" t="n">
        <f aca="false">IF(Principles!J16=Principles!K16,0,1)</f>
        <v>1</v>
      </c>
    </row>
    <row r="17" customFormat="false" ht="28.35" hidden="false" customHeight="true" outlineLevel="0" collapsed="false">
      <c r="A17" s="27" t="n">
        <v>16</v>
      </c>
      <c r="B17" s="48" t="s">
        <v>38</v>
      </c>
      <c r="C17" s="48" t="s">
        <v>46</v>
      </c>
      <c r="D17" s="67" t="s">
        <v>28</v>
      </c>
      <c r="E17" s="41"/>
      <c r="F17" s="49"/>
      <c r="G17" s="43"/>
      <c r="H17" s="68"/>
      <c r="I17" s="45" t="n">
        <v>1</v>
      </c>
      <c r="J17" s="35" t="n">
        <f aca="false">IF(Principles!D17="YES",Principles!I17,"")</f>
        <v>1</v>
      </c>
      <c r="K17" s="35" t="str">
        <f aca="false">IF(Principles!F17="Yes",Principles!J17,IF(Principles!H17=TRUE(),-5,""))</f>
        <v/>
      </c>
      <c r="L17" s="45" t="n">
        <f aca="false">IF(Principles!J17=Principles!K17,0,1)</f>
        <v>1</v>
      </c>
    </row>
    <row r="18" customFormat="false" ht="28.35" hidden="false" customHeight="true" outlineLevel="0" collapsed="false">
      <c r="A18" s="27" t="n">
        <v>17</v>
      </c>
      <c r="B18" s="48" t="s">
        <v>38</v>
      </c>
      <c r="C18" s="48" t="s">
        <v>47</v>
      </c>
      <c r="D18" s="67" t="s">
        <v>28</v>
      </c>
      <c r="E18" s="41"/>
      <c r="F18" s="49"/>
      <c r="G18" s="43"/>
      <c r="H18" s="68"/>
      <c r="I18" s="45" t="n">
        <v>1</v>
      </c>
      <c r="J18" s="35" t="n">
        <f aca="false">IF(Principles!D18="YES",Principles!I18,"")</f>
        <v>1</v>
      </c>
      <c r="K18" s="35" t="str">
        <f aca="false">IF(Principles!F18="Yes",Principles!J18,IF(Principles!H18=TRUE(),-5,""))</f>
        <v/>
      </c>
      <c r="L18" s="45" t="n">
        <f aca="false">IF(Principles!J18=Principles!K18,0,1)</f>
        <v>1</v>
      </c>
    </row>
    <row r="19" customFormat="false" ht="32.8" hidden="false" customHeight="true" outlineLevel="0" collapsed="false">
      <c r="A19" s="37" t="n">
        <v>18</v>
      </c>
      <c r="B19" s="48" t="s">
        <v>38</v>
      </c>
      <c r="C19" s="48" t="s">
        <v>48</v>
      </c>
      <c r="D19" s="71" t="s">
        <v>28</v>
      </c>
      <c r="E19" s="41"/>
      <c r="F19" s="49"/>
      <c r="G19" s="43"/>
      <c r="H19" s="68"/>
      <c r="I19" s="45" t="n">
        <v>1</v>
      </c>
      <c r="J19" s="35" t="n">
        <f aca="false">IF(Principles!D19="YES",Principles!I19,"")</f>
        <v>1</v>
      </c>
      <c r="K19" s="35" t="str">
        <f aca="false">IF(Principles!F19="Yes",Principles!J19,IF(Principles!H19=TRUE(),-5,""))</f>
        <v/>
      </c>
      <c r="L19" s="45" t="n">
        <f aca="false">IF(Principles!J19=Principles!K19,0,1)</f>
        <v>1</v>
      </c>
    </row>
    <row r="20" customFormat="false" ht="28.35" hidden="false" customHeight="true" outlineLevel="0" collapsed="false">
      <c r="A20" s="46" t="n">
        <v>19</v>
      </c>
      <c r="B20" s="48" t="s">
        <v>38</v>
      </c>
      <c r="C20" s="48" t="s">
        <v>49</v>
      </c>
      <c r="D20" s="67" t="s">
        <v>28</v>
      </c>
      <c r="E20" s="41"/>
      <c r="F20" s="49"/>
      <c r="G20" s="43"/>
      <c r="H20" s="68"/>
      <c r="I20" s="45" t="n">
        <v>1</v>
      </c>
      <c r="J20" s="35" t="n">
        <f aca="false">IF(Principles!D20="YES",Principles!I20,"")</f>
        <v>1</v>
      </c>
      <c r="K20" s="35" t="str">
        <f aca="false">IF(Principles!F20="Yes",Principles!J20,IF(Principles!H20=TRUE(),-5,""))</f>
        <v/>
      </c>
      <c r="L20" s="45" t="n">
        <f aca="false">IF(Principles!J20=Principles!K20,0,1)</f>
        <v>1</v>
      </c>
    </row>
    <row r="21" customFormat="false" ht="28.35" hidden="false" customHeight="true" outlineLevel="0" collapsed="false">
      <c r="A21" s="27" t="n">
        <v>20</v>
      </c>
      <c r="B21" s="48" t="s">
        <v>38</v>
      </c>
      <c r="C21" s="48" t="s">
        <v>50</v>
      </c>
      <c r="D21" s="67" t="s">
        <v>28</v>
      </c>
      <c r="E21" s="41"/>
      <c r="F21" s="49"/>
      <c r="G21" s="43"/>
      <c r="H21" s="68"/>
      <c r="I21" s="45" t="n">
        <v>2</v>
      </c>
      <c r="J21" s="35" t="n">
        <f aca="false">IF(Principles!D21="YES",Principles!I21,"")</f>
        <v>2</v>
      </c>
      <c r="K21" s="35" t="str">
        <f aca="false">IF(Principles!F21="Yes",Principles!J21,IF(Principles!H21=TRUE(),-5,""))</f>
        <v/>
      </c>
      <c r="L21" s="45" t="n">
        <f aca="false">IF(Principles!J21=Principles!K21,0,1)</f>
        <v>1</v>
      </c>
    </row>
    <row r="22" customFormat="false" ht="28.35" hidden="false" customHeight="true" outlineLevel="0" collapsed="false">
      <c r="A22" s="27" t="n">
        <v>21</v>
      </c>
      <c r="B22" s="48" t="s">
        <v>38</v>
      </c>
      <c r="C22" s="48" t="s">
        <v>51</v>
      </c>
      <c r="D22" s="67" t="s">
        <v>28</v>
      </c>
      <c r="E22" s="41"/>
      <c r="F22" s="49"/>
      <c r="G22" s="43"/>
      <c r="H22" s="68"/>
      <c r="I22" s="45" t="n">
        <v>2</v>
      </c>
      <c r="J22" s="35" t="n">
        <f aca="false">IF(Principles!D22="YES",Principles!I22,"")</f>
        <v>2</v>
      </c>
      <c r="K22" s="35" t="str">
        <f aca="false">IF(Principles!F22="Yes",Principles!J22,IF(Principles!H22=TRUE(),-5,""))</f>
        <v/>
      </c>
      <c r="L22" s="45" t="n">
        <f aca="false">IF(Principles!J22=Principles!K22,0,1)</f>
        <v>1</v>
      </c>
    </row>
    <row r="23" customFormat="false" ht="28.35" hidden="false" customHeight="true" outlineLevel="0" collapsed="false">
      <c r="A23" s="37" t="n">
        <v>22</v>
      </c>
      <c r="B23" s="48" t="s">
        <v>38</v>
      </c>
      <c r="C23" s="48" t="s">
        <v>52</v>
      </c>
      <c r="D23" s="71" t="s">
        <v>28</v>
      </c>
      <c r="E23" s="41"/>
      <c r="F23" s="49"/>
      <c r="G23" s="43"/>
      <c r="H23" s="68"/>
      <c r="I23" s="45" t="n">
        <v>1</v>
      </c>
      <c r="J23" s="35" t="n">
        <f aca="false">IF(Principles!D23="YES",Principles!I23,"")</f>
        <v>1</v>
      </c>
      <c r="K23" s="35" t="str">
        <f aca="false">IF(Principles!F23="Yes",Principles!J23,IF(Principles!H23=TRUE(),-5,""))</f>
        <v/>
      </c>
      <c r="L23" s="45" t="n">
        <f aca="false">IF(Principles!J23=Principles!K23,0,1)</f>
        <v>1</v>
      </c>
    </row>
    <row r="24" customFormat="false" ht="28.35" hidden="false" customHeight="true" outlineLevel="0" collapsed="false">
      <c r="A24" s="46" t="n">
        <v>23</v>
      </c>
      <c r="B24" s="48" t="s">
        <v>38</v>
      </c>
      <c r="C24" s="48" t="s">
        <v>53</v>
      </c>
      <c r="D24" s="71" t="s">
        <v>28</v>
      </c>
      <c r="E24" s="41"/>
      <c r="F24" s="49"/>
      <c r="G24" s="43"/>
      <c r="H24" s="68"/>
      <c r="I24" s="45" t="n">
        <v>1</v>
      </c>
      <c r="J24" s="35" t="n">
        <f aca="false">IF(Principles!D24="YES",Principles!I24,"")</f>
        <v>1</v>
      </c>
      <c r="K24" s="35" t="str">
        <f aca="false">IF(Principles!F24="Yes",Principles!J24,IF(Principles!H24=TRUE(),-5,""))</f>
        <v/>
      </c>
      <c r="L24" s="45" t="n">
        <f aca="false">IF(Principles!J24=Principles!K24,0,1)</f>
        <v>1</v>
      </c>
    </row>
    <row r="25" customFormat="false" ht="28.35" hidden="false" customHeight="true" outlineLevel="0" collapsed="false">
      <c r="A25" s="27" t="n">
        <v>24</v>
      </c>
      <c r="B25" s="48" t="s">
        <v>38</v>
      </c>
      <c r="C25" s="48" t="s">
        <v>54</v>
      </c>
      <c r="D25" s="71" t="s">
        <v>28</v>
      </c>
      <c r="E25" s="41"/>
      <c r="F25" s="49"/>
      <c r="G25" s="43"/>
      <c r="H25" s="68"/>
      <c r="I25" s="45" t="n">
        <v>1</v>
      </c>
      <c r="J25" s="35" t="n">
        <f aca="false">IF(Principles!D25="YES",Principles!I25,"")</f>
        <v>1</v>
      </c>
      <c r="K25" s="35" t="str">
        <f aca="false">IF(Principles!F25="Yes",Principles!J25,IF(Principles!H25=TRUE(),-5,""))</f>
        <v/>
      </c>
      <c r="L25" s="45" t="n">
        <f aca="false">IF(Principles!J25=Principles!K25,0,1)</f>
        <v>1</v>
      </c>
    </row>
    <row r="26" customFormat="false" ht="32.8" hidden="false" customHeight="true" outlineLevel="0" collapsed="false">
      <c r="A26" s="27" t="n">
        <v>25</v>
      </c>
      <c r="B26" s="48" t="s">
        <v>38</v>
      </c>
      <c r="C26" s="48" t="s">
        <v>55</v>
      </c>
      <c r="D26" s="71" t="s">
        <v>28</v>
      </c>
      <c r="E26" s="41"/>
      <c r="F26" s="49"/>
      <c r="G26" s="43"/>
      <c r="H26" s="68"/>
      <c r="I26" s="45" t="n">
        <v>1</v>
      </c>
      <c r="J26" s="35" t="n">
        <f aca="false">IF(Principles!D26="YES",Principles!I26,"")</f>
        <v>1</v>
      </c>
      <c r="K26" s="35" t="str">
        <f aca="false">IF(Principles!F26="Yes",Principles!J26,IF(Principles!H26=TRUE(),-5,""))</f>
        <v/>
      </c>
      <c r="L26" s="45" t="n">
        <f aca="false">IF(Principles!J26=Principles!K26,0,1)</f>
        <v>1</v>
      </c>
    </row>
    <row r="27" customFormat="false" ht="41" hidden="false" customHeight="true" outlineLevel="0" collapsed="false">
      <c r="A27" s="37" t="n">
        <v>26</v>
      </c>
      <c r="B27" s="48" t="s">
        <v>38</v>
      </c>
      <c r="C27" s="48" t="s">
        <v>56</v>
      </c>
      <c r="D27" s="71" t="s">
        <v>28</v>
      </c>
      <c r="E27" s="41"/>
      <c r="F27" s="49"/>
      <c r="G27" s="43"/>
      <c r="H27" s="68"/>
      <c r="I27" s="45" t="n">
        <v>1</v>
      </c>
      <c r="J27" s="35" t="n">
        <f aca="false">IF(Principles!D27="YES",Principles!I27,"")</f>
        <v>1</v>
      </c>
      <c r="K27" s="35" t="str">
        <f aca="false">IF(Principles!F27="Yes",Principles!J27,IF(Principles!H27=TRUE(),-5,""))</f>
        <v/>
      </c>
      <c r="L27" s="45" t="n">
        <f aca="false">IF(Principles!J27=Principles!K27,0,1)</f>
        <v>1</v>
      </c>
    </row>
    <row r="28" customFormat="false" ht="28.35" hidden="false" customHeight="true" outlineLevel="0" collapsed="false">
      <c r="A28" s="46" t="n">
        <v>27</v>
      </c>
      <c r="B28" s="48" t="s">
        <v>38</v>
      </c>
      <c r="C28" s="48" t="s">
        <v>57</v>
      </c>
      <c r="D28" s="71" t="s">
        <v>28</v>
      </c>
      <c r="E28" s="41"/>
      <c r="F28" s="49"/>
      <c r="G28" s="43"/>
      <c r="H28" s="68"/>
      <c r="I28" s="45" t="n">
        <v>1</v>
      </c>
      <c r="J28" s="35" t="n">
        <f aca="false">IF(Principles!D28="YES",Principles!I28,"")</f>
        <v>1</v>
      </c>
      <c r="K28" s="35" t="str">
        <f aca="false">IF(Principles!F28="Yes",Principles!J28,IF(Principles!H28=TRUE(),-5,""))</f>
        <v/>
      </c>
      <c r="L28" s="45" t="n">
        <f aca="false">IF(Principles!J28=Principles!K28,0,1)</f>
        <v>1</v>
      </c>
    </row>
    <row r="29" customFormat="false" ht="28.35" hidden="false" customHeight="true" outlineLevel="0" collapsed="false">
      <c r="A29" s="27" t="n">
        <v>28</v>
      </c>
      <c r="B29" s="48" t="s">
        <v>38</v>
      </c>
      <c r="C29" s="48" t="s">
        <v>58</v>
      </c>
      <c r="D29" s="71" t="s">
        <v>28</v>
      </c>
      <c r="E29" s="41"/>
      <c r="F29" s="49"/>
      <c r="G29" s="43"/>
      <c r="H29" s="68"/>
      <c r="I29" s="45" t="n">
        <v>1</v>
      </c>
      <c r="J29" s="35" t="n">
        <f aca="false">IF(Principles!D29="YES",Principles!I29,"")</f>
        <v>1</v>
      </c>
      <c r="K29" s="35" t="str">
        <f aca="false">IF(Principles!F29="Yes",Principles!J29,IF(Principles!H29=TRUE(),-5,""))</f>
        <v/>
      </c>
      <c r="L29" s="45" t="n">
        <f aca="false">IF(Principles!J29=Principles!K29,0,1)</f>
        <v>1</v>
      </c>
    </row>
    <row r="30" customFormat="false" ht="28.35" hidden="false" customHeight="true" outlineLevel="0" collapsed="false">
      <c r="A30" s="27" t="n">
        <v>29</v>
      </c>
      <c r="B30" s="48" t="s">
        <v>38</v>
      </c>
      <c r="C30" s="48" t="s">
        <v>59</v>
      </c>
      <c r="D30" s="71" t="s">
        <v>28</v>
      </c>
      <c r="E30" s="41"/>
      <c r="F30" s="49"/>
      <c r="G30" s="43"/>
      <c r="H30" s="68"/>
      <c r="I30" s="45" t="n">
        <v>1</v>
      </c>
      <c r="J30" s="35" t="n">
        <f aca="false">IF(Principles!D30="YES",Principles!I30,"")</f>
        <v>1</v>
      </c>
      <c r="K30" s="35" t="str">
        <f aca="false">IF(Principles!F30="Yes",Principles!J30,IF(Principles!H30=TRUE(),-5,""))</f>
        <v/>
      </c>
      <c r="L30" s="45"/>
    </row>
    <row r="31" customFormat="false" ht="28.35" hidden="false" customHeight="true" outlineLevel="0" collapsed="false">
      <c r="A31" s="27" t="n">
        <v>30</v>
      </c>
      <c r="B31" s="48" t="s">
        <v>38</v>
      </c>
      <c r="C31" s="48" t="s">
        <v>60</v>
      </c>
      <c r="D31" s="71" t="s">
        <v>28</v>
      </c>
      <c r="E31" s="41"/>
      <c r="F31" s="49"/>
      <c r="G31" s="43"/>
      <c r="H31" s="68"/>
      <c r="I31" s="45" t="n">
        <v>1</v>
      </c>
      <c r="J31" s="35" t="n">
        <f aca="false">IF(Principles!D31="YES",Principles!I31,"")</f>
        <v>1</v>
      </c>
      <c r="K31" s="35" t="str">
        <f aca="false">IF(Principles!F31="Yes",Principles!J31,IF(Principles!H31=TRUE(),-5,""))</f>
        <v/>
      </c>
      <c r="L31" s="45" t="n">
        <f aca="false">IF(Principles!J31=Principles!K31,0,1)</f>
        <v>1</v>
      </c>
    </row>
    <row r="32" customFormat="false" ht="28.35" hidden="false" customHeight="true" outlineLevel="0" collapsed="false">
      <c r="A32" s="27" t="n">
        <v>31</v>
      </c>
      <c r="B32" s="53" t="s">
        <v>38</v>
      </c>
      <c r="C32" s="53" t="s">
        <v>61</v>
      </c>
      <c r="D32" s="72" t="s">
        <v>28</v>
      </c>
      <c r="E32" s="55"/>
      <c r="F32" s="56"/>
      <c r="G32" s="57"/>
      <c r="H32" s="73"/>
      <c r="I32" s="59" t="n">
        <v>1</v>
      </c>
      <c r="J32" s="35" t="n">
        <f aca="false">IF(Principles!D32="YES",Principles!I32,"")</f>
        <v>1</v>
      </c>
      <c r="K32" s="35" t="str">
        <f aca="false">IF(Principles!F32="Yes",Principles!J32,IF(Principles!H32=TRUE(),-5,""))</f>
        <v/>
      </c>
      <c r="L32" s="59" t="n">
        <f aca="false">IF(Principles!J32=Principles!K32,0,1)</f>
        <v>1</v>
      </c>
    </row>
    <row r="33" customFormat="false" ht="17" hidden="false" customHeight="true" outlineLevel="0" collapsed="false">
      <c r="A33" s="27" t="n">
        <v>32</v>
      </c>
      <c r="B33" s="60" t="s">
        <v>62</v>
      </c>
      <c r="C33" s="60" t="s">
        <v>63</v>
      </c>
      <c r="D33" s="74" t="s">
        <v>28</v>
      </c>
      <c r="E33" s="62"/>
      <c r="F33" s="63"/>
      <c r="G33" s="64"/>
      <c r="H33" s="65"/>
      <c r="I33" s="66" t="n">
        <v>1</v>
      </c>
      <c r="J33" s="35" t="n">
        <f aca="false">IF(Principles!D33="YES",Principles!I33,"")</f>
        <v>1</v>
      </c>
      <c r="K33" s="35" t="str">
        <f aca="false">IF(Principles!F33="Yes",Principles!J33,IF(Principles!H33=TRUE(),-5,""))</f>
        <v/>
      </c>
      <c r="L33" s="66" t="n">
        <f aca="false">IF(Principles!J33=Principles!K33,0,1)</f>
        <v>1</v>
      </c>
    </row>
    <row r="34" customFormat="false" ht="28.35" hidden="false" customHeight="true" outlineLevel="0" collapsed="false">
      <c r="A34" s="27" t="n">
        <v>33</v>
      </c>
      <c r="B34" s="48" t="s">
        <v>62</v>
      </c>
      <c r="C34" s="48" t="s">
        <v>64</v>
      </c>
      <c r="D34" s="71" t="s">
        <v>28</v>
      </c>
      <c r="E34" s="41"/>
      <c r="F34" s="49"/>
      <c r="G34" s="43"/>
      <c r="H34" s="68"/>
      <c r="I34" s="45" t="n">
        <v>1</v>
      </c>
      <c r="J34" s="35" t="n">
        <f aca="false">IF(Principles!D34="YES",Principles!I34,"")</f>
        <v>1</v>
      </c>
      <c r="K34" s="35" t="str">
        <f aca="false">IF(Principles!F34="Yes",Principles!J34,IF(Principles!H34=TRUE(),-5,""))</f>
        <v/>
      </c>
      <c r="L34" s="45" t="n">
        <f aca="false">IF(Principles!J34=Principles!K34,0,1)</f>
        <v>1</v>
      </c>
    </row>
    <row r="35" customFormat="false" ht="28.35" hidden="false" customHeight="true" outlineLevel="0" collapsed="false">
      <c r="A35" s="27" t="n">
        <v>34</v>
      </c>
      <c r="B35" s="48" t="s">
        <v>62</v>
      </c>
      <c r="C35" s="48" t="s">
        <v>65</v>
      </c>
      <c r="D35" s="71" t="s">
        <v>28</v>
      </c>
      <c r="E35" s="41"/>
      <c r="F35" s="49"/>
      <c r="G35" s="43"/>
      <c r="H35" s="68"/>
      <c r="I35" s="45" t="n">
        <v>1</v>
      </c>
      <c r="J35" s="35" t="n">
        <f aca="false">IF(Principles!D35="YES",Principles!I35,"")</f>
        <v>1</v>
      </c>
      <c r="K35" s="35" t="str">
        <f aca="false">IF(Principles!F35="Yes",Principles!J35,IF(Principles!H35=TRUE(),-5,""))</f>
        <v/>
      </c>
      <c r="L35" s="45" t="n">
        <f aca="false">IF(Principles!J35=Principles!K35,0,1)</f>
        <v>1</v>
      </c>
    </row>
    <row r="36" customFormat="false" ht="28.35" hidden="false" customHeight="true" outlineLevel="0" collapsed="false">
      <c r="A36" s="27" t="n">
        <v>35</v>
      </c>
      <c r="B36" s="48" t="s">
        <v>62</v>
      </c>
      <c r="C36" s="48" t="s">
        <v>66</v>
      </c>
      <c r="D36" s="71" t="s">
        <v>28</v>
      </c>
      <c r="E36" s="41"/>
      <c r="F36" s="49"/>
      <c r="G36" s="43"/>
      <c r="H36" s="68"/>
      <c r="I36" s="45" t="n">
        <v>1</v>
      </c>
      <c r="J36" s="35" t="n">
        <f aca="false">IF(Principles!D36="YES",Principles!I36,"")</f>
        <v>1</v>
      </c>
      <c r="K36" s="35" t="str">
        <f aca="false">IF(Principles!F36="Yes",Principles!J36,IF(Principles!H36=TRUE(),-5,""))</f>
        <v/>
      </c>
      <c r="L36" s="45" t="n">
        <f aca="false">IF(Principles!J36=Principles!K36,0,1)</f>
        <v>1</v>
      </c>
    </row>
    <row r="37" customFormat="false" ht="28.35" hidden="false" customHeight="true" outlineLevel="0" collapsed="false">
      <c r="A37" s="27" t="n">
        <v>36</v>
      </c>
      <c r="B37" s="48" t="s">
        <v>62</v>
      </c>
      <c r="C37" s="48" t="s">
        <v>67</v>
      </c>
      <c r="D37" s="71" t="s">
        <v>28</v>
      </c>
      <c r="E37" s="41"/>
      <c r="F37" s="49"/>
      <c r="G37" s="43"/>
      <c r="H37" s="68"/>
      <c r="I37" s="45" t="n">
        <v>1</v>
      </c>
      <c r="J37" s="35" t="n">
        <f aca="false">IF(Principles!D37="YES",Principles!I37,"")</f>
        <v>1</v>
      </c>
      <c r="K37" s="35" t="str">
        <f aca="false">IF(Principles!F37="Yes",Principles!J37,IF(Principles!H37=TRUE(),-5,""))</f>
        <v/>
      </c>
      <c r="L37" s="45" t="n">
        <f aca="false">IF(Principles!J37=Principles!K37,0,1)</f>
        <v>1</v>
      </c>
    </row>
    <row r="38" customFormat="false" ht="17" hidden="false" customHeight="true" outlineLevel="0" collapsed="false">
      <c r="A38" s="27" t="n">
        <v>37</v>
      </c>
      <c r="B38" s="48" t="s">
        <v>62</v>
      </c>
      <c r="C38" s="48" t="s">
        <v>68</v>
      </c>
      <c r="D38" s="71" t="s">
        <v>28</v>
      </c>
      <c r="E38" s="41"/>
      <c r="F38" s="49"/>
      <c r="G38" s="43"/>
      <c r="H38" s="68"/>
      <c r="I38" s="45" t="n">
        <v>1</v>
      </c>
      <c r="J38" s="35" t="n">
        <f aca="false">IF(Principles!D38="YES",Principles!I38,"")</f>
        <v>1</v>
      </c>
      <c r="K38" s="35" t="str">
        <f aca="false">IF(Principles!F38="Yes",Principles!J38,IF(Principles!H38=TRUE(),-5,""))</f>
        <v/>
      </c>
      <c r="L38" s="45" t="n">
        <f aca="false">IF(Principles!J38=Principles!K38,0,1)</f>
        <v>1</v>
      </c>
    </row>
    <row r="39" customFormat="false" ht="19.9" hidden="false" customHeight="true" outlineLevel="0" collapsed="false">
      <c r="A39" s="27" t="n">
        <v>38</v>
      </c>
      <c r="B39" s="48" t="s">
        <v>62</v>
      </c>
      <c r="C39" s="48" t="s">
        <v>69</v>
      </c>
      <c r="D39" s="71" t="s">
        <v>28</v>
      </c>
      <c r="E39" s="41"/>
      <c r="F39" s="49"/>
      <c r="G39" s="43"/>
      <c r="H39" s="68"/>
      <c r="I39" s="45" t="n">
        <v>1</v>
      </c>
      <c r="J39" s="35" t="n">
        <f aca="false">IF(Principles!D39="YES",Principles!I39,"")</f>
        <v>1</v>
      </c>
      <c r="K39" s="35" t="str">
        <f aca="false">IF(Principles!F39="Yes",Principles!J39,IF(Principles!H39=TRUE(),-5,""))</f>
        <v/>
      </c>
      <c r="L39" s="45" t="n">
        <f aca="false">IF(Principles!J39=Principles!K39,0,1)</f>
        <v>1</v>
      </c>
    </row>
    <row r="40" customFormat="false" ht="28.35" hidden="false" customHeight="true" outlineLevel="0" collapsed="false">
      <c r="A40" s="27" t="n">
        <v>39</v>
      </c>
      <c r="B40" s="48" t="s">
        <v>62</v>
      </c>
      <c r="C40" s="48" t="s">
        <v>70</v>
      </c>
      <c r="D40" s="71" t="s">
        <v>28</v>
      </c>
      <c r="E40" s="41"/>
      <c r="F40" s="49"/>
      <c r="G40" s="43"/>
      <c r="H40" s="68"/>
      <c r="I40" s="45" t="n">
        <v>1</v>
      </c>
      <c r="J40" s="35" t="n">
        <f aca="false">IF(Principles!D40="YES",Principles!I40,"")</f>
        <v>1</v>
      </c>
      <c r="K40" s="35" t="str">
        <f aca="false">IF(Principles!F40="Yes",Principles!J40,IF(Principles!H40=TRUE(),-5,""))</f>
        <v/>
      </c>
      <c r="L40" s="45" t="n">
        <f aca="false">IF(Principles!J40=Principles!K40,0,1)</f>
        <v>1</v>
      </c>
    </row>
    <row r="41" customFormat="false" ht="28.35" hidden="false" customHeight="true" outlineLevel="0" collapsed="false">
      <c r="A41" s="27" t="n">
        <v>40</v>
      </c>
      <c r="B41" s="48" t="s">
        <v>62</v>
      </c>
      <c r="C41" s="48" t="s">
        <v>71</v>
      </c>
      <c r="D41" s="71" t="s">
        <v>28</v>
      </c>
      <c r="E41" s="41"/>
      <c r="F41" s="49"/>
      <c r="G41" s="43"/>
      <c r="H41" s="68"/>
      <c r="I41" s="45" t="n">
        <v>3</v>
      </c>
      <c r="J41" s="35" t="n">
        <f aca="false">IF(Principles!D41="YES",Principles!I41,"")</f>
        <v>3</v>
      </c>
      <c r="K41" s="35" t="str">
        <f aca="false">IF(Principles!F41="Yes",Principles!J41,IF(Principles!H41=TRUE(),-5,""))</f>
        <v/>
      </c>
      <c r="L41" s="45" t="n">
        <f aca="false">IF(Principles!J41=Principles!K41,0,1)</f>
        <v>1</v>
      </c>
    </row>
    <row r="42" customFormat="false" ht="46.25" hidden="false" customHeight="true" outlineLevel="0" collapsed="false">
      <c r="A42" s="27" t="n">
        <v>41</v>
      </c>
      <c r="B42" s="48" t="s">
        <v>62</v>
      </c>
      <c r="C42" s="48" t="s">
        <v>72</v>
      </c>
      <c r="D42" s="71" t="s">
        <v>28</v>
      </c>
      <c r="E42" s="41"/>
      <c r="F42" s="49"/>
      <c r="G42" s="43"/>
      <c r="H42" s="68"/>
      <c r="I42" s="45" t="n">
        <v>2</v>
      </c>
      <c r="J42" s="35" t="n">
        <f aca="false">IF(Principles!D42="YES",Principles!I42,"")</f>
        <v>2</v>
      </c>
      <c r="K42" s="35" t="str">
        <f aca="false">IF(Principles!F42="Yes",Principles!J42,IF(Principles!H42=TRUE(),-5,""))</f>
        <v/>
      </c>
      <c r="L42" s="45" t="n">
        <f aca="false">IF(Principles!J42=Principles!K42,0,1)</f>
        <v>1</v>
      </c>
    </row>
    <row r="43" customFormat="false" ht="17" hidden="false" customHeight="true" outlineLevel="0" collapsed="false">
      <c r="A43" s="27" t="n">
        <v>42</v>
      </c>
      <c r="B43" s="48" t="s">
        <v>62</v>
      </c>
      <c r="C43" s="48" t="s">
        <v>73</v>
      </c>
      <c r="D43" s="71" t="s">
        <v>28</v>
      </c>
      <c r="E43" s="41"/>
      <c r="F43" s="49"/>
      <c r="G43" s="43"/>
      <c r="H43" s="68"/>
      <c r="I43" s="45" t="n">
        <v>1</v>
      </c>
      <c r="J43" s="35" t="n">
        <f aca="false">IF(Principles!D43="YES",Principles!I43,"")</f>
        <v>1</v>
      </c>
      <c r="K43" s="35" t="str">
        <f aca="false">IF(Principles!F43="Yes",Principles!J43,IF(Principles!H43=TRUE(),-5,""))</f>
        <v/>
      </c>
      <c r="L43" s="45" t="n">
        <f aca="false">IF(Principles!J43=Principles!K43,0,1)</f>
        <v>1</v>
      </c>
    </row>
    <row r="44" customFormat="false" ht="28.35" hidden="false" customHeight="true" outlineLevel="0" collapsed="false">
      <c r="A44" s="27" t="n">
        <v>43</v>
      </c>
      <c r="B44" s="53" t="s">
        <v>62</v>
      </c>
      <c r="C44" s="53" t="s">
        <v>74</v>
      </c>
      <c r="D44" s="72" t="s">
        <v>28</v>
      </c>
      <c r="E44" s="55"/>
      <c r="F44" s="56"/>
      <c r="G44" s="57"/>
      <c r="H44" s="73"/>
      <c r="I44" s="59" t="n">
        <v>1</v>
      </c>
      <c r="J44" s="35" t="n">
        <f aca="false">IF(Principles!D44="YES",Principles!I44,"")</f>
        <v>1</v>
      </c>
      <c r="K44" s="35" t="str">
        <f aca="false">IF(Principles!F44="Yes",Principles!J44,IF(Principles!H44=TRUE(),-5,""))</f>
        <v/>
      </c>
      <c r="L44" s="59" t="n">
        <f aca="false">IF(Principles!J44=Principles!K44,0,1)</f>
        <v>1</v>
      </c>
    </row>
    <row r="45" customFormat="false" ht="17" hidden="false" customHeight="true" outlineLevel="0" collapsed="false">
      <c r="A45" s="27" t="n">
        <v>44</v>
      </c>
      <c r="B45" s="60" t="s">
        <v>75</v>
      </c>
      <c r="C45" s="60" t="s">
        <v>76</v>
      </c>
      <c r="D45" s="74" t="s">
        <v>28</v>
      </c>
      <c r="E45" s="62"/>
      <c r="F45" s="63"/>
      <c r="G45" s="64"/>
      <c r="H45" s="65"/>
      <c r="I45" s="66" t="n">
        <v>1</v>
      </c>
      <c r="J45" s="35" t="n">
        <f aca="false">IF(Principles!D45="YES",Principles!I45,"")</f>
        <v>1</v>
      </c>
      <c r="K45" s="35" t="str">
        <f aca="false">IF(Principles!F45="Yes",Principles!J45,IF(Principles!H45=TRUE(),-5,""))</f>
        <v/>
      </c>
      <c r="L45" s="66" t="n">
        <f aca="false">IF(Principles!J45=Principles!K45,0,1)</f>
        <v>1</v>
      </c>
    </row>
    <row r="46" customFormat="false" ht="17" hidden="false" customHeight="true" outlineLevel="0" collapsed="false">
      <c r="A46" s="27" t="n">
        <v>45</v>
      </c>
      <c r="B46" s="48" t="s">
        <v>75</v>
      </c>
      <c r="C46" s="48" t="s">
        <v>77</v>
      </c>
      <c r="D46" s="71" t="s">
        <v>28</v>
      </c>
      <c r="E46" s="41"/>
      <c r="F46" s="49"/>
      <c r="G46" s="43"/>
      <c r="H46" s="68"/>
      <c r="I46" s="45" t="n">
        <v>1</v>
      </c>
      <c r="J46" s="35" t="n">
        <f aca="false">IF(Principles!D46="YES",Principles!I46,"")</f>
        <v>1</v>
      </c>
      <c r="K46" s="35" t="str">
        <f aca="false">IF(Principles!F46="Yes",Principles!J46,IF(Principles!H46=TRUE(),-5,""))</f>
        <v/>
      </c>
      <c r="L46" s="45" t="n">
        <f aca="false">IF(Principles!J46=Principles!K46,0,1)</f>
        <v>1</v>
      </c>
    </row>
    <row r="47" customFormat="false" ht="28.35" hidden="false" customHeight="true" outlineLevel="0" collapsed="false">
      <c r="A47" s="27" t="n">
        <v>46</v>
      </c>
      <c r="B47" s="48" t="s">
        <v>75</v>
      </c>
      <c r="C47" s="48" t="s">
        <v>78</v>
      </c>
      <c r="D47" s="71" t="s">
        <v>28</v>
      </c>
      <c r="E47" s="41"/>
      <c r="F47" s="49"/>
      <c r="G47" s="43"/>
      <c r="H47" s="68"/>
      <c r="I47" s="45" t="n">
        <v>1</v>
      </c>
      <c r="J47" s="35" t="n">
        <f aca="false">IF(Principles!D47="YES",Principles!I47,"")</f>
        <v>1</v>
      </c>
      <c r="K47" s="35" t="str">
        <f aca="false">IF(Principles!F47="Yes",Principles!J47,IF(Principles!H47=TRUE(),-5,""))</f>
        <v/>
      </c>
      <c r="L47" s="45" t="n">
        <f aca="false">IF(Principles!J47=Principles!K47,0,1)</f>
        <v>1</v>
      </c>
    </row>
    <row r="48" customFormat="false" ht="41" hidden="false" customHeight="true" outlineLevel="0" collapsed="false">
      <c r="A48" s="27" t="n">
        <v>47</v>
      </c>
      <c r="B48" s="48" t="s">
        <v>75</v>
      </c>
      <c r="C48" s="48" t="s">
        <v>79</v>
      </c>
      <c r="D48" s="71" t="s">
        <v>28</v>
      </c>
      <c r="E48" s="41"/>
      <c r="F48" s="49"/>
      <c r="G48" s="43"/>
      <c r="H48" s="68"/>
      <c r="I48" s="45" t="n">
        <v>1</v>
      </c>
      <c r="J48" s="35" t="n">
        <f aca="false">IF(Principles!D48="YES",Principles!I48,"")</f>
        <v>1</v>
      </c>
      <c r="K48" s="35" t="str">
        <f aca="false">IF(Principles!F48="Yes",Principles!J48,IF(Principles!H48=TRUE(),-5,""))</f>
        <v/>
      </c>
      <c r="L48" s="45" t="n">
        <f aca="false">IF(Principles!J48=Principles!K48,0,1)</f>
        <v>1</v>
      </c>
    </row>
    <row r="49" customFormat="false" ht="28.35" hidden="false" customHeight="true" outlineLevel="0" collapsed="false">
      <c r="A49" s="27" t="n">
        <v>48</v>
      </c>
      <c r="B49" s="48" t="s">
        <v>75</v>
      </c>
      <c r="C49" s="48" t="s">
        <v>80</v>
      </c>
      <c r="D49" s="71" t="s">
        <v>28</v>
      </c>
      <c r="E49" s="41"/>
      <c r="F49" s="49"/>
      <c r="G49" s="43"/>
      <c r="H49" s="68"/>
      <c r="I49" s="45" t="n">
        <v>1</v>
      </c>
      <c r="J49" s="35" t="n">
        <f aca="false">IF(Principles!D49="YES",Principles!I49,"")</f>
        <v>1</v>
      </c>
      <c r="K49" s="35" t="str">
        <f aca="false">IF(Principles!F49="Yes",Principles!J49,IF(Principles!H49=TRUE(),-5,""))</f>
        <v/>
      </c>
      <c r="L49" s="45" t="n">
        <f aca="false">IF(Principles!J49=Principles!K49,0,1)</f>
        <v>1</v>
      </c>
    </row>
    <row r="50" customFormat="false" ht="53.7" hidden="false" customHeight="true" outlineLevel="0" collapsed="false">
      <c r="A50" s="27" t="n">
        <v>49</v>
      </c>
      <c r="B50" s="53" t="s">
        <v>75</v>
      </c>
      <c r="C50" s="53" t="s">
        <v>81</v>
      </c>
      <c r="D50" s="72" t="s">
        <v>28</v>
      </c>
      <c r="E50" s="55"/>
      <c r="F50" s="56"/>
      <c r="G50" s="57"/>
      <c r="H50" s="73"/>
      <c r="I50" s="59" t="n">
        <v>1</v>
      </c>
      <c r="J50" s="35" t="n">
        <f aca="false">IF(Principles!D50="YES",Principles!I50,"")</f>
        <v>1</v>
      </c>
      <c r="K50" s="35" t="str">
        <f aca="false">IF(Principles!F50="Yes",Principles!J50,IF(Principles!H50=TRUE(),-5,""))</f>
        <v/>
      </c>
      <c r="L50" s="59" t="n">
        <f aca="false">IF(Principles!J50=Principles!K50,0,1)</f>
        <v>1</v>
      </c>
    </row>
    <row r="51" customFormat="false" ht="28.35" hidden="false" customHeight="true" outlineLevel="0" collapsed="false">
      <c r="A51" s="27" t="n">
        <v>50</v>
      </c>
      <c r="B51" s="60" t="s">
        <v>82</v>
      </c>
      <c r="C51" s="60" t="s">
        <v>83</v>
      </c>
      <c r="D51" s="74" t="s">
        <v>28</v>
      </c>
      <c r="E51" s="62"/>
      <c r="F51" s="63"/>
      <c r="G51" s="64"/>
      <c r="H51" s="75" t="n">
        <f aca="false">TRUE()</f>
        <v>1</v>
      </c>
      <c r="I51" s="66" t="n">
        <v>3</v>
      </c>
      <c r="J51" s="35" t="n">
        <f aca="false">IF(Principles!D51="Yes",Principles!I51,IF(Principles!H51=TRUE(),-5,""))</f>
        <v>3</v>
      </c>
      <c r="K51" s="35" t="n">
        <f aca="false">IF(Principles!F51="Yes",Principles!J51,IF(Principles!H51=TRUE(),-5,""))</f>
        <v>-5</v>
      </c>
      <c r="L51" s="66" t="n">
        <f aca="false">IF(Principles!J51=Principles!K51,0,1)</f>
        <v>1</v>
      </c>
    </row>
    <row r="52" customFormat="false" ht="28.35" hidden="false" customHeight="true" outlineLevel="0" collapsed="false">
      <c r="A52" s="27" t="n">
        <v>51</v>
      </c>
      <c r="B52" s="48" t="s">
        <v>82</v>
      </c>
      <c r="C52" s="70" t="s">
        <v>84</v>
      </c>
      <c r="D52" s="71" t="s">
        <v>28</v>
      </c>
      <c r="E52" s="41"/>
      <c r="F52" s="49"/>
      <c r="G52" s="43"/>
      <c r="H52" s="68"/>
      <c r="I52" s="45" t="n">
        <v>1</v>
      </c>
      <c r="J52" s="35" t="n">
        <f aca="false">IF(Principles!D52="YES",Principles!I52,"")</f>
        <v>1</v>
      </c>
      <c r="K52" s="35" t="str">
        <f aca="false">IF(Principles!F52="Yes",Principles!J52,IF(Principles!H52=TRUE(),-5,""))</f>
        <v/>
      </c>
      <c r="L52" s="45" t="n">
        <f aca="false">IF(Principles!J52=Principles!K52,0,1)</f>
        <v>1</v>
      </c>
    </row>
    <row r="53" customFormat="false" ht="17" hidden="false" customHeight="true" outlineLevel="0" collapsed="false">
      <c r="A53" s="27" t="n">
        <v>52</v>
      </c>
      <c r="B53" s="48" t="s">
        <v>82</v>
      </c>
      <c r="C53" s="48" t="s">
        <v>85</v>
      </c>
      <c r="D53" s="71" t="s">
        <v>28</v>
      </c>
      <c r="E53" s="41"/>
      <c r="F53" s="49"/>
      <c r="G53" s="43"/>
      <c r="H53" s="44" t="n">
        <f aca="false">TRUE()</f>
        <v>1</v>
      </c>
      <c r="I53" s="45" t="n">
        <v>2</v>
      </c>
      <c r="J53" s="35" t="n">
        <f aca="false">IF(Principles!D53="Yes",Principles!I53,IF(Principles!H53=TRUE(),-5,""))</f>
        <v>2</v>
      </c>
      <c r="K53" s="35" t="n">
        <f aca="false">IF(Principles!F53="Yes",Principles!J53,IF(Principles!H53=TRUE(),-5,""))</f>
        <v>-5</v>
      </c>
      <c r="L53" s="45" t="n">
        <f aca="false">IF(Principles!J53=Principles!K53,0,1)</f>
        <v>1</v>
      </c>
    </row>
    <row r="54" customFormat="false" ht="29.85" hidden="false" customHeight="true" outlineLevel="0" collapsed="false">
      <c r="A54" s="27" t="n">
        <v>53</v>
      </c>
      <c r="B54" s="48" t="s">
        <v>82</v>
      </c>
      <c r="C54" s="48" t="s">
        <v>86</v>
      </c>
      <c r="D54" s="71" t="s">
        <v>28</v>
      </c>
      <c r="E54" s="41" t="s">
        <v>87</v>
      </c>
      <c r="F54" s="49"/>
      <c r="G54" s="43"/>
      <c r="H54" s="68"/>
      <c r="I54" s="45" t="n">
        <v>3</v>
      </c>
      <c r="J54" s="35" t="n">
        <f aca="false">IF(Principles!D54="YES",Principles!I54,"")</f>
        <v>3</v>
      </c>
      <c r="K54" s="35" t="str">
        <f aca="false">IF(Principles!F54="Yes",Principles!J54,IF(Principles!H54=TRUE(),-5,""))</f>
        <v/>
      </c>
      <c r="L54" s="45" t="n">
        <f aca="false">IF(Principles!J54=Principles!K54,0,1)</f>
        <v>1</v>
      </c>
    </row>
    <row r="55" customFormat="false" ht="28.35" hidden="false" customHeight="true" outlineLevel="0" collapsed="false">
      <c r="A55" s="27" t="n">
        <v>54</v>
      </c>
      <c r="B55" s="48" t="s">
        <v>82</v>
      </c>
      <c r="C55" s="48" t="s">
        <v>88</v>
      </c>
      <c r="D55" s="71" t="s">
        <v>28</v>
      </c>
      <c r="E55" s="41"/>
      <c r="F55" s="49"/>
      <c r="G55" s="43"/>
      <c r="H55" s="68"/>
      <c r="I55" s="45" t="n">
        <v>1</v>
      </c>
      <c r="J55" s="35" t="n">
        <f aca="false">IF(Principles!D55="YES",Principles!I55,"")</f>
        <v>1</v>
      </c>
      <c r="K55" s="35" t="str">
        <f aca="false">IF(Principles!F55="Yes",Principles!J55,IF(Principles!H55=TRUE(),-5,""))</f>
        <v/>
      </c>
      <c r="L55" s="45" t="n">
        <f aca="false">IF(Principles!J55=Principles!K55,0,1)</f>
        <v>1</v>
      </c>
    </row>
    <row r="56" customFormat="false" ht="28.35" hidden="false" customHeight="true" outlineLevel="0" collapsed="false">
      <c r="A56" s="27" t="n">
        <v>55</v>
      </c>
      <c r="B56" s="48" t="s">
        <v>82</v>
      </c>
      <c r="C56" s="48" t="s">
        <v>89</v>
      </c>
      <c r="D56" s="71" t="s">
        <v>28</v>
      </c>
      <c r="E56" s="41"/>
      <c r="F56" s="49"/>
      <c r="G56" s="43"/>
      <c r="H56" s="68"/>
      <c r="I56" s="45" t="n">
        <v>3</v>
      </c>
      <c r="J56" s="35" t="n">
        <f aca="false">IF(Principles!D56="YES",Principles!I56,"")</f>
        <v>3</v>
      </c>
      <c r="K56" s="35" t="str">
        <f aca="false">IF(Principles!F56="Yes",Principles!J56,IF(Principles!H56=TRUE(),-5,""))</f>
        <v/>
      </c>
      <c r="L56" s="45" t="n">
        <f aca="false">IF(Principles!J56=Principles!K56,0,1)</f>
        <v>1</v>
      </c>
    </row>
    <row r="57" customFormat="false" ht="17" hidden="false" customHeight="true" outlineLevel="0" collapsed="false">
      <c r="A57" s="27" t="n">
        <v>56</v>
      </c>
      <c r="B57" s="53" t="s">
        <v>82</v>
      </c>
      <c r="C57" s="53" t="s">
        <v>90</v>
      </c>
      <c r="D57" s="72" t="s">
        <v>28</v>
      </c>
      <c r="E57" s="55"/>
      <c r="F57" s="56"/>
      <c r="G57" s="57"/>
      <c r="H57" s="73"/>
      <c r="I57" s="59" t="n">
        <v>5</v>
      </c>
      <c r="J57" s="35" t="n">
        <f aca="false">IF(Principles!D57="YES",Principles!I57,"")</f>
        <v>5</v>
      </c>
      <c r="K57" s="35" t="str">
        <f aca="false">IF(Principles!F57="Yes",Principles!J57,IF(Principles!H57=TRUE(),-5,""))</f>
        <v/>
      </c>
      <c r="L57" s="45" t="n">
        <f aca="false">IF(Principles!J57=Principles!K57,0,1)</f>
        <v>1</v>
      </c>
    </row>
    <row r="58" customFormat="false" ht="28.35" hidden="false" customHeight="true" outlineLevel="0" collapsed="false">
      <c r="A58" s="27" t="n">
        <v>57</v>
      </c>
      <c r="B58" s="53" t="s">
        <v>82</v>
      </c>
      <c r="C58" s="53" t="s">
        <v>91</v>
      </c>
      <c r="D58" s="72" t="s">
        <v>28</v>
      </c>
      <c r="E58" s="55"/>
      <c r="F58" s="56"/>
      <c r="G58" s="57"/>
      <c r="H58" s="73"/>
      <c r="I58" s="59" t="n">
        <v>2</v>
      </c>
      <c r="J58" s="35" t="n">
        <f aca="false">IF(Principles!D58="YES",Principles!I58,"")</f>
        <v>2</v>
      </c>
      <c r="K58" s="35" t="str">
        <f aca="false">IF(Principles!F58="Yes",Principles!J58,IF(Principles!H58=TRUE(),-5,""))</f>
        <v/>
      </c>
      <c r="L58" s="59" t="n">
        <f aca="false">IF(Principles!J58=Principles!K58,0,1)</f>
        <v>1</v>
      </c>
    </row>
    <row r="59" customFormat="false" ht="28.35" hidden="false" customHeight="true" outlineLevel="0" collapsed="false">
      <c r="A59" s="27" t="n">
        <v>58</v>
      </c>
      <c r="B59" s="60" t="s">
        <v>82</v>
      </c>
      <c r="C59" s="60" t="s">
        <v>92</v>
      </c>
      <c r="D59" s="74" t="s">
        <v>28</v>
      </c>
      <c r="E59" s="62"/>
      <c r="F59" s="63"/>
      <c r="G59" s="64"/>
      <c r="H59" s="75" t="n">
        <f aca="false">TRUE()</f>
        <v>1</v>
      </c>
      <c r="I59" s="66" t="n">
        <v>2</v>
      </c>
      <c r="J59" s="35" t="n">
        <f aca="false">IF(Principles!D59="Yes",Principles!I59,IF(Principles!H59=TRUE(),-5,""))</f>
        <v>2</v>
      </c>
      <c r="K59" s="35" t="n">
        <f aca="false">IF(Principles!F59="Yes",Principles!J59,IF(Principles!H59=TRUE(),-5,""))</f>
        <v>-5</v>
      </c>
      <c r="L59" s="66" t="n">
        <f aca="false">IF(Principles!J59=Principles!K59,0,1)</f>
        <v>1</v>
      </c>
    </row>
    <row r="60" customFormat="false" ht="28.35" hidden="false" customHeight="true" outlineLevel="0" collapsed="false">
      <c r="A60" s="27" t="n">
        <v>59</v>
      </c>
      <c r="B60" s="48" t="s">
        <v>82</v>
      </c>
      <c r="C60" s="48" t="s">
        <v>93</v>
      </c>
      <c r="D60" s="71" t="s">
        <v>28</v>
      </c>
      <c r="E60" s="41"/>
      <c r="F60" s="49"/>
      <c r="G60" s="43"/>
      <c r="H60" s="44" t="n">
        <f aca="false">TRUE()</f>
        <v>1</v>
      </c>
      <c r="I60" s="45" t="n">
        <v>2</v>
      </c>
      <c r="J60" s="35" t="n">
        <f aca="false">IF(Principles!D60="Yes",Principles!I60,IF(Principles!H60=TRUE(),-5,""))</f>
        <v>2</v>
      </c>
      <c r="K60" s="35" t="n">
        <f aca="false">IF(Principles!F60="Yes",Principles!J60,IF(Principles!H60=TRUE(),-5,""))</f>
        <v>-5</v>
      </c>
      <c r="L60" s="45" t="n">
        <f aca="false">IF(Principles!J60=Principles!K60,0,1)</f>
        <v>1</v>
      </c>
    </row>
    <row r="61" customFormat="false" ht="41" hidden="false" customHeight="true" outlineLevel="0" collapsed="false">
      <c r="A61" s="27" t="n">
        <v>60</v>
      </c>
      <c r="B61" s="48" t="s">
        <v>94</v>
      </c>
      <c r="C61" s="48" t="s">
        <v>95</v>
      </c>
      <c r="D61" s="71" t="s">
        <v>28</v>
      </c>
      <c r="E61" s="41"/>
      <c r="F61" s="49"/>
      <c r="G61" s="43"/>
      <c r="H61" s="44" t="n">
        <f aca="false">TRUE()</f>
        <v>1</v>
      </c>
      <c r="I61" s="45" t="n">
        <v>2</v>
      </c>
      <c r="J61" s="35" t="n">
        <f aca="false">IF(Principles!D61="Yes",Principles!I61,IF(Principles!H61=TRUE(),-5,""))</f>
        <v>2</v>
      </c>
      <c r="K61" s="35" t="n">
        <f aca="false">IF(Principles!F61="Yes",Principles!J61,IF(Principles!H61=TRUE(),-5,""))</f>
        <v>-5</v>
      </c>
      <c r="L61" s="45" t="n">
        <f aca="false">IF(Principles!J61=Principles!K61,0,1)</f>
        <v>1</v>
      </c>
    </row>
    <row r="62" s="36" customFormat="true" ht="28.35" hidden="false" customHeight="true" outlineLevel="0" collapsed="false">
      <c r="A62" s="27" t="n">
        <v>61</v>
      </c>
      <c r="B62" s="48" t="s">
        <v>94</v>
      </c>
      <c r="C62" s="48" t="s">
        <v>96</v>
      </c>
      <c r="D62" s="76" t="s">
        <v>28</v>
      </c>
      <c r="E62" s="41"/>
      <c r="F62" s="49"/>
      <c r="G62" s="43"/>
      <c r="H62" s="44" t="n">
        <f aca="false">TRUE()</f>
        <v>1</v>
      </c>
      <c r="I62" s="45" t="n">
        <v>3</v>
      </c>
      <c r="J62" s="35" t="n">
        <f aca="false">IF(Principles!D62="Yes",Principles!I62,IF(Principles!H62=TRUE(),-5,""))</f>
        <v>3</v>
      </c>
      <c r="K62" s="35" t="n">
        <f aca="false">IF(Principles!F62="Yes",Principles!J62,IF(Principles!H62=TRUE(),-5,""))</f>
        <v>-5</v>
      </c>
      <c r="L62" s="45" t="n">
        <f aca="false">IF(Principles!J62=Principles!K62,0,1)</f>
        <v>1</v>
      </c>
    </row>
    <row r="63" s="36" customFormat="true" ht="17" hidden="false" customHeight="true" outlineLevel="0" collapsed="false">
      <c r="A63" s="27" t="n">
        <v>62</v>
      </c>
      <c r="B63" s="48" t="s">
        <v>94</v>
      </c>
      <c r="C63" s="48" t="s">
        <v>97</v>
      </c>
      <c r="D63" s="76" t="s">
        <v>28</v>
      </c>
      <c r="E63" s="41" t="s">
        <v>98</v>
      </c>
      <c r="F63" s="49"/>
      <c r="G63" s="43"/>
      <c r="H63" s="44" t="n">
        <f aca="false">TRUE()</f>
        <v>1</v>
      </c>
      <c r="I63" s="45" t="n">
        <v>1</v>
      </c>
      <c r="J63" s="35" t="n">
        <f aca="false">IF(Principles!D63="Yes",Principles!I63,IF(Principles!H63=TRUE(),-5,""))</f>
        <v>1</v>
      </c>
      <c r="K63" s="35" t="n">
        <f aca="false">IF(Principles!F63="Yes",Principles!J63,IF(Principles!H63=TRUE(),-5,""))</f>
        <v>-5</v>
      </c>
      <c r="L63" s="45" t="n">
        <f aca="false">IF(Principles!J63=Principles!K63,0,1)</f>
        <v>1</v>
      </c>
    </row>
    <row r="64" s="36" customFormat="true" ht="28.35" hidden="false" customHeight="true" outlineLevel="0" collapsed="false">
      <c r="A64" s="27" t="n">
        <v>63</v>
      </c>
      <c r="B64" s="48" t="s">
        <v>94</v>
      </c>
      <c r="C64" s="48" t="s">
        <v>99</v>
      </c>
      <c r="D64" s="76" t="s">
        <v>28</v>
      </c>
      <c r="E64" s="41" t="s">
        <v>35</v>
      </c>
      <c r="F64" s="49"/>
      <c r="G64" s="43"/>
      <c r="H64" s="44" t="n">
        <f aca="false">TRUE()</f>
        <v>1</v>
      </c>
      <c r="I64" s="45" t="n">
        <v>1</v>
      </c>
      <c r="J64" s="35" t="n">
        <f aca="false">IF(Principles!D64="Yes",Principles!I64,IF(Principles!H64=TRUE(),-5,""))</f>
        <v>1</v>
      </c>
      <c r="K64" s="35" t="n">
        <f aca="false">IF(Principles!F64="Yes",Principles!J64,IF(Principles!H64=TRUE(),-5,""))</f>
        <v>-5</v>
      </c>
      <c r="L64" s="45" t="n">
        <f aca="false">IF(Principles!J64=Principles!K64,0,1)</f>
        <v>1</v>
      </c>
    </row>
    <row r="65" s="36" customFormat="true" ht="29.95" hidden="false" customHeight="true" outlineLevel="0" collapsed="false">
      <c r="A65" s="27" t="n">
        <v>64</v>
      </c>
      <c r="B65" s="48" t="s">
        <v>94</v>
      </c>
      <c r="C65" s="48" t="s">
        <v>100</v>
      </c>
      <c r="D65" s="77" t="s">
        <v>28</v>
      </c>
      <c r="E65" s="41"/>
      <c r="F65" s="49"/>
      <c r="G65" s="43"/>
      <c r="H65" s="68"/>
      <c r="I65" s="45" t="n">
        <v>3</v>
      </c>
      <c r="J65" s="35" t="n">
        <f aca="false">IF(Principles!D65="YES",Principles!I65,"")</f>
        <v>3</v>
      </c>
      <c r="K65" s="35" t="str">
        <f aca="false">IF(Principles!F65="Yes",Principles!J65,IF(Principles!H65=TRUE(),-5,""))</f>
        <v/>
      </c>
      <c r="L65" s="45" t="n">
        <f aca="false">IF(Principles!J65=Principles!K65,0,1)</f>
        <v>1</v>
      </c>
    </row>
  </sheetData>
  <conditionalFormatting sqref="A13:I13,A51:I51,A53:I53,K3:L65,A59:I64,A2:C9,E2:L2,J60:J64,A52:J52,A54:J58,A65:J65,A10:J12,E3:J9,A14:J50">
    <cfRule type="expression" priority="2" aboveAverage="0" equalAverage="0" bottom="0" percent="0" rank="0" text="" dxfId="0">
      <formula>Principles!$H13=TRUE()</formula>
    </cfRule>
  </conditionalFormatting>
  <conditionalFormatting sqref="D2:D9">
    <cfRule type="expression" priority="3" aboveAverage="0" equalAverage="0" bottom="0" percent="0" rank="0" text="" dxfId="1">
      <formula>Principles!$H2=TRUE()</formula>
    </cfRule>
  </conditionalFormatting>
  <conditionalFormatting sqref="J51">
    <cfRule type="expression" priority="4" aboveAverage="0" equalAverage="0" bottom="0" percent="0" rank="0" text="" dxfId="2">
      <formula>Principles!$H51=TRUE()</formula>
    </cfRule>
  </conditionalFormatting>
  <conditionalFormatting sqref="J53">
    <cfRule type="expression" priority="5" aboveAverage="0" equalAverage="0" bottom="0" percent="0" rank="0" text="" dxfId="3">
      <formula>Principles!$H53=TRUE()</formula>
    </cfRule>
  </conditionalFormatting>
  <conditionalFormatting sqref="J59:J64">
    <cfRule type="expression" priority="6" aboveAverage="0" equalAverage="0" bottom="0" percent="0" rank="0" text="" dxfId="4">
      <formula>Principles!$H59=TRUE()</formula>
    </cfRule>
  </conditionalFormatting>
  <conditionalFormatting sqref="J13">
    <cfRule type="expression" priority="7" aboveAverage="0" equalAverage="0" bottom="0" percent="0" rank="0" text="" dxfId="5">
      <formula>Principles!$H13=TRUE()</formula>
    </cfRule>
  </conditionalFormatting>
  <dataValidations count="3">
    <dataValidation allowBlank="false" operator="equal" showDropDown="false" showErrorMessage="true" showInputMessage="false" sqref="D1:D2" type="list">
      <formula1>"Yes,No"</formula1>
      <formula2>0</formula2>
    </dataValidation>
    <dataValidation allowBlank="false" operator="equal" showDropDown="false" showErrorMessage="true" showInputMessage="false" sqref="F2:F65" type="list">
      <formula1>"Yes,No"</formula1>
      <formula2>0</formula2>
    </dataValidation>
    <dataValidation allowBlank="false" operator="equal" showDropDown="false" showErrorMessage="true" showInputMessage="false" sqref="D3:D65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4.65" hidden="false" customHeight="true" outlineLevel="0" collapsed="false">
      <c r="A1" s="78" t="s">
        <v>25</v>
      </c>
      <c r="B1" s="78" t="s">
        <v>101</v>
      </c>
    </row>
    <row r="2" customFormat="false" ht="14.65" hidden="false" customHeight="true" outlineLevel="0" collapsed="false">
      <c r="A2" s="78" t="n">
        <v>0</v>
      </c>
      <c r="B2" s="78" t="n">
        <v>20</v>
      </c>
    </row>
    <row r="3" customFormat="false" ht="14.65" hidden="false" customHeight="true" outlineLevel="0" collapsed="false">
      <c r="A3" s="78" t="n">
        <f aca="false">difference!A2+1.5</f>
        <v>1.5</v>
      </c>
      <c r="B3" s="78" t="n">
        <f aca="false">difference!B2-1</f>
        <v>19</v>
      </c>
    </row>
    <row r="4" customFormat="false" ht="14.65" hidden="false" customHeight="true" outlineLevel="0" collapsed="false">
      <c r="A4" s="78" t="n">
        <f aca="false">difference!A3+1.5</f>
        <v>3</v>
      </c>
      <c r="B4" s="78" t="n">
        <f aca="false">difference!B3-1</f>
        <v>18</v>
      </c>
    </row>
    <row r="5" customFormat="false" ht="14.65" hidden="false" customHeight="true" outlineLevel="0" collapsed="false">
      <c r="A5" s="78" t="n">
        <f aca="false">difference!A4+1.5</f>
        <v>4.5</v>
      </c>
      <c r="B5" s="78" t="n">
        <f aca="false">difference!B4-1</f>
        <v>17</v>
      </c>
    </row>
    <row r="6" customFormat="false" ht="14.65" hidden="false" customHeight="true" outlineLevel="0" collapsed="false">
      <c r="A6" s="78" t="n">
        <f aca="false">difference!A5+1.5</f>
        <v>6</v>
      </c>
      <c r="B6" s="78" t="n">
        <f aca="false">difference!B5-1</f>
        <v>16</v>
      </c>
    </row>
    <row r="7" customFormat="false" ht="14.65" hidden="false" customHeight="true" outlineLevel="0" collapsed="false">
      <c r="A7" s="78" t="n">
        <f aca="false">difference!A6+1.5</f>
        <v>7.5</v>
      </c>
      <c r="B7" s="78" t="n">
        <f aca="false">difference!B6-1</f>
        <v>15</v>
      </c>
    </row>
    <row r="8" customFormat="false" ht="14.65" hidden="false" customHeight="true" outlineLevel="0" collapsed="false">
      <c r="A8" s="78" t="n">
        <f aca="false">difference!A7+1.5</f>
        <v>9</v>
      </c>
      <c r="B8" s="78" t="n">
        <f aca="false">difference!B7-1</f>
        <v>14</v>
      </c>
    </row>
    <row r="9" customFormat="false" ht="14.65" hidden="false" customHeight="true" outlineLevel="0" collapsed="false">
      <c r="A9" s="78" t="n">
        <f aca="false">difference!A8+1.5</f>
        <v>10.5</v>
      </c>
      <c r="B9" s="78" t="n">
        <f aca="false">difference!B8-1</f>
        <v>13</v>
      </c>
    </row>
    <row r="10" customFormat="false" ht="14.65" hidden="false" customHeight="true" outlineLevel="0" collapsed="false">
      <c r="A10" s="78" t="n">
        <f aca="false">difference!A9+1.5</f>
        <v>12</v>
      </c>
      <c r="B10" s="78" t="n">
        <f aca="false">difference!B9-1</f>
        <v>12</v>
      </c>
    </row>
    <row r="11" customFormat="false" ht="14.65" hidden="false" customHeight="true" outlineLevel="0" collapsed="false">
      <c r="A11" s="78" t="n">
        <f aca="false">difference!A10+1.5</f>
        <v>13.5</v>
      </c>
      <c r="B11" s="78" t="n">
        <f aca="false">difference!B10-1</f>
        <v>11</v>
      </c>
    </row>
    <row r="12" customFormat="false" ht="14.65" hidden="false" customHeight="true" outlineLevel="0" collapsed="false">
      <c r="A12" s="78" t="n">
        <f aca="false">difference!A11+1.5</f>
        <v>15</v>
      </c>
      <c r="B12" s="78" t="n">
        <f aca="false">difference!B11-1</f>
        <v>10</v>
      </c>
    </row>
    <row r="13" customFormat="false" ht="14.65" hidden="false" customHeight="true" outlineLevel="0" collapsed="false">
      <c r="A13" s="78" t="n">
        <f aca="false">difference!A12+1.5</f>
        <v>16.5</v>
      </c>
      <c r="B13" s="78" t="n">
        <f aca="false">difference!B12-1</f>
        <v>9</v>
      </c>
    </row>
    <row r="14" customFormat="false" ht="14.65" hidden="false" customHeight="true" outlineLevel="0" collapsed="false">
      <c r="A14" s="78" t="n">
        <f aca="false">difference!A13+1.5</f>
        <v>18</v>
      </c>
      <c r="B14" s="78" t="n">
        <f aca="false">difference!B13-1</f>
        <v>8</v>
      </c>
    </row>
    <row r="15" customFormat="false" ht="14.65" hidden="false" customHeight="true" outlineLevel="0" collapsed="false">
      <c r="A15" s="78" t="n">
        <f aca="false">difference!A14+1.5</f>
        <v>19.5</v>
      </c>
      <c r="B15" s="78" t="n">
        <f aca="false">difference!B14-1</f>
        <v>7</v>
      </c>
    </row>
    <row r="16" customFormat="false" ht="14.65" hidden="false" customHeight="true" outlineLevel="0" collapsed="false">
      <c r="A16" s="78" t="n">
        <f aca="false">difference!A15+1.5</f>
        <v>21</v>
      </c>
      <c r="B16" s="78" t="n">
        <f aca="false">difference!B15-1</f>
        <v>6</v>
      </c>
    </row>
    <row r="17" customFormat="false" ht="14.65" hidden="false" customHeight="true" outlineLevel="0" collapsed="false">
      <c r="A17" s="78" t="n">
        <f aca="false">difference!A16+1.5</f>
        <v>22.5</v>
      </c>
      <c r="B17" s="78" t="n">
        <f aca="false">difference!B16-1</f>
        <v>5</v>
      </c>
    </row>
    <row r="18" customFormat="false" ht="14.65" hidden="false" customHeight="true" outlineLevel="0" collapsed="false">
      <c r="A18" s="78" t="n">
        <f aca="false">difference!A17+1.5</f>
        <v>24</v>
      </c>
      <c r="B18" s="78" t="n">
        <f aca="false">difference!B17-1</f>
        <v>4</v>
      </c>
    </row>
    <row r="19" customFormat="false" ht="14.65" hidden="false" customHeight="true" outlineLevel="0" collapsed="false">
      <c r="A19" s="78" t="n">
        <f aca="false">difference!A18+1.5</f>
        <v>25.5</v>
      </c>
      <c r="B19" s="78" t="n">
        <f aca="false">difference!B18-1</f>
        <v>3</v>
      </c>
    </row>
    <row r="20" customFormat="false" ht="14.65" hidden="false" customHeight="true" outlineLevel="0" collapsed="false">
      <c r="A20" s="78" t="n">
        <f aca="false">difference!A19+1.5</f>
        <v>27</v>
      </c>
      <c r="B20" s="78" t="n">
        <f aca="false">difference!B19-1</f>
        <v>2</v>
      </c>
    </row>
    <row r="21" customFormat="false" ht="14.65" hidden="false" customHeight="true" outlineLevel="0" collapsed="false">
      <c r="A21" s="78" t="n">
        <f aca="false">difference!A20+1.5</f>
        <v>28.5</v>
      </c>
      <c r="B21" s="78" t="n">
        <f aca="false">difference!B20-1</f>
        <v>1</v>
      </c>
    </row>
    <row r="22" customFormat="false" ht="14.65" hidden="false" customHeight="true" outlineLevel="0" collapsed="false">
      <c r="A22" s="78" t="n">
        <f aca="false">difference!A21+1.5</f>
        <v>30</v>
      </c>
      <c r="B22" s="78" t="n">
        <f aca="false">difference!B21-1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2016-02-16T12:54:42Z</dcterms:created>
  <dc:creator/>
  <dc:description/>
  <dc:language>en-US</dc:language>
  <cp:lastModifiedBy/>
  <dcterms:modified xsi:type="dcterms:W3CDTF">2017-04-29T00:34:34Z</dcterms:modified>
  <cp:revision>52</cp:revision>
  <dc:subject/>
  <dc:title/>
</cp:coreProperties>
</file>