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umisani Mukuchura\Desktop\Projects\Excel\CycleSilicon Inc. Employee Bike Purchase Dataset – Part 1 Data Cleaning-Preparation and EDA by Dumisani Maxwell Mukuchura\questions_and_analysis\"/>
    </mc:Choice>
  </mc:AlternateContent>
  <bookViews>
    <workbookView xWindow="0" yWindow="0" windowWidth="8327" windowHeight="9203" activeTab="1"/>
  </bookViews>
  <sheets>
    <sheet name="employee_dataset" sheetId="1" r:id="rId1"/>
    <sheet name="ABOUT PROJECT &amp; DATA DICTIONARY" sheetId="2" r:id="rId2"/>
    <sheet name="employee_dataset_copy" sheetId="3" r:id="rId3"/>
  </sheets>
  <definedNames>
    <definedName name="_xlnm._FilterDatabase" localSheetId="2" hidden="1">employee_dataset_copy!$A$1:$Y$86</definedName>
  </definedNames>
  <calcPr calcId="162913"/>
</workbook>
</file>

<file path=xl/calcChain.xml><?xml version="1.0" encoding="utf-8"?>
<calcChain xmlns="http://schemas.openxmlformats.org/spreadsheetml/2006/main">
  <c r="U3" i="3" l="1"/>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2" i="3"/>
  <c r="T84" i="3"/>
  <c r="T83" i="3"/>
  <c r="T82" i="3"/>
  <c r="T81" i="3"/>
  <c r="T80" i="3"/>
  <c r="T79" i="3"/>
  <c r="T78" i="3"/>
  <c r="T77" i="3"/>
  <c r="T76" i="3"/>
  <c r="T74" i="3"/>
  <c r="T73" i="3"/>
  <c r="T71" i="3"/>
  <c r="T66" i="3"/>
  <c r="T65" i="3"/>
  <c r="T64" i="3"/>
  <c r="T63" i="3"/>
  <c r="T62" i="3"/>
  <c r="T61" i="3"/>
  <c r="T59" i="3"/>
  <c r="T58" i="3"/>
  <c r="T56" i="3"/>
  <c r="T54" i="3"/>
  <c r="T52" i="3"/>
  <c r="T51" i="3"/>
  <c r="T50" i="3"/>
  <c r="T49" i="3"/>
  <c r="T48" i="3"/>
  <c r="T47" i="3"/>
  <c r="T46" i="3"/>
  <c r="T45" i="3"/>
  <c r="T44" i="3"/>
  <c r="T43" i="3"/>
  <c r="T42" i="3"/>
  <c r="T41" i="3"/>
  <c r="T39" i="3"/>
  <c r="T36" i="3"/>
  <c r="T35" i="3"/>
  <c r="T33" i="3"/>
  <c r="T30" i="3"/>
  <c r="T25" i="3"/>
  <c r="T24" i="3"/>
  <c r="T23" i="3"/>
  <c r="T21" i="3"/>
  <c r="T19" i="3"/>
  <c r="T18" i="3"/>
  <c r="T17" i="3"/>
  <c r="T16" i="3"/>
  <c r="T15" i="3"/>
  <c r="T12" i="3"/>
  <c r="T11" i="3"/>
  <c r="T6" i="3"/>
  <c r="T5" i="3"/>
  <c r="T4" i="3"/>
  <c r="T2" i="3"/>
  <c r="T7" i="3"/>
  <c r="T85" i="3"/>
  <c r="T70" i="3"/>
  <c r="T69" i="3"/>
  <c r="T68" i="3"/>
  <c r="T60" i="3"/>
  <c r="T57" i="3"/>
  <c r="T40" i="3"/>
  <c r="T37" i="3"/>
  <c r="T34" i="3"/>
  <c r="T32" i="3"/>
  <c r="T31" i="3"/>
  <c r="T29" i="3"/>
  <c r="T27" i="3"/>
  <c r="T22" i="3"/>
  <c r="T20" i="3"/>
  <c r="T14" i="3"/>
  <c r="T13" i="3"/>
  <c r="T10" i="3"/>
  <c r="T3" i="3"/>
  <c r="T86" i="3"/>
  <c r="T75" i="3"/>
  <c r="T72" i="3"/>
  <c r="T67" i="3"/>
  <c r="T55" i="3"/>
  <c r="T53" i="3"/>
  <c r="T38" i="3"/>
  <c r="T28" i="3"/>
  <c r="T26" i="3"/>
  <c r="T9" i="3"/>
  <c r="T8" i="3"/>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2" i="3"/>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alcChain>
</file>

<file path=xl/sharedStrings.xml><?xml version="1.0" encoding="utf-8"?>
<sst xmlns="http://schemas.openxmlformats.org/spreadsheetml/2006/main" count="2482" uniqueCount="351">
  <si>
    <t>Employee ID</t>
  </si>
  <si>
    <t>First Name</t>
  </si>
  <si>
    <t>Last Name</t>
  </si>
  <si>
    <t>Personal Email</t>
  </si>
  <si>
    <t>Age</t>
  </si>
  <si>
    <t>Gender</t>
  </si>
  <si>
    <t>Marital Status</t>
  </si>
  <si>
    <t>Job Title</t>
  </si>
  <si>
    <t>Salary</t>
  </si>
  <si>
    <t>Education Level</t>
  </si>
  <si>
    <t>Home Owner</t>
  </si>
  <si>
    <t>Car Owner</t>
  </si>
  <si>
    <t>Commute Distance</t>
  </si>
  <si>
    <t>Start Date</t>
  </si>
  <si>
    <t>End Date</t>
  </si>
  <si>
    <t>Region</t>
  </si>
  <si>
    <t>Bike Purchase</t>
  </si>
  <si>
    <t>Bike Satisfaction</t>
  </si>
  <si>
    <t>Pat</t>
  </si>
  <si>
    <t>smith</t>
  </si>
  <si>
    <t>pat.smith@gmail.com</t>
  </si>
  <si>
    <t>M</t>
  </si>
  <si>
    <t xml:space="preserve">HR </t>
  </si>
  <si>
    <t>PhD</t>
  </si>
  <si>
    <t>Y</t>
  </si>
  <si>
    <t>1-2 Miles</t>
  </si>
  <si>
    <t>Pacific</t>
  </si>
  <si>
    <t>CHRIS</t>
  </si>
  <si>
    <t>williams</t>
  </si>
  <si>
    <t>chris.williams@live.com</t>
  </si>
  <si>
    <t>W</t>
  </si>
  <si>
    <t xml:space="preserve">Analyst </t>
  </si>
  <si>
    <t>High School</t>
  </si>
  <si>
    <t>18-01-2000</t>
  </si>
  <si>
    <t>Europe</t>
  </si>
  <si>
    <t>chris</t>
  </si>
  <si>
    <t>Williams</t>
  </si>
  <si>
    <t xml:space="preserve">chris.williams@hotmail.com </t>
  </si>
  <si>
    <t>Manager</t>
  </si>
  <si>
    <t>Bachelors</t>
  </si>
  <si>
    <t>N</t>
  </si>
  <si>
    <t>0 - 1 Miles</t>
  </si>
  <si>
    <t>jordan</t>
  </si>
  <si>
    <t>WILSON</t>
  </si>
  <si>
    <t xml:space="preserve">jordan.wilson@company.com </t>
  </si>
  <si>
    <t>F</t>
  </si>
  <si>
    <t>D</t>
  </si>
  <si>
    <t xml:space="preserve"> Engineer</t>
  </si>
  <si>
    <t>2_5 Miles</t>
  </si>
  <si>
    <t>Tuesday, 24, 2023</t>
  </si>
  <si>
    <t>Asia</t>
  </si>
  <si>
    <t>John</t>
  </si>
  <si>
    <t>brown</t>
  </si>
  <si>
    <t xml:space="preserve">john.brown@outlook.com </t>
  </si>
  <si>
    <t xml:space="preserve">Professional </t>
  </si>
  <si>
    <t>Wednesday, 11, 2023</t>
  </si>
  <si>
    <t>Jane</t>
  </si>
  <si>
    <t>jane.williams@gmail.com</t>
  </si>
  <si>
    <t>Salesman</t>
  </si>
  <si>
    <t>Tuesday, 08, 2011</t>
  </si>
  <si>
    <t>alex</t>
  </si>
  <si>
    <t xml:space="preserve"> alex.brown@gmail.com</t>
  </si>
  <si>
    <t>Director</t>
  </si>
  <si>
    <t>10+ Miles</t>
  </si>
  <si>
    <t>20-03-2015</t>
  </si>
  <si>
    <t>Present</t>
  </si>
  <si>
    <t>Americas</t>
  </si>
  <si>
    <t>taylor</t>
  </si>
  <si>
    <t>Davis</t>
  </si>
  <si>
    <t xml:space="preserve"> taylor.davis@company.com</t>
  </si>
  <si>
    <t>S</t>
  </si>
  <si>
    <t>0-1 Miles</t>
  </si>
  <si>
    <t>19-05-2020</t>
  </si>
  <si>
    <t>JORDAN</t>
  </si>
  <si>
    <t>Brown</t>
  </si>
  <si>
    <t>jordan.brown@outlook.com</t>
  </si>
  <si>
    <t>Analyst</t>
  </si>
  <si>
    <t>Masters</t>
  </si>
  <si>
    <t>Sunday, 05, 2010</t>
  </si>
  <si>
    <t>Africa</t>
  </si>
  <si>
    <t>Alex</t>
  </si>
  <si>
    <t>MILLER</t>
  </si>
  <si>
    <t xml:space="preserve"> alex.miller@company.com</t>
  </si>
  <si>
    <t>Engineer</t>
  </si>
  <si>
    <t>5-10 Miles</t>
  </si>
  <si>
    <t>jones</t>
  </si>
  <si>
    <t xml:space="preserve"> jordan.jones@live.com</t>
  </si>
  <si>
    <t>Clerical</t>
  </si>
  <si>
    <t>MORGAN</t>
  </si>
  <si>
    <t>JOHNSON</t>
  </si>
  <si>
    <t>morgan.johnson@live.com</t>
  </si>
  <si>
    <t>Partial College</t>
  </si>
  <si>
    <t>Friday, 15, 2011</t>
  </si>
  <si>
    <t>Morgan</t>
  </si>
  <si>
    <t xml:space="preserve"> morgan.miller@outlook.com</t>
  </si>
  <si>
    <t>Receptionist</t>
  </si>
  <si>
    <t>Wednesday, 23, 2015</t>
  </si>
  <si>
    <t>Smith</t>
  </si>
  <si>
    <t>taylor.smith@gmail.com</t>
  </si>
  <si>
    <t xml:space="preserve"> Directorate</t>
  </si>
  <si>
    <t>1-2Miles</t>
  </si>
  <si>
    <t>Sunday, 03, 2014</t>
  </si>
  <si>
    <t>Casey</t>
  </si>
  <si>
    <t>Anderson</t>
  </si>
  <si>
    <t>casey.anderson@hotmail.com</t>
  </si>
  <si>
    <t>Professional</t>
  </si>
  <si>
    <t>2-5 Miles</t>
  </si>
  <si>
    <t xml:space="preserve"> morgan.taylor@company.com</t>
  </si>
  <si>
    <t>Directr</t>
  </si>
  <si>
    <t>16-03-2018</t>
  </si>
  <si>
    <t>JANE</t>
  </si>
  <si>
    <t>jane.brown@outlook.com</t>
  </si>
  <si>
    <t>HR</t>
  </si>
  <si>
    <t>Friday, 26, 2020</t>
  </si>
  <si>
    <t>TAYLOR</t>
  </si>
  <si>
    <t>jordan.taylor@company.com</t>
  </si>
  <si>
    <t>jordan.brown@gmail.com</t>
  </si>
  <si>
    <t xml:space="preserve"> Analyst</t>
  </si>
  <si>
    <t>Thursday, 02, 2000</t>
  </si>
  <si>
    <t>Friday, 10, 2002</t>
  </si>
  <si>
    <t>Miller</t>
  </si>
  <si>
    <t xml:space="preserve"> chris.miller@gmail.com</t>
  </si>
  <si>
    <t>Jones</t>
  </si>
  <si>
    <t>jane.jones@company.com</t>
  </si>
  <si>
    <t>Saturday, 08, 2011</t>
  </si>
  <si>
    <t>SMITH</t>
  </si>
  <si>
    <t xml:space="preserve">alex.smith@gmail.com </t>
  </si>
  <si>
    <t>Directorate</t>
  </si>
  <si>
    <t>CASEY</t>
  </si>
  <si>
    <t>WILLIAMS</t>
  </si>
  <si>
    <t xml:space="preserve">casey.williams@live.com </t>
  </si>
  <si>
    <t xml:space="preserve">jordan.smith@gmail.com </t>
  </si>
  <si>
    <t>15-04-2004</t>
  </si>
  <si>
    <t>morgan.wilson@company.com</t>
  </si>
  <si>
    <t>Monday, 09, 2007</t>
  </si>
  <si>
    <t>Tuesday, 01, 2022</t>
  </si>
  <si>
    <t>jane</t>
  </si>
  <si>
    <t>Taylor</t>
  </si>
  <si>
    <t xml:space="preserve">jane.taylor@gmail.com </t>
  </si>
  <si>
    <t xml:space="preserve">Engineer </t>
  </si>
  <si>
    <t>30-05-2011</t>
  </si>
  <si>
    <t>Wednesday, 25, 2016</t>
  </si>
  <si>
    <t>PAT</t>
  </si>
  <si>
    <t>pat.jones@hotmail.com</t>
  </si>
  <si>
    <t xml:space="preserve">Skilled Manual </t>
  </si>
  <si>
    <t>Saturday, 07, 2012</t>
  </si>
  <si>
    <t xml:space="preserve"> taylor.taylor@live.com</t>
  </si>
  <si>
    <t>pat.williams@outlook.com</t>
  </si>
  <si>
    <t>Friday, 19, 2018</t>
  </si>
  <si>
    <t xml:space="preserve">Accountant </t>
  </si>
  <si>
    <t>Thursday, 10, 2005</t>
  </si>
  <si>
    <t xml:space="preserve"> casey.williams@outlook.com</t>
  </si>
  <si>
    <t xml:space="preserve"> Accountant</t>
  </si>
  <si>
    <t>jane.smith@hotmail.com</t>
  </si>
  <si>
    <t xml:space="preserve"> Salesman</t>
  </si>
  <si>
    <t>Saturday, 24, 2007</t>
  </si>
  <si>
    <t>Jamie</t>
  </si>
  <si>
    <t xml:space="preserve"> jamie.brown@hotmail.com</t>
  </si>
  <si>
    <t xml:space="preserve">Manager </t>
  </si>
  <si>
    <t>Monday, 02, 2023</t>
  </si>
  <si>
    <t>john</t>
  </si>
  <si>
    <t>john.smith@outlook.com</t>
  </si>
  <si>
    <t xml:space="preserve"> Director</t>
  </si>
  <si>
    <t>Tuesday, 04, 2019</t>
  </si>
  <si>
    <t>pat</t>
  </si>
  <si>
    <t xml:space="preserve">pat.taylor@hotmail.com </t>
  </si>
  <si>
    <t>Saturday, 23, 2019</t>
  </si>
  <si>
    <t>JAMIE</t>
  </si>
  <si>
    <t xml:space="preserve"> jamie.miller@hotmail.com</t>
  </si>
  <si>
    <t>31-03-2008</t>
  </si>
  <si>
    <t xml:space="preserve"> taylor.davis@live.com</t>
  </si>
  <si>
    <t>Monday, 24, 2021</t>
  </si>
  <si>
    <t>pat.smith@company.com</t>
  </si>
  <si>
    <t xml:space="preserve">Clerical </t>
  </si>
  <si>
    <t>Monday, 16, 2018</t>
  </si>
  <si>
    <t>jamie</t>
  </si>
  <si>
    <t xml:space="preserve">jamie.brown@live.com </t>
  </si>
  <si>
    <t>johnson</t>
  </si>
  <si>
    <t>john.johnson@outlook.com</t>
  </si>
  <si>
    <t xml:space="preserve"> Skilled Manual</t>
  </si>
  <si>
    <t>Friday, 15, 2019</t>
  </si>
  <si>
    <t>morgan.williams@outlook.com</t>
  </si>
  <si>
    <t>Chris</t>
  </si>
  <si>
    <t>miller</t>
  </si>
  <si>
    <t xml:space="preserve">chris.miller@outlook.com </t>
  </si>
  <si>
    <t xml:space="preserve">chris.johnson@company.com </t>
  </si>
  <si>
    <t>Thursday, 15, 2021</t>
  </si>
  <si>
    <t xml:space="preserve"> jamie.wilson@live.com</t>
  </si>
  <si>
    <t xml:space="preserve">Directr </t>
  </si>
  <si>
    <t>morgan</t>
  </si>
  <si>
    <t xml:space="preserve"> morgan.brown@gmail.com</t>
  </si>
  <si>
    <t>Wilson</t>
  </si>
  <si>
    <t>jordan.wilson@hotmail.com</t>
  </si>
  <si>
    <t>taylor.wilson@gmail.com</t>
  </si>
  <si>
    <t>Wednesday, 13, 2018</t>
  </si>
  <si>
    <t xml:space="preserve"> pat.williams@company.com</t>
  </si>
  <si>
    <t xml:space="preserve"> jamie.taylor@company.com</t>
  </si>
  <si>
    <t xml:space="preserve"> casey.taylor@company.com</t>
  </si>
  <si>
    <t>casey</t>
  </si>
  <si>
    <t xml:space="preserve"> casey.smith@hotmail.com</t>
  </si>
  <si>
    <t>14-07-2017</t>
  </si>
  <si>
    <t>ALEX</t>
  </si>
  <si>
    <t xml:space="preserve">alex.miller@gmail.com </t>
  </si>
  <si>
    <t xml:space="preserve"> chris.williams@company.com</t>
  </si>
  <si>
    <t xml:space="preserve"> HR</t>
  </si>
  <si>
    <t>20-12-2003</t>
  </si>
  <si>
    <t>Sunday, 19, 2006</t>
  </si>
  <si>
    <t xml:space="preserve">jordan.taylor@live.com </t>
  </si>
  <si>
    <t>Thursday, 23, 2021</t>
  </si>
  <si>
    <t xml:space="preserve"> jordan.williams@outlook.com</t>
  </si>
  <si>
    <t xml:space="preserve"> Receptionist</t>
  </si>
  <si>
    <t>Thursday, 26, 2017</t>
  </si>
  <si>
    <t>Monday, 08, 2023</t>
  </si>
  <si>
    <t>Jordan</t>
  </si>
  <si>
    <t>17-09-2017</t>
  </si>
  <si>
    <t>JOHN</t>
  </si>
  <si>
    <t xml:space="preserve"> john.jones@outlook.com</t>
  </si>
  <si>
    <t xml:space="preserve">taylor.smith@gmail.com </t>
  </si>
  <si>
    <t>Saturday, 20, 2019</t>
  </si>
  <si>
    <t xml:space="preserve"> jamie.williams@hotmail.com</t>
  </si>
  <si>
    <t>ANDERSON</t>
  </si>
  <si>
    <t>jane.anderson@hotmail.com</t>
  </si>
  <si>
    <t xml:space="preserve">Salesman </t>
  </si>
  <si>
    <t>27-11-2020</t>
  </si>
  <si>
    <t xml:space="preserve"> alex.miller@hotmail.com</t>
  </si>
  <si>
    <t>Thursday, 04, 2020</t>
  </si>
  <si>
    <t xml:space="preserve">jordan.anderson@company.com </t>
  </si>
  <si>
    <t>Johnson</t>
  </si>
  <si>
    <t xml:space="preserve"> jamie.johnson@gmail.com</t>
  </si>
  <si>
    <t>morgan.johnson@hotmail.com</t>
  </si>
  <si>
    <t>alex.davis@company.com</t>
  </si>
  <si>
    <t>15-03-2002</t>
  </si>
  <si>
    <t xml:space="preserve">john.johnson@gmail.com </t>
  </si>
  <si>
    <t xml:space="preserve">Directorate </t>
  </si>
  <si>
    <t>Saturday, 02, 2006</t>
  </si>
  <si>
    <t>pat.williams@hotmail.com</t>
  </si>
  <si>
    <t>Friday, 18, 2017</t>
  </si>
  <si>
    <t xml:space="preserve"> alex.taylor@hotmail.com</t>
  </si>
  <si>
    <t>Saturday, 30, 2017</t>
  </si>
  <si>
    <t>alex.wilson@gmail.com</t>
  </si>
  <si>
    <t xml:space="preserve">taylor.miller@live.com </t>
  </si>
  <si>
    <t xml:space="preserve"> Directr</t>
  </si>
  <si>
    <t>24-10-2003</t>
  </si>
  <si>
    <t xml:space="preserve">pat.taylor@company.com </t>
  </si>
  <si>
    <t>Saturday, 31, 2019</t>
  </si>
  <si>
    <t>chris.taylor@live.com</t>
  </si>
  <si>
    <t>Wednesday, 25, 2021</t>
  </si>
  <si>
    <t>alex.brown@gmail.com</t>
  </si>
  <si>
    <t>Skilled Manual</t>
  </si>
  <si>
    <t>30-03-2012</t>
  </si>
  <si>
    <t>BROWN</t>
  </si>
  <si>
    <t xml:space="preserve">casey.brown@outlook.com </t>
  </si>
  <si>
    <t>29-03-2015</t>
  </si>
  <si>
    <t xml:space="preserve">alex.wilson@gmail.com </t>
  </si>
  <si>
    <t xml:space="preserve">Director </t>
  </si>
  <si>
    <t>john.miller@hotmail.com</t>
  </si>
  <si>
    <t>23-01-2022</t>
  </si>
  <si>
    <t>DAVIS</t>
  </si>
  <si>
    <t xml:space="preserve"> alex.davis@company.com</t>
  </si>
  <si>
    <t xml:space="preserve">jordan.davis@live.com </t>
  </si>
  <si>
    <t>chris.jones@company.com</t>
  </si>
  <si>
    <t>Sunday, 16, 2014</t>
  </si>
  <si>
    <t xml:space="preserve">taylor.jones@outlook.com </t>
  </si>
  <si>
    <t xml:space="preserve">pat.miller@hotmail.com </t>
  </si>
  <si>
    <t>wilson</t>
  </si>
  <si>
    <t xml:space="preserve"> jamie.wilson@outlook.com</t>
  </si>
  <si>
    <t xml:space="preserve">pat.williams@hotmail.com </t>
  </si>
  <si>
    <t>Wednesday, 29, 2013</t>
  </si>
  <si>
    <t>pat.johnson@company.com</t>
  </si>
  <si>
    <t>17-06-2019</t>
  </si>
  <si>
    <t>Project Overview</t>
  </si>
  <si>
    <t>Project Title:</t>
  </si>
  <si>
    <t>CycleSilicon Inc. Employee Bike Purchase Dataset – Part 1: Data Cleaning, Preparation and EDA by Dumisani Maxwell Mukuchura</t>
  </si>
  <si>
    <t>This project creates a synthetic employee dataset for CycleSilicon Inc., a fictional tech‐bike company inspired by the cycling cultures of Silicon Valley. It will be utilized to practice Excel Skills in Data Cleaning - emoving duplicates, standardizing text, parsing dates, handling blanks—laying the groundwork for Part 2 (PivotTables, formulas, dashboards). It will also explore preliminary Exploratory Data Analysis</t>
  </si>
  <si>
    <t>Dataset Source</t>
  </si>
  <si>
    <t>Synthetic dataset created in-house for CycleSilicon Inc by AI</t>
  </si>
  <si>
    <t>Author</t>
  </si>
  <si>
    <t>Email</t>
  </si>
  <si>
    <t>LinkedIn</t>
  </si>
  <si>
    <t>GitHub</t>
  </si>
  <si>
    <t>Dumisani Maxwell Mukuchura</t>
  </si>
  <si>
    <t xml:space="preserve">dumisanimukuchura@gmail.com  </t>
  </si>
  <si>
    <t xml:space="preserve">https://github.com/dumisanimukuchura  </t>
  </si>
  <si>
    <t xml:space="preserve">https://www.linkedin.com/in/dumisani-maxwell-mukuchura-4859b7170/  </t>
  </si>
  <si>
    <t>Data Dictionary</t>
  </si>
  <si>
    <t>Column Name</t>
  </si>
  <si>
    <t>Unique numeric identifier for each employee, Integer</t>
  </si>
  <si>
    <t>Annual Salary</t>
  </si>
  <si>
    <t>Satisfaction score for bike (1 = least, 5 = most)</t>
  </si>
  <si>
    <t>Did the employee purchase a company bike?</t>
  </si>
  <si>
    <t>Geographic region</t>
  </si>
  <si>
    <t>Date employee left (blank, date or “Present” if still employed)</t>
  </si>
  <si>
    <t>Date employee joined the company</t>
  </si>
  <si>
    <t>Approximate home-to-work distance (text categories)</t>
  </si>
  <si>
    <t>Indicates if the employee owns a car</t>
  </si>
  <si>
    <t>Indicates if the employee owns a home</t>
  </si>
  <si>
    <t>Highest education completed</t>
  </si>
  <si>
    <t>Annual salary in USD</t>
  </si>
  <si>
    <t>Employee’s role/occupation</t>
  </si>
  <si>
    <t>Marital status code: S- Single, M-Married, D-Divorced, W-Widowed</t>
  </si>
  <si>
    <t>Employee’s gender</t>
  </si>
  <si>
    <t>Employee age in years</t>
  </si>
  <si>
    <t>Employee personal email address</t>
  </si>
  <si>
    <t>Employee’s family name</t>
  </si>
  <si>
    <t>Employee’s given name</t>
  </si>
  <si>
    <t>Description</t>
  </si>
  <si>
    <t>Steps Taken in Data Cleaning and Preliminary EDA</t>
  </si>
  <si>
    <t>Step 1.</t>
  </si>
  <si>
    <t xml:space="preserve">Step 2. </t>
  </si>
  <si>
    <t xml:space="preserve">The Dataset has 1 Header Row and 100 Data Rows </t>
  </si>
  <si>
    <t>Step 3.</t>
  </si>
  <si>
    <r>
      <t xml:space="preserve">Check for Duplicates and if available remove them: Go to Data and Remove Duplicates, Check Header Row available
</t>
    </r>
    <r>
      <rPr>
        <b/>
        <sz val="11"/>
        <color theme="1"/>
        <rFont val="Century Gothic"/>
        <family val="2"/>
      </rPr>
      <t>Result: 15 Duplicates Removed, 85 Unique Rows Remaining</t>
    </r>
  </si>
  <si>
    <t>First Name-fixed</t>
  </si>
  <si>
    <t>Step 4.</t>
  </si>
  <si>
    <r>
      <t xml:space="preserve">Fix First Name to Proper and remove leading or following whitespaces with new Column First Name-fixed as </t>
    </r>
    <r>
      <rPr>
        <b/>
        <sz val="11"/>
        <color theme="1"/>
        <rFont val="Century Gothic"/>
        <family val="2"/>
      </rPr>
      <t>=TRIM(PROPER(B3))</t>
    </r>
  </si>
  <si>
    <t xml:space="preserve">Step 5. </t>
  </si>
  <si>
    <t>Last Name-fixed</t>
  </si>
  <si>
    <r>
      <t xml:space="preserve">Fix Last Name to Proper and remove leading or following whitespaces with new Column Last Name-fixed as </t>
    </r>
    <r>
      <rPr>
        <b/>
        <sz val="11"/>
        <color theme="1"/>
        <rFont val="Century Gothic"/>
        <family val="2"/>
      </rPr>
      <t>=TRIM(PROPER(D3))</t>
    </r>
  </si>
  <si>
    <t>Personal Email-fixed</t>
  </si>
  <si>
    <t>Step 6.</t>
  </si>
  <si>
    <r>
      <t xml:space="preserve">Fix Personal Email, removing whitespaces, </t>
    </r>
    <r>
      <rPr>
        <b/>
        <sz val="11"/>
        <color theme="1"/>
        <rFont val="Century Gothic"/>
        <family val="2"/>
      </rPr>
      <t>= TRIM(G3)</t>
    </r>
  </si>
  <si>
    <t xml:space="preserve">Step 7. </t>
  </si>
  <si>
    <t>Change the Age from General Data Type to Number</t>
  </si>
  <si>
    <t>Step 8.</t>
  </si>
  <si>
    <t>Male</t>
  </si>
  <si>
    <t>Female</t>
  </si>
  <si>
    <t>Step 9.</t>
  </si>
  <si>
    <t>Create a Copy of the original Dataset and Start visual inspection and also add a filter to every column</t>
  </si>
  <si>
    <r>
      <t xml:space="preserve">Find and Replace on Gender Column to have </t>
    </r>
    <r>
      <rPr>
        <b/>
        <sz val="11"/>
        <color theme="1"/>
        <rFont val="Century Gothic"/>
        <family val="2"/>
      </rPr>
      <t>M = Male, F = Female</t>
    </r>
    <r>
      <rPr>
        <sz val="11"/>
        <color theme="1"/>
        <rFont val="Century Gothic"/>
        <family val="2"/>
      </rPr>
      <t xml:space="preserve"> for Readability</t>
    </r>
  </si>
  <si>
    <r>
      <t xml:space="preserve">Find and Replace on Marital Status to have </t>
    </r>
    <r>
      <rPr>
        <b/>
        <sz val="11"/>
        <color theme="1"/>
        <rFont val="Century Gothic"/>
        <family val="2"/>
      </rPr>
      <t>S = Single, M = Married, D = Divorced, W = Widowed</t>
    </r>
    <r>
      <rPr>
        <sz val="11"/>
        <color theme="1"/>
        <rFont val="Century Gothic"/>
        <family val="2"/>
      </rPr>
      <t xml:space="preserve"> for Readability</t>
    </r>
  </si>
  <si>
    <t>Married</t>
  </si>
  <si>
    <t>Widowed</t>
  </si>
  <si>
    <t>Divorced</t>
  </si>
  <si>
    <t>Single</t>
  </si>
  <si>
    <t>Step 10.</t>
  </si>
  <si>
    <t>Job Titile-fixed</t>
  </si>
  <si>
    <t>Job Title-fixed-2</t>
  </si>
  <si>
    <t>Step 11.</t>
  </si>
  <si>
    <t>Convert the General to Number on Salary column</t>
  </si>
  <si>
    <r>
      <t xml:space="preserve">By Visual inspection on Job Occupation drop down filter there are mispelt Directr and Directorate to be changed to Director. But first trim away the Whitespaces and copy and repaste as values only 
</t>
    </r>
    <r>
      <rPr>
        <b/>
        <sz val="11"/>
        <color theme="1"/>
        <rFont val="Century Gothic"/>
        <family val="2"/>
      </rPr>
      <t>=(TRIM(SUBSTITUTE(SUBSTITUTE(K2, "Directorate", "Director"), "Directr", "Director")))</t>
    </r>
  </si>
  <si>
    <t>Step 12.</t>
  </si>
  <si>
    <t xml:space="preserve">Fix Commute Distance to remove Whitespaces and consisted naming convention use Find and Replace on 0 - 1 Miles to 0-1 Miles and also 10+ Miles to Over 10 Miles </t>
  </si>
  <si>
    <t>Over 10 Miles</t>
  </si>
  <si>
    <t>Start Date-fixed</t>
  </si>
  <si>
    <t xml:space="preserve">Step 13. </t>
  </si>
  <si>
    <r>
      <t xml:space="preserve">Isolated dates with format dd-mm-yyyy to have mm/dd/yyyy using </t>
    </r>
    <r>
      <rPr>
        <b/>
        <sz val="11"/>
        <color theme="1"/>
        <rFont val="Century Gothic"/>
        <family val="2"/>
      </rPr>
      <t>=TEXT(DATE(RIGHT(S3,4), MID(S3,4,2), LEFT(S3,2)), "mm/dd/yyyy")</t>
    </r>
  </si>
  <si>
    <t>Step 14.</t>
  </si>
  <si>
    <r>
      <t xml:space="preserve">Isolated dates with format Tuesday, 08, 2011 by a filter and used </t>
    </r>
    <r>
      <rPr>
        <b/>
        <sz val="11"/>
        <color theme="1"/>
        <rFont val="Century Gothic"/>
        <family val="2"/>
      </rPr>
      <t>=TEXT(DATE(RIGHT(S7,4), 1, MID(S7,FIND(",",S7)+2,2)),"mm/dd/yyyy")</t>
    </r>
    <r>
      <rPr>
        <sz val="11"/>
        <color theme="1"/>
        <rFont val="Century Gothic"/>
        <family val="2"/>
      </rPr>
      <t xml:space="preserve"> to fix </t>
    </r>
  </si>
  <si>
    <t>Step 15.</t>
  </si>
  <si>
    <t>Start Date-fixed 2</t>
  </si>
  <si>
    <r>
      <t xml:space="preserve">Considering this was a small dataset what if we needed one formular to fix it all: </t>
    </r>
    <r>
      <rPr>
        <b/>
        <sz val="11"/>
        <color theme="1"/>
        <rFont val="Century Gothic"/>
        <family val="2"/>
      </rPr>
      <t>=IF(ISNUMBER(A1), TEXT(A1,"mm/dd/yyyy"),
 IFERROR(TEXT(DATE(RIGHT(A1,4),1,MID(A1,FIND(",",A1)+2,2)),"mm/dd/yyyy"),
 IFERROR(TEXT(DATE(RIGHT(A1,4),MID(A1,4,2),LEFT(A1,2)),"mm/dd/yyyy"),A1)))  that is the Start Date-fixed-2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</si>
</sst>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entury Gothic"/>
      <family val="2"/>
    </font>
    <font>
      <b/>
      <sz val="11"/>
      <color theme="1"/>
      <name val="Century Gothic"/>
      <family val="2"/>
    </font>
    <font>
      <u/>
      <sz val="11"/>
      <color theme="10"/>
      <name val="Calibri"/>
      <family val="2"/>
      <scheme val="minor"/>
    </font>
    <font>
      <u/>
      <sz val="11"/>
      <color theme="10"/>
      <name val="Century Gothic"/>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14" fontId="0" fillId="0" borderId="0" xfId="0" applyNumberFormat="1"/>
    <xf numFmtId="0" fontId="18" fillId="0" borderId="0" xfId="0" applyFont="1"/>
    <xf numFmtId="0" fontId="19" fillId="0" borderId="0" xfId="0" applyFont="1"/>
    <xf numFmtId="0" fontId="18" fillId="0" borderId="0" xfId="0" applyFont="1" applyAlignment="1">
      <alignment horizontal="left"/>
    </xf>
    <xf numFmtId="0" fontId="21" fillId="0" borderId="0" xfId="42" applyFont="1" applyAlignment="1">
      <alignment horizontal="left" vertical="top"/>
    </xf>
    <xf numFmtId="0" fontId="18" fillId="0" borderId="0" xfId="0" applyFont="1" applyAlignment="1">
      <alignment horizontal="left" vertical="top"/>
    </xf>
    <xf numFmtId="0" fontId="21" fillId="0" borderId="0" xfId="42" applyFont="1" applyAlignment="1">
      <alignment vertical="top" wrapText="1"/>
    </xf>
    <xf numFmtId="0" fontId="18" fillId="0" borderId="0" xfId="0" applyFont="1" applyAlignment="1">
      <alignment vertical="top" wrapText="1"/>
    </xf>
    <xf numFmtId="0" fontId="19" fillId="0" borderId="0" xfId="0" applyFont="1" applyAlignment="1">
      <alignment horizontal="left"/>
    </xf>
    <xf numFmtId="0" fontId="18" fillId="0" borderId="0" xfId="0" applyFont="1" applyAlignment="1">
      <alignment horizontal="left" vertical="top" wrapText="1"/>
    </xf>
    <xf numFmtId="0" fontId="16" fillId="0" borderId="0" xfId="0" applyFont="1"/>
    <xf numFmtId="0" fontId="18" fillId="0" borderId="0" xfId="0" applyFont="1" applyAlignment="1"/>
    <xf numFmtId="2" fontId="16" fillId="0" borderId="0" xfId="0" applyNumberFormat="1" applyFont="1"/>
    <xf numFmtId="2" fontId="0" fillId="0" borderId="0" xfId="0" applyNumberFormat="1"/>
    <xf numFmtId="1" fontId="16" fillId="0" borderId="0" xfId="0" applyNumberFormat="1" applyFont="1"/>
    <xf numFmtId="1" fontId="0" fillId="0" borderId="0" xfId="0" applyNumberFormat="1"/>
    <xf numFmtId="14" fontId="16" fillId="0" borderId="0" xfId="0" applyNumberFormat="1" applyFont="1"/>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inkedin.com/in/dumisani-maxwell-mukuchura-4859b7170/" TargetMode="External"/><Relationship Id="rId2" Type="http://schemas.openxmlformats.org/officeDocument/2006/relationships/hyperlink" Target="https://github.com/dumisanimukuchura" TargetMode="External"/><Relationship Id="rId1" Type="http://schemas.openxmlformats.org/officeDocument/2006/relationships/hyperlink" Target="mailto:dumisanimukuchura@gmail.co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opLeftCell="H85" workbookViewId="0"/>
  </sheetViews>
  <sheetFormatPr defaultRowHeight="15.05" x14ac:dyDescent="0.3"/>
  <cols>
    <col min="15" max="15" width="18.441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1084</v>
      </c>
      <c r="B2" t="s">
        <v>18</v>
      </c>
      <c r="C2" t="s">
        <v>19</v>
      </c>
      <c r="D2" t="s">
        <v>20</v>
      </c>
      <c r="E2">
        <v>61</v>
      </c>
      <c r="F2" t="s">
        <v>21</v>
      </c>
      <c r="G2" t="s">
        <v>21</v>
      </c>
      <c r="H2" t="s">
        <v>22</v>
      </c>
      <c r="I2">
        <v>85000</v>
      </c>
      <c r="J2" t="s">
        <v>23</v>
      </c>
      <c r="K2" t="s">
        <v>24</v>
      </c>
      <c r="L2" t="s">
        <v>24</v>
      </c>
      <c r="M2" t="s">
        <v>25</v>
      </c>
      <c r="N2" s="1">
        <v>40235</v>
      </c>
      <c r="O2" s="1">
        <v>43077</v>
      </c>
      <c r="P2" t="s">
        <v>26</v>
      </c>
      <c r="Q2" t="s">
        <v>24</v>
      </c>
      <c r="R2">
        <v>5</v>
      </c>
    </row>
    <row r="3" spans="1:18" x14ac:dyDescent="0.3">
      <c r="A3">
        <v>1031</v>
      </c>
      <c r="B3" t="s">
        <v>27</v>
      </c>
      <c r="C3" t="s">
        <v>28</v>
      </c>
      <c r="D3" t="s">
        <v>29</v>
      </c>
      <c r="E3">
        <v>42</v>
      </c>
      <c r="F3" t="s">
        <v>21</v>
      </c>
      <c r="G3" t="s">
        <v>30</v>
      </c>
      <c r="H3" t="s">
        <v>31</v>
      </c>
      <c r="I3">
        <v>87000</v>
      </c>
      <c r="J3" t="s">
        <v>32</v>
      </c>
      <c r="K3" t="s">
        <v>24</v>
      </c>
      <c r="L3" t="s">
        <v>24</v>
      </c>
      <c r="M3" t="s">
        <v>25</v>
      </c>
      <c r="N3" t="s">
        <v>33</v>
      </c>
      <c r="O3" s="1">
        <v>42270</v>
      </c>
      <c r="P3" t="s">
        <v>34</v>
      </c>
      <c r="Q3" t="s">
        <v>24</v>
      </c>
      <c r="R3">
        <v>4</v>
      </c>
    </row>
    <row r="4" spans="1:18" x14ac:dyDescent="0.3">
      <c r="A4">
        <v>1057</v>
      </c>
      <c r="B4" t="s">
        <v>35</v>
      </c>
      <c r="C4" t="s">
        <v>36</v>
      </c>
      <c r="D4" t="s">
        <v>37</v>
      </c>
      <c r="E4">
        <v>50</v>
      </c>
      <c r="F4" t="s">
        <v>21</v>
      </c>
      <c r="G4" t="s">
        <v>30</v>
      </c>
      <c r="H4" t="s">
        <v>38</v>
      </c>
      <c r="I4">
        <v>145000</v>
      </c>
      <c r="J4" t="s">
        <v>39</v>
      </c>
      <c r="K4" t="s">
        <v>40</v>
      </c>
      <c r="L4" t="s">
        <v>24</v>
      </c>
      <c r="M4" t="s">
        <v>41</v>
      </c>
      <c r="N4" s="1">
        <v>37402</v>
      </c>
      <c r="O4" s="1">
        <v>38777</v>
      </c>
      <c r="P4" t="s">
        <v>26</v>
      </c>
      <c r="Q4" t="s">
        <v>24</v>
      </c>
      <c r="R4">
        <v>1</v>
      </c>
    </row>
    <row r="5" spans="1:18" x14ac:dyDescent="0.3">
      <c r="A5">
        <v>1025</v>
      </c>
      <c r="B5" t="s">
        <v>42</v>
      </c>
      <c r="C5" t="s">
        <v>43</v>
      </c>
      <c r="D5" t="s">
        <v>44</v>
      </c>
      <c r="E5">
        <v>49</v>
      </c>
      <c r="F5" t="s">
        <v>45</v>
      </c>
      <c r="G5" t="s">
        <v>46</v>
      </c>
      <c r="H5" t="s">
        <v>47</v>
      </c>
      <c r="I5">
        <v>60000</v>
      </c>
      <c r="J5" t="s">
        <v>32</v>
      </c>
      <c r="K5" t="s">
        <v>40</v>
      </c>
      <c r="L5" t="s">
        <v>40</v>
      </c>
      <c r="M5" t="s">
        <v>48</v>
      </c>
      <c r="N5" s="1">
        <v>43472</v>
      </c>
      <c r="O5" t="s">
        <v>49</v>
      </c>
      <c r="P5" t="s">
        <v>50</v>
      </c>
      <c r="Q5" t="s">
        <v>40</v>
      </c>
    </row>
    <row r="6" spans="1:18" x14ac:dyDescent="0.3">
      <c r="A6">
        <v>1017</v>
      </c>
      <c r="B6" t="s">
        <v>51</v>
      </c>
      <c r="C6" t="s">
        <v>52</v>
      </c>
      <c r="D6" t="s">
        <v>53</v>
      </c>
      <c r="E6">
        <v>27</v>
      </c>
      <c r="F6" t="s">
        <v>45</v>
      </c>
      <c r="G6" t="s">
        <v>30</v>
      </c>
      <c r="H6" t="s">
        <v>54</v>
      </c>
      <c r="I6">
        <v>147000</v>
      </c>
      <c r="J6" t="s">
        <v>23</v>
      </c>
      <c r="K6" t="s">
        <v>24</v>
      </c>
      <c r="L6" t="s">
        <v>40</v>
      </c>
      <c r="M6" t="s">
        <v>25</v>
      </c>
      <c r="N6" s="1">
        <v>37805</v>
      </c>
      <c r="O6" t="s">
        <v>55</v>
      </c>
      <c r="P6" t="s">
        <v>50</v>
      </c>
      <c r="Q6" t="s">
        <v>24</v>
      </c>
      <c r="R6">
        <v>2</v>
      </c>
    </row>
    <row r="7" spans="1:18" x14ac:dyDescent="0.3">
      <c r="A7">
        <v>1024</v>
      </c>
      <c r="B7" t="s">
        <v>56</v>
      </c>
      <c r="C7" t="s">
        <v>36</v>
      </c>
      <c r="D7" t="s">
        <v>57</v>
      </c>
      <c r="E7">
        <v>48</v>
      </c>
      <c r="F7" t="s">
        <v>21</v>
      </c>
      <c r="G7" t="s">
        <v>30</v>
      </c>
      <c r="H7" t="s">
        <v>58</v>
      </c>
      <c r="I7">
        <v>134000</v>
      </c>
      <c r="J7" t="s">
        <v>23</v>
      </c>
      <c r="K7" t="s">
        <v>40</v>
      </c>
      <c r="L7" t="s">
        <v>40</v>
      </c>
      <c r="M7" t="s">
        <v>48</v>
      </c>
      <c r="N7" t="s">
        <v>59</v>
      </c>
      <c r="O7" s="1">
        <v>41608</v>
      </c>
      <c r="P7" t="s">
        <v>26</v>
      </c>
      <c r="Q7" t="s">
        <v>40</v>
      </c>
    </row>
    <row r="8" spans="1:18" x14ac:dyDescent="0.3">
      <c r="A8">
        <v>1003</v>
      </c>
      <c r="B8" t="s">
        <v>60</v>
      </c>
      <c r="C8" t="s">
        <v>52</v>
      </c>
      <c r="D8" t="s">
        <v>61</v>
      </c>
      <c r="E8">
        <v>45</v>
      </c>
      <c r="F8" t="s">
        <v>21</v>
      </c>
      <c r="G8" t="s">
        <v>21</v>
      </c>
      <c r="H8" t="s">
        <v>62</v>
      </c>
      <c r="I8">
        <v>72000</v>
      </c>
      <c r="J8" t="s">
        <v>23</v>
      </c>
      <c r="K8" t="s">
        <v>40</v>
      </c>
      <c r="L8" t="s">
        <v>24</v>
      </c>
      <c r="M8" t="s">
        <v>63</v>
      </c>
      <c r="N8" t="s">
        <v>64</v>
      </c>
      <c r="O8" t="s">
        <v>65</v>
      </c>
      <c r="P8" t="s">
        <v>66</v>
      </c>
      <c r="Q8" t="s">
        <v>24</v>
      </c>
      <c r="R8">
        <v>5</v>
      </c>
    </row>
    <row r="9" spans="1:18" x14ac:dyDescent="0.3">
      <c r="A9">
        <v>1028</v>
      </c>
      <c r="B9" t="s">
        <v>67</v>
      </c>
      <c r="C9" t="s">
        <v>68</v>
      </c>
      <c r="D9" t="s">
        <v>69</v>
      </c>
      <c r="E9">
        <v>63</v>
      </c>
      <c r="F9" t="s">
        <v>21</v>
      </c>
      <c r="G9" t="s">
        <v>70</v>
      </c>
      <c r="H9" t="s">
        <v>62</v>
      </c>
      <c r="I9">
        <v>46000</v>
      </c>
      <c r="J9" t="s">
        <v>32</v>
      </c>
      <c r="K9" t="s">
        <v>24</v>
      </c>
      <c r="L9" t="s">
        <v>40</v>
      </c>
      <c r="M9" t="s">
        <v>71</v>
      </c>
      <c r="N9" t="s">
        <v>72</v>
      </c>
      <c r="O9" s="1">
        <v>44685</v>
      </c>
      <c r="P9" t="s">
        <v>66</v>
      </c>
      <c r="Q9" t="s">
        <v>24</v>
      </c>
      <c r="R9">
        <v>3</v>
      </c>
    </row>
    <row r="10" spans="1:18" x14ac:dyDescent="0.3">
      <c r="A10">
        <v>1029</v>
      </c>
      <c r="B10" t="s">
        <v>73</v>
      </c>
      <c r="C10" t="s">
        <v>74</v>
      </c>
      <c r="D10" t="s">
        <v>75</v>
      </c>
      <c r="E10">
        <v>41</v>
      </c>
      <c r="F10" t="s">
        <v>21</v>
      </c>
      <c r="G10" t="s">
        <v>70</v>
      </c>
      <c r="H10" t="s">
        <v>76</v>
      </c>
      <c r="I10">
        <v>56000</v>
      </c>
      <c r="J10" t="s">
        <v>77</v>
      </c>
      <c r="K10" t="s">
        <v>40</v>
      </c>
      <c r="L10" t="s">
        <v>40</v>
      </c>
      <c r="M10" t="s">
        <v>48</v>
      </c>
      <c r="N10" t="s">
        <v>78</v>
      </c>
      <c r="O10" s="1">
        <v>44374</v>
      </c>
      <c r="P10" t="s">
        <v>79</v>
      </c>
      <c r="Q10" t="s">
        <v>40</v>
      </c>
    </row>
    <row r="11" spans="1:18" x14ac:dyDescent="0.3">
      <c r="A11">
        <v>1014</v>
      </c>
      <c r="B11" t="s">
        <v>80</v>
      </c>
      <c r="C11" t="s">
        <v>81</v>
      </c>
      <c r="D11" t="s">
        <v>82</v>
      </c>
      <c r="E11">
        <v>59</v>
      </c>
      <c r="F11" t="s">
        <v>45</v>
      </c>
      <c r="G11" t="s">
        <v>70</v>
      </c>
      <c r="H11" t="s">
        <v>83</v>
      </c>
      <c r="I11">
        <v>66000</v>
      </c>
      <c r="J11" t="s">
        <v>39</v>
      </c>
      <c r="K11" t="s">
        <v>40</v>
      </c>
      <c r="L11" t="s">
        <v>40</v>
      </c>
      <c r="M11" t="s">
        <v>84</v>
      </c>
      <c r="N11" s="1">
        <v>42078</v>
      </c>
      <c r="P11" t="s">
        <v>79</v>
      </c>
      <c r="Q11" t="s">
        <v>24</v>
      </c>
      <c r="R11">
        <v>3</v>
      </c>
    </row>
    <row r="12" spans="1:18" x14ac:dyDescent="0.3">
      <c r="A12">
        <v>1064</v>
      </c>
      <c r="B12" t="s">
        <v>42</v>
      </c>
      <c r="C12" t="s">
        <v>85</v>
      </c>
      <c r="D12" t="s">
        <v>86</v>
      </c>
      <c r="E12">
        <v>33</v>
      </c>
      <c r="F12" t="s">
        <v>45</v>
      </c>
      <c r="G12" t="s">
        <v>70</v>
      </c>
      <c r="H12" t="s">
        <v>87</v>
      </c>
      <c r="I12">
        <v>128000</v>
      </c>
      <c r="J12" t="s">
        <v>77</v>
      </c>
      <c r="K12" t="s">
        <v>24</v>
      </c>
      <c r="L12" t="s">
        <v>40</v>
      </c>
      <c r="M12" t="s">
        <v>63</v>
      </c>
      <c r="N12" s="1">
        <v>42199</v>
      </c>
      <c r="O12" s="1">
        <v>42246</v>
      </c>
      <c r="P12" t="s">
        <v>66</v>
      </c>
      <c r="Q12" t="s">
        <v>40</v>
      </c>
      <c r="R12">
        <v>0</v>
      </c>
    </row>
    <row r="13" spans="1:18" x14ac:dyDescent="0.3">
      <c r="A13">
        <v>1070</v>
      </c>
      <c r="B13" t="s">
        <v>88</v>
      </c>
      <c r="C13" t="s">
        <v>89</v>
      </c>
      <c r="D13" t="s">
        <v>90</v>
      </c>
      <c r="E13">
        <v>30</v>
      </c>
      <c r="F13" t="s">
        <v>45</v>
      </c>
      <c r="G13" t="s">
        <v>70</v>
      </c>
      <c r="H13" t="s">
        <v>87</v>
      </c>
      <c r="I13">
        <v>112000</v>
      </c>
      <c r="J13" t="s">
        <v>91</v>
      </c>
      <c r="K13" t="s">
        <v>24</v>
      </c>
      <c r="L13" t="s">
        <v>40</v>
      </c>
      <c r="M13" t="s">
        <v>84</v>
      </c>
      <c r="N13" t="s">
        <v>92</v>
      </c>
      <c r="O13" t="s">
        <v>65</v>
      </c>
      <c r="P13" t="s">
        <v>26</v>
      </c>
      <c r="Q13" t="s">
        <v>40</v>
      </c>
    </row>
    <row r="14" spans="1:18" x14ac:dyDescent="0.3">
      <c r="A14">
        <v>1077</v>
      </c>
      <c r="B14" t="s">
        <v>93</v>
      </c>
      <c r="C14" t="s">
        <v>81</v>
      </c>
      <c r="D14" t="s">
        <v>94</v>
      </c>
      <c r="E14">
        <v>49</v>
      </c>
      <c r="F14" t="s">
        <v>45</v>
      </c>
      <c r="G14" t="s">
        <v>46</v>
      </c>
      <c r="H14" t="s">
        <v>95</v>
      </c>
      <c r="I14">
        <v>41000</v>
      </c>
      <c r="J14" t="s">
        <v>91</v>
      </c>
      <c r="K14" t="s">
        <v>24</v>
      </c>
      <c r="L14" t="s">
        <v>24</v>
      </c>
      <c r="M14" t="s">
        <v>48</v>
      </c>
      <c r="N14" t="s">
        <v>96</v>
      </c>
      <c r="O14" s="1">
        <v>44366</v>
      </c>
      <c r="P14" t="s">
        <v>34</v>
      </c>
      <c r="Q14" t="s">
        <v>24</v>
      </c>
      <c r="R14">
        <v>5</v>
      </c>
    </row>
    <row r="15" spans="1:18" x14ac:dyDescent="0.3">
      <c r="A15">
        <v>1015</v>
      </c>
      <c r="B15" t="s">
        <v>67</v>
      </c>
      <c r="C15" t="s">
        <v>97</v>
      </c>
      <c r="D15" t="s">
        <v>98</v>
      </c>
      <c r="E15">
        <v>37</v>
      </c>
      <c r="F15" t="s">
        <v>21</v>
      </c>
      <c r="G15" t="s">
        <v>46</v>
      </c>
      <c r="H15" t="s">
        <v>99</v>
      </c>
      <c r="I15">
        <v>96000</v>
      </c>
      <c r="J15" t="s">
        <v>39</v>
      </c>
      <c r="K15" t="s">
        <v>24</v>
      </c>
      <c r="L15" t="s">
        <v>40</v>
      </c>
      <c r="M15" t="s">
        <v>100</v>
      </c>
      <c r="N15" s="1">
        <v>37931</v>
      </c>
      <c r="O15" t="s">
        <v>101</v>
      </c>
      <c r="P15" t="s">
        <v>66</v>
      </c>
      <c r="Q15" t="s">
        <v>40</v>
      </c>
      <c r="R15">
        <v>0</v>
      </c>
    </row>
    <row r="16" spans="1:18" x14ac:dyDescent="0.3">
      <c r="A16">
        <v>1001</v>
      </c>
      <c r="B16" t="s">
        <v>102</v>
      </c>
      <c r="C16" t="s">
        <v>103</v>
      </c>
      <c r="D16" t="s">
        <v>104</v>
      </c>
      <c r="E16">
        <v>64</v>
      </c>
      <c r="F16" t="s">
        <v>21</v>
      </c>
      <c r="G16" t="s">
        <v>70</v>
      </c>
      <c r="H16" t="s">
        <v>105</v>
      </c>
      <c r="I16">
        <v>66000</v>
      </c>
      <c r="J16" t="s">
        <v>39</v>
      </c>
      <c r="K16" t="s">
        <v>24</v>
      </c>
      <c r="L16" t="s">
        <v>40</v>
      </c>
      <c r="M16" t="s">
        <v>106</v>
      </c>
      <c r="N16" s="1">
        <v>41748</v>
      </c>
      <c r="O16" s="1">
        <v>43693</v>
      </c>
      <c r="P16" t="s">
        <v>50</v>
      </c>
      <c r="Q16" t="s">
        <v>24</v>
      </c>
      <c r="R16">
        <v>3</v>
      </c>
    </row>
    <row r="17" spans="1:18" x14ac:dyDescent="0.3">
      <c r="A17">
        <v>1022</v>
      </c>
      <c r="B17" t="s">
        <v>88</v>
      </c>
      <c r="C17" t="s">
        <v>67</v>
      </c>
      <c r="D17" t="s">
        <v>107</v>
      </c>
      <c r="E17">
        <v>51</v>
      </c>
      <c r="F17" t="s">
        <v>21</v>
      </c>
      <c r="G17" t="s">
        <v>46</v>
      </c>
      <c r="H17" t="s">
        <v>108</v>
      </c>
      <c r="I17">
        <v>105000</v>
      </c>
      <c r="J17" t="s">
        <v>32</v>
      </c>
      <c r="K17" t="s">
        <v>40</v>
      </c>
      <c r="L17" t="s">
        <v>40</v>
      </c>
      <c r="M17" t="s">
        <v>71</v>
      </c>
      <c r="N17" s="1">
        <v>37817</v>
      </c>
      <c r="O17" t="s">
        <v>109</v>
      </c>
      <c r="P17" t="s">
        <v>50</v>
      </c>
      <c r="Q17" t="s">
        <v>24</v>
      </c>
      <c r="R17">
        <v>2</v>
      </c>
    </row>
    <row r="18" spans="1:18" x14ac:dyDescent="0.3">
      <c r="A18">
        <v>1004</v>
      </c>
      <c r="B18" t="s">
        <v>110</v>
      </c>
      <c r="C18" t="s">
        <v>52</v>
      </c>
      <c r="D18" t="s">
        <v>111</v>
      </c>
      <c r="E18">
        <v>41</v>
      </c>
      <c r="F18" t="s">
        <v>21</v>
      </c>
      <c r="G18" t="s">
        <v>30</v>
      </c>
      <c r="H18" t="s">
        <v>112</v>
      </c>
      <c r="I18">
        <v>121000</v>
      </c>
      <c r="J18" t="s">
        <v>23</v>
      </c>
      <c r="K18" t="s">
        <v>40</v>
      </c>
      <c r="L18" t="s">
        <v>24</v>
      </c>
      <c r="M18" t="s">
        <v>48</v>
      </c>
      <c r="N18" s="1">
        <v>42763</v>
      </c>
      <c r="O18" t="s">
        <v>113</v>
      </c>
      <c r="P18" t="s">
        <v>34</v>
      </c>
      <c r="Q18" t="s">
        <v>24</v>
      </c>
      <c r="R18">
        <v>2</v>
      </c>
    </row>
    <row r="19" spans="1:18" x14ac:dyDescent="0.3">
      <c r="A19">
        <v>1030</v>
      </c>
      <c r="B19" t="s">
        <v>42</v>
      </c>
      <c r="C19" t="s">
        <v>114</v>
      </c>
      <c r="D19" t="s">
        <v>115</v>
      </c>
      <c r="E19">
        <v>48</v>
      </c>
      <c r="F19" t="s">
        <v>45</v>
      </c>
      <c r="G19" t="s">
        <v>70</v>
      </c>
      <c r="H19" t="s">
        <v>87</v>
      </c>
      <c r="I19">
        <v>60000</v>
      </c>
      <c r="J19" t="s">
        <v>77</v>
      </c>
      <c r="K19" t="s">
        <v>40</v>
      </c>
      <c r="L19" t="s">
        <v>40</v>
      </c>
      <c r="M19" t="s">
        <v>84</v>
      </c>
      <c r="N19" s="1">
        <v>39262</v>
      </c>
      <c r="O19" s="1">
        <v>42717</v>
      </c>
      <c r="P19" t="s">
        <v>79</v>
      </c>
      <c r="Q19" t="s">
        <v>24</v>
      </c>
      <c r="R19">
        <v>5</v>
      </c>
    </row>
    <row r="20" spans="1:18" x14ac:dyDescent="0.3">
      <c r="A20">
        <v>1062</v>
      </c>
      <c r="B20" t="s">
        <v>73</v>
      </c>
      <c r="C20" t="s">
        <v>74</v>
      </c>
      <c r="D20" t="s">
        <v>116</v>
      </c>
      <c r="E20">
        <v>53</v>
      </c>
      <c r="F20" t="s">
        <v>45</v>
      </c>
      <c r="G20" t="s">
        <v>30</v>
      </c>
      <c r="H20" t="s">
        <v>117</v>
      </c>
      <c r="I20">
        <v>47000</v>
      </c>
      <c r="J20" t="s">
        <v>39</v>
      </c>
      <c r="K20" t="s">
        <v>24</v>
      </c>
      <c r="L20" t="s">
        <v>40</v>
      </c>
      <c r="M20" t="s">
        <v>106</v>
      </c>
      <c r="N20" t="s">
        <v>118</v>
      </c>
      <c r="O20" t="s">
        <v>119</v>
      </c>
      <c r="P20" t="s">
        <v>66</v>
      </c>
      <c r="Q20" t="s">
        <v>24</v>
      </c>
      <c r="R20">
        <v>2</v>
      </c>
    </row>
    <row r="21" spans="1:18" x14ac:dyDescent="0.3">
      <c r="A21">
        <v>1080</v>
      </c>
      <c r="B21" t="s">
        <v>35</v>
      </c>
      <c r="C21" t="s">
        <v>120</v>
      </c>
      <c r="D21" t="s">
        <v>121</v>
      </c>
      <c r="E21">
        <v>44</v>
      </c>
      <c r="F21" t="s">
        <v>21</v>
      </c>
      <c r="G21" t="s">
        <v>70</v>
      </c>
      <c r="H21" t="s">
        <v>99</v>
      </c>
      <c r="I21">
        <v>54000</v>
      </c>
      <c r="J21" t="s">
        <v>39</v>
      </c>
      <c r="K21" t="s">
        <v>40</v>
      </c>
      <c r="L21" t="s">
        <v>40</v>
      </c>
      <c r="M21" t="s">
        <v>71</v>
      </c>
      <c r="N21" s="1">
        <v>43352</v>
      </c>
      <c r="O21" s="1">
        <v>44182</v>
      </c>
      <c r="P21" t="s">
        <v>66</v>
      </c>
      <c r="Q21" t="s">
        <v>40</v>
      </c>
      <c r="R21">
        <v>0</v>
      </c>
    </row>
    <row r="22" spans="1:18" x14ac:dyDescent="0.3">
      <c r="A22">
        <v>1036</v>
      </c>
      <c r="B22" t="s">
        <v>110</v>
      </c>
      <c r="C22" t="s">
        <v>122</v>
      </c>
      <c r="D22" t="s">
        <v>123</v>
      </c>
      <c r="E22">
        <v>55</v>
      </c>
      <c r="F22" t="s">
        <v>45</v>
      </c>
      <c r="G22" t="s">
        <v>21</v>
      </c>
      <c r="H22" t="s">
        <v>112</v>
      </c>
      <c r="I22">
        <v>96000</v>
      </c>
      <c r="J22" t="s">
        <v>91</v>
      </c>
      <c r="K22" t="s">
        <v>24</v>
      </c>
      <c r="L22" t="s">
        <v>24</v>
      </c>
      <c r="M22" t="s">
        <v>84</v>
      </c>
      <c r="N22" t="s">
        <v>124</v>
      </c>
      <c r="O22" s="1">
        <v>43139</v>
      </c>
      <c r="P22" t="s">
        <v>34</v>
      </c>
      <c r="Q22" t="s">
        <v>24</v>
      </c>
      <c r="R22">
        <v>2</v>
      </c>
    </row>
    <row r="23" spans="1:18" x14ac:dyDescent="0.3">
      <c r="A23">
        <v>1012</v>
      </c>
      <c r="B23" t="s">
        <v>80</v>
      </c>
      <c r="C23" t="s">
        <v>125</v>
      </c>
      <c r="D23" t="s">
        <v>126</v>
      </c>
      <c r="E23">
        <v>37</v>
      </c>
      <c r="F23" t="s">
        <v>21</v>
      </c>
      <c r="G23" t="s">
        <v>21</v>
      </c>
      <c r="H23" t="s">
        <v>62</v>
      </c>
      <c r="I23">
        <v>142000</v>
      </c>
      <c r="J23" t="s">
        <v>91</v>
      </c>
      <c r="K23" t="s">
        <v>24</v>
      </c>
      <c r="L23" t="s">
        <v>24</v>
      </c>
      <c r="M23" t="s">
        <v>63</v>
      </c>
      <c r="N23" s="1">
        <v>42652</v>
      </c>
      <c r="O23" s="1">
        <v>44247</v>
      </c>
      <c r="P23" t="s">
        <v>66</v>
      </c>
      <c r="Q23" t="s">
        <v>40</v>
      </c>
      <c r="R23">
        <v>0</v>
      </c>
    </row>
    <row r="24" spans="1:18" x14ac:dyDescent="0.3">
      <c r="A24">
        <v>1085</v>
      </c>
      <c r="B24" t="s">
        <v>93</v>
      </c>
      <c r="C24" t="s">
        <v>120</v>
      </c>
      <c r="D24" t="s">
        <v>94</v>
      </c>
      <c r="E24">
        <v>65</v>
      </c>
      <c r="F24" t="s">
        <v>45</v>
      </c>
      <c r="G24" t="s">
        <v>30</v>
      </c>
      <c r="H24" t="s">
        <v>127</v>
      </c>
      <c r="I24">
        <v>91000</v>
      </c>
      <c r="J24" t="s">
        <v>32</v>
      </c>
      <c r="K24" t="s">
        <v>40</v>
      </c>
      <c r="L24" t="s">
        <v>40</v>
      </c>
      <c r="M24" t="s">
        <v>84</v>
      </c>
      <c r="N24" s="1">
        <v>37708</v>
      </c>
      <c r="O24" s="1">
        <v>39675</v>
      </c>
      <c r="P24" t="s">
        <v>79</v>
      </c>
      <c r="Q24" t="s">
        <v>24</v>
      </c>
      <c r="R24">
        <v>4</v>
      </c>
    </row>
    <row r="25" spans="1:18" x14ac:dyDescent="0.3">
      <c r="A25">
        <v>1045</v>
      </c>
      <c r="B25" t="s">
        <v>128</v>
      </c>
      <c r="C25" t="s">
        <v>129</v>
      </c>
      <c r="D25" t="s">
        <v>130</v>
      </c>
      <c r="E25">
        <v>43</v>
      </c>
      <c r="F25" t="s">
        <v>21</v>
      </c>
      <c r="G25" t="s">
        <v>70</v>
      </c>
      <c r="H25" t="s">
        <v>31</v>
      </c>
      <c r="I25">
        <v>115000</v>
      </c>
      <c r="J25" t="s">
        <v>91</v>
      </c>
      <c r="K25" t="s">
        <v>24</v>
      </c>
      <c r="L25" t="s">
        <v>40</v>
      </c>
      <c r="M25" t="s">
        <v>71</v>
      </c>
      <c r="N25" s="1">
        <v>36637</v>
      </c>
      <c r="O25" s="1">
        <v>38872</v>
      </c>
      <c r="P25" t="s">
        <v>50</v>
      </c>
      <c r="Q25" t="s">
        <v>40</v>
      </c>
      <c r="R25">
        <v>0</v>
      </c>
    </row>
    <row r="26" spans="1:18" x14ac:dyDescent="0.3">
      <c r="A26">
        <v>1074</v>
      </c>
      <c r="B26" t="s">
        <v>42</v>
      </c>
      <c r="C26" t="s">
        <v>125</v>
      </c>
      <c r="D26" t="s">
        <v>131</v>
      </c>
      <c r="E26">
        <v>23</v>
      </c>
      <c r="F26" t="s">
        <v>45</v>
      </c>
      <c r="G26" t="s">
        <v>46</v>
      </c>
      <c r="H26" t="s">
        <v>58</v>
      </c>
      <c r="I26">
        <v>66000</v>
      </c>
      <c r="J26" t="s">
        <v>77</v>
      </c>
      <c r="K26" t="s">
        <v>24</v>
      </c>
      <c r="L26" t="s">
        <v>40</v>
      </c>
      <c r="M26" t="s">
        <v>41</v>
      </c>
      <c r="N26" t="s">
        <v>132</v>
      </c>
      <c r="O26" s="1">
        <v>39793</v>
      </c>
      <c r="P26" t="s">
        <v>79</v>
      </c>
      <c r="Q26" t="s">
        <v>24</v>
      </c>
      <c r="R26">
        <v>4</v>
      </c>
    </row>
    <row r="27" spans="1:18" x14ac:dyDescent="0.3">
      <c r="A27">
        <v>1006</v>
      </c>
      <c r="B27" t="s">
        <v>93</v>
      </c>
      <c r="C27" t="s">
        <v>43</v>
      </c>
      <c r="D27" t="s">
        <v>133</v>
      </c>
      <c r="E27">
        <v>47</v>
      </c>
      <c r="F27" t="s">
        <v>21</v>
      </c>
      <c r="G27" t="s">
        <v>30</v>
      </c>
      <c r="H27" t="s">
        <v>22</v>
      </c>
      <c r="I27">
        <v>36000</v>
      </c>
      <c r="J27" t="s">
        <v>39</v>
      </c>
      <c r="K27" t="s">
        <v>24</v>
      </c>
      <c r="L27" t="s">
        <v>40</v>
      </c>
      <c r="M27" t="s">
        <v>106</v>
      </c>
      <c r="N27" t="s">
        <v>134</v>
      </c>
      <c r="O27" t="s">
        <v>135</v>
      </c>
      <c r="P27" t="s">
        <v>66</v>
      </c>
      <c r="Q27" t="s">
        <v>40</v>
      </c>
      <c r="R27">
        <v>0</v>
      </c>
    </row>
    <row r="28" spans="1:18" x14ac:dyDescent="0.3">
      <c r="A28">
        <v>1026</v>
      </c>
      <c r="B28" t="s">
        <v>136</v>
      </c>
      <c r="C28" t="s">
        <v>137</v>
      </c>
      <c r="D28" t="s">
        <v>138</v>
      </c>
      <c r="E28">
        <v>63</v>
      </c>
      <c r="F28" t="s">
        <v>45</v>
      </c>
      <c r="G28" t="s">
        <v>21</v>
      </c>
      <c r="H28" t="s">
        <v>139</v>
      </c>
      <c r="I28">
        <v>73000</v>
      </c>
      <c r="J28" t="s">
        <v>32</v>
      </c>
      <c r="K28" t="s">
        <v>24</v>
      </c>
      <c r="L28" t="s">
        <v>40</v>
      </c>
      <c r="M28" t="s">
        <v>100</v>
      </c>
      <c r="N28" t="s">
        <v>140</v>
      </c>
      <c r="O28" t="s">
        <v>141</v>
      </c>
      <c r="P28" t="s">
        <v>34</v>
      </c>
      <c r="Q28" t="s">
        <v>24</v>
      </c>
      <c r="R28">
        <v>3</v>
      </c>
    </row>
    <row r="29" spans="1:18" x14ac:dyDescent="0.3">
      <c r="A29">
        <v>1078</v>
      </c>
      <c r="B29" t="s">
        <v>142</v>
      </c>
      <c r="C29" t="s">
        <v>85</v>
      </c>
      <c r="D29" t="s">
        <v>143</v>
      </c>
      <c r="E29">
        <v>41</v>
      </c>
      <c r="F29" t="s">
        <v>21</v>
      </c>
      <c r="G29" t="s">
        <v>30</v>
      </c>
      <c r="H29" t="s">
        <v>144</v>
      </c>
      <c r="I29">
        <v>146000</v>
      </c>
      <c r="J29" t="s">
        <v>23</v>
      </c>
      <c r="K29" t="s">
        <v>24</v>
      </c>
      <c r="L29" t="s">
        <v>40</v>
      </c>
      <c r="M29" t="s">
        <v>100</v>
      </c>
      <c r="N29" t="s">
        <v>145</v>
      </c>
      <c r="O29" s="1">
        <v>42786</v>
      </c>
      <c r="P29" t="s">
        <v>79</v>
      </c>
      <c r="Q29" t="s">
        <v>24</v>
      </c>
      <c r="R29">
        <v>3</v>
      </c>
    </row>
    <row r="30" spans="1:18" x14ac:dyDescent="0.3">
      <c r="A30">
        <v>1075</v>
      </c>
      <c r="B30" t="s">
        <v>137</v>
      </c>
      <c r="C30" t="s">
        <v>67</v>
      </c>
      <c r="D30" t="s">
        <v>146</v>
      </c>
      <c r="E30">
        <v>28</v>
      </c>
      <c r="F30" t="s">
        <v>45</v>
      </c>
      <c r="G30" t="s">
        <v>21</v>
      </c>
      <c r="H30" t="s">
        <v>58</v>
      </c>
      <c r="I30">
        <v>131000</v>
      </c>
      <c r="J30" t="s">
        <v>77</v>
      </c>
      <c r="K30" t="s">
        <v>24</v>
      </c>
      <c r="L30" t="s">
        <v>40</v>
      </c>
      <c r="M30" t="s">
        <v>41</v>
      </c>
      <c r="N30" s="1">
        <v>43313</v>
      </c>
      <c r="O30" t="s">
        <v>65</v>
      </c>
      <c r="P30" t="s">
        <v>50</v>
      </c>
      <c r="Q30" t="s">
        <v>24</v>
      </c>
      <c r="R30">
        <v>1</v>
      </c>
    </row>
    <row r="31" spans="1:18" x14ac:dyDescent="0.3">
      <c r="A31">
        <v>1063</v>
      </c>
      <c r="B31" t="s">
        <v>18</v>
      </c>
      <c r="C31" t="s">
        <v>36</v>
      </c>
      <c r="D31" t="s">
        <v>147</v>
      </c>
      <c r="E31">
        <v>31</v>
      </c>
      <c r="F31" t="s">
        <v>45</v>
      </c>
      <c r="G31" t="s">
        <v>21</v>
      </c>
      <c r="H31" t="s">
        <v>127</v>
      </c>
      <c r="I31">
        <v>121000</v>
      </c>
      <c r="J31" t="s">
        <v>23</v>
      </c>
      <c r="K31" t="s">
        <v>24</v>
      </c>
      <c r="L31" t="s">
        <v>40</v>
      </c>
      <c r="M31" t="s">
        <v>106</v>
      </c>
      <c r="N31" t="s">
        <v>148</v>
      </c>
      <c r="O31" s="1">
        <v>43921</v>
      </c>
      <c r="P31" t="s">
        <v>34</v>
      </c>
      <c r="Q31" t="s">
        <v>24</v>
      </c>
      <c r="R31">
        <v>1</v>
      </c>
    </row>
    <row r="32" spans="1:18" x14ac:dyDescent="0.3">
      <c r="A32">
        <v>1066</v>
      </c>
      <c r="B32" t="s">
        <v>42</v>
      </c>
      <c r="C32" t="s">
        <v>43</v>
      </c>
      <c r="D32" t="s">
        <v>44</v>
      </c>
      <c r="E32">
        <v>55</v>
      </c>
      <c r="F32" t="s">
        <v>21</v>
      </c>
      <c r="G32" t="s">
        <v>70</v>
      </c>
      <c r="H32" t="s">
        <v>149</v>
      </c>
      <c r="I32">
        <v>111000</v>
      </c>
      <c r="J32" t="s">
        <v>32</v>
      </c>
      <c r="K32" t="s">
        <v>24</v>
      </c>
      <c r="L32" t="s">
        <v>40</v>
      </c>
      <c r="M32" t="s">
        <v>100</v>
      </c>
      <c r="N32" t="s">
        <v>150</v>
      </c>
      <c r="P32" t="s">
        <v>66</v>
      </c>
      <c r="Q32" t="s">
        <v>40</v>
      </c>
      <c r="R32">
        <v>0</v>
      </c>
    </row>
    <row r="33" spans="1:18" x14ac:dyDescent="0.3">
      <c r="A33">
        <v>1002</v>
      </c>
      <c r="B33" t="s">
        <v>102</v>
      </c>
      <c r="C33" t="s">
        <v>36</v>
      </c>
      <c r="D33" t="s">
        <v>151</v>
      </c>
      <c r="E33">
        <v>38</v>
      </c>
      <c r="F33" t="s">
        <v>21</v>
      </c>
      <c r="G33" t="s">
        <v>21</v>
      </c>
      <c r="H33" t="s">
        <v>152</v>
      </c>
      <c r="I33">
        <v>111000</v>
      </c>
      <c r="J33" t="s">
        <v>91</v>
      </c>
      <c r="K33" t="s">
        <v>24</v>
      </c>
      <c r="L33" t="s">
        <v>24</v>
      </c>
      <c r="M33" t="s">
        <v>25</v>
      </c>
      <c r="N33" s="1">
        <v>38246</v>
      </c>
      <c r="O33" t="s">
        <v>113</v>
      </c>
      <c r="P33" t="s">
        <v>50</v>
      </c>
      <c r="Q33" t="s">
        <v>24</v>
      </c>
      <c r="R33">
        <v>2</v>
      </c>
    </row>
    <row r="34" spans="1:18" x14ac:dyDescent="0.3">
      <c r="A34">
        <v>1019</v>
      </c>
      <c r="B34" t="s">
        <v>110</v>
      </c>
      <c r="C34" t="s">
        <v>125</v>
      </c>
      <c r="D34" t="s">
        <v>153</v>
      </c>
      <c r="E34">
        <v>31</v>
      </c>
      <c r="F34" t="s">
        <v>45</v>
      </c>
      <c r="G34" t="s">
        <v>70</v>
      </c>
      <c r="H34" t="s">
        <v>154</v>
      </c>
      <c r="I34">
        <v>83000</v>
      </c>
      <c r="J34" t="s">
        <v>39</v>
      </c>
      <c r="K34" t="s">
        <v>24</v>
      </c>
      <c r="L34" t="s">
        <v>24</v>
      </c>
      <c r="M34" t="s">
        <v>100</v>
      </c>
      <c r="N34" t="s">
        <v>155</v>
      </c>
      <c r="O34" s="1">
        <v>40486</v>
      </c>
      <c r="P34" t="s">
        <v>66</v>
      </c>
      <c r="Q34" t="s">
        <v>24</v>
      </c>
      <c r="R34">
        <v>4</v>
      </c>
    </row>
    <row r="35" spans="1:18" x14ac:dyDescent="0.3">
      <c r="A35">
        <v>1049</v>
      </c>
      <c r="B35" t="s">
        <v>156</v>
      </c>
      <c r="C35" t="s">
        <v>52</v>
      </c>
      <c r="D35" t="s">
        <v>157</v>
      </c>
      <c r="E35">
        <v>58</v>
      </c>
      <c r="F35" t="s">
        <v>45</v>
      </c>
      <c r="G35" t="s">
        <v>70</v>
      </c>
      <c r="H35" t="s">
        <v>158</v>
      </c>
      <c r="I35">
        <v>46000</v>
      </c>
      <c r="J35" t="s">
        <v>91</v>
      </c>
      <c r="K35" t="s">
        <v>40</v>
      </c>
      <c r="L35" t="s">
        <v>40</v>
      </c>
      <c r="M35" t="s">
        <v>71</v>
      </c>
      <c r="N35" s="1">
        <v>38550</v>
      </c>
      <c r="O35" t="s">
        <v>159</v>
      </c>
      <c r="P35" t="s">
        <v>34</v>
      </c>
      <c r="Q35" t="s">
        <v>24</v>
      </c>
      <c r="R35">
        <v>2</v>
      </c>
    </row>
    <row r="36" spans="1:18" x14ac:dyDescent="0.3">
      <c r="A36">
        <v>1037</v>
      </c>
      <c r="B36" t="s">
        <v>160</v>
      </c>
      <c r="C36" t="s">
        <v>19</v>
      </c>
      <c r="D36" t="s">
        <v>161</v>
      </c>
      <c r="E36">
        <v>31</v>
      </c>
      <c r="F36" t="s">
        <v>45</v>
      </c>
      <c r="G36" t="s">
        <v>70</v>
      </c>
      <c r="H36" t="s">
        <v>162</v>
      </c>
      <c r="I36">
        <v>134000</v>
      </c>
      <c r="J36" t="s">
        <v>77</v>
      </c>
      <c r="K36" t="s">
        <v>24</v>
      </c>
      <c r="L36" t="s">
        <v>40</v>
      </c>
      <c r="M36" t="s">
        <v>41</v>
      </c>
      <c r="N36" s="1">
        <v>39508</v>
      </c>
      <c r="O36" t="s">
        <v>163</v>
      </c>
      <c r="P36" t="s">
        <v>50</v>
      </c>
      <c r="Q36" t="s">
        <v>40</v>
      </c>
      <c r="R36">
        <v>0</v>
      </c>
    </row>
    <row r="37" spans="1:18" x14ac:dyDescent="0.3">
      <c r="A37">
        <v>1079</v>
      </c>
      <c r="B37" t="s">
        <v>164</v>
      </c>
      <c r="C37" t="s">
        <v>67</v>
      </c>
      <c r="D37" t="s">
        <v>165</v>
      </c>
      <c r="E37">
        <v>58</v>
      </c>
      <c r="F37" t="s">
        <v>21</v>
      </c>
      <c r="G37" t="s">
        <v>46</v>
      </c>
      <c r="H37" t="s">
        <v>76</v>
      </c>
      <c r="I37">
        <v>46000</v>
      </c>
      <c r="J37" t="s">
        <v>32</v>
      </c>
      <c r="K37" t="s">
        <v>24</v>
      </c>
      <c r="L37" t="s">
        <v>24</v>
      </c>
      <c r="M37" t="s">
        <v>25</v>
      </c>
      <c r="N37" t="s">
        <v>166</v>
      </c>
      <c r="O37" s="1">
        <v>44442</v>
      </c>
      <c r="P37" t="s">
        <v>26</v>
      </c>
      <c r="Q37" t="s">
        <v>40</v>
      </c>
      <c r="R37">
        <v>0</v>
      </c>
    </row>
    <row r="38" spans="1:18" x14ac:dyDescent="0.3">
      <c r="A38">
        <v>1007</v>
      </c>
      <c r="B38" t="s">
        <v>167</v>
      </c>
      <c r="C38" t="s">
        <v>120</v>
      </c>
      <c r="D38" t="s">
        <v>168</v>
      </c>
      <c r="E38">
        <v>46</v>
      </c>
      <c r="F38" t="s">
        <v>21</v>
      </c>
      <c r="G38" t="s">
        <v>30</v>
      </c>
      <c r="H38" t="s">
        <v>144</v>
      </c>
      <c r="I38">
        <v>94000</v>
      </c>
      <c r="J38" t="s">
        <v>39</v>
      </c>
      <c r="K38" t="s">
        <v>40</v>
      </c>
      <c r="L38" t="s">
        <v>24</v>
      </c>
      <c r="M38" t="s">
        <v>71</v>
      </c>
      <c r="N38" t="s">
        <v>169</v>
      </c>
      <c r="O38" s="1">
        <v>39763</v>
      </c>
      <c r="P38" t="s">
        <v>50</v>
      </c>
      <c r="Q38" t="s">
        <v>40</v>
      </c>
    </row>
    <row r="39" spans="1:18" x14ac:dyDescent="0.3">
      <c r="A39">
        <v>1037</v>
      </c>
      <c r="B39" t="s">
        <v>160</v>
      </c>
      <c r="C39" t="s">
        <v>19</v>
      </c>
      <c r="D39" t="s">
        <v>161</v>
      </c>
      <c r="E39">
        <v>31</v>
      </c>
      <c r="F39" t="s">
        <v>45</v>
      </c>
      <c r="G39" t="s">
        <v>70</v>
      </c>
      <c r="H39" t="s">
        <v>162</v>
      </c>
      <c r="I39">
        <v>134000</v>
      </c>
      <c r="J39" t="s">
        <v>77</v>
      </c>
      <c r="K39" t="s">
        <v>24</v>
      </c>
      <c r="L39" t="s">
        <v>40</v>
      </c>
      <c r="M39" t="s">
        <v>41</v>
      </c>
      <c r="N39" s="1">
        <v>39508</v>
      </c>
      <c r="O39" t="s">
        <v>163</v>
      </c>
      <c r="P39" t="s">
        <v>50</v>
      </c>
      <c r="Q39" t="s">
        <v>40</v>
      </c>
      <c r="R39">
        <v>0</v>
      </c>
    </row>
    <row r="40" spans="1:18" x14ac:dyDescent="0.3">
      <c r="A40">
        <v>1059</v>
      </c>
      <c r="B40" t="s">
        <v>137</v>
      </c>
      <c r="C40" t="s">
        <v>68</v>
      </c>
      <c r="D40" t="s">
        <v>170</v>
      </c>
      <c r="E40">
        <v>22</v>
      </c>
      <c r="F40" t="s">
        <v>45</v>
      </c>
      <c r="G40" t="s">
        <v>46</v>
      </c>
      <c r="H40" t="s">
        <v>95</v>
      </c>
      <c r="I40">
        <v>79000</v>
      </c>
      <c r="J40" t="s">
        <v>77</v>
      </c>
      <c r="K40" t="s">
        <v>24</v>
      </c>
      <c r="L40" t="s">
        <v>24</v>
      </c>
      <c r="M40" t="s">
        <v>84</v>
      </c>
      <c r="N40" s="1">
        <v>42393</v>
      </c>
      <c r="O40" t="s">
        <v>171</v>
      </c>
      <c r="P40" t="s">
        <v>66</v>
      </c>
      <c r="Q40" t="s">
        <v>40</v>
      </c>
    </row>
    <row r="41" spans="1:18" x14ac:dyDescent="0.3">
      <c r="A41">
        <v>1011</v>
      </c>
      <c r="B41" t="s">
        <v>142</v>
      </c>
      <c r="C41" t="s">
        <v>97</v>
      </c>
      <c r="D41" t="s">
        <v>172</v>
      </c>
      <c r="E41">
        <v>64</v>
      </c>
      <c r="F41" t="s">
        <v>45</v>
      </c>
      <c r="G41" t="s">
        <v>30</v>
      </c>
      <c r="H41" t="s">
        <v>173</v>
      </c>
      <c r="I41">
        <v>57000</v>
      </c>
      <c r="J41" t="s">
        <v>91</v>
      </c>
      <c r="K41" t="s">
        <v>24</v>
      </c>
      <c r="L41" t="s">
        <v>40</v>
      </c>
      <c r="M41" t="s">
        <v>71</v>
      </c>
      <c r="N41" t="s">
        <v>174</v>
      </c>
      <c r="O41" s="1">
        <v>45275</v>
      </c>
      <c r="P41" t="s">
        <v>66</v>
      </c>
      <c r="Q41" t="s">
        <v>40</v>
      </c>
      <c r="R41">
        <v>0</v>
      </c>
    </row>
    <row r="42" spans="1:18" x14ac:dyDescent="0.3">
      <c r="A42">
        <v>1013</v>
      </c>
      <c r="B42" t="s">
        <v>175</v>
      </c>
      <c r="C42" t="s">
        <v>74</v>
      </c>
      <c r="D42" t="s">
        <v>176</v>
      </c>
      <c r="E42">
        <v>35</v>
      </c>
      <c r="F42" t="s">
        <v>45</v>
      </c>
      <c r="G42" t="s">
        <v>70</v>
      </c>
      <c r="H42" t="s">
        <v>54</v>
      </c>
      <c r="I42">
        <v>80000</v>
      </c>
      <c r="J42" t="s">
        <v>32</v>
      </c>
      <c r="K42" t="s">
        <v>24</v>
      </c>
      <c r="L42" t="s">
        <v>40</v>
      </c>
      <c r="M42" t="s">
        <v>41</v>
      </c>
      <c r="N42" s="1">
        <v>38221</v>
      </c>
      <c r="O42" s="1">
        <v>45175</v>
      </c>
      <c r="P42" t="s">
        <v>66</v>
      </c>
      <c r="Q42" t="s">
        <v>24</v>
      </c>
      <c r="R42">
        <v>3</v>
      </c>
    </row>
    <row r="43" spans="1:18" x14ac:dyDescent="0.3">
      <c r="A43">
        <v>1054</v>
      </c>
      <c r="B43" t="s">
        <v>160</v>
      </c>
      <c r="C43" t="s">
        <v>177</v>
      </c>
      <c r="D43" t="s">
        <v>178</v>
      </c>
      <c r="E43">
        <v>27</v>
      </c>
      <c r="F43" t="s">
        <v>45</v>
      </c>
      <c r="G43" t="s">
        <v>70</v>
      </c>
      <c r="H43" t="s">
        <v>179</v>
      </c>
      <c r="I43">
        <v>142000</v>
      </c>
      <c r="J43" t="s">
        <v>77</v>
      </c>
      <c r="K43" t="s">
        <v>24</v>
      </c>
      <c r="L43" t="s">
        <v>24</v>
      </c>
      <c r="M43" t="s">
        <v>71</v>
      </c>
      <c r="N43" s="1">
        <v>38654</v>
      </c>
      <c r="O43" t="s">
        <v>180</v>
      </c>
      <c r="P43" t="s">
        <v>79</v>
      </c>
      <c r="Q43" t="s">
        <v>40</v>
      </c>
    </row>
    <row r="44" spans="1:18" x14ac:dyDescent="0.3">
      <c r="A44">
        <v>1028</v>
      </c>
      <c r="B44" t="s">
        <v>67</v>
      </c>
      <c r="C44" t="s">
        <v>68</v>
      </c>
      <c r="D44" t="s">
        <v>69</v>
      </c>
      <c r="E44">
        <v>63</v>
      </c>
      <c r="F44" t="s">
        <v>21</v>
      </c>
      <c r="G44" t="s">
        <v>70</v>
      </c>
      <c r="H44" t="s">
        <v>62</v>
      </c>
      <c r="I44">
        <v>46000</v>
      </c>
      <c r="J44" t="s">
        <v>32</v>
      </c>
      <c r="K44" t="s">
        <v>24</v>
      </c>
      <c r="L44" t="s">
        <v>40</v>
      </c>
      <c r="M44" t="s">
        <v>71</v>
      </c>
      <c r="N44" t="s">
        <v>72</v>
      </c>
      <c r="O44" s="1">
        <v>44685</v>
      </c>
      <c r="P44" t="s">
        <v>66</v>
      </c>
      <c r="Q44" t="s">
        <v>24</v>
      </c>
      <c r="R44">
        <v>3</v>
      </c>
    </row>
    <row r="45" spans="1:18" x14ac:dyDescent="0.3">
      <c r="A45">
        <v>1055</v>
      </c>
      <c r="B45" t="s">
        <v>93</v>
      </c>
      <c r="C45" t="s">
        <v>36</v>
      </c>
      <c r="D45" t="s">
        <v>181</v>
      </c>
      <c r="E45">
        <v>33</v>
      </c>
      <c r="F45" t="s">
        <v>45</v>
      </c>
      <c r="G45" t="s">
        <v>21</v>
      </c>
      <c r="H45" t="s">
        <v>112</v>
      </c>
      <c r="I45">
        <v>89000</v>
      </c>
      <c r="J45" t="s">
        <v>77</v>
      </c>
      <c r="K45" t="s">
        <v>24</v>
      </c>
      <c r="L45" t="s">
        <v>24</v>
      </c>
      <c r="M45" t="s">
        <v>63</v>
      </c>
      <c r="N45" s="1">
        <v>39239</v>
      </c>
      <c r="O45" s="1">
        <v>40883</v>
      </c>
      <c r="P45" t="s">
        <v>26</v>
      </c>
      <c r="Q45" t="s">
        <v>40</v>
      </c>
      <c r="R45">
        <v>0</v>
      </c>
    </row>
    <row r="46" spans="1:18" x14ac:dyDescent="0.3">
      <c r="A46">
        <v>1068</v>
      </c>
      <c r="B46" t="s">
        <v>182</v>
      </c>
      <c r="C46" t="s">
        <v>183</v>
      </c>
      <c r="D46" t="s">
        <v>184</v>
      </c>
      <c r="E46">
        <v>55</v>
      </c>
      <c r="F46" t="s">
        <v>21</v>
      </c>
      <c r="G46" t="s">
        <v>70</v>
      </c>
      <c r="H46" t="s">
        <v>76</v>
      </c>
      <c r="I46">
        <v>83000</v>
      </c>
      <c r="J46" t="s">
        <v>32</v>
      </c>
      <c r="K46" t="s">
        <v>40</v>
      </c>
      <c r="L46" t="s">
        <v>24</v>
      </c>
      <c r="M46" t="s">
        <v>106</v>
      </c>
      <c r="N46" s="1">
        <v>41782</v>
      </c>
      <c r="O46" t="s">
        <v>65</v>
      </c>
      <c r="P46" t="s">
        <v>34</v>
      </c>
      <c r="Q46" t="s">
        <v>40</v>
      </c>
    </row>
    <row r="47" spans="1:18" x14ac:dyDescent="0.3">
      <c r="A47">
        <v>1033</v>
      </c>
      <c r="B47" t="s">
        <v>27</v>
      </c>
      <c r="C47" t="s">
        <v>89</v>
      </c>
      <c r="D47" t="s">
        <v>185</v>
      </c>
      <c r="E47">
        <v>48</v>
      </c>
      <c r="F47" t="s">
        <v>45</v>
      </c>
      <c r="G47" t="s">
        <v>21</v>
      </c>
      <c r="H47" t="s">
        <v>87</v>
      </c>
      <c r="I47">
        <v>75000</v>
      </c>
      <c r="J47" t="s">
        <v>32</v>
      </c>
      <c r="K47" t="s">
        <v>24</v>
      </c>
      <c r="L47" t="s">
        <v>24</v>
      </c>
      <c r="M47" t="s">
        <v>25</v>
      </c>
      <c r="N47" s="1">
        <v>42724</v>
      </c>
      <c r="O47" t="s">
        <v>186</v>
      </c>
      <c r="P47" t="s">
        <v>50</v>
      </c>
      <c r="Q47" t="s">
        <v>40</v>
      </c>
    </row>
    <row r="48" spans="1:18" x14ac:dyDescent="0.3">
      <c r="A48">
        <v>1020</v>
      </c>
      <c r="B48" t="s">
        <v>167</v>
      </c>
      <c r="C48" t="s">
        <v>43</v>
      </c>
      <c r="D48" t="s">
        <v>187</v>
      </c>
      <c r="E48">
        <v>53</v>
      </c>
      <c r="F48" t="s">
        <v>21</v>
      </c>
      <c r="G48" t="s">
        <v>21</v>
      </c>
      <c r="H48" t="s">
        <v>188</v>
      </c>
      <c r="I48">
        <v>34000</v>
      </c>
      <c r="J48" t="s">
        <v>23</v>
      </c>
      <c r="K48" t="s">
        <v>24</v>
      </c>
      <c r="L48" t="s">
        <v>24</v>
      </c>
      <c r="M48" t="s">
        <v>25</v>
      </c>
      <c r="N48" s="1">
        <v>39439</v>
      </c>
      <c r="O48" s="1">
        <v>44081</v>
      </c>
      <c r="P48" t="s">
        <v>50</v>
      </c>
      <c r="Q48" t="s">
        <v>24</v>
      </c>
      <c r="R48">
        <v>5</v>
      </c>
    </row>
    <row r="49" spans="1:18" x14ac:dyDescent="0.3">
      <c r="A49">
        <v>1027</v>
      </c>
      <c r="B49" t="s">
        <v>189</v>
      </c>
      <c r="C49" t="s">
        <v>74</v>
      </c>
      <c r="D49" t="s">
        <v>190</v>
      </c>
      <c r="E49">
        <v>57</v>
      </c>
      <c r="F49" t="s">
        <v>45</v>
      </c>
      <c r="G49" t="s">
        <v>30</v>
      </c>
      <c r="H49" t="s">
        <v>31</v>
      </c>
      <c r="I49">
        <v>115000</v>
      </c>
      <c r="J49" t="s">
        <v>91</v>
      </c>
      <c r="K49" t="s">
        <v>40</v>
      </c>
      <c r="L49" t="s">
        <v>24</v>
      </c>
      <c r="M49" t="s">
        <v>48</v>
      </c>
      <c r="N49" s="1">
        <v>36598</v>
      </c>
      <c r="O49" s="1">
        <v>42654</v>
      </c>
      <c r="P49" t="s">
        <v>66</v>
      </c>
      <c r="Q49" t="s">
        <v>40</v>
      </c>
    </row>
    <row r="50" spans="1:18" x14ac:dyDescent="0.3">
      <c r="A50">
        <v>1061</v>
      </c>
      <c r="B50" t="s">
        <v>73</v>
      </c>
      <c r="C50" t="s">
        <v>191</v>
      </c>
      <c r="D50" t="s">
        <v>192</v>
      </c>
      <c r="E50">
        <v>45</v>
      </c>
      <c r="F50" t="s">
        <v>45</v>
      </c>
      <c r="G50" t="s">
        <v>70</v>
      </c>
      <c r="H50" t="s">
        <v>173</v>
      </c>
      <c r="I50">
        <v>117000</v>
      </c>
      <c r="J50" t="s">
        <v>91</v>
      </c>
      <c r="K50" t="s">
        <v>40</v>
      </c>
      <c r="L50" t="s">
        <v>40</v>
      </c>
      <c r="M50" t="s">
        <v>106</v>
      </c>
      <c r="N50" s="1">
        <v>41890</v>
      </c>
      <c r="O50" s="1">
        <v>42002</v>
      </c>
      <c r="P50" t="s">
        <v>79</v>
      </c>
      <c r="Q50" t="s">
        <v>40</v>
      </c>
    </row>
    <row r="51" spans="1:18" x14ac:dyDescent="0.3">
      <c r="A51">
        <v>1056</v>
      </c>
      <c r="B51" t="s">
        <v>114</v>
      </c>
      <c r="C51" t="s">
        <v>191</v>
      </c>
      <c r="D51" t="s">
        <v>193</v>
      </c>
      <c r="E51">
        <v>55</v>
      </c>
      <c r="F51" t="s">
        <v>21</v>
      </c>
      <c r="G51" t="s">
        <v>70</v>
      </c>
      <c r="H51" t="s">
        <v>173</v>
      </c>
      <c r="I51">
        <v>117000</v>
      </c>
      <c r="J51" t="s">
        <v>39</v>
      </c>
      <c r="K51" t="s">
        <v>40</v>
      </c>
      <c r="L51" t="s">
        <v>40</v>
      </c>
      <c r="M51" t="s">
        <v>71</v>
      </c>
      <c r="N51" s="1">
        <v>37378</v>
      </c>
      <c r="O51" t="s">
        <v>194</v>
      </c>
      <c r="P51" t="s">
        <v>66</v>
      </c>
      <c r="Q51" t="s">
        <v>24</v>
      </c>
      <c r="R51">
        <v>4</v>
      </c>
    </row>
    <row r="52" spans="1:18" x14ac:dyDescent="0.3">
      <c r="A52">
        <v>1010</v>
      </c>
      <c r="B52" t="s">
        <v>142</v>
      </c>
      <c r="C52" t="s">
        <v>36</v>
      </c>
      <c r="D52" t="s">
        <v>195</v>
      </c>
      <c r="E52">
        <v>52</v>
      </c>
      <c r="F52" t="s">
        <v>45</v>
      </c>
      <c r="G52" t="s">
        <v>30</v>
      </c>
      <c r="H52" t="s">
        <v>87</v>
      </c>
      <c r="I52">
        <v>66000</v>
      </c>
      <c r="J52" t="s">
        <v>23</v>
      </c>
      <c r="K52" t="s">
        <v>40</v>
      </c>
      <c r="L52" t="s">
        <v>24</v>
      </c>
      <c r="M52" t="s">
        <v>84</v>
      </c>
      <c r="N52" s="1">
        <v>38030</v>
      </c>
      <c r="O52" s="1">
        <v>41446</v>
      </c>
      <c r="P52" t="s">
        <v>26</v>
      </c>
      <c r="Q52" t="s">
        <v>40</v>
      </c>
    </row>
    <row r="53" spans="1:18" x14ac:dyDescent="0.3">
      <c r="A53">
        <v>1054</v>
      </c>
      <c r="B53" t="s">
        <v>160</v>
      </c>
      <c r="C53" t="s">
        <v>177</v>
      </c>
      <c r="D53" t="s">
        <v>178</v>
      </c>
      <c r="E53">
        <v>27</v>
      </c>
      <c r="F53" t="s">
        <v>45</v>
      </c>
      <c r="G53" t="s">
        <v>70</v>
      </c>
      <c r="H53" t="s">
        <v>179</v>
      </c>
      <c r="I53">
        <v>142000</v>
      </c>
      <c r="J53" t="s">
        <v>77</v>
      </c>
      <c r="K53" t="s">
        <v>24</v>
      </c>
      <c r="L53" t="s">
        <v>24</v>
      </c>
      <c r="M53" t="s">
        <v>71</v>
      </c>
      <c r="N53" s="1">
        <v>38654</v>
      </c>
      <c r="O53" t="s">
        <v>180</v>
      </c>
      <c r="P53" t="s">
        <v>79</v>
      </c>
      <c r="Q53" t="s">
        <v>40</v>
      </c>
    </row>
    <row r="54" spans="1:18" x14ac:dyDescent="0.3">
      <c r="A54">
        <v>1018</v>
      </c>
      <c r="B54" t="s">
        <v>167</v>
      </c>
      <c r="C54" t="s">
        <v>114</v>
      </c>
      <c r="D54" t="s">
        <v>196</v>
      </c>
      <c r="E54">
        <v>42</v>
      </c>
      <c r="F54" t="s">
        <v>21</v>
      </c>
      <c r="G54" t="s">
        <v>70</v>
      </c>
      <c r="H54" t="s">
        <v>154</v>
      </c>
      <c r="I54">
        <v>39000</v>
      </c>
      <c r="J54" t="s">
        <v>32</v>
      </c>
      <c r="K54" t="s">
        <v>40</v>
      </c>
      <c r="L54" t="s">
        <v>40</v>
      </c>
      <c r="M54" t="s">
        <v>25</v>
      </c>
      <c r="N54" s="1">
        <v>40306</v>
      </c>
      <c r="O54" s="1">
        <v>44357</v>
      </c>
      <c r="P54" t="s">
        <v>66</v>
      </c>
      <c r="Q54" t="s">
        <v>24</v>
      </c>
      <c r="R54">
        <v>4</v>
      </c>
    </row>
    <row r="55" spans="1:18" x14ac:dyDescent="0.3">
      <c r="A55">
        <v>1060</v>
      </c>
      <c r="B55" t="s">
        <v>102</v>
      </c>
      <c r="C55" t="s">
        <v>67</v>
      </c>
      <c r="D55" t="s">
        <v>197</v>
      </c>
      <c r="E55">
        <v>45</v>
      </c>
      <c r="F55" t="s">
        <v>45</v>
      </c>
      <c r="G55" t="s">
        <v>30</v>
      </c>
      <c r="H55" t="s">
        <v>158</v>
      </c>
      <c r="I55">
        <v>142000</v>
      </c>
      <c r="J55" t="s">
        <v>32</v>
      </c>
      <c r="K55" t="s">
        <v>24</v>
      </c>
      <c r="L55" t="s">
        <v>24</v>
      </c>
      <c r="M55" t="s">
        <v>106</v>
      </c>
      <c r="N55" s="1">
        <v>38865</v>
      </c>
      <c r="O55" s="1">
        <v>44356</v>
      </c>
      <c r="P55" t="s">
        <v>66</v>
      </c>
      <c r="Q55" t="s">
        <v>40</v>
      </c>
    </row>
    <row r="56" spans="1:18" x14ac:dyDescent="0.3">
      <c r="A56">
        <v>1058</v>
      </c>
      <c r="B56" t="s">
        <v>198</v>
      </c>
      <c r="C56" t="s">
        <v>19</v>
      </c>
      <c r="D56" t="s">
        <v>199</v>
      </c>
      <c r="E56">
        <v>55</v>
      </c>
      <c r="F56" t="s">
        <v>21</v>
      </c>
      <c r="G56" t="s">
        <v>70</v>
      </c>
      <c r="H56" t="s">
        <v>58</v>
      </c>
      <c r="I56">
        <v>87000</v>
      </c>
      <c r="J56" t="s">
        <v>77</v>
      </c>
      <c r="K56" t="s">
        <v>24</v>
      </c>
      <c r="L56" t="s">
        <v>40</v>
      </c>
      <c r="M56" t="s">
        <v>48</v>
      </c>
      <c r="N56" t="s">
        <v>200</v>
      </c>
      <c r="O56" s="1">
        <v>44653</v>
      </c>
      <c r="P56" t="s">
        <v>50</v>
      </c>
      <c r="Q56" t="s">
        <v>24</v>
      </c>
      <c r="R56">
        <v>3</v>
      </c>
    </row>
    <row r="57" spans="1:18" x14ac:dyDescent="0.3">
      <c r="A57">
        <v>1042</v>
      </c>
      <c r="B57" t="s">
        <v>201</v>
      </c>
      <c r="C57" t="s">
        <v>120</v>
      </c>
      <c r="D57" t="s">
        <v>202</v>
      </c>
      <c r="E57">
        <v>21</v>
      </c>
      <c r="F57" t="s">
        <v>21</v>
      </c>
      <c r="G57" t="s">
        <v>70</v>
      </c>
      <c r="H57" t="s">
        <v>108</v>
      </c>
      <c r="I57">
        <v>123000</v>
      </c>
      <c r="J57" t="s">
        <v>91</v>
      </c>
      <c r="K57" t="s">
        <v>24</v>
      </c>
      <c r="L57" t="s">
        <v>40</v>
      </c>
      <c r="M57" t="s">
        <v>48</v>
      </c>
      <c r="N57" s="1">
        <v>43834</v>
      </c>
      <c r="O57" s="1">
        <v>44594</v>
      </c>
      <c r="P57" t="s">
        <v>34</v>
      </c>
      <c r="Q57" t="s">
        <v>24</v>
      </c>
      <c r="R57">
        <v>5</v>
      </c>
    </row>
    <row r="58" spans="1:18" x14ac:dyDescent="0.3">
      <c r="A58">
        <v>1065</v>
      </c>
      <c r="B58" t="s">
        <v>35</v>
      </c>
      <c r="C58" t="s">
        <v>28</v>
      </c>
      <c r="D58" t="s">
        <v>203</v>
      </c>
      <c r="E58">
        <v>56</v>
      </c>
      <c r="F58" t="s">
        <v>45</v>
      </c>
      <c r="G58" t="s">
        <v>70</v>
      </c>
      <c r="H58" t="s">
        <v>204</v>
      </c>
      <c r="I58">
        <v>108000</v>
      </c>
      <c r="J58" t="s">
        <v>23</v>
      </c>
      <c r="K58" t="s">
        <v>24</v>
      </c>
      <c r="L58" t="s">
        <v>24</v>
      </c>
      <c r="M58" t="s">
        <v>100</v>
      </c>
      <c r="N58" t="s">
        <v>205</v>
      </c>
      <c r="O58" t="s">
        <v>206</v>
      </c>
      <c r="P58" t="s">
        <v>34</v>
      </c>
      <c r="Q58" t="s">
        <v>24</v>
      </c>
      <c r="R58">
        <v>3</v>
      </c>
    </row>
    <row r="59" spans="1:18" x14ac:dyDescent="0.3">
      <c r="A59">
        <v>1046</v>
      </c>
      <c r="B59" t="s">
        <v>42</v>
      </c>
      <c r="C59" t="s">
        <v>114</v>
      </c>
      <c r="D59" t="s">
        <v>207</v>
      </c>
      <c r="E59">
        <v>58</v>
      </c>
      <c r="F59" t="s">
        <v>45</v>
      </c>
      <c r="G59" t="s">
        <v>30</v>
      </c>
      <c r="H59" t="s">
        <v>149</v>
      </c>
      <c r="I59">
        <v>70000</v>
      </c>
      <c r="J59" t="s">
        <v>77</v>
      </c>
      <c r="K59" t="s">
        <v>40</v>
      </c>
      <c r="L59" t="s">
        <v>40</v>
      </c>
      <c r="M59" t="s">
        <v>63</v>
      </c>
      <c r="N59" s="1">
        <v>42646</v>
      </c>
      <c r="O59" t="s">
        <v>208</v>
      </c>
      <c r="P59" t="s">
        <v>50</v>
      </c>
      <c r="Q59" t="s">
        <v>40</v>
      </c>
    </row>
    <row r="60" spans="1:18" x14ac:dyDescent="0.3">
      <c r="A60">
        <v>1049</v>
      </c>
      <c r="B60" t="s">
        <v>156</v>
      </c>
      <c r="C60" t="s">
        <v>52</v>
      </c>
      <c r="D60" t="s">
        <v>157</v>
      </c>
      <c r="E60">
        <v>58</v>
      </c>
      <c r="F60" t="s">
        <v>45</v>
      </c>
      <c r="G60" t="s">
        <v>70</v>
      </c>
      <c r="H60" t="s">
        <v>158</v>
      </c>
      <c r="I60">
        <v>46000</v>
      </c>
      <c r="J60" t="s">
        <v>91</v>
      </c>
      <c r="K60" t="s">
        <v>40</v>
      </c>
      <c r="L60" t="s">
        <v>40</v>
      </c>
      <c r="M60" t="s">
        <v>71</v>
      </c>
      <c r="N60" s="1">
        <v>38550</v>
      </c>
      <c r="O60" t="s">
        <v>159</v>
      </c>
      <c r="P60" t="s">
        <v>34</v>
      </c>
      <c r="Q60" t="s">
        <v>24</v>
      </c>
      <c r="R60">
        <v>2</v>
      </c>
    </row>
    <row r="61" spans="1:18" x14ac:dyDescent="0.3">
      <c r="A61">
        <v>1009</v>
      </c>
      <c r="B61" t="s">
        <v>73</v>
      </c>
      <c r="C61" t="s">
        <v>36</v>
      </c>
      <c r="D61" t="s">
        <v>209</v>
      </c>
      <c r="E61">
        <v>29</v>
      </c>
      <c r="F61" t="s">
        <v>21</v>
      </c>
      <c r="G61" t="s">
        <v>30</v>
      </c>
      <c r="H61" t="s">
        <v>210</v>
      </c>
      <c r="I61">
        <v>81000</v>
      </c>
      <c r="J61" t="s">
        <v>91</v>
      </c>
      <c r="K61" t="s">
        <v>24</v>
      </c>
      <c r="L61" t="s">
        <v>24</v>
      </c>
      <c r="M61" t="s">
        <v>84</v>
      </c>
      <c r="N61" t="s">
        <v>211</v>
      </c>
      <c r="O61" t="s">
        <v>212</v>
      </c>
      <c r="P61" t="s">
        <v>34</v>
      </c>
      <c r="Q61" t="s">
        <v>24</v>
      </c>
      <c r="R61">
        <v>3</v>
      </c>
    </row>
    <row r="62" spans="1:18" x14ac:dyDescent="0.3">
      <c r="A62">
        <v>1072</v>
      </c>
      <c r="B62" t="s">
        <v>213</v>
      </c>
      <c r="C62" t="s">
        <v>28</v>
      </c>
      <c r="D62" t="s">
        <v>209</v>
      </c>
      <c r="E62">
        <v>27</v>
      </c>
      <c r="F62" t="s">
        <v>45</v>
      </c>
      <c r="G62" t="s">
        <v>70</v>
      </c>
      <c r="H62" t="s">
        <v>117</v>
      </c>
      <c r="I62">
        <v>80000</v>
      </c>
      <c r="J62" t="s">
        <v>39</v>
      </c>
      <c r="K62" t="s">
        <v>40</v>
      </c>
      <c r="L62" t="s">
        <v>24</v>
      </c>
      <c r="M62" t="s">
        <v>100</v>
      </c>
      <c r="N62" s="1">
        <v>41954</v>
      </c>
      <c r="O62" t="s">
        <v>214</v>
      </c>
      <c r="P62" t="s">
        <v>50</v>
      </c>
      <c r="Q62" t="s">
        <v>40</v>
      </c>
      <c r="R62">
        <v>0</v>
      </c>
    </row>
    <row r="63" spans="1:18" x14ac:dyDescent="0.3">
      <c r="A63">
        <v>1057</v>
      </c>
      <c r="B63" t="s">
        <v>35</v>
      </c>
      <c r="C63" t="s">
        <v>36</v>
      </c>
      <c r="D63" t="s">
        <v>37</v>
      </c>
      <c r="E63">
        <v>50</v>
      </c>
      <c r="F63" t="s">
        <v>21</v>
      </c>
      <c r="G63" t="s">
        <v>30</v>
      </c>
      <c r="H63" t="s">
        <v>38</v>
      </c>
      <c r="I63">
        <v>145000</v>
      </c>
      <c r="J63" t="s">
        <v>39</v>
      </c>
      <c r="K63" t="s">
        <v>40</v>
      </c>
      <c r="L63" t="s">
        <v>24</v>
      </c>
      <c r="M63" t="s">
        <v>41</v>
      </c>
      <c r="N63" s="1">
        <v>37402</v>
      </c>
      <c r="O63" s="1">
        <v>38777</v>
      </c>
      <c r="P63" t="s">
        <v>26</v>
      </c>
      <c r="Q63" t="s">
        <v>24</v>
      </c>
      <c r="R63">
        <v>1</v>
      </c>
    </row>
    <row r="64" spans="1:18" x14ac:dyDescent="0.3">
      <c r="A64">
        <v>1081</v>
      </c>
      <c r="B64" t="s">
        <v>215</v>
      </c>
      <c r="C64" t="s">
        <v>122</v>
      </c>
      <c r="D64" t="s">
        <v>216</v>
      </c>
      <c r="E64">
        <v>27</v>
      </c>
      <c r="F64" t="s">
        <v>45</v>
      </c>
      <c r="G64" t="s">
        <v>30</v>
      </c>
      <c r="H64" t="s">
        <v>144</v>
      </c>
      <c r="I64">
        <v>120000</v>
      </c>
      <c r="J64" t="s">
        <v>39</v>
      </c>
      <c r="K64" t="s">
        <v>24</v>
      </c>
      <c r="L64" t="s">
        <v>40</v>
      </c>
      <c r="M64" t="s">
        <v>106</v>
      </c>
      <c r="N64" s="1">
        <v>42991</v>
      </c>
      <c r="O64" s="1">
        <v>44931</v>
      </c>
      <c r="P64" t="s">
        <v>79</v>
      </c>
      <c r="Q64" t="s">
        <v>40</v>
      </c>
      <c r="R64">
        <v>0</v>
      </c>
    </row>
    <row r="65" spans="1:18" x14ac:dyDescent="0.3">
      <c r="A65">
        <v>1067</v>
      </c>
      <c r="B65" t="s">
        <v>137</v>
      </c>
      <c r="C65" t="s">
        <v>97</v>
      </c>
      <c r="D65" t="s">
        <v>217</v>
      </c>
      <c r="E65">
        <v>60</v>
      </c>
      <c r="F65" t="s">
        <v>45</v>
      </c>
      <c r="G65" t="s">
        <v>21</v>
      </c>
      <c r="H65" t="s">
        <v>127</v>
      </c>
      <c r="I65">
        <v>130000</v>
      </c>
      <c r="J65" t="s">
        <v>23</v>
      </c>
      <c r="K65" t="s">
        <v>40</v>
      </c>
      <c r="L65" t="s">
        <v>24</v>
      </c>
      <c r="M65" t="s">
        <v>71</v>
      </c>
      <c r="N65" t="s">
        <v>218</v>
      </c>
      <c r="O65" s="1">
        <v>43855</v>
      </c>
      <c r="P65" t="s">
        <v>34</v>
      </c>
      <c r="Q65" t="s">
        <v>40</v>
      </c>
    </row>
    <row r="66" spans="1:18" x14ac:dyDescent="0.3">
      <c r="A66">
        <v>1045</v>
      </c>
      <c r="B66" t="s">
        <v>128</v>
      </c>
      <c r="C66" t="s">
        <v>129</v>
      </c>
      <c r="D66" t="s">
        <v>130</v>
      </c>
      <c r="E66">
        <v>43</v>
      </c>
      <c r="F66" t="s">
        <v>21</v>
      </c>
      <c r="G66" t="s">
        <v>70</v>
      </c>
      <c r="H66" t="s">
        <v>31</v>
      </c>
      <c r="I66">
        <v>115000</v>
      </c>
      <c r="J66" t="s">
        <v>91</v>
      </c>
      <c r="K66" t="s">
        <v>24</v>
      </c>
      <c r="L66" t="s">
        <v>40</v>
      </c>
      <c r="M66" t="s">
        <v>71</v>
      </c>
      <c r="N66" s="1">
        <v>36637</v>
      </c>
      <c r="O66" s="1">
        <v>38872</v>
      </c>
      <c r="P66" t="s">
        <v>50</v>
      </c>
      <c r="Q66" t="s">
        <v>40</v>
      </c>
      <c r="R66">
        <v>0</v>
      </c>
    </row>
    <row r="67" spans="1:18" x14ac:dyDescent="0.3">
      <c r="A67">
        <v>1081</v>
      </c>
      <c r="B67" t="s">
        <v>215</v>
      </c>
      <c r="C67" t="s">
        <v>122</v>
      </c>
      <c r="D67" t="s">
        <v>216</v>
      </c>
      <c r="E67">
        <v>27</v>
      </c>
      <c r="F67" t="s">
        <v>45</v>
      </c>
      <c r="G67" t="s">
        <v>30</v>
      </c>
      <c r="H67" t="s">
        <v>144</v>
      </c>
      <c r="I67">
        <v>120000</v>
      </c>
      <c r="J67" t="s">
        <v>39</v>
      </c>
      <c r="K67" t="s">
        <v>24</v>
      </c>
      <c r="L67" t="s">
        <v>40</v>
      </c>
      <c r="M67" t="s">
        <v>106</v>
      </c>
      <c r="N67" s="1">
        <v>42991</v>
      </c>
      <c r="O67" s="1">
        <v>44931</v>
      </c>
      <c r="P67" t="s">
        <v>79</v>
      </c>
      <c r="Q67" t="s">
        <v>40</v>
      </c>
      <c r="R67">
        <v>0</v>
      </c>
    </row>
    <row r="68" spans="1:18" x14ac:dyDescent="0.3">
      <c r="A68">
        <v>1051</v>
      </c>
      <c r="B68" t="s">
        <v>156</v>
      </c>
      <c r="C68" t="s">
        <v>36</v>
      </c>
      <c r="D68" t="s">
        <v>219</v>
      </c>
      <c r="E68">
        <v>23</v>
      </c>
      <c r="F68" t="s">
        <v>21</v>
      </c>
      <c r="G68" t="s">
        <v>30</v>
      </c>
      <c r="H68" t="s">
        <v>149</v>
      </c>
      <c r="I68">
        <v>73000</v>
      </c>
      <c r="J68" t="s">
        <v>77</v>
      </c>
      <c r="K68" t="s">
        <v>24</v>
      </c>
      <c r="L68" t="s">
        <v>40</v>
      </c>
      <c r="M68" t="s">
        <v>25</v>
      </c>
      <c r="N68" s="1">
        <v>36545</v>
      </c>
      <c r="O68" s="1">
        <v>42013</v>
      </c>
      <c r="P68" t="s">
        <v>26</v>
      </c>
      <c r="Q68" t="s">
        <v>24</v>
      </c>
      <c r="R68">
        <v>3</v>
      </c>
    </row>
    <row r="69" spans="1:18" x14ac:dyDescent="0.3">
      <c r="A69">
        <v>1053</v>
      </c>
      <c r="B69" t="s">
        <v>110</v>
      </c>
      <c r="C69" t="s">
        <v>220</v>
      </c>
      <c r="D69" t="s">
        <v>221</v>
      </c>
      <c r="E69">
        <v>27</v>
      </c>
      <c r="F69" t="s">
        <v>21</v>
      </c>
      <c r="G69" t="s">
        <v>70</v>
      </c>
      <c r="H69" t="s">
        <v>222</v>
      </c>
      <c r="I69">
        <v>146000</v>
      </c>
      <c r="J69" t="s">
        <v>23</v>
      </c>
      <c r="K69" t="s">
        <v>40</v>
      </c>
      <c r="L69" t="s">
        <v>40</v>
      </c>
      <c r="M69" t="s">
        <v>71</v>
      </c>
      <c r="N69" s="1">
        <v>41849</v>
      </c>
      <c r="O69" t="s">
        <v>223</v>
      </c>
      <c r="P69" t="s">
        <v>26</v>
      </c>
      <c r="Q69" t="s">
        <v>40</v>
      </c>
    </row>
    <row r="70" spans="1:18" x14ac:dyDescent="0.3">
      <c r="A70">
        <v>1067</v>
      </c>
      <c r="B70" t="s">
        <v>137</v>
      </c>
      <c r="C70" t="s">
        <v>97</v>
      </c>
      <c r="D70" t="s">
        <v>217</v>
      </c>
      <c r="E70">
        <v>60</v>
      </c>
      <c r="F70" t="s">
        <v>45</v>
      </c>
      <c r="G70" t="s">
        <v>21</v>
      </c>
      <c r="H70" t="s">
        <v>127</v>
      </c>
      <c r="I70">
        <v>130000</v>
      </c>
      <c r="J70" t="s">
        <v>23</v>
      </c>
      <c r="K70" t="s">
        <v>40</v>
      </c>
      <c r="L70" t="s">
        <v>24</v>
      </c>
      <c r="M70" t="s">
        <v>71</v>
      </c>
      <c r="N70" t="s">
        <v>218</v>
      </c>
      <c r="O70" s="1">
        <v>43855</v>
      </c>
      <c r="P70" t="s">
        <v>34</v>
      </c>
      <c r="Q70" t="s">
        <v>40</v>
      </c>
    </row>
    <row r="71" spans="1:18" x14ac:dyDescent="0.3">
      <c r="A71">
        <v>1041</v>
      </c>
      <c r="B71" t="s">
        <v>80</v>
      </c>
      <c r="C71" t="s">
        <v>120</v>
      </c>
      <c r="D71" t="s">
        <v>224</v>
      </c>
      <c r="E71">
        <v>37</v>
      </c>
      <c r="F71" t="s">
        <v>45</v>
      </c>
      <c r="G71" t="s">
        <v>30</v>
      </c>
      <c r="H71" t="s">
        <v>139</v>
      </c>
      <c r="I71">
        <v>51000</v>
      </c>
      <c r="J71" t="s">
        <v>39</v>
      </c>
      <c r="K71" t="s">
        <v>24</v>
      </c>
      <c r="L71" t="s">
        <v>24</v>
      </c>
      <c r="M71" t="s">
        <v>25</v>
      </c>
      <c r="N71" s="1">
        <v>43623</v>
      </c>
      <c r="O71" t="s">
        <v>225</v>
      </c>
      <c r="P71" t="s">
        <v>50</v>
      </c>
      <c r="Q71" t="s">
        <v>40</v>
      </c>
    </row>
    <row r="72" spans="1:18" x14ac:dyDescent="0.3">
      <c r="A72">
        <v>1071</v>
      </c>
      <c r="B72" t="s">
        <v>73</v>
      </c>
      <c r="C72" t="s">
        <v>103</v>
      </c>
      <c r="D72" t="s">
        <v>226</v>
      </c>
      <c r="E72">
        <v>65</v>
      </c>
      <c r="F72" t="s">
        <v>21</v>
      </c>
      <c r="G72" t="s">
        <v>30</v>
      </c>
      <c r="H72" t="s">
        <v>99</v>
      </c>
      <c r="I72">
        <v>56000</v>
      </c>
      <c r="J72" t="s">
        <v>23</v>
      </c>
      <c r="K72" t="s">
        <v>40</v>
      </c>
      <c r="L72" t="s">
        <v>40</v>
      </c>
      <c r="M72" t="s">
        <v>63</v>
      </c>
      <c r="N72" s="1">
        <v>38232</v>
      </c>
      <c r="O72" s="1">
        <v>38339</v>
      </c>
      <c r="P72" t="s">
        <v>34</v>
      </c>
      <c r="Q72" t="s">
        <v>40</v>
      </c>
    </row>
    <row r="73" spans="1:18" x14ac:dyDescent="0.3">
      <c r="A73">
        <v>1047</v>
      </c>
      <c r="B73" t="s">
        <v>175</v>
      </c>
      <c r="C73" t="s">
        <v>227</v>
      </c>
      <c r="D73" t="s">
        <v>228</v>
      </c>
      <c r="E73">
        <v>49</v>
      </c>
      <c r="F73" t="s">
        <v>45</v>
      </c>
      <c r="G73" t="s">
        <v>46</v>
      </c>
      <c r="H73" t="s">
        <v>204</v>
      </c>
      <c r="I73">
        <v>68000</v>
      </c>
      <c r="J73" t="s">
        <v>39</v>
      </c>
      <c r="K73" t="s">
        <v>24</v>
      </c>
      <c r="L73" t="s">
        <v>40</v>
      </c>
      <c r="M73" t="s">
        <v>63</v>
      </c>
      <c r="N73" s="1">
        <v>37487</v>
      </c>
      <c r="O73" s="1">
        <v>40350</v>
      </c>
      <c r="P73" t="s">
        <v>79</v>
      </c>
      <c r="Q73" t="s">
        <v>40</v>
      </c>
    </row>
    <row r="74" spans="1:18" x14ac:dyDescent="0.3">
      <c r="A74">
        <v>1069</v>
      </c>
      <c r="B74" t="s">
        <v>93</v>
      </c>
      <c r="C74" t="s">
        <v>227</v>
      </c>
      <c r="D74" t="s">
        <v>229</v>
      </c>
      <c r="E74">
        <v>24</v>
      </c>
      <c r="F74" t="s">
        <v>21</v>
      </c>
      <c r="G74" t="s">
        <v>70</v>
      </c>
      <c r="H74" t="s">
        <v>179</v>
      </c>
      <c r="I74">
        <v>126000</v>
      </c>
      <c r="J74" t="s">
        <v>39</v>
      </c>
      <c r="K74" t="s">
        <v>40</v>
      </c>
      <c r="L74" t="s">
        <v>40</v>
      </c>
      <c r="M74" t="s">
        <v>71</v>
      </c>
      <c r="N74" s="1">
        <v>38450</v>
      </c>
      <c r="O74" s="1">
        <v>42394</v>
      </c>
      <c r="P74" t="s">
        <v>26</v>
      </c>
      <c r="Q74" t="s">
        <v>40</v>
      </c>
    </row>
    <row r="75" spans="1:18" x14ac:dyDescent="0.3">
      <c r="A75">
        <v>1070</v>
      </c>
      <c r="B75" t="s">
        <v>88</v>
      </c>
      <c r="C75" t="s">
        <v>89</v>
      </c>
      <c r="D75" t="s">
        <v>90</v>
      </c>
      <c r="E75">
        <v>30</v>
      </c>
      <c r="F75" t="s">
        <v>45</v>
      </c>
      <c r="G75" t="s">
        <v>70</v>
      </c>
      <c r="H75" t="s">
        <v>87</v>
      </c>
      <c r="I75">
        <v>112000</v>
      </c>
      <c r="J75" t="s">
        <v>91</v>
      </c>
      <c r="K75" t="s">
        <v>24</v>
      </c>
      <c r="L75" t="s">
        <v>40</v>
      </c>
      <c r="M75" t="s">
        <v>84</v>
      </c>
      <c r="N75" t="s">
        <v>92</v>
      </c>
      <c r="O75" t="s">
        <v>65</v>
      </c>
      <c r="P75" t="s">
        <v>26</v>
      </c>
      <c r="Q75" t="s">
        <v>40</v>
      </c>
    </row>
    <row r="76" spans="1:18" x14ac:dyDescent="0.3">
      <c r="A76">
        <v>1082</v>
      </c>
      <c r="B76" t="s">
        <v>80</v>
      </c>
      <c r="C76" t="s">
        <v>68</v>
      </c>
      <c r="D76" t="s">
        <v>230</v>
      </c>
      <c r="E76">
        <v>64</v>
      </c>
      <c r="F76" t="s">
        <v>45</v>
      </c>
      <c r="G76" t="s">
        <v>21</v>
      </c>
      <c r="H76" t="s">
        <v>31</v>
      </c>
      <c r="I76">
        <v>116000</v>
      </c>
      <c r="J76" t="s">
        <v>39</v>
      </c>
      <c r="K76" t="s">
        <v>40</v>
      </c>
      <c r="L76" t="s">
        <v>40</v>
      </c>
      <c r="M76" t="s">
        <v>106</v>
      </c>
      <c r="N76" t="s">
        <v>231</v>
      </c>
      <c r="O76" s="1">
        <v>43196</v>
      </c>
      <c r="P76" t="s">
        <v>50</v>
      </c>
      <c r="Q76" t="s">
        <v>24</v>
      </c>
      <c r="R76">
        <v>2</v>
      </c>
    </row>
    <row r="77" spans="1:18" x14ac:dyDescent="0.3">
      <c r="A77">
        <v>1059</v>
      </c>
      <c r="B77" t="s">
        <v>137</v>
      </c>
      <c r="C77" t="s">
        <v>68</v>
      </c>
      <c r="D77" t="s">
        <v>170</v>
      </c>
      <c r="E77">
        <v>22</v>
      </c>
      <c r="F77" t="s">
        <v>45</v>
      </c>
      <c r="G77" t="s">
        <v>46</v>
      </c>
      <c r="H77" t="s">
        <v>95</v>
      </c>
      <c r="I77">
        <v>79000</v>
      </c>
      <c r="J77" t="s">
        <v>77</v>
      </c>
      <c r="K77" t="s">
        <v>24</v>
      </c>
      <c r="L77" t="s">
        <v>24</v>
      </c>
      <c r="M77" t="s">
        <v>84</v>
      </c>
      <c r="N77" s="1">
        <v>42393</v>
      </c>
      <c r="O77" t="s">
        <v>171</v>
      </c>
      <c r="P77" t="s">
        <v>66</v>
      </c>
      <c r="Q77" t="s">
        <v>40</v>
      </c>
    </row>
    <row r="78" spans="1:18" x14ac:dyDescent="0.3">
      <c r="A78">
        <v>1034</v>
      </c>
      <c r="B78" t="s">
        <v>51</v>
      </c>
      <c r="C78" t="s">
        <v>177</v>
      </c>
      <c r="D78" t="s">
        <v>232</v>
      </c>
      <c r="E78">
        <v>60</v>
      </c>
      <c r="F78" t="s">
        <v>21</v>
      </c>
      <c r="G78" t="s">
        <v>70</v>
      </c>
      <c r="H78" t="s">
        <v>233</v>
      </c>
      <c r="I78">
        <v>135000</v>
      </c>
      <c r="J78" t="s">
        <v>32</v>
      </c>
      <c r="K78" t="s">
        <v>40</v>
      </c>
      <c r="L78" t="s">
        <v>40</v>
      </c>
      <c r="M78" t="s">
        <v>41</v>
      </c>
      <c r="N78" t="s">
        <v>234</v>
      </c>
      <c r="O78" s="1">
        <v>40688</v>
      </c>
      <c r="P78" t="s">
        <v>66</v>
      </c>
      <c r="Q78" t="s">
        <v>40</v>
      </c>
    </row>
    <row r="79" spans="1:18" x14ac:dyDescent="0.3">
      <c r="A79">
        <v>1039</v>
      </c>
      <c r="B79" t="s">
        <v>18</v>
      </c>
      <c r="C79" t="s">
        <v>129</v>
      </c>
      <c r="D79" t="s">
        <v>235</v>
      </c>
      <c r="E79">
        <v>24</v>
      </c>
      <c r="F79" t="s">
        <v>45</v>
      </c>
      <c r="G79" t="s">
        <v>70</v>
      </c>
      <c r="H79" t="s">
        <v>204</v>
      </c>
      <c r="I79">
        <v>144000</v>
      </c>
      <c r="J79" t="s">
        <v>23</v>
      </c>
      <c r="K79" t="s">
        <v>40</v>
      </c>
      <c r="L79" t="s">
        <v>40</v>
      </c>
      <c r="M79" t="s">
        <v>63</v>
      </c>
      <c r="N79" t="s">
        <v>236</v>
      </c>
      <c r="O79" s="1">
        <v>43412</v>
      </c>
      <c r="P79" t="s">
        <v>50</v>
      </c>
      <c r="Q79" t="s">
        <v>40</v>
      </c>
    </row>
    <row r="80" spans="1:18" x14ac:dyDescent="0.3">
      <c r="A80">
        <v>1052</v>
      </c>
      <c r="B80" t="s">
        <v>201</v>
      </c>
      <c r="C80" t="s">
        <v>67</v>
      </c>
      <c r="D80" t="s">
        <v>237</v>
      </c>
      <c r="E80">
        <v>65</v>
      </c>
      <c r="F80" t="s">
        <v>45</v>
      </c>
      <c r="G80" t="s">
        <v>30</v>
      </c>
      <c r="H80" t="s">
        <v>99</v>
      </c>
      <c r="I80">
        <v>65000</v>
      </c>
      <c r="J80" t="s">
        <v>23</v>
      </c>
      <c r="K80" t="s">
        <v>40</v>
      </c>
      <c r="L80" t="s">
        <v>40</v>
      </c>
      <c r="M80" t="s">
        <v>84</v>
      </c>
      <c r="N80" t="s">
        <v>238</v>
      </c>
      <c r="P80" t="s">
        <v>26</v>
      </c>
      <c r="Q80" t="s">
        <v>24</v>
      </c>
      <c r="R80">
        <v>2</v>
      </c>
    </row>
    <row r="81" spans="1:18" x14ac:dyDescent="0.3">
      <c r="A81">
        <v>1043</v>
      </c>
      <c r="B81" t="s">
        <v>201</v>
      </c>
      <c r="C81" t="s">
        <v>43</v>
      </c>
      <c r="D81" t="s">
        <v>239</v>
      </c>
      <c r="E81">
        <v>63</v>
      </c>
      <c r="F81" t="s">
        <v>45</v>
      </c>
      <c r="G81" t="s">
        <v>21</v>
      </c>
      <c r="H81" t="s">
        <v>117</v>
      </c>
      <c r="I81">
        <v>106000</v>
      </c>
      <c r="J81" t="s">
        <v>77</v>
      </c>
      <c r="K81" t="s">
        <v>24</v>
      </c>
      <c r="L81" t="s">
        <v>40</v>
      </c>
      <c r="M81" t="s">
        <v>48</v>
      </c>
      <c r="N81" s="1">
        <v>36943</v>
      </c>
      <c r="O81" t="s">
        <v>65</v>
      </c>
      <c r="P81" t="s">
        <v>66</v>
      </c>
      <c r="Q81" t="s">
        <v>40</v>
      </c>
      <c r="R81">
        <v>0</v>
      </c>
    </row>
    <row r="82" spans="1:18" x14ac:dyDescent="0.3">
      <c r="A82">
        <v>1005</v>
      </c>
      <c r="B82" t="s">
        <v>67</v>
      </c>
      <c r="C82" t="s">
        <v>120</v>
      </c>
      <c r="D82" t="s">
        <v>240</v>
      </c>
      <c r="E82">
        <v>25</v>
      </c>
      <c r="F82" t="s">
        <v>21</v>
      </c>
      <c r="G82" t="s">
        <v>70</v>
      </c>
      <c r="H82" t="s">
        <v>241</v>
      </c>
      <c r="I82">
        <v>89000</v>
      </c>
      <c r="J82" t="s">
        <v>32</v>
      </c>
      <c r="K82" t="s">
        <v>40</v>
      </c>
      <c r="L82" t="s">
        <v>24</v>
      </c>
      <c r="M82" t="s">
        <v>48</v>
      </c>
      <c r="N82" t="s">
        <v>242</v>
      </c>
      <c r="O82" s="1">
        <v>40397</v>
      </c>
      <c r="P82" t="s">
        <v>66</v>
      </c>
      <c r="Q82" t="s">
        <v>40</v>
      </c>
    </row>
    <row r="83" spans="1:18" x14ac:dyDescent="0.3">
      <c r="A83">
        <v>1068</v>
      </c>
      <c r="B83" t="s">
        <v>182</v>
      </c>
      <c r="C83" t="s">
        <v>183</v>
      </c>
      <c r="D83" t="s">
        <v>184</v>
      </c>
      <c r="E83">
        <v>55</v>
      </c>
      <c r="F83" t="s">
        <v>21</v>
      </c>
      <c r="G83" t="s">
        <v>70</v>
      </c>
      <c r="H83" t="s">
        <v>76</v>
      </c>
      <c r="I83">
        <v>83000</v>
      </c>
      <c r="J83" t="s">
        <v>32</v>
      </c>
      <c r="K83" t="s">
        <v>40</v>
      </c>
      <c r="L83" t="s">
        <v>24</v>
      </c>
      <c r="M83" t="s">
        <v>106</v>
      </c>
      <c r="N83" s="1">
        <v>41782</v>
      </c>
      <c r="O83" t="s">
        <v>65</v>
      </c>
      <c r="P83" t="s">
        <v>34</v>
      </c>
      <c r="Q83" t="s">
        <v>40</v>
      </c>
    </row>
    <row r="84" spans="1:18" x14ac:dyDescent="0.3">
      <c r="A84">
        <v>1040</v>
      </c>
      <c r="B84" t="s">
        <v>142</v>
      </c>
      <c r="C84" t="s">
        <v>67</v>
      </c>
      <c r="D84" t="s">
        <v>243</v>
      </c>
      <c r="E84">
        <v>61</v>
      </c>
      <c r="F84" t="s">
        <v>21</v>
      </c>
      <c r="G84" t="s">
        <v>70</v>
      </c>
      <c r="H84" t="s">
        <v>139</v>
      </c>
      <c r="I84">
        <v>91000</v>
      </c>
      <c r="J84" t="s">
        <v>23</v>
      </c>
      <c r="K84" t="s">
        <v>24</v>
      </c>
      <c r="L84" t="s">
        <v>40</v>
      </c>
      <c r="M84" t="s">
        <v>100</v>
      </c>
      <c r="N84" s="1">
        <v>38820</v>
      </c>
      <c r="O84" t="s">
        <v>244</v>
      </c>
      <c r="P84" t="s">
        <v>26</v>
      </c>
      <c r="Q84" t="s">
        <v>24</v>
      </c>
      <c r="R84">
        <v>2</v>
      </c>
    </row>
    <row r="85" spans="1:18" x14ac:dyDescent="0.3">
      <c r="A85">
        <v>1038</v>
      </c>
      <c r="B85" t="s">
        <v>182</v>
      </c>
      <c r="C85" t="s">
        <v>114</v>
      </c>
      <c r="D85" t="s">
        <v>245</v>
      </c>
      <c r="E85">
        <v>52</v>
      </c>
      <c r="F85" t="s">
        <v>45</v>
      </c>
      <c r="G85" t="s">
        <v>46</v>
      </c>
      <c r="H85" t="s">
        <v>31</v>
      </c>
      <c r="I85">
        <v>118000</v>
      </c>
      <c r="J85" t="s">
        <v>77</v>
      </c>
      <c r="K85" t="s">
        <v>24</v>
      </c>
      <c r="L85" t="s">
        <v>40</v>
      </c>
      <c r="M85" t="s">
        <v>71</v>
      </c>
      <c r="N85" s="1">
        <v>42889</v>
      </c>
      <c r="O85" t="s">
        <v>246</v>
      </c>
      <c r="P85" t="s">
        <v>50</v>
      </c>
      <c r="Q85" t="s">
        <v>24</v>
      </c>
      <c r="R85">
        <v>3</v>
      </c>
    </row>
    <row r="86" spans="1:18" x14ac:dyDescent="0.3">
      <c r="A86">
        <v>1021</v>
      </c>
      <c r="B86" t="s">
        <v>60</v>
      </c>
      <c r="C86" t="s">
        <v>52</v>
      </c>
      <c r="D86" t="s">
        <v>247</v>
      </c>
      <c r="E86">
        <v>34</v>
      </c>
      <c r="F86" t="s">
        <v>45</v>
      </c>
      <c r="G86" t="s">
        <v>21</v>
      </c>
      <c r="H86" t="s">
        <v>248</v>
      </c>
      <c r="I86">
        <v>148000</v>
      </c>
      <c r="J86" t="s">
        <v>39</v>
      </c>
      <c r="K86" t="s">
        <v>40</v>
      </c>
      <c r="L86" t="s">
        <v>24</v>
      </c>
      <c r="M86" t="s">
        <v>25</v>
      </c>
      <c r="N86" t="s">
        <v>249</v>
      </c>
      <c r="O86" s="1">
        <v>44638</v>
      </c>
      <c r="P86" t="s">
        <v>66</v>
      </c>
      <c r="Q86" t="s">
        <v>40</v>
      </c>
    </row>
    <row r="87" spans="1:18" x14ac:dyDescent="0.3">
      <c r="A87">
        <v>1032</v>
      </c>
      <c r="B87" t="s">
        <v>128</v>
      </c>
      <c r="C87" t="s">
        <v>250</v>
      </c>
      <c r="D87" t="s">
        <v>251</v>
      </c>
      <c r="E87">
        <v>25</v>
      </c>
      <c r="F87" t="s">
        <v>45</v>
      </c>
      <c r="G87" t="s">
        <v>21</v>
      </c>
      <c r="H87" t="s">
        <v>158</v>
      </c>
      <c r="I87">
        <v>148000</v>
      </c>
      <c r="J87" t="s">
        <v>91</v>
      </c>
      <c r="K87" t="s">
        <v>24</v>
      </c>
      <c r="L87" t="s">
        <v>24</v>
      </c>
      <c r="M87" t="s">
        <v>71</v>
      </c>
      <c r="N87" s="1">
        <v>41734</v>
      </c>
      <c r="O87" t="s">
        <v>252</v>
      </c>
      <c r="P87" t="s">
        <v>50</v>
      </c>
      <c r="Q87" t="s">
        <v>24</v>
      </c>
      <c r="R87">
        <v>4</v>
      </c>
    </row>
    <row r="88" spans="1:18" x14ac:dyDescent="0.3">
      <c r="A88">
        <v>1064</v>
      </c>
      <c r="B88" t="s">
        <v>42</v>
      </c>
      <c r="C88" t="s">
        <v>85</v>
      </c>
      <c r="D88" t="s">
        <v>86</v>
      </c>
      <c r="E88">
        <v>33</v>
      </c>
      <c r="F88" t="s">
        <v>45</v>
      </c>
      <c r="G88" t="s">
        <v>70</v>
      </c>
      <c r="H88" t="s">
        <v>87</v>
      </c>
      <c r="I88">
        <v>128000</v>
      </c>
      <c r="J88" t="s">
        <v>77</v>
      </c>
      <c r="K88" t="s">
        <v>24</v>
      </c>
      <c r="L88" t="s">
        <v>40</v>
      </c>
      <c r="M88" t="s">
        <v>63</v>
      </c>
      <c r="N88" s="1">
        <v>42199</v>
      </c>
      <c r="O88" s="1">
        <v>42246</v>
      </c>
      <c r="P88" t="s">
        <v>66</v>
      </c>
      <c r="Q88" t="s">
        <v>40</v>
      </c>
      <c r="R88">
        <v>0</v>
      </c>
    </row>
    <row r="89" spans="1:18" x14ac:dyDescent="0.3">
      <c r="A89">
        <v>1048</v>
      </c>
      <c r="B89" t="s">
        <v>201</v>
      </c>
      <c r="C89" t="s">
        <v>191</v>
      </c>
      <c r="D89" t="s">
        <v>253</v>
      </c>
      <c r="E89">
        <v>64</v>
      </c>
      <c r="F89" t="s">
        <v>45</v>
      </c>
      <c r="G89" t="s">
        <v>70</v>
      </c>
      <c r="H89" t="s">
        <v>254</v>
      </c>
      <c r="I89">
        <v>109000</v>
      </c>
      <c r="J89" t="s">
        <v>39</v>
      </c>
      <c r="K89" t="s">
        <v>24</v>
      </c>
      <c r="L89" t="s">
        <v>24</v>
      </c>
      <c r="M89" t="s">
        <v>100</v>
      </c>
      <c r="N89" s="1">
        <v>39628</v>
      </c>
      <c r="O89" s="1">
        <v>43120</v>
      </c>
      <c r="P89" t="s">
        <v>66</v>
      </c>
      <c r="Q89" t="s">
        <v>24</v>
      </c>
      <c r="R89">
        <v>3</v>
      </c>
    </row>
    <row r="90" spans="1:18" x14ac:dyDescent="0.3">
      <c r="A90">
        <v>1039</v>
      </c>
      <c r="B90" t="s">
        <v>18</v>
      </c>
      <c r="C90" t="s">
        <v>129</v>
      </c>
      <c r="D90" t="s">
        <v>235</v>
      </c>
      <c r="E90">
        <v>24</v>
      </c>
      <c r="F90" t="s">
        <v>45</v>
      </c>
      <c r="G90" t="s">
        <v>70</v>
      </c>
      <c r="H90" t="s">
        <v>204</v>
      </c>
      <c r="I90">
        <v>144000</v>
      </c>
      <c r="J90" t="s">
        <v>23</v>
      </c>
      <c r="K90" t="s">
        <v>40</v>
      </c>
      <c r="L90" t="s">
        <v>40</v>
      </c>
      <c r="M90" t="s">
        <v>63</v>
      </c>
      <c r="N90" t="s">
        <v>236</v>
      </c>
      <c r="O90" s="1">
        <v>43412</v>
      </c>
      <c r="P90" t="s">
        <v>50</v>
      </c>
      <c r="Q90" t="s">
        <v>40</v>
      </c>
    </row>
    <row r="91" spans="1:18" x14ac:dyDescent="0.3">
      <c r="A91">
        <v>1085</v>
      </c>
      <c r="B91" t="s">
        <v>93</v>
      </c>
      <c r="C91" t="s">
        <v>120</v>
      </c>
      <c r="D91" t="s">
        <v>94</v>
      </c>
      <c r="E91">
        <v>65</v>
      </c>
      <c r="F91" t="s">
        <v>45</v>
      </c>
      <c r="G91" t="s">
        <v>30</v>
      </c>
      <c r="H91" t="s">
        <v>127</v>
      </c>
      <c r="I91">
        <v>91000</v>
      </c>
      <c r="J91" t="s">
        <v>32</v>
      </c>
      <c r="K91" t="s">
        <v>40</v>
      </c>
      <c r="L91" t="s">
        <v>40</v>
      </c>
      <c r="M91" t="s">
        <v>84</v>
      </c>
      <c r="N91" s="1">
        <v>37708</v>
      </c>
      <c r="O91" s="1">
        <v>39675</v>
      </c>
      <c r="P91" t="s">
        <v>79</v>
      </c>
      <c r="Q91" t="s">
        <v>24</v>
      </c>
      <c r="R91">
        <v>4</v>
      </c>
    </row>
    <row r="92" spans="1:18" x14ac:dyDescent="0.3">
      <c r="A92">
        <v>1050</v>
      </c>
      <c r="B92" t="s">
        <v>160</v>
      </c>
      <c r="C92" t="s">
        <v>81</v>
      </c>
      <c r="D92" t="s">
        <v>255</v>
      </c>
      <c r="E92">
        <v>48</v>
      </c>
      <c r="F92" t="s">
        <v>21</v>
      </c>
      <c r="G92" t="s">
        <v>70</v>
      </c>
      <c r="H92" t="s">
        <v>241</v>
      </c>
      <c r="I92">
        <v>52000</v>
      </c>
      <c r="J92" t="s">
        <v>39</v>
      </c>
      <c r="K92" t="s">
        <v>24</v>
      </c>
      <c r="L92" t="s">
        <v>24</v>
      </c>
      <c r="M92" t="s">
        <v>71</v>
      </c>
      <c r="N92" s="1">
        <v>43140</v>
      </c>
      <c r="O92" t="s">
        <v>256</v>
      </c>
      <c r="P92" t="s">
        <v>34</v>
      </c>
      <c r="Q92" t="s">
        <v>40</v>
      </c>
    </row>
    <row r="93" spans="1:18" x14ac:dyDescent="0.3">
      <c r="A93">
        <v>1035</v>
      </c>
      <c r="B93" t="s">
        <v>80</v>
      </c>
      <c r="C93" t="s">
        <v>257</v>
      </c>
      <c r="D93" t="s">
        <v>258</v>
      </c>
      <c r="E93">
        <v>61</v>
      </c>
      <c r="F93" t="s">
        <v>45</v>
      </c>
      <c r="G93" t="s">
        <v>46</v>
      </c>
      <c r="H93" t="s">
        <v>112</v>
      </c>
      <c r="I93">
        <v>139000</v>
      </c>
      <c r="J93" t="s">
        <v>91</v>
      </c>
      <c r="K93" t="s">
        <v>24</v>
      </c>
      <c r="L93" t="s">
        <v>24</v>
      </c>
      <c r="M93" t="s">
        <v>25</v>
      </c>
      <c r="N93" s="1">
        <v>37455</v>
      </c>
      <c r="O93" s="1">
        <v>38503</v>
      </c>
      <c r="P93" t="s">
        <v>26</v>
      </c>
      <c r="Q93" t="s">
        <v>40</v>
      </c>
    </row>
    <row r="94" spans="1:18" x14ac:dyDescent="0.3">
      <c r="A94">
        <v>1008</v>
      </c>
      <c r="B94" t="s">
        <v>213</v>
      </c>
      <c r="C94" t="s">
        <v>68</v>
      </c>
      <c r="D94" t="s">
        <v>259</v>
      </c>
      <c r="E94">
        <v>27</v>
      </c>
      <c r="F94" t="s">
        <v>21</v>
      </c>
      <c r="G94" t="s">
        <v>30</v>
      </c>
      <c r="H94" t="s">
        <v>22</v>
      </c>
      <c r="I94">
        <v>106000</v>
      </c>
      <c r="J94" t="s">
        <v>91</v>
      </c>
      <c r="K94" t="s">
        <v>24</v>
      </c>
      <c r="L94" t="s">
        <v>40</v>
      </c>
      <c r="M94" t="s">
        <v>100</v>
      </c>
      <c r="N94" s="1">
        <v>43944</v>
      </c>
      <c r="O94" s="1">
        <v>45179</v>
      </c>
      <c r="P94" t="s">
        <v>50</v>
      </c>
      <c r="Q94" t="s">
        <v>40</v>
      </c>
    </row>
    <row r="95" spans="1:18" x14ac:dyDescent="0.3">
      <c r="A95">
        <v>1076</v>
      </c>
      <c r="B95" t="s">
        <v>35</v>
      </c>
      <c r="C95" t="s">
        <v>122</v>
      </c>
      <c r="D95" t="s">
        <v>260</v>
      </c>
      <c r="E95">
        <v>57</v>
      </c>
      <c r="F95" t="s">
        <v>21</v>
      </c>
      <c r="G95" t="s">
        <v>46</v>
      </c>
      <c r="H95" t="s">
        <v>154</v>
      </c>
      <c r="I95">
        <v>128000</v>
      </c>
      <c r="J95" t="s">
        <v>32</v>
      </c>
      <c r="K95" t="s">
        <v>24</v>
      </c>
      <c r="L95" t="s">
        <v>40</v>
      </c>
      <c r="M95" t="s">
        <v>25</v>
      </c>
      <c r="N95" s="1">
        <v>41089</v>
      </c>
      <c r="O95" t="s">
        <v>261</v>
      </c>
      <c r="P95" t="s">
        <v>79</v>
      </c>
      <c r="Q95" t="s">
        <v>40</v>
      </c>
    </row>
    <row r="96" spans="1:18" x14ac:dyDescent="0.3">
      <c r="A96">
        <v>1083</v>
      </c>
      <c r="B96" t="s">
        <v>67</v>
      </c>
      <c r="C96" t="s">
        <v>122</v>
      </c>
      <c r="D96" t="s">
        <v>262</v>
      </c>
      <c r="E96">
        <v>42</v>
      </c>
      <c r="F96" t="s">
        <v>45</v>
      </c>
      <c r="G96" t="s">
        <v>30</v>
      </c>
      <c r="H96" t="s">
        <v>76</v>
      </c>
      <c r="I96">
        <v>30000</v>
      </c>
      <c r="J96" t="s">
        <v>23</v>
      </c>
      <c r="K96" t="s">
        <v>40</v>
      </c>
      <c r="L96" t="s">
        <v>24</v>
      </c>
      <c r="M96" t="s">
        <v>48</v>
      </c>
      <c r="N96" s="1">
        <v>38675</v>
      </c>
      <c r="P96" t="s">
        <v>66</v>
      </c>
      <c r="Q96" t="s">
        <v>40</v>
      </c>
    </row>
    <row r="97" spans="1:18" x14ac:dyDescent="0.3">
      <c r="A97">
        <v>1044</v>
      </c>
      <c r="B97" t="s">
        <v>142</v>
      </c>
      <c r="C97" t="s">
        <v>81</v>
      </c>
      <c r="D97" t="s">
        <v>263</v>
      </c>
      <c r="E97">
        <v>35</v>
      </c>
      <c r="F97" t="s">
        <v>21</v>
      </c>
      <c r="G97" t="s">
        <v>46</v>
      </c>
      <c r="H97" t="s">
        <v>99</v>
      </c>
      <c r="I97">
        <v>65000</v>
      </c>
      <c r="J97" t="s">
        <v>77</v>
      </c>
      <c r="K97" t="s">
        <v>40</v>
      </c>
      <c r="L97" t="s">
        <v>24</v>
      </c>
      <c r="M97" t="s">
        <v>48</v>
      </c>
      <c r="N97" s="1">
        <v>42360</v>
      </c>
      <c r="P97" t="s">
        <v>34</v>
      </c>
      <c r="Q97" t="s">
        <v>40</v>
      </c>
    </row>
    <row r="98" spans="1:18" x14ac:dyDescent="0.3">
      <c r="A98">
        <v>1023</v>
      </c>
      <c r="B98" t="s">
        <v>167</v>
      </c>
      <c r="C98" t="s">
        <v>264</v>
      </c>
      <c r="D98" t="s">
        <v>265</v>
      </c>
      <c r="E98">
        <v>36</v>
      </c>
      <c r="F98" t="s">
        <v>21</v>
      </c>
      <c r="G98" t="s">
        <v>46</v>
      </c>
      <c r="H98" t="s">
        <v>241</v>
      </c>
      <c r="I98">
        <v>95000</v>
      </c>
      <c r="J98" t="s">
        <v>23</v>
      </c>
      <c r="K98" t="s">
        <v>24</v>
      </c>
      <c r="L98" t="s">
        <v>40</v>
      </c>
      <c r="M98" t="s">
        <v>25</v>
      </c>
      <c r="N98" s="1">
        <v>42476</v>
      </c>
      <c r="O98" s="1">
        <v>42619</v>
      </c>
      <c r="P98" t="s">
        <v>50</v>
      </c>
      <c r="Q98" t="s">
        <v>24</v>
      </c>
      <c r="R98">
        <v>3</v>
      </c>
    </row>
    <row r="99" spans="1:18" x14ac:dyDescent="0.3">
      <c r="A99">
        <v>1073</v>
      </c>
      <c r="B99" t="s">
        <v>142</v>
      </c>
      <c r="C99" t="s">
        <v>28</v>
      </c>
      <c r="D99" t="s">
        <v>266</v>
      </c>
      <c r="E99">
        <v>27</v>
      </c>
      <c r="F99" t="s">
        <v>45</v>
      </c>
      <c r="G99" t="s">
        <v>70</v>
      </c>
      <c r="H99" t="s">
        <v>62</v>
      </c>
      <c r="I99">
        <v>42000</v>
      </c>
      <c r="J99" t="s">
        <v>23</v>
      </c>
      <c r="K99" t="s">
        <v>24</v>
      </c>
      <c r="L99" t="s">
        <v>24</v>
      </c>
      <c r="M99" t="s">
        <v>48</v>
      </c>
      <c r="N99" t="s">
        <v>267</v>
      </c>
      <c r="O99" s="1">
        <v>43317</v>
      </c>
      <c r="P99" t="s">
        <v>66</v>
      </c>
      <c r="Q99" t="s">
        <v>40</v>
      </c>
      <c r="R99">
        <v>0</v>
      </c>
    </row>
    <row r="100" spans="1:18" x14ac:dyDescent="0.3">
      <c r="A100">
        <v>1016</v>
      </c>
      <c r="B100" t="s">
        <v>142</v>
      </c>
      <c r="C100" t="s">
        <v>227</v>
      </c>
      <c r="D100" t="s">
        <v>268</v>
      </c>
      <c r="E100">
        <v>22</v>
      </c>
      <c r="F100" t="s">
        <v>21</v>
      </c>
      <c r="G100" t="s">
        <v>46</v>
      </c>
      <c r="H100" t="s">
        <v>83</v>
      </c>
      <c r="I100">
        <v>68000</v>
      </c>
      <c r="J100" t="s">
        <v>77</v>
      </c>
      <c r="K100" t="s">
        <v>40</v>
      </c>
      <c r="L100" t="s">
        <v>24</v>
      </c>
      <c r="M100" t="s">
        <v>100</v>
      </c>
      <c r="N100" t="s">
        <v>269</v>
      </c>
      <c r="O100" s="1">
        <v>44650</v>
      </c>
      <c r="P100" t="s">
        <v>34</v>
      </c>
      <c r="Q100" t="s">
        <v>40</v>
      </c>
      <c r="R100">
        <v>0</v>
      </c>
    </row>
    <row r="101" spans="1:18" x14ac:dyDescent="0.3">
      <c r="A101">
        <v>1041</v>
      </c>
      <c r="B101" t="s">
        <v>80</v>
      </c>
      <c r="C101" t="s">
        <v>120</v>
      </c>
      <c r="D101" t="s">
        <v>224</v>
      </c>
      <c r="E101">
        <v>37</v>
      </c>
      <c r="F101" t="s">
        <v>45</v>
      </c>
      <c r="G101" t="s">
        <v>30</v>
      </c>
      <c r="H101" t="s">
        <v>139</v>
      </c>
      <c r="I101">
        <v>51000</v>
      </c>
      <c r="J101" t="s">
        <v>39</v>
      </c>
      <c r="K101" t="s">
        <v>24</v>
      </c>
      <c r="L101" t="s">
        <v>24</v>
      </c>
      <c r="M101" t="s">
        <v>25</v>
      </c>
      <c r="N101" s="1">
        <v>43623</v>
      </c>
      <c r="O101" t="s">
        <v>225</v>
      </c>
      <c r="P101" t="s">
        <v>50</v>
      </c>
      <c r="Q10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tabSelected="1" topLeftCell="A41" workbookViewId="0">
      <selection activeCell="B47" sqref="B47"/>
    </sheetView>
  </sheetViews>
  <sheetFormatPr defaultRowHeight="14.4" x14ac:dyDescent="0.25"/>
  <cols>
    <col min="1" max="1" width="18.77734375" style="2" customWidth="1"/>
    <col min="2" max="16384" width="8.88671875" style="2"/>
  </cols>
  <sheetData>
    <row r="1" spans="1:21" x14ac:dyDescent="0.25">
      <c r="A1" s="3" t="s">
        <v>271</v>
      </c>
      <c r="B1" s="4" t="s">
        <v>272</v>
      </c>
      <c r="C1" s="4"/>
      <c r="D1" s="4"/>
      <c r="E1" s="4"/>
      <c r="F1" s="4"/>
      <c r="G1" s="4"/>
      <c r="H1" s="4"/>
      <c r="I1" s="4"/>
      <c r="J1" s="4"/>
      <c r="K1" s="4"/>
      <c r="L1" s="4"/>
      <c r="M1" s="4"/>
      <c r="N1" s="4"/>
      <c r="O1" s="4"/>
      <c r="P1" s="4"/>
      <c r="Q1" s="4"/>
      <c r="R1" s="4"/>
      <c r="S1" s="4"/>
      <c r="T1" s="4"/>
      <c r="U1" s="4"/>
    </row>
    <row r="2" spans="1:21" ht="14.4" customHeight="1" x14ac:dyDescent="0.25">
      <c r="A2" s="3" t="s">
        <v>270</v>
      </c>
      <c r="B2" s="10" t="s">
        <v>273</v>
      </c>
      <c r="C2" s="10"/>
      <c r="D2" s="10"/>
      <c r="E2" s="10"/>
      <c r="F2" s="10"/>
      <c r="G2" s="10"/>
      <c r="H2" s="10"/>
      <c r="I2" s="10"/>
      <c r="J2" s="10"/>
      <c r="K2" s="10"/>
      <c r="L2" s="10"/>
      <c r="M2" s="10"/>
      <c r="N2" s="10"/>
      <c r="O2" s="10"/>
      <c r="P2" s="10"/>
      <c r="Q2" s="10"/>
      <c r="R2" s="10"/>
      <c r="S2" s="10"/>
      <c r="T2" s="10"/>
      <c r="U2" s="10"/>
    </row>
    <row r="3" spans="1:21" x14ac:dyDescent="0.25">
      <c r="B3" s="10"/>
      <c r="C3" s="10"/>
      <c r="D3" s="10"/>
      <c r="E3" s="10"/>
      <c r="F3" s="10"/>
      <c r="G3" s="10"/>
      <c r="H3" s="10"/>
      <c r="I3" s="10"/>
      <c r="J3" s="10"/>
      <c r="K3" s="10"/>
      <c r="L3" s="10"/>
      <c r="M3" s="10"/>
      <c r="N3" s="10"/>
      <c r="O3" s="10"/>
      <c r="P3" s="10"/>
      <c r="Q3" s="10"/>
      <c r="R3" s="10"/>
      <c r="S3" s="10"/>
      <c r="T3" s="10"/>
      <c r="U3" s="10"/>
    </row>
    <row r="4" spans="1:21" x14ac:dyDescent="0.25">
      <c r="B4" s="10"/>
      <c r="C4" s="10"/>
      <c r="D4" s="10"/>
      <c r="E4" s="10"/>
      <c r="F4" s="10"/>
      <c r="G4" s="10"/>
      <c r="H4" s="10"/>
      <c r="I4" s="10"/>
      <c r="J4" s="10"/>
      <c r="K4" s="10"/>
      <c r="L4" s="10"/>
      <c r="M4" s="10"/>
      <c r="N4" s="10"/>
      <c r="O4" s="10"/>
      <c r="P4" s="10"/>
      <c r="Q4" s="10"/>
      <c r="R4" s="10"/>
      <c r="S4" s="10"/>
      <c r="T4" s="10"/>
      <c r="U4" s="10"/>
    </row>
    <row r="5" spans="1:21" ht="14.4" customHeight="1" x14ac:dyDescent="0.25">
      <c r="A5" s="3" t="s">
        <v>274</v>
      </c>
      <c r="B5" s="8" t="s">
        <v>275</v>
      </c>
      <c r="C5" s="8"/>
      <c r="D5" s="8"/>
      <c r="E5" s="8"/>
      <c r="F5" s="8"/>
      <c r="G5" s="8"/>
      <c r="H5" s="8"/>
      <c r="I5" s="8"/>
      <c r="J5" s="8"/>
      <c r="K5" s="8"/>
      <c r="L5" s="8"/>
      <c r="M5" s="8"/>
      <c r="N5" s="8"/>
      <c r="O5" s="8"/>
      <c r="P5" s="8"/>
      <c r="Q5" s="8"/>
      <c r="R5" s="8"/>
      <c r="S5" s="8"/>
      <c r="T5" s="8"/>
      <c r="U5" s="8"/>
    </row>
    <row r="6" spans="1:21" x14ac:dyDescent="0.25">
      <c r="A6" s="3" t="s">
        <v>276</v>
      </c>
      <c r="B6" s="4" t="s">
        <v>280</v>
      </c>
      <c r="C6" s="4"/>
      <c r="D6" s="4"/>
      <c r="E6" s="4"/>
      <c r="F6" s="4"/>
      <c r="G6" s="4"/>
      <c r="H6" s="4"/>
      <c r="I6" s="4"/>
      <c r="J6" s="4"/>
      <c r="K6" s="4"/>
      <c r="L6" s="4"/>
      <c r="M6" s="4"/>
      <c r="N6" s="4"/>
      <c r="O6" s="4"/>
      <c r="P6" s="4"/>
      <c r="Q6" s="4"/>
      <c r="R6" s="4"/>
      <c r="S6" s="4"/>
      <c r="T6" s="4"/>
      <c r="U6" s="4"/>
    </row>
    <row r="7" spans="1:21" x14ac:dyDescent="0.25">
      <c r="A7" s="3" t="s">
        <v>277</v>
      </c>
      <c r="B7" s="7" t="s">
        <v>281</v>
      </c>
      <c r="C7" s="8"/>
      <c r="D7" s="8"/>
      <c r="E7" s="8"/>
      <c r="F7" s="8"/>
      <c r="G7" s="8"/>
      <c r="H7" s="8"/>
      <c r="I7" s="8"/>
      <c r="J7" s="8"/>
      <c r="K7" s="8"/>
      <c r="L7" s="8"/>
      <c r="M7" s="8"/>
      <c r="N7" s="8"/>
      <c r="O7" s="8"/>
      <c r="P7" s="8"/>
      <c r="Q7" s="8"/>
      <c r="R7" s="8"/>
      <c r="S7" s="8"/>
      <c r="T7" s="8"/>
      <c r="U7" s="8"/>
    </row>
    <row r="8" spans="1:21" x14ac:dyDescent="0.25">
      <c r="A8" s="3" t="s">
        <v>278</v>
      </c>
      <c r="B8" s="5" t="s">
        <v>283</v>
      </c>
      <c r="C8" s="6"/>
      <c r="D8" s="6"/>
      <c r="E8" s="6"/>
      <c r="F8" s="6"/>
      <c r="G8" s="6"/>
      <c r="H8" s="6"/>
      <c r="I8" s="6"/>
      <c r="J8" s="6"/>
      <c r="K8" s="6"/>
      <c r="L8" s="6"/>
      <c r="M8" s="6"/>
      <c r="N8" s="6"/>
      <c r="O8" s="6"/>
      <c r="P8" s="6"/>
      <c r="Q8" s="6"/>
      <c r="R8" s="6"/>
      <c r="S8" s="6"/>
      <c r="T8" s="6"/>
      <c r="U8" s="6"/>
    </row>
    <row r="9" spans="1:21" x14ac:dyDescent="0.25">
      <c r="A9" s="3" t="s">
        <v>279</v>
      </c>
      <c r="B9" s="5" t="s">
        <v>282</v>
      </c>
      <c r="C9" s="6"/>
      <c r="D9" s="6"/>
      <c r="E9" s="6"/>
      <c r="F9" s="6"/>
      <c r="G9" s="6"/>
      <c r="H9" s="6"/>
      <c r="I9" s="6"/>
      <c r="J9" s="6"/>
      <c r="K9" s="6"/>
      <c r="L9" s="6"/>
      <c r="M9" s="6"/>
      <c r="N9" s="6"/>
      <c r="O9" s="6"/>
      <c r="P9" s="6"/>
      <c r="Q9" s="6"/>
      <c r="R9" s="6"/>
      <c r="S9" s="6"/>
      <c r="T9" s="6"/>
      <c r="U9" s="6"/>
    </row>
    <row r="11" spans="1:21" x14ac:dyDescent="0.25">
      <c r="A11" s="3" t="s">
        <v>284</v>
      </c>
    </row>
    <row r="12" spans="1:21" x14ac:dyDescent="0.25">
      <c r="A12" s="3" t="s">
        <v>285</v>
      </c>
      <c r="B12" s="9" t="s">
        <v>305</v>
      </c>
      <c r="C12" s="9"/>
      <c r="D12" s="9"/>
      <c r="E12" s="9"/>
      <c r="F12" s="9"/>
      <c r="G12" s="9"/>
      <c r="H12" s="9"/>
      <c r="I12" s="9"/>
      <c r="J12" s="9"/>
      <c r="K12" s="9"/>
      <c r="L12" s="9"/>
      <c r="M12" s="9"/>
      <c r="N12" s="9"/>
      <c r="O12" s="9"/>
      <c r="P12" s="9"/>
      <c r="Q12" s="9"/>
      <c r="R12" s="9"/>
      <c r="S12" s="9"/>
      <c r="T12" s="9"/>
      <c r="U12" s="9"/>
    </row>
    <row r="13" spans="1:21" x14ac:dyDescent="0.25">
      <c r="A13" s="2" t="s">
        <v>0</v>
      </c>
      <c r="B13" s="4" t="s">
        <v>286</v>
      </c>
      <c r="C13" s="4"/>
      <c r="D13" s="4"/>
      <c r="E13" s="4"/>
      <c r="F13" s="4"/>
      <c r="G13" s="4"/>
      <c r="H13" s="4"/>
      <c r="I13" s="4"/>
      <c r="J13" s="4"/>
      <c r="K13" s="4"/>
      <c r="L13" s="4"/>
      <c r="M13" s="4"/>
      <c r="N13" s="4"/>
      <c r="O13" s="4"/>
      <c r="P13" s="4"/>
      <c r="Q13" s="4"/>
      <c r="R13" s="4"/>
      <c r="S13" s="4"/>
      <c r="T13" s="4"/>
      <c r="U13" s="4"/>
    </row>
    <row r="14" spans="1:21" x14ac:dyDescent="0.25">
      <c r="A14" s="2" t="s">
        <v>1</v>
      </c>
      <c r="B14" s="4" t="s">
        <v>304</v>
      </c>
      <c r="C14" s="4"/>
      <c r="D14" s="4"/>
      <c r="E14" s="4"/>
      <c r="F14" s="4"/>
      <c r="G14" s="4"/>
      <c r="H14" s="4"/>
      <c r="I14" s="4"/>
      <c r="J14" s="4"/>
      <c r="K14" s="4"/>
      <c r="L14" s="4"/>
      <c r="M14" s="4"/>
      <c r="N14" s="4"/>
      <c r="O14" s="4"/>
      <c r="P14" s="4"/>
      <c r="Q14" s="4"/>
      <c r="R14" s="4"/>
      <c r="S14" s="4"/>
      <c r="T14" s="4"/>
      <c r="U14" s="4"/>
    </row>
    <row r="15" spans="1:21" x14ac:dyDescent="0.25">
      <c r="A15" s="2" t="s">
        <v>2</v>
      </c>
      <c r="B15" s="4" t="s">
        <v>303</v>
      </c>
      <c r="C15" s="4"/>
      <c r="D15" s="4"/>
      <c r="E15" s="4"/>
      <c r="F15" s="4"/>
      <c r="G15" s="4"/>
      <c r="H15" s="4"/>
      <c r="I15" s="4"/>
      <c r="J15" s="4"/>
      <c r="K15" s="4"/>
      <c r="L15" s="4"/>
      <c r="M15" s="4"/>
      <c r="N15" s="4"/>
      <c r="O15" s="4"/>
      <c r="P15" s="4"/>
      <c r="Q15" s="4"/>
      <c r="R15" s="4"/>
      <c r="S15" s="4"/>
      <c r="T15" s="4"/>
      <c r="U15" s="4"/>
    </row>
    <row r="16" spans="1:21" x14ac:dyDescent="0.25">
      <c r="A16" s="2" t="s">
        <v>3</v>
      </c>
      <c r="B16" s="4" t="s">
        <v>302</v>
      </c>
      <c r="C16" s="4"/>
      <c r="D16" s="4"/>
      <c r="E16" s="4"/>
      <c r="F16" s="4"/>
      <c r="G16" s="4"/>
      <c r="H16" s="4"/>
      <c r="I16" s="4"/>
      <c r="J16" s="4"/>
      <c r="K16" s="4"/>
      <c r="L16" s="4"/>
      <c r="M16" s="4"/>
      <c r="N16" s="4"/>
      <c r="O16" s="4"/>
      <c r="P16" s="4"/>
      <c r="Q16" s="4"/>
      <c r="R16" s="4"/>
      <c r="S16" s="4"/>
      <c r="T16" s="4"/>
      <c r="U16" s="4"/>
    </row>
    <row r="17" spans="1:21" x14ac:dyDescent="0.25">
      <c r="A17" s="2" t="s">
        <v>4</v>
      </c>
      <c r="B17" s="4" t="s">
        <v>301</v>
      </c>
      <c r="C17" s="4"/>
      <c r="D17" s="4"/>
      <c r="E17" s="4"/>
      <c r="F17" s="4"/>
      <c r="G17" s="4"/>
      <c r="H17" s="4"/>
      <c r="I17" s="4"/>
      <c r="J17" s="4"/>
      <c r="K17" s="4"/>
      <c r="L17" s="4"/>
      <c r="M17" s="4"/>
      <c r="N17" s="4"/>
      <c r="O17" s="4"/>
      <c r="P17" s="4"/>
      <c r="Q17" s="4"/>
      <c r="R17" s="4"/>
      <c r="S17" s="4"/>
      <c r="T17" s="4"/>
      <c r="U17" s="4"/>
    </row>
    <row r="18" spans="1:21" x14ac:dyDescent="0.25">
      <c r="A18" s="2" t="s">
        <v>5</v>
      </c>
      <c r="B18" s="4" t="s">
        <v>300</v>
      </c>
      <c r="C18" s="4"/>
      <c r="D18" s="4"/>
      <c r="E18" s="4"/>
      <c r="F18" s="4"/>
      <c r="G18" s="4"/>
      <c r="H18" s="4"/>
      <c r="I18" s="4"/>
      <c r="J18" s="4"/>
      <c r="K18" s="4"/>
      <c r="L18" s="4"/>
      <c r="M18" s="4"/>
      <c r="N18" s="4"/>
      <c r="O18" s="4"/>
      <c r="P18" s="4"/>
      <c r="Q18" s="4"/>
      <c r="R18" s="4"/>
      <c r="S18" s="4"/>
      <c r="T18" s="4"/>
      <c r="U18" s="4"/>
    </row>
    <row r="19" spans="1:21" x14ac:dyDescent="0.25">
      <c r="A19" s="2" t="s">
        <v>6</v>
      </c>
      <c r="B19" s="4" t="s">
        <v>299</v>
      </c>
      <c r="C19" s="4"/>
      <c r="D19" s="4"/>
      <c r="E19" s="4"/>
      <c r="F19" s="4"/>
      <c r="G19" s="4"/>
      <c r="H19" s="4"/>
      <c r="I19" s="4"/>
      <c r="J19" s="4"/>
      <c r="K19" s="4"/>
      <c r="L19" s="4"/>
      <c r="M19" s="4"/>
      <c r="N19" s="4"/>
      <c r="O19" s="4"/>
      <c r="P19" s="4"/>
      <c r="Q19" s="4"/>
      <c r="R19" s="4"/>
      <c r="S19" s="4"/>
      <c r="T19" s="4"/>
      <c r="U19" s="4"/>
    </row>
    <row r="20" spans="1:21" x14ac:dyDescent="0.25">
      <c r="A20" s="2" t="s">
        <v>7</v>
      </c>
      <c r="B20" s="4" t="s">
        <v>298</v>
      </c>
      <c r="C20" s="4"/>
      <c r="D20" s="4"/>
      <c r="E20" s="4"/>
      <c r="F20" s="4"/>
      <c r="G20" s="4"/>
      <c r="H20" s="4"/>
      <c r="I20" s="4"/>
      <c r="J20" s="4"/>
      <c r="K20" s="4"/>
      <c r="L20" s="4"/>
      <c r="M20" s="4"/>
      <c r="N20" s="4"/>
      <c r="O20" s="4"/>
      <c r="P20" s="4"/>
      <c r="Q20" s="4"/>
      <c r="R20" s="4"/>
      <c r="S20" s="4"/>
      <c r="T20" s="4"/>
      <c r="U20" s="4"/>
    </row>
    <row r="21" spans="1:21" x14ac:dyDescent="0.25">
      <c r="A21" s="2" t="s">
        <v>287</v>
      </c>
      <c r="B21" s="4" t="s">
        <v>297</v>
      </c>
      <c r="C21" s="4"/>
      <c r="D21" s="4"/>
      <c r="E21" s="4"/>
      <c r="F21" s="4"/>
      <c r="G21" s="4"/>
      <c r="H21" s="4"/>
      <c r="I21" s="4"/>
      <c r="J21" s="4"/>
      <c r="K21" s="4"/>
      <c r="L21" s="4"/>
      <c r="M21" s="4"/>
      <c r="N21" s="4"/>
      <c r="O21" s="4"/>
      <c r="P21" s="4"/>
      <c r="Q21" s="4"/>
      <c r="R21" s="4"/>
      <c r="S21" s="4"/>
      <c r="T21" s="4"/>
      <c r="U21" s="4"/>
    </row>
    <row r="22" spans="1:21" x14ac:dyDescent="0.25">
      <c r="A22" s="2" t="s">
        <v>9</v>
      </c>
      <c r="B22" s="4" t="s">
        <v>296</v>
      </c>
      <c r="C22" s="4"/>
      <c r="D22" s="4"/>
      <c r="E22" s="4"/>
      <c r="F22" s="4"/>
      <c r="G22" s="4"/>
      <c r="H22" s="4"/>
      <c r="I22" s="4"/>
      <c r="J22" s="4"/>
      <c r="K22" s="4"/>
      <c r="L22" s="4"/>
      <c r="M22" s="4"/>
      <c r="N22" s="4"/>
      <c r="O22" s="4"/>
      <c r="P22" s="4"/>
      <c r="Q22" s="4"/>
      <c r="R22" s="4"/>
      <c r="S22" s="4"/>
      <c r="T22" s="4"/>
      <c r="U22" s="4"/>
    </row>
    <row r="23" spans="1:21" x14ac:dyDescent="0.25">
      <c r="A23" s="2" t="s">
        <v>10</v>
      </c>
      <c r="B23" s="4" t="s">
        <v>295</v>
      </c>
      <c r="C23" s="4"/>
      <c r="D23" s="4"/>
      <c r="E23" s="4"/>
      <c r="F23" s="4"/>
      <c r="G23" s="4"/>
      <c r="H23" s="4"/>
      <c r="I23" s="4"/>
      <c r="J23" s="4"/>
      <c r="K23" s="4"/>
      <c r="L23" s="4"/>
      <c r="M23" s="4"/>
      <c r="N23" s="4"/>
      <c r="O23" s="4"/>
      <c r="P23" s="4"/>
      <c r="Q23" s="4"/>
      <c r="R23" s="4"/>
      <c r="S23" s="4"/>
      <c r="T23" s="4"/>
      <c r="U23" s="4"/>
    </row>
    <row r="24" spans="1:21" x14ac:dyDescent="0.25">
      <c r="A24" s="2" t="s">
        <v>11</v>
      </c>
      <c r="B24" s="4" t="s">
        <v>294</v>
      </c>
      <c r="C24" s="4"/>
      <c r="D24" s="4"/>
      <c r="E24" s="4"/>
      <c r="F24" s="4"/>
      <c r="G24" s="4"/>
      <c r="H24" s="4"/>
      <c r="I24" s="4"/>
      <c r="J24" s="4"/>
      <c r="K24" s="4"/>
      <c r="L24" s="4"/>
      <c r="M24" s="4"/>
      <c r="N24" s="4"/>
      <c r="O24" s="4"/>
      <c r="P24" s="4"/>
      <c r="Q24" s="4"/>
      <c r="R24" s="4"/>
      <c r="S24" s="4"/>
      <c r="T24" s="4"/>
      <c r="U24" s="4"/>
    </row>
    <row r="25" spans="1:21" x14ac:dyDescent="0.25">
      <c r="A25" s="2" t="s">
        <v>12</v>
      </c>
      <c r="B25" s="4" t="s">
        <v>293</v>
      </c>
      <c r="C25" s="4"/>
      <c r="D25" s="4"/>
      <c r="E25" s="4"/>
      <c r="F25" s="4"/>
      <c r="G25" s="4"/>
      <c r="H25" s="4"/>
      <c r="I25" s="4"/>
      <c r="J25" s="4"/>
      <c r="K25" s="4"/>
      <c r="L25" s="4"/>
      <c r="M25" s="4"/>
      <c r="N25" s="4"/>
      <c r="O25" s="4"/>
      <c r="P25" s="4"/>
      <c r="Q25" s="4"/>
      <c r="R25" s="4"/>
      <c r="S25" s="4"/>
      <c r="T25" s="4"/>
      <c r="U25" s="4"/>
    </row>
    <row r="26" spans="1:21" x14ac:dyDescent="0.25">
      <c r="A26" s="2" t="s">
        <v>13</v>
      </c>
      <c r="B26" s="4" t="s">
        <v>292</v>
      </c>
      <c r="C26" s="4"/>
      <c r="D26" s="4"/>
      <c r="E26" s="4"/>
      <c r="F26" s="4"/>
      <c r="G26" s="4"/>
      <c r="H26" s="4"/>
      <c r="I26" s="4"/>
      <c r="J26" s="4"/>
      <c r="K26" s="4"/>
      <c r="L26" s="4"/>
      <c r="M26" s="4"/>
      <c r="N26" s="4"/>
      <c r="O26" s="4"/>
      <c r="P26" s="4"/>
      <c r="Q26" s="4"/>
      <c r="R26" s="4"/>
      <c r="S26" s="4"/>
      <c r="T26" s="4"/>
      <c r="U26" s="4"/>
    </row>
    <row r="27" spans="1:21" x14ac:dyDescent="0.25">
      <c r="A27" s="2" t="s">
        <v>14</v>
      </c>
      <c r="B27" s="4" t="s">
        <v>291</v>
      </c>
      <c r="C27" s="4"/>
      <c r="D27" s="4"/>
      <c r="E27" s="4"/>
      <c r="F27" s="4"/>
      <c r="G27" s="4"/>
      <c r="H27" s="4"/>
      <c r="I27" s="4"/>
      <c r="J27" s="4"/>
      <c r="K27" s="4"/>
      <c r="L27" s="4"/>
      <c r="M27" s="4"/>
      <c r="N27" s="4"/>
      <c r="O27" s="4"/>
      <c r="P27" s="4"/>
      <c r="Q27" s="4"/>
      <c r="R27" s="4"/>
      <c r="S27" s="4"/>
      <c r="T27" s="4"/>
      <c r="U27" s="4"/>
    </row>
    <row r="28" spans="1:21" x14ac:dyDescent="0.25">
      <c r="A28" s="2" t="s">
        <v>15</v>
      </c>
      <c r="B28" s="4" t="s">
        <v>290</v>
      </c>
      <c r="C28" s="4"/>
      <c r="D28" s="4"/>
      <c r="E28" s="4"/>
      <c r="F28" s="4"/>
      <c r="G28" s="4"/>
      <c r="H28" s="4"/>
      <c r="I28" s="4"/>
      <c r="J28" s="4"/>
      <c r="K28" s="4"/>
      <c r="L28" s="4"/>
      <c r="M28" s="4"/>
      <c r="N28" s="4"/>
      <c r="O28" s="4"/>
      <c r="P28" s="4"/>
      <c r="Q28" s="4"/>
      <c r="R28" s="4"/>
      <c r="S28" s="4"/>
      <c r="T28" s="4"/>
      <c r="U28" s="4"/>
    </row>
    <row r="29" spans="1:21" x14ac:dyDescent="0.25">
      <c r="A29" s="2" t="s">
        <v>16</v>
      </c>
      <c r="B29" s="4" t="s">
        <v>289</v>
      </c>
      <c r="C29" s="4"/>
      <c r="D29" s="4"/>
      <c r="E29" s="4"/>
      <c r="F29" s="4"/>
      <c r="G29" s="4"/>
      <c r="H29" s="4"/>
      <c r="I29" s="4"/>
      <c r="J29" s="4"/>
      <c r="K29" s="4"/>
      <c r="L29" s="4"/>
      <c r="M29" s="4"/>
      <c r="N29" s="4"/>
      <c r="O29" s="4"/>
      <c r="P29" s="4"/>
      <c r="Q29" s="4"/>
      <c r="R29" s="4"/>
      <c r="S29" s="4"/>
      <c r="T29" s="4"/>
      <c r="U29" s="4"/>
    </row>
    <row r="30" spans="1:21" x14ac:dyDescent="0.25">
      <c r="A30" s="2" t="s">
        <v>17</v>
      </c>
      <c r="B30" s="4" t="s">
        <v>288</v>
      </c>
      <c r="C30" s="4"/>
      <c r="D30" s="4"/>
      <c r="E30" s="4"/>
      <c r="F30" s="4"/>
      <c r="G30" s="4"/>
      <c r="H30" s="4"/>
      <c r="I30" s="4"/>
      <c r="J30" s="4"/>
      <c r="K30" s="4"/>
      <c r="L30" s="4"/>
      <c r="M30" s="4"/>
      <c r="N30" s="4"/>
      <c r="O30" s="4"/>
      <c r="P30" s="4"/>
      <c r="Q30" s="4"/>
      <c r="R30" s="4"/>
      <c r="S30" s="4"/>
      <c r="T30" s="4"/>
      <c r="U30" s="4"/>
    </row>
    <row r="32" spans="1:21" x14ac:dyDescent="0.25">
      <c r="A32" s="3" t="s">
        <v>306</v>
      </c>
    </row>
    <row r="33" spans="1:2" x14ac:dyDescent="0.25">
      <c r="A33" s="2" t="s">
        <v>307</v>
      </c>
      <c r="B33" s="2" t="s">
        <v>327</v>
      </c>
    </row>
    <row r="34" spans="1:2" x14ac:dyDescent="0.25">
      <c r="A34" s="2" t="s">
        <v>308</v>
      </c>
      <c r="B34" s="2" t="s">
        <v>309</v>
      </c>
    </row>
    <row r="35" spans="1:2" x14ac:dyDescent="0.25">
      <c r="A35" s="2" t="s">
        <v>310</v>
      </c>
      <c r="B35" s="12" t="s">
        <v>311</v>
      </c>
    </row>
    <row r="36" spans="1:2" x14ac:dyDescent="0.25">
      <c r="A36" s="2" t="s">
        <v>313</v>
      </c>
      <c r="B36" s="12" t="s">
        <v>314</v>
      </c>
    </row>
    <row r="37" spans="1:2" x14ac:dyDescent="0.25">
      <c r="A37" s="2" t="s">
        <v>315</v>
      </c>
      <c r="B37" s="2" t="s">
        <v>317</v>
      </c>
    </row>
    <row r="38" spans="1:2" x14ac:dyDescent="0.25">
      <c r="A38" s="2" t="s">
        <v>319</v>
      </c>
      <c r="B38" s="2" t="s">
        <v>320</v>
      </c>
    </row>
    <row r="39" spans="1:2" x14ac:dyDescent="0.25">
      <c r="A39" s="2" t="s">
        <v>321</v>
      </c>
      <c r="B39" s="2" t="s">
        <v>322</v>
      </c>
    </row>
    <row r="40" spans="1:2" x14ac:dyDescent="0.25">
      <c r="A40" s="2" t="s">
        <v>323</v>
      </c>
      <c r="B40" s="2" t="s">
        <v>328</v>
      </c>
    </row>
    <row r="41" spans="1:2" x14ac:dyDescent="0.25">
      <c r="A41" s="2" t="s">
        <v>326</v>
      </c>
      <c r="B41" s="2" t="s">
        <v>329</v>
      </c>
    </row>
    <row r="42" spans="1:2" x14ac:dyDescent="0.25">
      <c r="A42" s="2" t="s">
        <v>334</v>
      </c>
      <c r="B42" s="12" t="s">
        <v>339</v>
      </c>
    </row>
    <row r="43" spans="1:2" x14ac:dyDescent="0.25">
      <c r="A43" s="2" t="s">
        <v>337</v>
      </c>
      <c r="B43" s="2" t="s">
        <v>338</v>
      </c>
    </row>
    <row r="44" spans="1:2" x14ac:dyDescent="0.25">
      <c r="A44" s="2" t="s">
        <v>340</v>
      </c>
      <c r="B44" s="2" t="s">
        <v>341</v>
      </c>
    </row>
    <row r="45" spans="1:2" x14ac:dyDescent="0.25">
      <c r="A45" s="2" t="s">
        <v>344</v>
      </c>
      <c r="B45" s="2" t="s">
        <v>345</v>
      </c>
    </row>
    <row r="46" spans="1:2" x14ac:dyDescent="0.25">
      <c r="A46" s="2" t="s">
        <v>346</v>
      </c>
      <c r="B46" s="2" t="s">
        <v>347</v>
      </c>
    </row>
    <row r="47" spans="1:2" x14ac:dyDescent="0.25">
      <c r="A47" s="2" t="s">
        <v>348</v>
      </c>
      <c r="B47" s="12" t="s">
        <v>350</v>
      </c>
    </row>
  </sheetData>
  <mergeCells count="26">
    <mergeCell ref="B1:U1"/>
    <mergeCell ref="B2:U4"/>
    <mergeCell ref="B5:U5"/>
    <mergeCell ref="B6:U6"/>
    <mergeCell ref="B20:U20"/>
    <mergeCell ref="B9:U9"/>
    <mergeCell ref="B7:U7"/>
    <mergeCell ref="B8:U8"/>
    <mergeCell ref="B12:U12"/>
    <mergeCell ref="B13:U13"/>
    <mergeCell ref="B14:U14"/>
    <mergeCell ref="B15:U15"/>
    <mergeCell ref="B16:U16"/>
    <mergeCell ref="B17:U17"/>
    <mergeCell ref="B18:U18"/>
    <mergeCell ref="B19:U19"/>
    <mergeCell ref="B27:U27"/>
    <mergeCell ref="B28:U28"/>
    <mergeCell ref="B29:U29"/>
    <mergeCell ref="B30:U30"/>
    <mergeCell ref="B21:U21"/>
    <mergeCell ref="B22:U22"/>
    <mergeCell ref="B23:U23"/>
    <mergeCell ref="B24:U24"/>
    <mergeCell ref="B25:U25"/>
    <mergeCell ref="B26:U26"/>
  </mergeCells>
  <hyperlinks>
    <hyperlink ref="B7" r:id="rId1"/>
    <hyperlink ref="B9" r:id="rId2"/>
    <hyperlink ref="B8"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6"/>
  <sheetViews>
    <sheetView topLeftCell="O1" workbookViewId="0">
      <selection activeCell="U2" sqref="U2:U86"/>
    </sheetView>
  </sheetViews>
  <sheetFormatPr defaultRowHeight="15.05" x14ac:dyDescent="0.3"/>
  <cols>
    <col min="1" max="1" width="13.6640625" bestFit="1" customWidth="1"/>
    <col min="2" max="2" width="12" bestFit="1" customWidth="1"/>
    <col min="3" max="3" width="16.88671875" bestFit="1" customWidth="1"/>
    <col min="4" max="4" width="11.88671875" bestFit="1" customWidth="1"/>
    <col min="5" max="5" width="16.77734375" bestFit="1" customWidth="1"/>
    <col min="6" max="6" width="28.5546875" bestFit="1" customWidth="1"/>
    <col min="7" max="7" width="28.109375" bestFit="1" customWidth="1"/>
    <col min="8" max="8" width="6.33203125" style="16" bestFit="1" customWidth="1"/>
    <col min="9" max="9" width="9.21875" bestFit="1" customWidth="1"/>
    <col min="10" max="10" width="14.77734375" bestFit="1" customWidth="1"/>
    <col min="11" max="11" width="13.21875" bestFit="1" customWidth="1"/>
    <col min="12" max="12" width="13.21875" customWidth="1"/>
    <col min="13" max="13" width="16.5546875" bestFit="1" customWidth="1"/>
    <col min="14" max="14" width="9.5546875" style="14" bestFit="1" customWidth="1"/>
    <col min="15" max="15" width="16.44140625" bestFit="1" customWidth="1"/>
    <col min="16" max="16" width="14.109375" bestFit="1" customWidth="1"/>
    <col min="17" max="17" width="11.88671875" bestFit="1" customWidth="1"/>
    <col min="18" max="18" width="19.109375" bestFit="1" customWidth="1"/>
    <col min="19" max="19" width="18.44140625" style="1" bestFit="1" customWidth="1"/>
    <col min="20" max="21" width="18.44140625" style="1" customWidth="1"/>
    <col min="22" max="22" width="18.44140625" bestFit="1" customWidth="1"/>
    <col min="23" max="23" width="8.88671875" bestFit="1" customWidth="1"/>
    <col min="24" max="24" width="14.77734375" bestFit="1" customWidth="1"/>
    <col min="25" max="25" width="17" bestFit="1" customWidth="1"/>
  </cols>
  <sheetData>
    <row r="1" spans="1:25" x14ac:dyDescent="0.3">
      <c r="A1" s="11" t="s">
        <v>0</v>
      </c>
      <c r="B1" s="11" t="s">
        <v>1</v>
      </c>
      <c r="C1" s="11" t="s">
        <v>312</v>
      </c>
      <c r="D1" s="11" t="s">
        <v>2</v>
      </c>
      <c r="E1" s="11" t="s">
        <v>316</v>
      </c>
      <c r="F1" s="11" t="s">
        <v>3</v>
      </c>
      <c r="G1" s="11" t="s">
        <v>318</v>
      </c>
      <c r="H1" s="15" t="s">
        <v>4</v>
      </c>
      <c r="I1" s="11" t="s">
        <v>5</v>
      </c>
      <c r="J1" s="11" t="s">
        <v>6</v>
      </c>
      <c r="K1" s="11" t="s">
        <v>7</v>
      </c>
      <c r="L1" s="11" t="s">
        <v>335</v>
      </c>
      <c r="M1" s="11" t="s">
        <v>336</v>
      </c>
      <c r="N1" s="13" t="s">
        <v>8</v>
      </c>
      <c r="O1" s="11" t="s">
        <v>9</v>
      </c>
      <c r="P1" s="11" t="s">
        <v>10</v>
      </c>
      <c r="Q1" s="11" t="s">
        <v>11</v>
      </c>
      <c r="R1" s="11" t="s">
        <v>12</v>
      </c>
      <c r="S1" s="17" t="s">
        <v>13</v>
      </c>
      <c r="T1" s="17" t="s">
        <v>343</v>
      </c>
      <c r="U1" s="17" t="s">
        <v>349</v>
      </c>
      <c r="V1" s="11" t="s">
        <v>14</v>
      </c>
      <c r="W1" s="11" t="s">
        <v>15</v>
      </c>
      <c r="X1" s="11" t="s">
        <v>16</v>
      </c>
      <c r="Y1" s="11" t="s">
        <v>17</v>
      </c>
    </row>
    <row r="2" spans="1:25" x14ac:dyDescent="0.3">
      <c r="A2">
        <v>1084</v>
      </c>
      <c r="B2" t="s">
        <v>18</v>
      </c>
      <c r="C2" t="str">
        <f>TRIM(PROPER(B2))</f>
        <v>Pat</v>
      </c>
      <c r="D2" t="s">
        <v>19</v>
      </c>
      <c r="E2" t="str">
        <f>TRIM(PROPER(D2))</f>
        <v>Smith</v>
      </c>
      <c r="F2" t="s">
        <v>20</v>
      </c>
      <c r="G2" t="str">
        <f>TRIM(F2)</f>
        <v>pat.smith@gmail.com</v>
      </c>
      <c r="H2" s="16">
        <v>61</v>
      </c>
      <c r="I2" t="s">
        <v>324</v>
      </c>
      <c r="J2" t="s">
        <v>330</v>
      </c>
      <c r="K2" t="s">
        <v>22</v>
      </c>
      <c r="L2" t="str">
        <f>TRIM(K2)</f>
        <v>HR</v>
      </c>
      <c r="M2" t="str">
        <f>(TRIM(SUBSTITUTE(SUBSTITUTE(K2, "Directorate", "Director"), "Directr", "Director")))</f>
        <v>HR</v>
      </c>
      <c r="N2" s="14">
        <v>85000</v>
      </c>
      <c r="O2" t="s">
        <v>23</v>
      </c>
      <c r="P2" t="s">
        <v>24</v>
      </c>
      <c r="Q2" t="s">
        <v>24</v>
      </c>
      <c r="R2" t="s">
        <v>25</v>
      </c>
      <c r="S2" s="1">
        <v>40235</v>
      </c>
      <c r="T2" s="1">
        <f>S2</f>
        <v>40235</v>
      </c>
      <c r="U2" s="1" t="str">
        <f>IF(ISNUMBER(S2), TEXT(S2,"mm/dd/yyyy"),
 IFERROR(TEXT(DATE(RIGHT(S2,4),1,MID(S2,FIND(",",S2)+2,2)),"mm/dd/yyyy"),
 IFERROR(TEXT(DATE(RIGHT(S2,4),MID(S2,4,2),LEFT(S2,2)),"mm/dd/yyyy"),S2)))</f>
        <v>02/26/2010</v>
      </c>
      <c r="V2" s="1">
        <v>43077</v>
      </c>
      <c r="W2" t="s">
        <v>26</v>
      </c>
      <c r="X2" t="s">
        <v>24</v>
      </c>
      <c r="Y2">
        <v>5</v>
      </c>
    </row>
    <row r="3" spans="1:25" x14ac:dyDescent="0.3">
      <c r="A3">
        <v>1031</v>
      </c>
      <c r="B3" t="s">
        <v>27</v>
      </c>
      <c r="C3" t="str">
        <f t="shared" ref="C3:C66" si="0">TRIM(PROPER(B3))</f>
        <v>Chris</v>
      </c>
      <c r="D3" t="s">
        <v>28</v>
      </c>
      <c r="E3" t="str">
        <f t="shared" ref="E3:E66" si="1">TRIM(PROPER(D3))</f>
        <v>Williams</v>
      </c>
      <c r="F3" t="s">
        <v>29</v>
      </c>
      <c r="G3" t="str">
        <f t="shared" ref="G3:G66" si="2">TRIM(F3)</f>
        <v>chris.williams@live.com</v>
      </c>
      <c r="H3" s="16">
        <v>42</v>
      </c>
      <c r="I3" t="s">
        <v>324</v>
      </c>
      <c r="J3" t="s">
        <v>331</v>
      </c>
      <c r="K3" t="s">
        <v>31</v>
      </c>
      <c r="L3" t="str">
        <f t="shared" ref="L3:L66" si="3">TRIM(K3)</f>
        <v>Analyst</v>
      </c>
      <c r="M3" t="str">
        <f t="shared" ref="M3:M66" si="4">(TRIM(SUBSTITUTE(SUBSTITUTE(K3, "Directorate", "Director"), "Directr", "Director")))</f>
        <v>Analyst</v>
      </c>
      <c r="N3" s="14">
        <v>87000</v>
      </c>
      <c r="O3" t="s">
        <v>32</v>
      </c>
      <c r="P3" t="s">
        <v>24</v>
      </c>
      <c r="Q3" t="s">
        <v>24</v>
      </c>
      <c r="R3" t="s">
        <v>25</v>
      </c>
      <c r="S3" s="18" t="s">
        <v>33</v>
      </c>
      <c r="T3" s="1" t="str">
        <f>TEXT(DATE(RIGHT(S3,4), MID(S3,4,2), LEFT(S3,2)), "mm/dd/yyyy")</f>
        <v>01/18/2000</v>
      </c>
      <c r="U3" s="1" t="str">
        <f t="shared" ref="U3:U66" si="5">IF(ISNUMBER(S3), TEXT(S3,"mm/dd/yyyy"),
 IFERROR(TEXT(DATE(RIGHT(S3,4),1,MID(S3,FIND(",",S3)+2,2)),"mm/dd/yyyy"),
 IFERROR(TEXT(DATE(RIGHT(S3,4),MID(S3,4,2),LEFT(S3,2)),"mm/dd/yyyy"),S3)))</f>
        <v>01/18/2000</v>
      </c>
      <c r="V3" s="1">
        <v>42270</v>
      </c>
      <c r="W3" t="s">
        <v>34</v>
      </c>
      <c r="X3" t="s">
        <v>24</v>
      </c>
      <c r="Y3">
        <v>4</v>
      </c>
    </row>
    <row r="4" spans="1:25" x14ac:dyDescent="0.3">
      <c r="A4">
        <v>1057</v>
      </c>
      <c r="B4" t="s">
        <v>35</v>
      </c>
      <c r="C4" t="str">
        <f t="shared" si="0"/>
        <v>Chris</v>
      </c>
      <c r="D4" t="s">
        <v>36</v>
      </c>
      <c r="E4" t="str">
        <f t="shared" si="1"/>
        <v>Williams</v>
      </c>
      <c r="F4" t="s">
        <v>37</v>
      </c>
      <c r="G4" t="str">
        <f t="shared" si="2"/>
        <v>chris.williams@hotmail.com</v>
      </c>
      <c r="H4" s="16">
        <v>50</v>
      </c>
      <c r="I4" t="s">
        <v>324</v>
      </c>
      <c r="J4" t="s">
        <v>331</v>
      </c>
      <c r="K4" t="s">
        <v>38</v>
      </c>
      <c r="L4" t="str">
        <f t="shared" si="3"/>
        <v>Manager</v>
      </c>
      <c r="M4" t="str">
        <f t="shared" si="4"/>
        <v>Manager</v>
      </c>
      <c r="N4" s="14">
        <v>145000</v>
      </c>
      <c r="O4" t="s">
        <v>39</v>
      </c>
      <c r="P4" t="s">
        <v>40</v>
      </c>
      <c r="Q4" t="s">
        <v>24</v>
      </c>
      <c r="R4" t="s">
        <v>71</v>
      </c>
      <c r="S4" s="1">
        <v>37402</v>
      </c>
      <c r="T4" s="1">
        <f t="shared" ref="T4:T6" si="6">S4</f>
        <v>37402</v>
      </c>
      <c r="U4" s="1" t="str">
        <f t="shared" si="5"/>
        <v>05/26/2002</v>
      </c>
      <c r="V4" s="1">
        <v>38777</v>
      </c>
      <c r="W4" t="s">
        <v>26</v>
      </c>
      <c r="X4" t="s">
        <v>24</v>
      </c>
      <c r="Y4">
        <v>1</v>
      </c>
    </row>
    <row r="5" spans="1:25" x14ac:dyDescent="0.3">
      <c r="A5">
        <v>1025</v>
      </c>
      <c r="B5" t="s">
        <v>42</v>
      </c>
      <c r="C5" t="str">
        <f t="shared" si="0"/>
        <v>Jordan</v>
      </c>
      <c r="D5" t="s">
        <v>43</v>
      </c>
      <c r="E5" t="str">
        <f t="shared" si="1"/>
        <v>Wilson</v>
      </c>
      <c r="F5" t="s">
        <v>44</v>
      </c>
      <c r="G5" t="str">
        <f t="shared" si="2"/>
        <v>jordan.wilson@company.com</v>
      </c>
      <c r="H5" s="16">
        <v>49</v>
      </c>
      <c r="I5" t="s">
        <v>325</v>
      </c>
      <c r="J5" t="s">
        <v>332</v>
      </c>
      <c r="K5" t="s">
        <v>47</v>
      </c>
      <c r="L5" t="str">
        <f t="shared" si="3"/>
        <v>Engineer</v>
      </c>
      <c r="M5" t="str">
        <f t="shared" si="4"/>
        <v>Engineer</v>
      </c>
      <c r="N5" s="14">
        <v>60000</v>
      </c>
      <c r="O5" t="s">
        <v>32</v>
      </c>
      <c r="P5" t="s">
        <v>40</v>
      </c>
      <c r="Q5" t="s">
        <v>40</v>
      </c>
      <c r="R5" t="s">
        <v>106</v>
      </c>
      <c r="S5" s="1">
        <v>43472</v>
      </c>
      <c r="T5" s="1">
        <f t="shared" si="6"/>
        <v>43472</v>
      </c>
      <c r="U5" s="1" t="str">
        <f t="shared" si="5"/>
        <v>01/07/2019</v>
      </c>
      <c r="V5" t="s">
        <v>49</v>
      </c>
      <c r="W5" t="s">
        <v>50</v>
      </c>
      <c r="X5" t="s">
        <v>40</v>
      </c>
    </row>
    <row r="6" spans="1:25" x14ac:dyDescent="0.3">
      <c r="A6">
        <v>1017</v>
      </c>
      <c r="B6" t="s">
        <v>51</v>
      </c>
      <c r="C6" t="str">
        <f t="shared" si="0"/>
        <v>John</v>
      </c>
      <c r="D6" t="s">
        <v>52</v>
      </c>
      <c r="E6" t="str">
        <f t="shared" si="1"/>
        <v>Brown</v>
      </c>
      <c r="F6" t="s">
        <v>53</v>
      </c>
      <c r="G6" t="str">
        <f t="shared" si="2"/>
        <v>john.brown@outlook.com</v>
      </c>
      <c r="H6" s="16">
        <v>27</v>
      </c>
      <c r="I6" t="s">
        <v>325</v>
      </c>
      <c r="J6" t="s">
        <v>331</v>
      </c>
      <c r="K6" t="s">
        <v>54</v>
      </c>
      <c r="L6" t="str">
        <f t="shared" si="3"/>
        <v>Professional</v>
      </c>
      <c r="M6" t="str">
        <f t="shared" si="4"/>
        <v>Professional</v>
      </c>
      <c r="N6" s="14">
        <v>147000</v>
      </c>
      <c r="O6" t="s">
        <v>23</v>
      </c>
      <c r="P6" t="s">
        <v>24</v>
      </c>
      <c r="Q6" t="s">
        <v>40</v>
      </c>
      <c r="R6" t="s">
        <v>25</v>
      </c>
      <c r="S6" s="1">
        <v>37805</v>
      </c>
      <c r="T6" s="1">
        <f t="shared" si="6"/>
        <v>37805</v>
      </c>
      <c r="U6" s="1" t="str">
        <f t="shared" si="5"/>
        <v>07/03/2003</v>
      </c>
      <c r="V6" t="s">
        <v>55</v>
      </c>
      <c r="W6" t="s">
        <v>50</v>
      </c>
      <c r="X6" t="s">
        <v>24</v>
      </c>
      <c r="Y6">
        <v>2</v>
      </c>
    </row>
    <row r="7" spans="1:25" x14ac:dyDescent="0.3">
      <c r="A7">
        <v>1024</v>
      </c>
      <c r="B7" t="s">
        <v>56</v>
      </c>
      <c r="C7" t="str">
        <f t="shared" si="0"/>
        <v>Jane</v>
      </c>
      <c r="D7" t="s">
        <v>36</v>
      </c>
      <c r="E7" t="str">
        <f t="shared" si="1"/>
        <v>Williams</v>
      </c>
      <c r="F7" t="s">
        <v>57</v>
      </c>
      <c r="G7" t="str">
        <f t="shared" si="2"/>
        <v>jane.williams@gmail.com</v>
      </c>
      <c r="H7" s="16">
        <v>48</v>
      </c>
      <c r="I7" t="s">
        <v>324</v>
      </c>
      <c r="J7" t="s">
        <v>331</v>
      </c>
      <c r="K7" t="s">
        <v>58</v>
      </c>
      <c r="L7" t="str">
        <f t="shared" si="3"/>
        <v>Salesman</v>
      </c>
      <c r="M7" t="str">
        <f t="shared" si="4"/>
        <v>Salesman</v>
      </c>
      <c r="N7" s="14">
        <v>134000</v>
      </c>
      <c r="O7" t="s">
        <v>23</v>
      </c>
      <c r="P7" t="s">
        <v>40</v>
      </c>
      <c r="Q7" t="s">
        <v>40</v>
      </c>
      <c r="R7" t="s">
        <v>106</v>
      </c>
      <c r="S7" s="1" t="s">
        <v>59</v>
      </c>
      <c r="T7" s="1" t="str">
        <f>TEXT(DATE(RIGHT(S7,4), 1, MID(S7,FIND(",",S7)+2,2)),"mm/dd/yyyy")</f>
        <v>01/08/2011</v>
      </c>
      <c r="U7" s="1" t="str">
        <f t="shared" si="5"/>
        <v>01/08/2011</v>
      </c>
      <c r="V7" s="1">
        <v>41608</v>
      </c>
      <c r="W7" t="s">
        <v>26</v>
      </c>
      <c r="X7" t="s">
        <v>40</v>
      </c>
    </row>
    <row r="8" spans="1:25" x14ac:dyDescent="0.3">
      <c r="A8">
        <v>1003</v>
      </c>
      <c r="B8" t="s">
        <v>60</v>
      </c>
      <c r="C8" t="str">
        <f t="shared" si="0"/>
        <v>Alex</v>
      </c>
      <c r="D8" t="s">
        <v>52</v>
      </c>
      <c r="E8" t="str">
        <f t="shared" si="1"/>
        <v>Brown</v>
      </c>
      <c r="F8" t="s">
        <v>61</v>
      </c>
      <c r="G8" t="str">
        <f t="shared" si="2"/>
        <v>alex.brown@gmail.com</v>
      </c>
      <c r="H8" s="16">
        <v>45</v>
      </c>
      <c r="I8" t="s">
        <v>324</v>
      </c>
      <c r="J8" t="s">
        <v>330</v>
      </c>
      <c r="K8" t="s">
        <v>62</v>
      </c>
      <c r="L8" t="str">
        <f t="shared" si="3"/>
        <v>Director</v>
      </c>
      <c r="M8" t="str">
        <f t="shared" si="4"/>
        <v>Director</v>
      </c>
      <c r="N8" s="14">
        <v>72000</v>
      </c>
      <c r="O8" t="s">
        <v>23</v>
      </c>
      <c r="P8" t="s">
        <v>40</v>
      </c>
      <c r="Q8" t="s">
        <v>24</v>
      </c>
      <c r="R8" t="s">
        <v>342</v>
      </c>
      <c r="S8" s="18" t="s">
        <v>64</v>
      </c>
      <c r="T8" s="1" t="str">
        <f t="shared" ref="T8:T9" si="7">TEXT(DATE(RIGHT(S8,4), MID(S8,4,2), LEFT(S8,2)), "mm/dd/yyyy")</f>
        <v>03/20/2015</v>
      </c>
      <c r="U8" s="1" t="str">
        <f t="shared" si="5"/>
        <v>03/20/2015</v>
      </c>
      <c r="V8" t="s">
        <v>65</v>
      </c>
      <c r="W8" t="s">
        <v>66</v>
      </c>
      <c r="X8" t="s">
        <v>24</v>
      </c>
      <c r="Y8">
        <v>5</v>
      </c>
    </row>
    <row r="9" spans="1:25" x14ac:dyDescent="0.3">
      <c r="A9">
        <v>1028</v>
      </c>
      <c r="B9" t="s">
        <v>67</v>
      </c>
      <c r="C9" t="str">
        <f t="shared" si="0"/>
        <v>Taylor</v>
      </c>
      <c r="D9" t="s">
        <v>68</v>
      </c>
      <c r="E9" t="str">
        <f t="shared" si="1"/>
        <v>Davis</v>
      </c>
      <c r="F9" t="s">
        <v>69</v>
      </c>
      <c r="G9" t="str">
        <f t="shared" si="2"/>
        <v>taylor.davis@company.com</v>
      </c>
      <c r="H9" s="16">
        <v>63</v>
      </c>
      <c r="I9" t="s">
        <v>324</v>
      </c>
      <c r="J9" t="s">
        <v>333</v>
      </c>
      <c r="K9" t="s">
        <v>62</v>
      </c>
      <c r="L9" t="str">
        <f t="shared" si="3"/>
        <v>Director</v>
      </c>
      <c r="M9" t="str">
        <f t="shared" si="4"/>
        <v>Director</v>
      </c>
      <c r="N9" s="14">
        <v>46000</v>
      </c>
      <c r="O9" t="s">
        <v>32</v>
      </c>
      <c r="P9" t="s">
        <v>24</v>
      </c>
      <c r="Q9" t="s">
        <v>40</v>
      </c>
      <c r="R9" t="s">
        <v>71</v>
      </c>
      <c r="S9" s="18" t="s">
        <v>72</v>
      </c>
      <c r="T9" s="1" t="str">
        <f t="shared" si="7"/>
        <v>05/19/2020</v>
      </c>
      <c r="U9" s="1" t="str">
        <f t="shared" si="5"/>
        <v>05/19/2020</v>
      </c>
      <c r="V9" s="1">
        <v>44685</v>
      </c>
      <c r="W9" t="s">
        <v>66</v>
      </c>
      <c r="X9" t="s">
        <v>24</v>
      </c>
      <c r="Y9">
        <v>3</v>
      </c>
    </row>
    <row r="10" spans="1:25" x14ac:dyDescent="0.3">
      <c r="A10">
        <v>1029</v>
      </c>
      <c r="B10" t="s">
        <v>73</v>
      </c>
      <c r="C10" t="str">
        <f t="shared" si="0"/>
        <v>Jordan</v>
      </c>
      <c r="D10" t="s">
        <v>74</v>
      </c>
      <c r="E10" t="str">
        <f t="shared" si="1"/>
        <v>Brown</v>
      </c>
      <c r="F10" t="s">
        <v>75</v>
      </c>
      <c r="G10" t="str">
        <f t="shared" si="2"/>
        <v>jordan.brown@outlook.com</v>
      </c>
      <c r="H10" s="16">
        <v>41</v>
      </c>
      <c r="I10" t="s">
        <v>324</v>
      </c>
      <c r="J10" t="s">
        <v>333</v>
      </c>
      <c r="K10" t="s">
        <v>76</v>
      </c>
      <c r="L10" t="str">
        <f t="shared" si="3"/>
        <v>Analyst</v>
      </c>
      <c r="M10" t="str">
        <f t="shared" si="4"/>
        <v>Analyst</v>
      </c>
      <c r="N10" s="14">
        <v>56000</v>
      </c>
      <c r="O10" t="s">
        <v>77</v>
      </c>
      <c r="P10" t="s">
        <v>40</v>
      </c>
      <c r="Q10" t="s">
        <v>40</v>
      </c>
      <c r="R10" t="s">
        <v>106</v>
      </c>
      <c r="S10" s="1" t="s">
        <v>78</v>
      </c>
      <c r="T10" s="1" t="str">
        <f>TEXT(DATE(RIGHT(S10,4), 1, MID(S10,FIND(",",S10)+2,2)),"mm/dd/yyyy")</f>
        <v>01/05/2010</v>
      </c>
      <c r="U10" s="1" t="str">
        <f t="shared" si="5"/>
        <v>01/05/2010</v>
      </c>
      <c r="V10" s="1">
        <v>44374</v>
      </c>
      <c r="W10" t="s">
        <v>79</v>
      </c>
      <c r="X10" t="s">
        <v>40</v>
      </c>
    </row>
    <row r="11" spans="1:25" x14ac:dyDescent="0.3">
      <c r="A11">
        <v>1014</v>
      </c>
      <c r="B11" t="s">
        <v>80</v>
      </c>
      <c r="C11" t="str">
        <f t="shared" si="0"/>
        <v>Alex</v>
      </c>
      <c r="D11" t="s">
        <v>81</v>
      </c>
      <c r="E11" t="str">
        <f t="shared" si="1"/>
        <v>Miller</v>
      </c>
      <c r="F11" t="s">
        <v>82</v>
      </c>
      <c r="G11" t="str">
        <f t="shared" si="2"/>
        <v>alex.miller@company.com</v>
      </c>
      <c r="H11" s="16">
        <v>59</v>
      </c>
      <c r="I11" t="s">
        <v>325</v>
      </c>
      <c r="J11" t="s">
        <v>333</v>
      </c>
      <c r="K11" t="s">
        <v>83</v>
      </c>
      <c r="L11" t="str">
        <f t="shared" si="3"/>
        <v>Engineer</v>
      </c>
      <c r="M11" t="str">
        <f t="shared" si="4"/>
        <v>Engineer</v>
      </c>
      <c r="N11" s="14">
        <v>66000</v>
      </c>
      <c r="O11" t="s">
        <v>39</v>
      </c>
      <c r="P11" t="s">
        <v>40</v>
      </c>
      <c r="Q11" t="s">
        <v>40</v>
      </c>
      <c r="R11" t="s">
        <v>84</v>
      </c>
      <c r="S11" s="1">
        <v>42078</v>
      </c>
      <c r="T11" s="1">
        <f t="shared" ref="T11:T12" si="8">S11</f>
        <v>42078</v>
      </c>
      <c r="U11" s="1" t="str">
        <f t="shared" si="5"/>
        <v>03/15/2015</v>
      </c>
      <c r="W11" t="s">
        <v>79</v>
      </c>
      <c r="X11" t="s">
        <v>24</v>
      </c>
      <c r="Y11">
        <v>3</v>
      </c>
    </row>
    <row r="12" spans="1:25" x14ac:dyDescent="0.3">
      <c r="A12">
        <v>1064</v>
      </c>
      <c r="B12" t="s">
        <v>42</v>
      </c>
      <c r="C12" t="str">
        <f t="shared" si="0"/>
        <v>Jordan</v>
      </c>
      <c r="D12" t="s">
        <v>85</v>
      </c>
      <c r="E12" t="str">
        <f t="shared" si="1"/>
        <v>Jones</v>
      </c>
      <c r="F12" t="s">
        <v>86</v>
      </c>
      <c r="G12" t="str">
        <f t="shared" si="2"/>
        <v>jordan.jones@live.com</v>
      </c>
      <c r="H12" s="16">
        <v>33</v>
      </c>
      <c r="I12" t="s">
        <v>325</v>
      </c>
      <c r="J12" t="s">
        <v>333</v>
      </c>
      <c r="K12" t="s">
        <v>87</v>
      </c>
      <c r="L12" t="str">
        <f t="shared" si="3"/>
        <v>Clerical</v>
      </c>
      <c r="M12" t="str">
        <f t="shared" si="4"/>
        <v>Clerical</v>
      </c>
      <c r="N12" s="14">
        <v>128000</v>
      </c>
      <c r="O12" t="s">
        <v>77</v>
      </c>
      <c r="P12" t="s">
        <v>24</v>
      </c>
      <c r="Q12" t="s">
        <v>40</v>
      </c>
      <c r="R12" t="s">
        <v>342</v>
      </c>
      <c r="S12" s="1">
        <v>42199</v>
      </c>
      <c r="T12" s="1">
        <f t="shared" si="8"/>
        <v>42199</v>
      </c>
      <c r="U12" s="1" t="str">
        <f t="shared" si="5"/>
        <v>07/14/2015</v>
      </c>
      <c r="V12" s="1">
        <v>42246</v>
      </c>
      <c r="W12" t="s">
        <v>66</v>
      </c>
      <c r="X12" t="s">
        <v>40</v>
      </c>
      <c r="Y12">
        <v>0</v>
      </c>
    </row>
    <row r="13" spans="1:25" x14ac:dyDescent="0.3">
      <c r="A13">
        <v>1070</v>
      </c>
      <c r="B13" t="s">
        <v>88</v>
      </c>
      <c r="C13" t="str">
        <f t="shared" si="0"/>
        <v>Morgan</v>
      </c>
      <c r="D13" t="s">
        <v>89</v>
      </c>
      <c r="E13" t="str">
        <f t="shared" si="1"/>
        <v>Johnson</v>
      </c>
      <c r="F13" t="s">
        <v>90</v>
      </c>
      <c r="G13" t="str">
        <f t="shared" si="2"/>
        <v>morgan.johnson@live.com</v>
      </c>
      <c r="H13" s="16">
        <v>30</v>
      </c>
      <c r="I13" t="s">
        <v>325</v>
      </c>
      <c r="J13" t="s">
        <v>333</v>
      </c>
      <c r="K13" t="s">
        <v>87</v>
      </c>
      <c r="L13" t="str">
        <f t="shared" si="3"/>
        <v>Clerical</v>
      </c>
      <c r="M13" t="str">
        <f t="shared" si="4"/>
        <v>Clerical</v>
      </c>
      <c r="N13" s="14">
        <v>112000</v>
      </c>
      <c r="O13" t="s">
        <v>91</v>
      </c>
      <c r="P13" t="s">
        <v>24</v>
      </c>
      <c r="Q13" t="s">
        <v>40</v>
      </c>
      <c r="R13" t="s">
        <v>84</v>
      </c>
      <c r="S13" s="1" t="s">
        <v>92</v>
      </c>
      <c r="T13" s="1" t="str">
        <f t="shared" ref="T13:T14" si="9">TEXT(DATE(RIGHT(S13,4), 1, MID(S13,FIND(",",S13)+2,2)),"mm/dd/yyyy")</f>
        <v>01/15/2011</v>
      </c>
      <c r="U13" s="1" t="str">
        <f t="shared" si="5"/>
        <v>01/15/2011</v>
      </c>
      <c r="V13" t="s">
        <v>65</v>
      </c>
      <c r="W13" t="s">
        <v>26</v>
      </c>
      <c r="X13" t="s">
        <v>40</v>
      </c>
    </row>
    <row r="14" spans="1:25" x14ac:dyDescent="0.3">
      <c r="A14">
        <v>1077</v>
      </c>
      <c r="B14" t="s">
        <v>93</v>
      </c>
      <c r="C14" t="str">
        <f t="shared" si="0"/>
        <v>Morgan</v>
      </c>
      <c r="D14" t="s">
        <v>81</v>
      </c>
      <c r="E14" t="str">
        <f t="shared" si="1"/>
        <v>Miller</v>
      </c>
      <c r="F14" t="s">
        <v>94</v>
      </c>
      <c r="G14" t="str">
        <f t="shared" si="2"/>
        <v>morgan.miller@outlook.com</v>
      </c>
      <c r="H14" s="16">
        <v>49</v>
      </c>
      <c r="I14" t="s">
        <v>325</v>
      </c>
      <c r="J14" t="s">
        <v>332</v>
      </c>
      <c r="K14" t="s">
        <v>95</v>
      </c>
      <c r="L14" t="str">
        <f t="shared" si="3"/>
        <v>Receptionist</v>
      </c>
      <c r="M14" t="str">
        <f t="shared" si="4"/>
        <v>Receptionist</v>
      </c>
      <c r="N14" s="14">
        <v>41000</v>
      </c>
      <c r="O14" t="s">
        <v>91</v>
      </c>
      <c r="P14" t="s">
        <v>24</v>
      </c>
      <c r="Q14" t="s">
        <v>24</v>
      </c>
      <c r="R14" t="s">
        <v>106</v>
      </c>
      <c r="S14" s="1" t="s">
        <v>96</v>
      </c>
      <c r="T14" s="1" t="str">
        <f t="shared" si="9"/>
        <v>01/23/2015</v>
      </c>
      <c r="U14" s="1" t="str">
        <f t="shared" si="5"/>
        <v>01/23/2015</v>
      </c>
      <c r="V14" s="1">
        <v>44366</v>
      </c>
      <c r="W14" t="s">
        <v>34</v>
      </c>
      <c r="X14" t="s">
        <v>24</v>
      </c>
      <c r="Y14">
        <v>5</v>
      </c>
    </row>
    <row r="15" spans="1:25" x14ac:dyDescent="0.3">
      <c r="A15">
        <v>1015</v>
      </c>
      <c r="B15" t="s">
        <v>67</v>
      </c>
      <c r="C15" t="str">
        <f t="shared" si="0"/>
        <v>Taylor</v>
      </c>
      <c r="D15" t="s">
        <v>97</v>
      </c>
      <c r="E15" t="str">
        <f t="shared" si="1"/>
        <v>Smith</v>
      </c>
      <c r="F15" t="s">
        <v>98</v>
      </c>
      <c r="G15" t="str">
        <f t="shared" si="2"/>
        <v>taylor.smith@gmail.com</v>
      </c>
      <c r="H15" s="16">
        <v>37</v>
      </c>
      <c r="I15" t="s">
        <v>324</v>
      </c>
      <c r="J15" t="s">
        <v>332</v>
      </c>
      <c r="K15" t="s">
        <v>99</v>
      </c>
      <c r="L15" t="str">
        <f t="shared" si="3"/>
        <v>Directorate</v>
      </c>
      <c r="M15" t="str">
        <f t="shared" si="4"/>
        <v>Director</v>
      </c>
      <c r="N15" s="14">
        <v>96000</v>
      </c>
      <c r="O15" t="s">
        <v>39</v>
      </c>
      <c r="P15" t="s">
        <v>24</v>
      </c>
      <c r="Q15" t="s">
        <v>40</v>
      </c>
      <c r="R15" t="s">
        <v>25</v>
      </c>
      <c r="S15" s="1">
        <v>37931</v>
      </c>
      <c r="T15" s="1">
        <f t="shared" ref="T15:T19" si="10">S15</f>
        <v>37931</v>
      </c>
      <c r="U15" s="1" t="str">
        <f t="shared" si="5"/>
        <v>11/06/2003</v>
      </c>
      <c r="V15" t="s">
        <v>101</v>
      </c>
      <c r="W15" t="s">
        <v>66</v>
      </c>
      <c r="X15" t="s">
        <v>40</v>
      </c>
      <c r="Y15">
        <v>0</v>
      </c>
    </row>
    <row r="16" spans="1:25" x14ac:dyDescent="0.3">
      <c r="A16">
        <v>1001</v>
      </c>
      <c r="B16" t="s">
        <v>102</v>
      </c>
      <c r="C16" t="str">
        <f t="shared" si="0"/>
        <v>Casey</v>
      </c>
      <c r="D16" t="s">
        <v>103</v>
      </c>
      <c r="E16" t="str">
        <f t="shared" si="1"/>
        <v>Anderson</v>
      </c>
      <c r="F16" t="s">
        <v>104</v>
      </c>
      <c r="G16" t="str">
        <f t="shared" si="2"/>
        <v>casey.anderson@hotmail.com</v>
      </c>
      <c r="H16" s="16">
        <v>64</v>
      </c>
      <c r="I16" t="s">
        <v>324</v>
      </c>
      <c r="J16" t="s">
        <v>333</v>
      </c>
      <c r="K16" t="s">
        <v>105</v>
      </c>
      <c r="L16" t="str">
        <f t="shared" si="3"/>
        <v>Professional</v>
      </c>
      <c r="M16" t="str">
        <f t="shared" si="4"/>
        <v>Professional</v>
      </c>
      <c r="N16" s="14">
        <v>66000</v>
      </c>
      <c r="O16" t="s">
        <v>39</v>
      </c>
      <c r="P16" t="s">
        <v>24</v>
      </c>
      <c r="Q16" t="s">
        <v>40</v>
      </c>
      <c r="R16" t="s">
        <v>106</v>
      </c>
      <c r="S16" s="1">
        <v>41748</v>
      </c>
      <c r="T16" s="1">
        <f t="shared" si="10"/>
        <v>41748</v>
      </c>
      <c r="U16" s="1" t="str">
        <f t="shared" si="5"/>
        <v>04/19/2014</v>
      </c>
      <c r="V16" s="1">
        <v>43693</v>
      </c>
      <c r="W16" t="s">
        <v>50</v>
      </c>
      <c r="X16" t="s">
        <v>24</v>
      </c>
      <c r="Y16">
        <v>3</v>
      </c>
    </row>
    <row r="17" spans="1:25" x14ac:dyDescent="0.3">
      <c r="A17">
        <v>1022</v>
      </c>
      <c r="B17" t="s">
        <v>88</v>
      </c>
      <c r="C17" t="str">
        <f t="shared" si="0"/>
        <v>Morgan</v>
      </c>
      <c r="D17" t="s">
        <v>67</v>
      </c>
      <c r="E17" t="str">
        <f t="shared" si="1"/>
        <v>Taylor</v>
      </c>
      <c r="F17" t="s">
        <v>107</v>
      </c>
      <c r="G17" t="str">
        <f t="shared" si="2"/>
        <v>morgan.taylor@company.com</v>
      </c>
      <c r="H17" s="16">
        <v>51</v>
      </c>
      <c r="I17" t="s">
        <v>324</v>
      </c>
      <c r="J17" t="s">
        <v>332</v>
      </c>
      <c r="K17" t="s">
        <v>108</v>
      </c>
      <c r="L17" t="str">
        <f t="shared" si="3"/>
        <v>Directr</v>
      </c>
      <c r="M17" t="str">
        <f t="shared" si="4"/>
        <v>Director</v>
      </c>
      <c r="N17" s="14">
        <v>105000</v>
      </c>
      <c r="O17" t="s">
        <v>32</v>
      </c>
      <c r="P17" t="s">
        <v>40</v>
      </c>
      <c r="Q17" t="s">
        <v>40</v>
      </c>
      <c r="R17" t="s">
        <v>71</v>
      </c>
      <c r="S17" s="1">
        <v>37817</v>
      </c>
      <c r="T17" s="1">
        <f t="shared" si="10"/>
        <v>37817</v>
      </c>
      <c r="U17" s="1" t="str">
        <f t="shared" si="5"/>
        <v>07/15/2003</v>
      </c>
      <c r="V17" t="s">
        <v>109</v>
      </c>
      <c r="W17" t="s">
        <v>50</v>
      </c>
      <c r="X17" t="s">
        <v>24</v>
      </c>
      <c r="Y17">
        <v>2</v>
      </c>
    </row>
    <row r="18" spans="1:25" x14ac:dyDescent="0.3">
      <c r="A18">
        <v>1004</v>
      </c>
      <c r="B18" t="s">
        <v>110</v>
      </c>
      <c r="C18" t="str">
        <f t="shared" si="0"/>
        <v>Jane</v>
      </c>
      <c r="D18" t="s">
        <v>52</v>
      </c>
      <c r="E18" t="str">
        <f t="shared" si="1"/>
        <v>Brown</v>
      </c>
      <c r="F18" t="s">
        <v>111</v>
      </c>
      <c r="G18" t="str">
        <f t="shared" si="2"/>
        <v>jane.brown@outlook.com</v>
      </c>
      <c r="H18" s="16">
        <v>41</v>
      </c>
      <c r="I18" t="s">
        <v>324</v>
      </c>
      <c r="J18" t="s">
        <v>331</v>
      </c>
      <c r="K18" t="s">
        <v>112</v>
      </c>
      <c r="L18" t="str">
        <f t="shared" si="3"/>
        <v>HR</v>
      </c>
      <c r="M18" t="str">
        <f t="shared" si="4"/>
        <v>HR</v>
      </c>
      <c r="N18" s="14">
        <v>121000</v>
      </c>
      <c r="O18" t="s">
        <v>23</v>
      </c>
      <c r="P18" t="s">
        <v>40</v>
      </c>
      <c r="Q18" t="s">
        <v>24</v>
      </c>
      <c r="R18" t="s">
        <v>106</v>
      </c>
      <c r="S18" s="1">
        <v>42763</v>
      </c>
      <c r="T18" s="1">
        <f t="shared" si="10"/>
        <v>42763</v>
      </c>
      <c r="U18" s="1" t="str">
        <f t="shared" si="5"/>
        <v>01/28/2017</v>
      </c>
      <c r="V18" t="s">
        <v>113</v>
      </c>
      <c r="W18" t="s">
        <v>34</v>
      </c>
      <c r="X18" t="s">
        <v>24</v>
      </c>
      <c r="Y18">
        <v>2</v>
      </c>
    </row>
    <row r="19" spans="1:25" x14ac:dyDescent="0.3">
      <c r="A19">
        <v>1030</v>
      </c>
      <c r="B19" t="s">
        <v>42</v>
      </c>
      <c r="C19" t="str">
        <f t="shared" si="0"/>
        <v>Jordan</v>
      </c>
      <c r="D19" t="s">
        <v>114</v>
      </c>
      <c r="E19" t="str">
        <f t="shared" si="1"/>
        <v>Taylor</v>
      </c>
      <c r="F19" t="s">
        <v>115</v>
      </c>
      <c r="G19" t="str">
        <f t="shared" si="2"/>
        <v>jordan.taylor@company.com</v>
      </c>
      <c r="H19" s="16">
        <v>48</v>
      </c>
      <c r="I19" t="s">
        <v>325</v>
      </c>
      <c r="J19" t="s">
        <v>333</v>
      </c>
      <c r="K19" t="s">
        <v>87</v>
      </c>
      <c r="L19" t="str">
        <f t="shared" si="3"/>
        <v>Clerical</v>
      </c>
      <c r="M19" t="str">
        <f t="shared" si="4"/>
        <v>Clerical</v>
      </c>
      <c r="N19" s="14">
        <v>60000</v>
      </c>
      <c r="O19" t="s">
        <v>77</v>
      </c>
      <c r="P19" t="s">
        <v>40</v>
      </c>
      <c r="Q19" t="s">
        <v>40</v>
      </c>
      <c r="R19" t="s">
        <v>84</v>
      </c>
      <c r="S19" s="1">
        <v>39262</v>
      </c>
      <c r="T19" s="1">
        <f t="shared" si="10"/>
        <v>39262</v>
      </c>
      <c r="U19" s="1" t="str">
        <f t="shared" si="5"/>
        <v>06/29/2007</v>
      </c>
      <c r="V19" s="1">
        <v>42717</v>
      </c>
      <c r="W19" t="s">
        <v>79</v>
      </c>
      <c r="X19" t="s">
        <v>24</v>
      </c>
      <c r="Y19">
        <v>5</v>
      </c>
    </row>
    <row r="20" spans="1:25" x14ac:dyDescent="0.3">
      <c r="A20">
        <v>1062</v>
      </c>
      <c r="B20" t="s">
        <v>73</v>
      </c>
      <c r="C20" t="str">
        <f t="shared" si="0"/>
        <v>Jordan</v>
      </c>
      <c r="D20" t="s">
        <v>74</v>
      </c>
      <c r="E20" t="str">
        <f t="shared" si="1"/>
        <v>Brown</v>
      </c>
      <c r="F20" t="s">
        <v>116</v>
      </c>
      <c r="G20" t="str">
        <f t="shared" si="2"/>
        <v>jordan.brown@gmail.com</v>
      </c>
      <c r="H20" s="16">
        <v>53</v>
      </c>
      <c r="I20" t="s">
        <v>325</v>
      </c>
      <c r="J20" t="s">
        <v>331</v>
      </c>
      <c r="K20" t="s">
        <v>117</v>
      </c>
      <c r="L20" t="str">
        <f t="shared" si="3"/>
        <v>Analyst</v>
      </c>
      <c r="M20" t="str">
        <f t="shared" si="4"/>
        <v>Analyst</v>
      </c>
      <c r="N20" s="14">
        <v>47000</v>
      </c>
      <c r="O20" t="s">
        <v>39</v>
      </c>
      <c r="P20" t="s">
        <v>24</v>
      </c>
      <c r="Q20" t="s">
        <v>40</v>
      </c>
      <c r="R20" t="s">
        <v>106</v>
      </c>
      <c r="S20" s="1" t="s">
        <v>118</v>
      </c>
      <c r="T20" s="1" t="str">
        <f>TEXT(DATE(RIGHT(S20,4), 1, MID(S20,FIND(",",S20)+2,2)),"mm/dd/yyyy")</f>
        <v>01/02/2000</v>
      </c>
      <c r="U20" s="1" t="str">
        <f t="shared" si="5"/>
        <v>01/02/2000</v>
      </c>
      <c r="V20" t="s">
        <v>119</v>
      </c>
      <c r="W20" t="s">
        <v>66</v>
      </c>
      <c r="X20" t="s">
        <v>24</v>
      </c>
      <c r="Y20">
        <v>2</v>
      </c>
    </row>
    <row r="21" spans="1:25" x14ac:dyDescent="0.3">
      <c r="A21">
        <v>1080</v>
      </c>
      <c r="B21" t="s">
        <v>35</v>
      </c>
      <c r="C21" t="str">
        <f t="shared" si="0"/>
        <v>Chris</v>
      </c>
      <c r="D21" t="s">
        <v>120</v>
      </c>
      <c r="E21" t="str">
        <f t="shared" si="1"/>
        <v>Miller</v>
      </c>
      <c r="F21" t="s">
        <v>121</v>
      </c>
      <c r="G21" t="str">
        <f t="shared" si="2"/>
        <v>chris.miller@gmail.com</v>
      </c>
      <c r="H21" s="16">
        <v>44</v>
      </c>
      <c r="I21" t="s">
        <v>324</v>
      </c>
      <c r="J21" t="s">
        <v>333</v>
      </c>
      <c r="K21" t="s">
        <v>99</v>
      </c>
      <c r="L21" t="str">
        <f t="shared" si="3"/>
        <v>Directorate</v>
      </c>
      <c r="M21" t="str">
        <f t="shared" si="4"/>
        <v>Director</v>
      </c>
      <c r="N21" s="14">
        <v>54000</v>
      </c>
      <c r="O21" t="s">
        <v>39</v>
      </c>
      <c r="P21" t="s">
        <v>40</v>
      </c>
      <c r="Q21" t="s">
        <v>40</v>
      </c>
      <c r="R21" t="s">
        <v>71</v>
      </c>
      <c r="S21" s="1">
        <v>43352</v>
      </c>
      <c r="T21" s="1">
        <f>S21</f>
        <v>43352</v>
      </c>
      <c r="U21" s="1" t="str">
        <f t="shared" si="5"/>
        <v>09/09/2018</v>
      </c>
      <c r="V21" s="1">
        <v>44182</v>
      </c>
      <c r="W21" t="s">
        <v>66</v>
      </c>
      <c r="X21" t="s">
        <v>40</v>
      </c>
      <c r="Y21">
        <v>0</v>
      </c>
    </row>
    <row r="22" spans="1:25" x14ac:dyDescent="0.3">
      <c r="A22">
        <v>1036</v>
      </c>
      <c r="B22" t="s">
        <v>110</v>
      </c>
      <c r="C22" t="str">
        <f t="shared" si="0"/>
        <v>Jane</v>
      </c>
      <c r="D22" t="s">
        <v>122</v>
      </c>
      <c r="E22" t="str">
        <f t="shared" si="1"/>
        <v>Jones</v>
      </c>
      <c r="F22" t="s">
        <v>123</v>
      </c>
      <c r="G22" t="str">
        <f t="shared" si="2"/>
        <v>jane.jones@company.com</v>
      </c>
      <c r="H22" s="16">
        <v>55</v>
      </c>
      <c r="I22" t="s">
        <v>325</v>
      </c>
      <c r="J22" t="s">
        <v>330</v>
      </c>
      <c r="K22" t="s">
        <v>112</v>
      </c>
      <c r="L22" t="str">
        <f t="shared" si="3"/>
        <v>HR</v>
      </c>
      <c r="M22" t="str">
        <f t="shared" si="4"/>
        <v>HR</v>
      </c>
      <c r="N22" s="14">
        <v>96000</v>
      </c>
      <c r="O22" t="s">
        <v>91</v>
      </c>
      <c r="P22" t="s">
        <v>24</v>
      </c>
      <c r="Q22" t="s">
        <v>24</v>
      </c>
      <c r="R22" t="s">
        <v>84</v>
      </c>
      <c r="S22" s="1" t="s">
        <v>124</v>
      </c>
      <c r="T22" s="1" t="str">
        <f>TEXT(DATE(RIGHT(S22,4), 1, MID(S22,FIND(",",S22)+2,2)),"mm/dd/yyyy")</f>
        <v>01/08/2011</v>
      </c>
      <c r="U22" s="1" t="str">
        <f t="shared" si="5"/>
        <v>01/08/2011</v>
      </c>
      <c r="V22" s="1">
        <v>43139</v>
      </c>
      <c r="W22" t="s">
        <v>34</v>
      </c>
      <c r="X22" t="s">
        <v>24</v>
      </c>
      <c r="Y22">
        <v>2</v>
      </c>
    </row>
    <row r="23" spans="1:25" x14ac:dyDescent="0.3">
      <c r="A23">
        <v>1012</v>
      </c>
      <c r="B23" t="s">
        <v>80</v>
      </c>
      <c r="C23" t="str">
        <f t="shared" si="0"/>
        <v>Alex</v>
      </c>
      <c r="D23" t="s">
        <v>125</v>
      </c>
      <c r="E23" t="str">
        <f t="shared" si="1"/>
        <v>Smith</v>
      </c>
      <c r="F23" t="s">
        <v>126</v>
      </c>
      <c r="G23" t="str">
        <f t="shared" si="2"/>
        <v>alex.smith@gmail.com</v>
      </c>
      <c r="H23" s="16">
        <v>37</v>
      </c>
      <c r="I23" t="s">
        <v>324</v>
      </c>
      <c r="J23" t="s">
        <v>330</v>
      </c>
      <c r="K23" t="s">
        <v>62</v>
      </c>
      <c r="L23" t="str">
        <f t="shared" si="3"/>
        <v>Director</v>
      </c>
      <c r="M23" t="str">
        <f t="shared" si="4"/>
        <v>Director</v>
      </c>
      <c r="N23" s="14">
        <v>142000</v>
      </c>
      <c r="O23" t="s">
        <v>91</v>
      </c>
      <c r="P23" t="s">
        <v>24</v>
      </c>
      <c r="Q23" t="s">
        <v>24</v>
      </c>
      <c r="R23" t="s">
        <v>342</v>
      </c>
      <c r="S23" s="1">
        <v>42652</v>
      </c>
      <c r="T23" s="1">
        <f t="shared" ref="T23:T25" si="11">S23</f>
        <v>42652</v>
      </c>
      <c r="U23" s="1" t="str">
        <f t="shared" si="5"/>
        <v>10/09/2016</v>
      </c>
      <c r="V23" s="1">
        <v>44247</v>
      </c>
      <c r="W23" t="s">
        <v>66</v>
      </c>
      <c r="X23" t="s">
        <v>40</v>
      </c>
      <c r="Y23">
        <v>0</v>
      </c>
    </row>
    <row r="24" spans="1:25" x14ac:dyDescent="0.3">
      <c r="A24">
        <v>1085</v>
      </c>
      <c r="B24" t="s">
        <v>93</v>
      </c>
      <c r="C24" t="str">
        <f t="shared" si="0"/>
        <v>Morgan</v>
      </c>
      <c r="D24" t="s">
        <v>120</v>
      </c>
      <c r="E24" t="str">
        <f t="shared" si="1"/>
        <v>Miller</v>
      </c>
      <c r="F24" t="s">
        <v>94</v>
      </c>
      <c r="G24" t="str">
        <f t="shared" si="2"/>
        <v>morgan.miller@outlook.com</v>
      </c>
      <c r="H24" s="16">
        <v>65</v>
      </c>
      <c r="I24" t="s">
        <v>325</v>
      </c>
      <c r="J24" t="s">
        <v>331</v>
      </c>
      <c r="K24" t="s">
        <v>127</v>
      </c>
      <c r="L24" t="str">
        <f t="shared" si="3"/>
        <v>Directorate</v>
      </c>
      <c r="M24" t="str">
        <f t="shared" si="4"/>
        <v>Director</v>
      </c>
      <c r="N24" s="14">
        <v>91000</v>
      </c>
      <c r="O24" t="s">
        <v>32</v>
      </c>
      <c r="P24" t="s">
        <v>40</v>
      </c>
      <c r="Q24" t="s">
        <v>40</v>
      </c>
      <c r="R24" t="s">
        <v>84</v>
      </c>
      <c r="S24" s="1">
        <v>37708</v>
      </c>
      <c r="T24" s="1">
        <f t="shared" si="11"/>
        <v>37708</v>
      </c>
      <c r="U24" s="1" t="str">
        <f t="shared" si="5"/>
        <v>03/28/2003</v>
      </c>
      <c r="V24" s="1">
        <v>39675</v>
      </c>
      <c r="W24" t="s">
        <v>79</v>
      </c>
      <c r="X24" t="s">
        <v>24</v>
      </c>
      <c r="Y24">
        <v>4</v>
      </c>
    </row>
    <row r="25" spans="1:25" x14ac:dyDescent="0.3">
      <c r="A25">
        <v>1045</v>
      </c>
      <c r="B25" t="s">
        <v>128</v>
      </c>
      <c r="C25" t="str">
        <f t="shared" si="0"/>
        <v>Casey</v>
      </c>
      <c r="D25" t="s">
        <v>129</v>
      </c>
      <c r="E25" t="str">
        <f t="shared" si="1"/>
        <v>Williams</v>
      </c>
      <c r="F25" t="s">
        <v>130</v>
      </c>
      <c r="G25" t="str">
        <f t="shared" si="2"/>
        <v>casey.williams@live.com</v>
      </c>
      <c r="H25" s="16">
        <v>43</v>
      </c>
      <c r="I25" t="s">
        <v>324</v>
      </c>
      <c r="J25" t="s">
        <v>333</v>
      </c>
      <c r="K25" t="s">
        <v>31</v>
      </c>
      <c r="L25" t="str">
        <f t="shared" si="3"/>
        <v>Analyst</v>
      </c>
      <c r="M25" t="str">
        <f t="shared" si="4"/>
        <v>Analyst</v>
      </c>
      <c r="N25" s="14">
        <v>115000</v>
      </c>
      <c r="O25" t="s">
        <v>91</v>
      </c>
      <c r="P25" t="s">
        <v>24</v>
      </c>
      <c r="Q25" t="s">
        <v>40</v>
      </c>
      <c r="R25" t="s">
        <v>71</v>
      </c>
      <c r="S25" s="1">
        <v>36637</v>
      </c>
      <c r="T25" s="1">
        <f t="shared" si="11"/>
        <v>36637</v>
      </c>
      <c r="U25" s="1" t="str">
        <f t="shared" si="5"/>
        <v>04/21/2000</v>
      </c>
      <c r="V25" s="1">
        <v>38872</v>
      </c>
      <c r="W25" t="s">
        <v>50</v>
      </c>
      <c r="X25" t="s">
        <v>40</v>
      </c>
      <c r="Y25">
        <v>0</v>
      </c>
    </row>
    <row r="26" spans="1:25" x14ac:dyDescent="0.3">
      <c r="A26">
        <v>1074</v>
      </c>
      <c r="B26" t="s">
        <v>42</v>
      </c>
      <c r="C26" t="str">
        <f t="shared" si="0"/>
        <v>Jordan</v>
      </c>
      <c r="D26" t="s">
        <v>125</v>
      </c>
      <c r="E26" t="str">
        <f t="shared" si="1"/>
        <v>Smith</v>
      </c>
      <c r="F26" t="s">
        <v>131</v>
      </c>
      <c r="G26" t="str">
        <f t="shared" si="2"/>
        <v>jordan.smith@gmail.com</v>
      </c>
      <c r="H26" s="16">
        <v>23</v>
      </c>
      <c r="I26" t="s">
        <v>325</v>
      </c>
      <c r="J26" t="s">
        <v>332</v>
      </c>
      <c r="K26" t="s">
        <v>58</v>
      </c>
      <c r="L26" t="str">
        <f t="shared" si="3"/>
        <v>Salesman</v>
      </c>
      <c r="M26" t="str">
        <f t="shared" si="4"/>
        <v>Salesman</v>
      </c>
      <c r="N26" s="14">
        <v>66000</v>
      </c>
      <c r="O26" t="s">
        <v>77</v>
      </c>
      <c r="P26" t="s">
        <v>24</v>
      </c>
      <c r="Q26" t="s">
        <v>40</v>
      </c>
      <c r="R26" t="s">
        <v>71</v>
      </c>
      <c r="S26" s="18" t="s">
        <v>132</v>
      </c>
      <c r="T26" s="1" t="str">
        <f>TEXT(DATE(RIGHT(S26,4), MID(S26,4,2), LEFT(S26,2)), "mm/dd/yyyy")</f>
        <v>04/15/2004</v>
      </c>
      <c r="U26" s="1" t="str">
        <f t="shared" si="5"/>
        <v>04/15/2004</v>
      </c>
      <c r="V26" s="1">
        <v>39793</v>
      </c>
      <c r="W26" t="s">
        <v>79</v>
      </c>
      <c r="X26" t="s">
        <v>24</v>
      </c>
      <c r="Y26">
        <v>4</v>
      </c>
    </row>
    <row r="27" spans="1:25" x14ac:dyDescent="0.3">
      <c r="A27">
        <v>1006</v>
      </c>
      <c r="B27" t="s">
        <v>93</v>
      </c>
      <c r="C27" t="str">
        <f t="shared" si="0"/>
        <v>Morgan</v>
      </c>
      <c r="D27" t="s">
        <v>43</v>
      </c>
      <c r="E27" t="str">
        <f t="shared" si="1"/>
        <v>Wilson</v>
      </c>
      <c r="F27" t="s">
        <v>133</v>
      </c>
      <c r="G27" t="str">
        <f t="shared" si="2"/>
        <v>morgan.wilson@company.com</v>
      </c>
      <c r="H27" s="16">
        <v>47</v>
      </c>
      <c r="I27" t="s">
        <v>324</v>
      </c>
      <c r="J27" t="s">
        <v>331</v>
      </c>
      <c r="K27" t="s">
        <v>22</v>
      </c>
      <c r="L27" t="str">
        <f t="shared" si="3"/>
        <v>HR</v>
      </c>
      <c r="M27" t="str">
        <f t="shared" si="4"/>
        <v>HR</v>
      </c>
      <c r="N27" s="14">
        <v>36000</v>
      </c>
      <c r="O27" t="s">
        <v>39</v>
      </c>
      <c r="P27" t="s">
        <v>24</v>
      </c>
      <c r="Q27" t="s">
        <v>40</v>
      </c>
      <c r="R27" t="s">
        <v>106</v>
      </c>
      <c r="S27" s="1" t="s">
        <v>134</v>
      </c>
      <c r="T27" s="1" t="str">
        <f>TEXT(DATE(RIGHT(S27,4), 1, MID(S27,FIND(",",S27)+2,2)),"mm/dd/yyyy")</f>
        <v>01/09/2007</v>
      </c>
      <c r="U27" s="1" t="str">
        <f t="shared" si="5"/>
        <v>01/09/2007</v>
      </c>
      <c r="V27" t="s">
        <v>135</v>
      </c>
      <c r="W27" t="s">
        <v>66</v>
      </c>
      <c r="X27" t="s">
        <v>40</v>
      </c>
      <c r="Y27">
        <v>0</v>
      </c>
    </row>
    <row r="28" spans="1:25" x14ac:dyDescent="0.3">
      <c r="A28">
        <v>1026</v>
      </c>
      <c r="B28" t="s">
        <v>136</v>
      </c>
      <c r="C28" t="str">
        <f t="shared" si="0"/>
        <v>Jane</v>
      </c>
      <c r="D28" t="s">
        <v>137</v>
      </c>
      <c r="E28" t="str">
        <f t="shared" si="1"/>
        <v>Taylor</v>
      </c>
      <c r="F28" t="s">
        <v>138</v>
      </c>
      <c r="G28" t="str">
        <f t="shared" si="2"/>
        <v>jane.taylor@gmail.com</v>
      </c>
      <c r="H28" s="16">
        <v>63</v>
      </c>
      <c r="I28" t="s">
        <v>325</v>
      </c>
      <c r="J28" t="s">
        <v>330</v>
      </c>
      <c r="K28" t="s">
        <v>139</v>
      </c>
      <c r="L28" t="str">
        <f t="shared" si="3"/>
        <v>Engineer</v>
      </c>
      <c r="M28" t="str">
        <f t="shared" si="4"/>
        <v>Engineer</v>
      </c>
      <c r="N28" s="14">
        <v>73000</v>
      </c>
      <c r="O28" t="s">
        <v>32</v>
      </c>
      <c r="P28" t="s">
        <v>24</v>
      </c>
      <c r="Q28" t="s">
        <v>40</v>
      </c>
      <c r="R28" t="s">
        <v>25</v>
      </c>
      <c r="S28" s="18" t="s">
        <v>140</v>
      </c>
      <c r="T28" s="1" t="str">
        <f>TEXT(DATE(RIGHT(S28,4), MID(S28,4,2), LEFT(S28,2)), "mm/dd/yyyy")</f>
        <v>05/30/2011</v>
      </c>
      <c r="U28" s="1" t="str">
        <f t="shared" si="5"/>
        <v>05/30/2011</v>
      </c>
      <c r="V28" t="s">
        <v>141</v>
      </c>
      <c r="W28" t="s">
        <v>34</v>
      </c>
      <c r="X28" t="s">
        <v>24</v>
      </c>
      <c r="Y28">
        <v>3</v>
      </c>
    </row>
    <row r="29" spans="1:25" x14ac:dyDescent="0.3">
      <c r="A29">
        <v>1078</v>
      </c>
      <c r="B29" t="s">
        <v>142</v>
      </c>
      <c r="C29" t="str">
        <f t="shared" si="0"/>
        <v>Pat</v>
      </c>
      <c r="D29" t="s">
        <v>85</v>
      </c>
      <c r="E29" t="str">
        <f t="shared" si="1"/>
        <v>Jones</v>
      </c>
      <c r="F29" t="s">
        <v>143</v>
      </c>
      <c r="G29" t="str">
        <f t="shared" si="2"/>
        <v>pat.jones@hotmail.com</v>
      </c>
      <c r="H29" s="16">
        <v>41</v>
      </c>
      <c r="I29" t="s">
        <v>324</v>
      </c>
      <c r="J29" t="s">
        <v>331</v>
      </c>
      <c r="K29" t="s">
        <v>144</v>
      </c>
      <c r="L29" t="str">
        <f t="shared" si="3"/>
        <v>Skilled Manual</v>
      </c>
      <c r="M29" t="str">
        <f t="shared" si="4"/>
        <v>Skilled Manual</v>
      </c>
      <c r="N29" s="14">
        <v>146000</v>
      </c>
      <c r="O29" t="s">
        <v>23</v>
      </c>
      <c r="P29" t="s">
        <v>24</v>
      </c>
      <c r="Q29" t="s">
        <v>40</v>
      </c>
      <c r="R29" t="s">
        <v>25</v>
      </c>
      <c r="S29" s="1" t="s">
        <v>145</v>
      </c>
      <c r="T29" s="1" t="str">
        <f>TEXT(DATE(RIGHT(S29,4), 1, MID(S29,FIND(",",S29)+2,2)),"mm/dd/yyyy")</f>
        <v>01/07/2012</v>
      </c>
      <c r="U29" s="1" t="str">
        <f t="shared" si="5"/>
        <v>01/07/2012</v>
      </c>
      <c r="V29" s="1">
        <v>42786</v>
      </c>
      <c r="W29" t="s">
        <v>79</v>
      </c>
      <c r="X29" t="s">
        <v>24</v>
      </c>
      <c r="Y29">
        <v>3</v>
      </c>
    </row>
    <row r="30" spans="1:25" x14ac:dyDescent="0.3">
      <c r="A30">
        <v>1075</v>
      </c>
      <c r="B30" t="s">
        <v>137</v>
      </c>
      <c r="C30" t="str">
        <f t="shared" si="0"/>
        <v>Taylor</v>
      </c>
      <c r="D30" t="s">
        <v>67</v>
      </c>
      <c r="E30" t="str">
        <f t="shared" si="1"/>
        <v>Taylor</v>
      </c>
      <c r="F30" t="s">
        <v>146</v>
      </c>
      <c r="G30" t="str">
        <f t="shared" si="2"/>
        <v>taylor.taylor@live.com</v>
      </c>
      <c r="H30" s="16">
        <v>28</v>
      </c>
      <c r="I30" t="s">
        <v>325</v>
      </c>
      <c r="J30" t="s">
        <v>330</v>
      </c>
      <c r="K30" t="s">
        <v>58</v>
      </c>
      <c r="L30" t="str">
        <f t="shared" si="3"/>
        <v>Salesman</v>
      </c>
      <c r="M30" t="str">
        <f t="shared" si="4"/>
        <v>Salesman</v>
      </c>
      <c r="N30" s="14">
        <v>131000</v>
      </c>
      <c r="O30" t="s">
        <v>77</v>
      </c>
      <c r="P30" t="s">
        <v>24</v>
      </c>
      <c r="Q30" t="s">
        <v>40</v>
      </c>
      <c r="R30" t="s">
        <v>71</v>
      </c>
      <c r="S30" s="1">
        <v>43313</v>
      </c>
      <c r="T30" s="1">
        <f>S30</f>
        <v>43313</v>
      </c>
      <c r="U30" s="1" t="str">
        <f t="shared" si="5"/>
        <v>08/01/2018</v>
      </c>
      <c r="V30" t="s">
        <v>65</v>
      </c>
      <c r="W30" t="s">
        <v>50</v>
      </c>
      <c r="X30" t="s">
        <v>24</v>
      </c>
      <c r="Y30">
        <v>1</v>
      </c>
    </row>
    <row r="31" spans="1:25" x14ac:dyDescent="0.3">
      <c r="A31">
        <v>1063</v>
      </c>
      <c r="B31" t="s">
        <v>18</v>
      </c>
      <c r="C31" t="str">
        <f t="shared" si="0"/>
        <v>Pat</v>
      </c>
      <c r="D31" t="s">
        <v>36</v>
      </c>
      <c r="E31" t="str">
        <f t="shared" si="1"/>
        <v>Williams</v>
      </c>
      <c r="F31" t="s">
        <v>147</v>
      </c>
      <c r="G31" t="str">
        <f t="shared" si="2"/>
        <v>pat.williams@outlook.com</v>
      </c>
      <c r="H31" s="16">
        <v>31</v>
      </c>
      <c r="I31" t="s">
        <v>325</v>
      </c>
      <c r="J31" t="s">
        <v>330</v>
      </c>
      <c r="K31" t="s">
        <v>127</v>
      </c>
      <c r="L31" t="str">
        <f t="shared" si="3"/>
        <v>Directorate</v>
      </c>
      <c r="M31" t="str">
        <f t="shared" si="4"/>
        <v>Director</v>
      </c>
      <c r="N31" s="14">
        <v>121000</v>
      </c>
      <c r="O31" t="s">
        <v>23</v>
      </c>
      <c r="P31" t="s">
        <v>24</v>
      </c>
      <c r="Q31" t="s">
        <v>40</v>
      </c>
      <c r="R31" t="s">
        <v>106</v>
      </c>
      <c r="S31" s="1" t="s">
        <v>148</v>
      </c>
      <c r="T31" s="1" t="str">
        <f t="shared" ref="T31:T32" si="12">TEXT(DATE(RIGHT(S31,4), 1, MID(S31,FIND(",",S31)+2,2)),"mm/dd/yyyy")</f>
        <v>01/19/2018</v>
      </c>
      <c r="U31" s="1" t="str">
        <f t="shared" si="5"/>
        <v>01/19/2018</v>
      </c>
      <c r="V31" s="1">
        <v>43921</v>
      </c>
      <c r="W31" t="s">
        <v>34</v>
      </c>
      <c r="X31" t="s">
        <v>24</v>
      </c>
      <c r="Y31">
        <v>1</v>
      </c>
    </row>
    <row r="32" spans="1:25" x14ac:dyDescent="0.3">
      <c r="A32">
        <v>1066</v>
      </c>
      <c r="B32" t="s">
        <v>42</v>
      </c>
      <c r="C32" t="str">
        <f t="shared" si="0"/>
        <v>Jordan</v>
      </c>
      <c r="D32" t="s">
        <v>43</v>
      </c>
      <c r="E32" t="str">
        <f t="shared" si="1"/>
        <v>Wilson</v>
      </c>
      <c r="F32" t="s">
        <v>44</v>
      </c>
      <c r="G32" t="str">
        <f t="shared" si="2"/>
        <v>jordan.wilson@company.com</v>
      </c>
      <c r="H32" s="16">
        <v>55</v>
      </c>
      <c r="I32" t="s">
        <v>324</v>
      </c>
      <c r="J32" t="s">
        <v>333</v>
      </c>
      <c r="K32" t="s">
        <v>149</v>
      </c>
      <c r="L32" t="str">
        <f t="shared" si="3"/>
        <v>Accountant</v>
      </c>
      <c r="M32" t="str">
        <f t="shared" si="4"/>
        <v>Accountant</v>
      </c>
      <c r="N32" s="14">
        <v>111000</v>
      </c>
      <c r="O32" t="s">
        <v>32</v>
      </c>
      <c r="P32" t="s">
        <v>24</v>
      </c>
      <c r="Q32" t="s">
        <v>40</v>
      </c>
      <c r="R32" t="s">
        <v>25</v>
      </c>
      <c r="S32" s="1" t="s">
        <v>150</v>
      </c>
      <c r="T32" s="1" t="str">
        <f t="shared" si="12"/>
        <v>01/10/2005</v>
      </c>
      <c r="U32" s="1" t="str">
        <f t="shared" si="5"/>
        <v>01/10/2005</v>
      </c>
      <c r="W32" t="s">
        <v>66</v>
      </c>
      <c r="X32" t="s">
        <v>40</v>
      </c>
      <c r="Y32">
        <v>0</v>
      </c>
    </row>
    <row r="33" spans="1:25" x14ac:dyDescent="0.3">
      <c r="A33">
        <v>1002</v>
      </c>
      <c r="B33" t="s">
        <v>102</v>
      </c>
      <c r="C33" t="str">
        <f t="shared" si="0"/>
        <v>Casey</v>
      </c>
      <c r="D33" t="s">
        <v>36</v>
      </c>
      <c r="E33" t="str">
        <f t="shared" si="1"/>
        <v>Williams</v>
      </c>
      <c r="F33" t="s">
        <v>151</v>
      </c>
      <c r="G33" t="str">
        <f t="shared" si="2"/>
        <v>casey.williams@outlook.com</v>
      </c>
      <c r="H33" s="16">
        <v>38</v>
      </c>
      <c r="I33" t="s">
        <v>324</v>
      </c>
      <c r="J33" t="s">
        <v>330</v>
      </c>
      <c r="K33" t="s">
        <v>152</v>
      </c>
      <c r="L33" t="str">
        <f t="shared" si="3"/>
        <v>Accountant</v>
      </c>
      <c r="M33" t="str">
        <f t="shared" si="4"/>
        <v>Accountant</v>
      </c>
      <c r="N33" s="14">
        <v>111000</v>
      </c>
      <c r="O33" t="s">
        <v>91</v>
      </c>
      <c r="P33" t="s">
        <v>24</v>
      </c>
      <c r="Q33" t="s">
        <v>24</v>
      </c>
      <c r="R33" t="s">
        <v>25</v>
      </c>
      <c r="S33" s="1">
        <v>38246</v>
      </c>
      <c r="T33" s="1">
        <f>S33</f>
        <v>38246</v>
      </c>
      <c r="U33" s="1" t="str">
        <f t="shared" si="5"/>
        <v>09/16/2004</v>
      </c>
      <c r="V33" t="s">
        <v>113</v>
      </c>
      <c r="W33" t="s">
        <v>50</v>
      </c>
      <c r="X33" t="s">
        <v>24</v>
      </c>
      <c r="Y33">
        <v>2</v>
      </c>
    </row>
    <row r="34" spans="1:25" x14ac:dyDescent="0.3">
      <c r="A34">
        <v>1019</v>
      </c>
      <c r="B34" t="s">
        <v>110</v>
      </c>
      <c r="C34" t="str">
        <f t="shared" si="0"/>
        <v>Jane</v>
      </c>
      <c r="D34" t="s">
        <v>125</v>
      </c>
      <c r="E34" t="str">
        <f t="shared" si="1"/>
        <v>Smith</v>
      </c>
      <c r="F34" t="s">
        <v>153</v>
      </c>
      <c r="G34" t="str">
        <f t="shared" si="2"/>
        <v>jane.smith@hotmail.com</v>
      </c>
      <c r="H34" s="16">
        <v>31</v>
      </c>
      <c r="I34" t="s">
        <v>325</v>
      </c>
      <c r="J34" t="s">
        <v>333</v>
      </c>
      <c r="K34" t="s">
        <v>154</v>
      </c>
      <c r="L34" t="str">
        <f t="shared" si="3"/>
        <v>Salesman</v>
      </c>
      <c r="M34" t="str">
        <f t="shared" si="4"/>
        <v>Salesman</v>
      </c>
      <c r="N34" s="14">
        <v>83000</v>
      </c>
      <c r="O34" t="s">
        <v>39</v>
      </c>
      <c r="P34" t="s">
        <v>24</v>
      </c>
      <c r="Q34" t="s">
        <v>24</v>
      </c>
      <c r="R34" t="s">
        <v>25</v>
      </c>
      <c r="S34" s="1" t="s">
        <v>155</v>
      </c>
      <c r="T34" s="1" t="str">
        <f>TEXT(DATE(RIGHT(S34,4), 1, MID(S34,FIND(",",S34)+2,2)),"mm/dd/yyyy")</f>
        <v>01/24/2007</v>
      </c>
      <c r="U34" s="1" t="str">
        <f t="shared" si="5"/>
        <v>01/24/2007</v>
      </c>
      <c r="V34" s="1">
        <v>40486</v>
      </c>
      <c r="W34" t="s">
        <v>66</v>
      </c>
      <c r="X34" t="s">
        <v>24</v>
      </c>
      <c r="Y34">
        <v>4</v>
      </c>
    </row>
    <row r="35" spans="1:25" x14ac:dyDescent="0.3">
      <c r="A35">
        <v>1049</v>
      </c>
      <c r="B35" t="s">
        <v>156</v>
      </c>
      <c r="C35" t="str">
        <f t="shared" si="0"/>
        <v>Jamie</v>
      </c>
      <c r="D35" t="s">
        <v>52</v>
      </c>
      <c r="E35" t="str">
        <f t="shared" si="1"/>
        <v>Brown</v>
      </c>
      <c r="F35" t="s">
        <v>157</v>
      </c>
      <c r="G35" t="str">
        <f t="shared" si="2"/>
        <v>jamie.brown@hotmail.com</v>
      </c>
      <c r="H35" s="16">
        <v>58</v>
      </c>
      <c r="I35" t="s">
        <v>325</v>
      </c>
      <c r="J35" t="s">
        <v>333</v>
      </c>
      <c r="K35" t="s">
        <v>158</v>
      </c>
      <c r="L35" t="str">
        <f t="shared" si="3"/>
        <v>Manager</v>
      </c>
      <c r="M35" t="str">
        <f t="shared" si="4"/>
        <v>Manager</v>
      </c>
      <c r="N35" s="14">
        <v>46000</v>
      </c>
      <c r="O35" t="s">
        <v>91</v>
      </c>
      <c r="P35" t="s">
        <v>40</v>
      </c>
      <c r="Q35" t="s">
        <v>40</v>
      </c>
      <c r="R35" t="s">
        <v>71</v>
      </c>
      <c r="S35" s="1">
        <v>38550</v>
      </c>
      <c r="T35" s="1">
        <f t="shared" ref="T35:T36" si="13">S35</f>
        <v>38550</v>
      </c>
      <c r="U35" s="1" t="str">
        <f t="shared" si="5"/>
        <v>07/17/2005</v>
      </c>
      <c r="V35" t="s">
        <v>159</v>
      </c>
      <c r="W35" t="s">
        <v>34</v>
      </c>
      <c r="X35" t="s">
        <v>24</v>
      </c>
      <c r="Y35">
        <v>2</v>
      </c>
    </row>
    <row r="36" spans="1:25" x14ac:dyDescent="0.3">
      <c r="A36">
        <v>1037</v>
      </c>
      <c r="B36" t="s">
        <v>160</v>
      </c>
      <c r="C36" t="str">
        <f t="shared" si="0"/>
        <v>John</v>
      </c>
      <c r="D36" t="s">
        <v>19</v>
      </c>
      <c r="E36" t="str">
        <f t="shared" si="1"/>
        <v>Smith</v>
      </c>
      <c r="F36" t="s">
        <v>161</v>
      </c>
      <c r="G36" t="str">
        <f t="shared" si="2"/>
        <v>john.smith@outlook.com</v>
      </c>
      <c r="H36" s="16">
        <v>31</v>
      </c>
      <c r="I36" t="s">
        <v>325</v>
      </c>
      <c r="J36" t="s">
        <v>333</v>
      </c>
      <c r="K36" t="s">
        <v>162</v>
      </c>
      <c r="L36" t="str">
        <f t="shared" si="3"/>
        <v>Director</v>
      </c>
      <c r="M36" t="str">
        <f t="shared" si="4"/>
        <v>Director</v>
      </c>
      <c r="N36" s="14">
        <v>134000</v>
      </c>
      <c r="O36" t="s">
        <v>77</v>
      </c>
      <c r="P36" t="s">
        <v>24</v>
      </c>
      <c r="Q36" t="s">
        <v>40</v>
      </c>
      <c r="R36" t="s">
        <v>71</v>
      </c>
      <c r="S36" s="1">
        <v>39508</v>
      </c>
      <c r="T36" s="1">
        <f t="shared" si="13"/>
        <v>39508</v>
      </c>
      <c r="U36" s="1" t="str">
        <f t="shared" si="5"/>
        <v>03/01/2008</v>
      </c>
      <c r="V36" t="s">
        <v>163</v>
      </c>
      <c r="W36" t="s">
        <v>50</v>
      </c>
      <c r="X36" t="s">
        <v>40</v>
      </c>
      <c r="Y36">
        <v>0</v>
      </c>
    </row>
    <row r="37" spans="1:25" x14ac:dyDescent="0.3">
      <c r="A37">
        <v>1079</v>
      </c>
      <c r="B37" t="s">
        <v>164</v>
      </c>
      <c r="C37" t="str">
        <f t="shared" si="0"/>
        <v>Pat</v>
      </c>
      <c r="D37" t="s">
        <v>67</v>
      </c>
      <c r="E37" t="str">
        <f t="shared" si="1"/>
        <v>Taylor</v>
      </c>
      <c r="F37" t="s">
        <v>165</v>
      </c>
      <c r="G37" t="str">
        <f t="shared" si="2"/>
        <v>pat.taylor@hotmail.com</v>
      </c>
      <c r="H37" s="16">
        <v>58</v>
      </c>
      <c r="I37" t="s">
        <v>324</v>
      </c>
      <c r="J37" t="s">
        <v>332</v>
      </c>
      <c r="K37" t="s">
        <v>76</v>
      </c>
      <c r="L37" t="str">
        <f t="shared" si="3"/>
        <v>Analyst</v>
      </c>
      <c r="M37" t="str">
        <f t="shared" si="4"/>
        <v>Analyst</v>
      </c>
      <c r="N37" s="14">
        <v>46000</v>
      </c>
      <c r="O37" t="s">
        <v>32</v>
      </c>
      <c r="P37" t="s">
        <v>24</v>
      </c>
      <c r="Q37" t="s">
        <v>24</v>
      </c>
      <c r="R37" t="s">
        <v>25</v>
      </c>
      <c r="S37" s="1" t="s">
        <v>166</v>
      </c>
      <c r="T37" s="1" t="str">
        <f>TEXT(DATE(RIGHT(S37,4), 1, MID(S37,FIND(",",S37)+2,2)),"mm/dd/yyyy")</f>
        <v>01/23/2019</v>
      </c>
      <c r="U37" s="1" t="str">
        <f t="shared" si="5"/>
        <v>01/23/2019</v>
      </c>
      <c r="V37" s="1">
        <v>44442</v>
      </c>
      <c r="W37" t="s">
        <v>26</v>
      </c>
      <c r="X37" t="s">
        <v>40</v>
      </c>
      <c r="Y37">
        <v>0</v>
      </c>
    </row>
    <row r="38" spans="1:25" x14ac:dyDescent="0.3">
      <c r="A38">
        <v>1007</v>
      </c>
      <c r="B38" t="s">
        <v>167</v>
      </c>
      <c r="C38" t="str">
        <f t="shared" si="0"/>
        <v>Jamie</v>
      </c>
      <c r="D38" t="s">
        <v>120</v>
      </c>
      <c r="E38" t="str">
        <f t="shared" si="1"/>
        <v>Miller</v>
      </c>
      <c r="F38" t="s">
        <v>168</v>
      </c>
      <c r="G38" t="str">
        <f t="shared" si="2"/>
        <v>jamie.miller@hotmail.com</v>
      </c>
      <c r="H38" s="16">
        <v>46</v>
      </c>
      <c r="I38" t="s">
        <v>324</v>
      </c>
      <c r="J38" t="s">
        <v>331</v>
      </c>
      <c r="K38" t="s">
        <v>144</v>
      </c>
      <c r="L38" t="str">
        <f t="shared" si="3"/>
        <v>Skilled Manual</v>
      </c>
      <c r="M38" t="str">
        <f t="shared" si="4"/>
        <v>Skilled Manual</v>
      </c>
      <c r="N38" s="14">
        <v>94000</v>
      </c>
      <c r="O38" t="s">
        <v>39</v>
      </c>
      <c r="P38" t="s">
        <v>40</v>
      </c>
      <c r="Q38" t="s">
        <v>24</v>
      </c>
      <c r="R38" t="s">
        <v>71</v>
      </c>
      <c r="S38" s="18" t="s">
        <v>169</v>
      </c>
      <c r="T38" s="1" t="str">
        <f>TEXT(DATE(RIGHT(S38,4), MID(S38,4,2), LEFT(S38,2)), "mm/dd/yyyy")</f>
        <v>03/31/2008</v>
      </c>
      <c r="U38" s="1" t="str">
        <f t="shared" si="5"/>
        <v>03/31/2008</v>
      </c>
      <c r="V38" s="1">
        <v>39763</v>
      </c>
      <c r="W38" t="s">
        <v>50</v>
      </c>
      <c r="X38" t="s">
        <v>40</v>
      </c>
    </row>
    <row r="39" spans="1:25" x14ac:dyDescent="0.3">
      <c r="A39">
        <v>1059</v>
      </c>
      <c r="B39" t="s">
        <v>137</v>
      </c>
      <c r="C39" t="str">
        <f t="shared" si="0"/>
        <v>Taylor</v>
      </c>
      <c r="D39" t="s">
        <v>68</v>
      </c>
      <c r="E39" t="str">
        <f t="shared" si="1"/>
        <v>Davis</v>
      </c>
      <c r="F39" t="s">
        <v>170</v>
      </c>
      <c r="G39" t="str">
        <f t="shared" si="2"/>
        <v>taylor.davis@live.com</v>
      </c>
      <c r="H39" s="16">
        <v>22</v>
      </c>
      <c r="I39" t="s">
        <v>325</v>
      </c>
      <c r="J39" t="s">
        <v>332</v>
      </c>
      <c r="K39" t="s">
        <v>95</v>
      </c>
      <c r="L39" t="str">
        <f t="shared" si="3"/>
        <v>Receptionist</v>
      </c>
      <c r="M39" t="str">
        <f t="shared" si="4"/>
        <v>Receptionist</v>
      </c>
      <c r="N39" s="14">
        <v>79000</v>
      </c>
      <c r="O39" t="s">
        <v>77</v>
      </c>
      <c r="P39" t="s">
        <v>24</v>
      </c>
      <c r="Q39" t="s">
        <v>24</v>
      </c>
      <c r="R39" t="s">
        <v>84</v>
      </c>
      <c r="S39" s="1">
        <v>42393</v>
      </c>
      <c r="T39" s="1">
        <f>S39</f>
        <v>42393</v>
      </c>
      <c r="U39" s="1" t="str">
        <f t="shared" si="5"/>
        <v>01/24/2016</v>
      </c>
      <c r="V39" t="s">
        <v>171</v>
      </c>
      <c r="W39" t="s">
        <v>66</v>
      </c>
      <c r="X39" t="s">
        <v>40</v>
      </c>
    </row>
    <row r="40" spans="1:25" x14ac:dyDescent="0.3">
      <c r="A40">
        <v>1011</v>
      </c>
      <c r="B40" t="s">
        <v>142</v>
      </c>
      <c r="C40" t="str">
        <f t="shared" si="0"/>
        <v>Pat</v>
      </c>
      <c r="D40" t="s">
        <v>97</v>
      </c>
      <c r="E40" t="str">
        <f t="shared" si="1"/>
        <v>Smith</v>
      </c>
      <c r="F40" t="s">
        <v>172</v>
      </c>
      <c r="G40" t="str">
        <f t="shared" si="2"/>
        <v>pat.smith@company.com</v>
      </c>
      <c r="H40" s="16">
        <v>64</v>
      </c>
      <c r="I40" t="s">
        <v>325</v>
      </c>
      <c r="J40" t="s">
        <v>331</v>
      </c>
      <c r="K40" t="s">
        <v>173</v>
      </c>
      <c r="L40" t="str">
        <f t="shared" si="3"/>
        <v>Clerical</v>
      </c>
      <c r="M40" t="str">
        <f t="shared" si="4"/>
        <v>Clerical</v>
      </c>
      <c r="N40" s="14">
        <v>57000</v>
      </c>
      <c r="O40" t="s">
        <v>91</v>
      </c>
      <c r="P40" t="s">
        <v>24</v>
      </c>
      <c r="Q40" t="s">
        <v>40</v>
      </c>
      <c r="R40" t="s">
        <v>71</v>
      </c>
      <c r="S40" s="1" t="s">
        <v>174</v>
      </c>
      <c r="T40" s="1" t="str">
        <f>TEXT(DATE(RIGHT(S40,4), 1, MID(S40,FIND(",",S40)+2,2)),"mm/dd/yyyy")</f>
        <v>01/16/2018</v>
      </c>
      <c r="U40" s="1" t="str">
        <f t="shared" si="5"/>
        <v>01/16/2018</v>
      </c>
      <c r="V40" s="1">
        <v>45275</v>
      </c>
      <c r="W40" t="s">
        <v>66</v>
      </c>
      <c r="X40" t="s">
        <v>40</v>
      </c>
      <c r="Y40">
        <v>0</v>
      </c>
    </row>
    <row r="41" spans="1:25" x14ac:dyDescent="0.3">
      <c r="A41">
        <v>1013</v>
      </c>
      <c r="B41" t="s">
        <v>175</v>
      </c>
      <c r="C41" t="str">
        <f t="shared" si="0"/>
        <v>Jamie</v>
      </c>
      <c r="D41" t="s">
        <v>74</v>
      </c>
      <c r="E41" t="str">
        <f t="shared" si="1"/>
        <v>Brown</v>
      </c>
      <c r="F41" t="s">
        <v>176</v>
      </c>
      <c r="G41" t="str">
        <f t="shared" si="2"/>
        <v>jamie.brown@live.com</v>
      </c>
      <c r="H41" s="16">
        <v>35</v>
      </c>
      <c r="I41" t="s">
        <v>325</v>
      </c>
      <c r="J41" t="s">
        <v>333</v>
      </c>
      <c r="K41" t="s">
        <v>54</v>
      </c>
      <c r="L41" t="str">
        <f t="shared" si="3"/>
        <v>Professional</v>
      </c>
      <c r="M41" t="str">
        <f t="shared" si="4"/>
        <v>Professional</v>
      </c>
      <c r="N41" s="14">
        <v>80000</v>
      </c>
      <c r="O41" t="s">
        <v>32</v>
      </c>
      <c r="P41" t="s">
        <v>24</v>
      </c>
      <c r="Q41" t="s">
        <v>40</v>
      </c>
      <c r="R41" t="s">
        <v>71</v>
      </c>
      <c r="S41" s="1">
        <v>38221</v>
      </c>
      <c r="T41" s="1">
        <f t="shared" ref="T41:T52" si="14">S41</f>
        <v>38221</v>
      </c>
      <c r="U41" s="1" t="str">
        <f t="shared" si="5"/>
        <v>08/22/2004</v>
      </c>
      <c r="V41" s="1">
        <v>45175</v>
      </c>
      <c r="W41" t="s">
        <v>66</v>
      </c>
      <c r="X41" t="s">
        <v>24</v>
      </c>
      <c r="Y41">
        <v>3</v>
      </c>
    </row>
    <row r="42" spans="1:25" x14ac:dyDescent="0.3">
      <c r="A42">
        <v>1054</v>
      </c>
      <c r="B42" t="s">
        <v>160</v>
      </c>
      <c r="C42" t="str">
        <f t="shared" si="0"/>
        <v>John</v>
      </c>
      <c r="D42" t="s">
        <v>177</v>
      </c>
      <c r="E42" t="str">
        <f t="shared" si="1"/>
        <v>Johnson</v>
      </c>
      <c r="F42" t="s">
        <v>178</v>
      </c>
      <c r="G42" t="str">
        <f t="shared" si="2"/>
        <v>john.johnson@outlook.com</v>
      </c>
      <c r="H42" s="16">
        <v>27</v>
      </c>
      <c r="I42" t="s">
        <v>325</v>
      </c>
      <c r="J42" t="s">
        <v>333</v>
      </c>
      <c r="K42" t="s">
        <v>179</v>
      </c>
      <c r="L42" t="str">
        <f t="shared" si="3"/>
        <v>Skilled Manual</v>
      </c>
      <c r="M42" t="str">
        <f t="shared" si="4"/>
        <v>Skilled Manual</v>
      </c>
      <c r="N42" s="14">
        <v>142000</v>
      </c>
      <c r="O42" t="s">
        <v>77</v>
      </c>
      <c r="P42" t="s">
        <v>24</v>
      </c>
      <c r="Q42" t="s">
        <v>24</v>
      </c>
      <c r="R42" t="s">
        <v>71</v>
      </c>
      <c r="S42" s="1">
        <v>38654</v>
      </c>
      <c r="T42" s="1">
        <f t="shared" si="14"/>
        <v>38654</v>
      </c>
      <c r="U42" s="1" t="str">
        <f t="shared" si="5"/>
        <v>10/29/2005</v>
      </c>
      <c r="V42" t="s">
        <v>180</v>
      </c>
      <c r="W42" t="s">
        <v>79</v>
      </c>
      <c r="X42" t="s">
        <v>40</v>
      </c>
    </row>
    <row r="43" spans="1:25" x14ac:dyDescent="0.3">
      <c r="A43">
        <v>1055</v>
      </c>
      <c r="B43" t="s">
        <v>93</v>
      </c>
      <c r="C43" t="str">
        <f t="shared" si="0"/>
        <v>Morgan</v>
      </c>
      <c r="D43" t="s">
        <v>36</v>
      </c>
      <c r="E43" t="str">
        <f t="shared" si="1"/>
        <v>Williams</v>
      </c>
      <c r="F43" t="s">
        <v>181</v>
      </c>
      <c r="G43" t="str">
        <f t="shared" si="2"/>
        <v>morgan.williams@outlook.com</v>
      </c>
      <c r="H43" s="16">
        <v>33</v>
      </c>
      <c r="I43" t="s">
        <v>325</v>
      </c>
      <c r="J43" t="s">
        <v>330</v>
      </c>
      <c r="K43" t="s">
        <v>112</v>
      </c>
      <c r="L43" t="str">
        <f t="shared" si="3"/>
        <v>HR</v>
      </c>
      <c r="M43" t="str">
        <f t="shared" si="4"/>
        <v>HR</v>
      </c>
      <c r="N43" s="14">
        <v>89000</v>
      </c>
      <c r="O43" t="s">
        <v>77</v>
      </c>
      <c r="P43" t="s">
        <v>24</v>
      </c>
      <c r="Q43" t="s">
        <v>24</v>
      </c>
      <c r="R43" t="s">
        <v>342</v>
      </c>
      <c r="S43" s="1">
        <v>39239</v>
      </c>
      <c r="T43" s="1">
        <f t="shared" si="14"/>
        <v>39239</v>
      </c>
      <c r="U43" s="1" t="str">
        <f t="shared" si="5"/>
        <v>06/06/2007</v>
      </c>
      <c r="V43" s="1">
        <v>40883</v>
      </c>
      <c r="W43" t="s">
        <v>26</v>
      </c>
      <c r="X43" t="s">
        <v>40</v>
      </c>
      <c r="Y43">
        <v>0</v>
      </c>
    </row>
    <row r="44" spans="1:25" x14ac:dyDescent="0.3">
      <c r="A44">
        <v>1068</v>
      </c>
      <c r="B44" t="s">
        <v>182</v>
      </c>
      <c r="C44" t="str">
        <f t="shared" si="0"/>
        <v>Chris</v>
      </c>
      <c r="D44" t="s">
        <v>183</v>
      </c>
      <c r="E44" t="str">
        <f t="shared" si="1"/>
        <v>Miller</v>
      </c>
      <c r="F44" t="s">
        <v>184</v>
      </c>
      <c r="G44" t="str">
        <f t="shared" si="2"/>
        <v>chris.miller@outlook.com</v>
      </c>
      <c r="H44" s="16">
        <v>55</v>
      </c>
      <c r="I44" t="s">
        <v>324</v>
      </c>
      <c r="J44" t="s">
        <v>333</v>
      </c>
      <c r="K44" t="s">
        <v>76</v>
      </c>
      <c r="L44" t="str">
        <f t="shared" si="3"/>
        <v>Analyst</v>
      </c>
      <c r="M44" t="str">
        <f t="shared" si="4"/>
        <v>Analyst</v>
      </c>
      <c r="N44" s="14">
        <v>83000</v>
      </c>
      <c r="O44" t="s">
        <v>32</v>
      </c>
      <c r="P44" t="s">
        <v>40</v>
      </c>
      <c r="Q44" t="s">
        <v>24</v>
      </c>
      <c r="R44" t="s">
        <v>106</v>
      </c>
      <c r="S44" s="1">
        <v>41782</v>
      </c>
      <c r="T44" s="1">
        <f t="shared" si="14"/>
        <v>41782</v>
      </c>
      <c r="U44" s="1" t="str">
        <f t="shared" si="5"/>
        <v>05/23/2014</v>
      </c>
      <c r="V44" t="s">
        <v>65</v>
      </c>
      <c r="W44" t="s">
        <v>34</v>
      </c>
      <c r="X44" t="s">
        <v>40</v>
      </c>
    </row>
    <row r="45" spans="1:25" x14ac:dyDescent="0.3">
      <c r="A45">
        <v>1033</v>
      </c>
      <c r="B45" t="s">
        <v>27</v>
      </c>
      <c r="C45" t="str">
        <f t="shared" si="0"/>
        <v>Chris</v>
      </c>
      <c r="D45" t="s">
        <v>89</v>
      </c>
      <c r="E45" t="str">
        <f t="shared" si="1"/>
        <v>Johnson</v>
      </c>
      <c r="F45" t="s">
        <v>185</v>
      </c>
      <c r="G45" t="str">
        <f t="shared" si="2"/>
        <v>chris.johnson@company.com</v>
      </c>
      <c r="H45" s="16">
        <v>48</v>
      </c>
      <c r="I45" t="s">
        <v>325</v>
      </c>
      <c r="J45" t="s">
        <v>330</v>
      </c>
      <c r="K45" t="s">
        <v>87</v>
      </c>
      <c r="L45" t="str">
        <f t="shared" si="3"/>
        <v>Clerical</v>
      </c>
      <c r="M45" t="str">
        <f t="shared" si="4"/>
        <v>Clerical</v>
      </c>
      <c r="N45" s="14">
        <v>75000</v>
      </c>
      <c r="O45" t="s">
        <v>32</v>
      </c>
      <c r="P45" t="s">
        <v>24</v>
      </c>
      <c r="Q45" t="s">
        <v>24</v>
      </c>
      <c r="R45" t="s">
        <v>25</v>
      </c>
      <c r="S45" s="1">
        <v>42724</v>
      </c>
      <c r="T45" s="1">
        <f t="shared" si="14"/>
        <v>42724</v>
      </c>
      <c r="U45" s="1" t="str">
        <f t="shared" si="5"/>
        <v>12/20/2016</v>
      </c>
      <c r="V45" t="s">
        <v>186</v>
      </c>
      <c r="W45" t="s">
        <v>50</v>
      </c>
      <c r="X45" t="s">
        <v>40</v>
      </c>
    </row>
    <row r="46" spans="1:25" x14ac:dyDescent="0.3">
      <c r="A46">
        <v>1020</v>
      </c>
      <c r="B46" t="s">
        <v>167</v>
      </c>
      <c r="C46" t="str">
        <f t="shared" si="0"/>
        <v>Jamie</v>
      </c>
      <c r="D46" t="s">
        <v>43</v>
      </c>
      <c r="E46" t="str">
        <f t="shared" si="1"/>
        <v>Wilson</v>
      </c>
      <c r="F46" t="s">
        <v>187</v>
      </c>
      <c r="G46" t="str">
        <f t="shared" si="2"/>
        <v>jamie.wilson@live.com</v>
      </c>
      <c r="H46" s="16">
        <v>53</v>
      </c>
      <c r="I46" t="s">
        <v>324</v>
      </c>
      <c r="J46" t="s">
        <v>330</v>
      </c>
      <c r="K46" t="s">
        <v>188</v>
      </c>
      <c r="L46" t="str">
        <f t="shared" si="3"/>
        <v>Directr</v>
      </c>
      <c r="M46" t="str">
        <f t="shared" si="4"/>
        <v>Director</v>
      </c>
      <c r="N46" s="14">
        <v>34000</v>
      </c>
      <c r="O46" t="s">
        <v>23</v>
      </c>
      <c r="P46" t="s">
        <v>24</v>
      </c>
      <c r="Q46" t="s">
        <v>24</v>
      </c>
      <c r="R46" t="s">
        <v>25</v>
      </c>
      <c r="S46" s="1">
        <v>39439</v>
      </c>
      <c r="T46" s="1">
        <f t="shared" si="14"/>
        <v>39439</v>
      </c>
      <c r="U46" s="1" t="str">
        <f t="shared" si="5"/>
        <v>12/23/2007</v>
      </c>
      <c r="V46" s="1">
        <v>44081</v>
      </c>
      <c r="W46" t="s">
        <v>50</v>
      </c>
      <c r="X46" t="s">
        <v>24</v>
      </c>
      <c r="Y46">
        <v>5</v>
      </c>
    </row>
    <row r="47" spans="1:25" x14ac:dyDescent="0.3">
      <c r="A47">
        <v>1027</v>
      </c>
      <c r="B47" t="s">
        <v>189</v>
      </c>
      <c r="C47" t="str">
        <f t="shared" si="0"/>
        <v>Morgan</v>
      </c>
      <c r="D47" t="s">
        <v>74</v>
      </c>
      <c r="E47" t="str">
        <f t="shared" si="1"/>
        <v>Brown</v>
      </c>
      <c r="F47" t="s">
        <v>190</v>
      </c>
      <c r="G47" t="str">
        <f t="shared" si="2"/>
        <v>morgan.brown@gmail.com</v>
      </c>
      <c r="H47" s="16">
        <v>57</v>
      </c>
      <c r="I47" t="s">
        <v>325</v>
      </c>
      <c r="J47" t="s">
        <v>331</v>
      </c>
      <c r="K47" t="s">
        <v>31</v>
      </c>
      <c r="L47" t="str">
        <f t="shared" si="3"/>
        <v>Analyst</v>
      </c>
      <c r="M47" t="str">
        <f t="shared" si="4"/>
        <v>Analyst</v>
      </c>
      <c r="N47" s="14">
        <v>115000</v>
      </c>
      <c r="O47" t="s">
        <v>91</v>
      </c>
      <c r="P47" t="s">
        <v>40</v>
      </c>
      <c r="Q47" t="s">
        <v>24</v>
      </c>
      <c r="R47" t="s">
        <v>106</v>
      </c>
      <c r="S47" s="1">
        <v>36598</v>
      </c>
      <c r="T47" s="1">
        <f t="shared" si="14"/>
        <v>36598</v>
      </c>
      <c r="U47" s="1" t="str">
        <f t="shared" si="5"/>
        <v>03/13/2000</v>
      </c>
      <c r="V47" s="1">
        <v>42654</v>
      </c>
      <c r="W47" t="s">
        <v>66</v>
      </c>
      <c r="X47" t="s">
        <v>40</v>
      </c>
    </row>
    <row r="48" spans="1:25" x14ac:dyDescent="0.3">
      <c r="A48">
        <v>1061</v>
      </c>
      <c r="B48" t="s">
        <v>73</v>
      </c>
      <c r="C48" t="str">
        <f t="shared" si="0"/>
        <v>Jordan</v>
      </c>
      <c r="D48" t="s">
        <v>191</v>
      </c>
      <c r="E48" t="str">
        <f t="shared" si="1"/>
        <v>Wilson</v>
      </c>
      <c r="F48" t="s">
        <v>192</v>
      </c>
      <c r="G48" t="str">
        <f t="shared" si="2"/>
        <v>jordan.wilson@hotmail.com</v>
      </c>
      <c r="H48" s="16">
        <v>45</v>
      </c>
      <c r="I48" t="s">
        <v>325</v>
      </c>
      <c r="J48" t="s">
        <v>333</v>
      </c>
      <c r="K48" t="s">
        <v>173</v>
      </c>
      <c r="L48" t="str">
        <f t="shared" si="3"/>
        <v>Clerical</v>
      </c>
      <c r="M48" t="str">
        <f t="shared" si="4"/>
        <v>Clerical</v>
      </c>
      <c r="N48" s="14">
        <v>117000</v>
      </c>
      <c r="O48" t="s">
        <v>91</v>
      </c>
      <c r="P48" t="s">
        <v>40</v>
      </c>
      <c r="Q48" t="s">
        <v>40</v>
      </c>
      <c r="R48" t="s">
        <v>106</v>
      </c>
      <c r="S48" s="1">
        <v>41890</v>
      </c>
      <c r="T48" s="1">
        <f t="shared" si="14"/>
        <v>41890</v>
      </c>
      <c r="U48" s="1" t="str">
        <f t="shared" si="5"/>
        <v>09/08/2014</v>
      </c>
      <c r="V48" s="1">
        <v>42002</v>
      </c>
      <c r="W48" t="s">
        <v>79</v>
      </c>
      <c r="X48" t="s">
        <v>40</v>
      </c>
    </row>
    <row r="49" spans="1:25" x14ac:dyDescent="0.3">
      <c r="A49">
        <v>1056</v>
      </c>
      <c r="B49" t="s">
        <v>114</v>
      </c>
      <c r="C49" t="str">
        <f t="shared" si="0"/>
        <v>Taylor</v>
      </c>
      <c r="D49" t="s">
        <v>191</v>
      </c>
      <c r="E49" t="str">
        <f t="shared" si="1"/>
        <v>Wilson</v>
      </c>
      <c r="F49" t="s">
        <v>193</v>
      </c>
      <c r="G49" t="str">
        <f t="shared" si="2"/>
        <v>taylor.wilson@gmail.com</v>
      </c>
      <c r="H49" s="16">
        <v>55</v>
      </c>
      <c r="I49" t="s">
        <v>324</v>
      </c>
      <c r="J49" t="s">
        <v>333</v>
      </c>
      <c r="K49" t="s">
        <v>173</v>
      </c>
      <c r="L49" t="str">
        <f t="shared" si="3"/>
        <v>Clerical</v>
      </c>
      <c r="M49" t="str">
        <f t="shared" si="4"/>
        <v>Clerical</v>
      </c>
      <c r="N49" s="14">
        <v>117000</v>
      </c>
      <c r="O49" t="s">
        <v>39</v>
      </c>
      <c r="P49" t="s">
        <v>40</v>
      </c>
      <c r="Q49" t="s">
        <v>40</v>
      </c>
      <c r="R49" t="s">
        <v>71</v>
      </c>
      <c r="S49" s="1">
        <v>37378</v>
      </c>
      <c r="T49" s="1">
        <f t="shared" si="14"/>
        <v>37378</v>
      </c>
      <c r="U49" s="1" t="str">
        <f t="shared" si="5"/>
        <v>05/02/2002</v>
      </c>
      <c r="V49" t="s">
        <v>194</v>
      </c>
      <c r="W49" t="s">
        <v>66</v>
      </c>
      <c r="X49" t="s">
        <v>24</v>
      </c>
      <c r="Y49">
        <v>4</v>
      </c>
    </row>
    <row r="50" spans="1:25" x14ac:dyDescent="0.3">
      <c r="A50">
        <v>1010</v>
      </c>
      <c r="B50" t="s">
        <v>142</v>
      </c>
      <c r="C50" t="str">
        <f t="shared" si="0"/>
        <v>Pat</v>
      </c>
      <c r="D50" t="s">
        <v>36</v>
      </c>
      <c r="E50" t="str">
        <f t="shared" si="1"/>
        <v>Williams</v>
      </c>
      <c r="F50" t="s">
        <v>195</v>
      </c>
      <c r="G50" t="str">
        <f t="shared" si="2"/>
        <v>pat.williams@company.com</v>
      </c>
      <c r="H50" s="16">
        <v>52</v>
      </c>
      <c r="I50" t="s">
        <v>325</v>
      </c>
      <c r="J50" t="s">
        <v>331</v>
      </c>
      <c r="K50" t="s">
        <v>87</v>
      </c>
      <c r="L50" t="str">
        <f t="shared" si="3"/>
        <v>Clerical</v>
      </c>
      <c r="M50" t="str">
        <f t="shared" si="4"/>
        <v>Clerical</v>
      </c>
      <c r="N50" s="14">
        <v>66000</v>
      </c>
      <c r="O50" t="s">
        <v>23</v>
      </c>
      <c r="P50" t="s">
        <v>40</v>
      </c>
      <c r="Q50" t="s">
        <v>24</v>
      </c>
      <c r="R50" t="s">
        <v>84</v>
      </c>
      <c r="S50" s="1">
        <v>38030</v>
      </c>
      <c r="T50" s="1">
        <f t="shared" si="14"/>
        <v>38030</v>
      </c>
      <c r="U50" s="1" t="str">
        <f t="shared" si="5"/>
        <v>02/13/2004</v>
      </c>
      <c r="V50" s="1">
        <v>41446</v>
      </c>
      <c r="W50" t="s">
        <v>26</v>
      </c>
      <c r="X50" t="s">
        <v>40</v>
      </c>
    </row>
    <row r="51" spans="1:25" x14ac:dyDescent="0.3">
      <c r="A51">
        <v>1018</v>
      </c>
      <c r="B51" t="s">
        <v>167</v>
      </c>
      <c r="C51" t="str">
        <f t="shared" si="0"/>
        <v>Jamie</v>
      </c>
      <c r="D51" t="s">
        <v>114</v>
      </c>
      <c r="E51" t="str">
        <f t="shared" si="1"/>
        <v>Taylor</v>
      </c>
      <c r="F51" t="s">
        <v>196</v>
      </c>
      <c r="G51" t="str">
        <f t="shared" si="2"/>
        <v>jamie.taylor@company.com</v>
      </c>
      <c r="H51" s="16">
        <v>42</v>
      </c>
      <c r="I51" t="s">
        <v>324</v>
      </c>
      <c r="J51" t="s">
        <v>333</v>
      </c>
      <c r="K51" t="s">
        <v>154</v>
      </c>
      <c r="L51" t="str">
        <f t="shared" si="3"/>
        <v>Salesman</v>
      </c>
      <c r="M51" t="str">
        <f t="shared" si="4"/>
        <v>Salesman</v>
      </c>
      <c r="N51" s="14">
        <v>39000</v>
      </c>
      <c r="O51" t="s">
        <v>32</v>
      </c>
      <c r="P51" t="s">
        <v>40</v>
      </c>
      <c r="Q51" t="s">
        <v>40</v>
      </c>
      <c r="R51" t="s">
        <v>25</v>
      </c>
      <c r="S51" s="1">
        <v>40306</v>
      </c>
      <c r="T51" s="1">
        <f t="shared" si="14"/>
        <v>40306</v>
      </c>
      <c r="U51" s="1" t="str">
        <f t="shared" si="5"/>
        <v>05/08/2010</v>
      </c>
      <c r="V51" s="1">
        <v>44357</v>
      </c>
      <c r="W51" t="s">
        <v>66</v>
      </c>
      <c r="X51" t="s">
        <v>24</v>
      </c>
      <c r="Y51">
        <v>4</v>
      </c>
    </row>
    <row r="52" spans="1:25" x14ac:dyDescent="0.3">
      <c r="A52">
        <v>1060</v>
      </c>
      <c r="B52" t="s">
        <v>102</v>
      </c>
      <c r="C52" t="str">
        <f t="shared" si="0"/>
        <v>Casey</v>
      </c>
      <c r="D52" t="s">
        <v>67</v>
      </c>
      <c r="E52" t="str">
        <f t="shared" si="1"/>
        <v>Taylor</v>
      </c>
      <c r="F52" t="s">
        <v>197</v>
      </c>
      <c r="G52" t="str">
        <f t="shared" si="2"/>
        <v>casey.taylor@company.com</v>
      </c>
      <c r="H52" s="16">
        <v>45</v>
      </c>
      <c r="I52" t="s">
        <v>325</v>
      </c>
      <c r="J52" t="s">
        <v>331</v>
      </c>
      <c r="K52" t="s">
        <v>158</v>
      </c>
      <c r="L52" t="str">
        <f t="shared" si="3"/>
        <v>Manager</v>
      </c>
      <c r="M52" t="str">
        <f t="shared" si="4"/>
        <v>Manager</v>
      </c>
      <c r="N52" s="14">
        <v>142000</v>
      </c>
      <c r="O52" t="s">
        <v>32</v>
      </c>
      <c r="P52" t="s">
        <v>24</v>
      </c>
      <c r="Q52" t="s">
        <v>24</v>
      </c>
      <c r="R52" t="s">
        <v>106</v>
      </c>
      <c r="S52" s="1">
        <v>38865</v>
      </c>
      <c r="T52" s="1">
        <f t="shared" si="14"/>
        <v>38865</v>
      </c>
      <c r="U52" s="1" t="str">
        <f t="shared" si="5"/>
        <v>05/28/2006</v>
      </c>
      <c r="V52" s="1">
        <v>44356</v>
      </c>
      <c r="W52" t="s">
        <v>66</v>
      </c>
      <c r="X52" t="s">
        <v>40</v>
      </c>
    </row>
    <row r="53" spans="1:25" x14ac:dyDescent="0.3">
      <c r="A53">
        <v>1058</v>
      </c>
      <c r="B53" t="s">
        <v>198</v>
      </c>
      <c r="C53" t="str">
        <f t="shared" si="0"/>
        <v>Casey</v>
      </c>
      <c r="D53" t="s">
        <v>19</v>
      </c>
      <c r="E53" t="str">
        <f t="shared" si="1"/>
        <v>Smith</v>
      </c>
      <c r="F53" t="s">
        <v>199</v>
      </c>
      <c r="G53" t="str">
        <f t="shared" si="2"/>
        <v>casey.smith@hotmail.com</v>
      </c>
      <c r="H53" s="16">
        <v>55</v>
      </c>
      <c r="I53" t="s">
        <v>324</v>
      </c>
      <c r="J53" t="s">
        <v>333</v>
      </c>
      <c r="K53" t="s">
        <v>58</v>
      </c>
      <c r="L53" t="str">
        <f t="shared" si="3"/>
        <v>Salesman</v>
      </c>
      <c r="M53" t="str">
        <f t="shared" si="4"/>
        <v>Salesman</v>
      </c>
      <c r="N53" s="14">
        <v>87000</v>
      </c>
      <c r="O53" t="s">
        <v>77</v>
      </c>
      <c r="P53" t="s">
        <v>24</v>
      </c>
      <c r="Q53" t="s">
        <v>40</v>
      </c>
      <c r="R53" t="s">
        <v>106</v>
      </c>
      <c r="S53" s="18" t="s">
        <v>200</v>
      </c>
      <c r="T53" s="1" t="str">
        <f>TEXT(DATE(RIGHT(S53,4), MID(S53,4,2), LEFT(S53,2)), "mm/dd/yyyy")</f>
        <v>07/14/2017</v>
      </c>
      <c r="U53" s="1" t="str">
        <f t="shared" si="5"/>
        <v>07/14/2017</v>
      </c>
      <c r="V53" s="1">
        <v>44653</v>
      </c>
      <c r="W53" t="s">
        <v>50</v>
      </c>
      <c r="X53" t="s">
        <v>24</v>
      </c>
      <c r="Y53">
        <v>3</v>
      </c>
    </row>
    <row r="54" spans="1:25" x14ac:dyDescent="0.3">
      <c r="A54">
        <v>1042</v>
      </c>
      <c r="B54" t="s">
        <v>201</v>
      </c>
      <c r="C54" t="str">
        <f t="shared" si="0"/>
        <v>Alex</v>
      </c>
      <c r="D54" t="s">
        <v>120</v>
      </c>
      <c r="E54" t="str">
        <f t="shared" si="1"/>
        <v>Miller</v>
      </c>
      <c r="F54" t="s">
        <v>202</v>
      </c>
      <c r="G54" t="str">
        <f t="shared" si="2"/>
        <v>alex.miller@gmail.com</v>
      </c>
      <c r="H54" s="16">
        <v>21</v>
      </c>
      <c r="I54" t="s">
        <v>324</v>
      </c>
      <c r="J54" t="s">
        <v>333</v>
      </c>
      <c r="K54" t="s">
        <v>108</v>
      </c>
      <c r="L54" t="str">
        <f t="shared" si="3"/>
        <v>Directr</v>
      </c>
      <c r="M54" t="str">
        <f t="shared" si="4"/>
        <v>Director</v>
      </c>
      <c r="N54" s="14">
        <v>123000</v>
      </c>
      <c r="O54" t="s">
        <v>91</v>
      </c>
      <c r="P54" t="s">
        <v>24</v>
      </c>
      <c r="Q54" t="s">
        <v>40</v>
      </c>
      <c r="R54" t="s">
        <v>106</v>
      </c>
      <c r="S54" s="1">
        <v>43834</v>
      </c>
      <c r="T54" s="1">
        <f>S54</f>
        <v>43834</v>
      </c>
      <c r="U54" s="1" t="str">
        <f t="shared" si="5"/>
        <v>01/04/2020</v>
      </c>
      <c r="V54" s="1">
        <v>44594</v>
      </c>
      <c r="W54" t="s">
        <v>34</v>
      </c>
      <c r="X54" t="s">
        <v>24</v>
      </c>
      <c r="Y54">
        <v>5</v>
      </c>
    </row>
    <row r="55" spans="1:25" x14ac:dyDescent="0.3">
      <c r="A55">
        <v>1065</v>
      </c>
      <c r="B55" t="s">
        <v>35</v>
      </c>
      <c r="C55" t="str">
        <f t="shared" si="0"/>
        <v>Chris</v>
      </c>
      <c r="D55" t="s">
        <v>28</v>
      </c>
      <c r="E55" t="str">
        <f t="shared" si="1"/>
        <v>Williams</v>
      </c>
      <c r="F55" t="s">
        <v>203</v>
      </c>
      <c r="G55" t="str">
        <f t="shared" si="2"/>
        <v>chris.williams@company.com</v>
      </c>
      <c r="H55" s="16">
        <v>56</v>
      </c>
      <c r="I55" t="s">
        <v>325</v>
      </c>
      <c r="J55" t="s">
        <v>333</v>
      </c>
      <c r="K55" t="s">
        <v>204</v>
      </c>
      <c r="L55" t="str">
        <f t="shared" si="3"/>
        <v>HR</v>
      </c>
      <c r="M55" t="str">
        <f t="shared" si="4"/>
        <v>HR</v>
      </c>
      <c r="N55" s="14">
        <v>108000</v>
      </c>
      <c r="O55" t="s">
        <v>23</v>
      </c>
      <c r="P55" t="s">
        <v>24</v>
      </c>
      <c r="Q55" t="s">
        <v>24</v>
      </c>
      <c r="R55" t="s">
        <v>25</v>
      </c>
      <c r="S55" s="18" t="s">
        <v>205</v>
      </c>
      <c r="T55" s="1" t="str">
        <f>TEXT(DATE(RIGHT(S55,4), MID(S55,4,2), LEFT(S55,2)), "mm/dd/yyyy")</f>
        <v>12/20/2003</v>
      </c>
      <c r="U55" s="1" t="str">
        <f t="shared" si="5"/>
        <v>12/20/2003</v>
      </c>
      <c r="V55" t="s">
        <v>206</v>
      </c>
      <c r="W55" t="s">
        <v>34</v>
      </c>
      <c r="X55" t="s">
        <v>24</v>
      </c>
      <c r="Y55">
        <v>3</v>
      </c>
    </row>
    <row r="56" spans="1:25" x14ac:dyDescent="0.3">
      <c r="A56">
        <v>1046</v>
      </c>
      <c r="B56" t="s">
        <v>42</v>
      </c>
      <c r="C56" t="str">
        <f t="shared" si="0"/>
        <v>Jordan</v>
      </c>
      <c r="D56" t="s">
        <v>114</v>
      </c>
      <c r="E56" t="str">
        <f t="shared" si="1"/>
        <v>Taylor</v>
      </c>
      <c r="F56" t="s">
        <v>207</v>
      </c>
      <c r="G56" t="str">
        <f t="shared" si="2"/>
        <v>jordan.taylor@live.com</v>
      </c>
      <c r="H56" s="16">
        <v>58</v>
      </c>
      <c r="I56" t="s">
        <v>325</v>
      </c>
      <c r="J56" t="s">
        <v>331</v>
      </c>
      <c r="K56" t="s">
        <v>149</v>
      </c>
      <c r="L56" t="str">
        <f t="shared" si="3"/>
        <v>Accountant</v>
      </c>
      <c r="M56" t="str">
        <f t="shared" si="4"/>
        <v>Accountant</v>
      </c>
      <c r="N56" s="14">
        <v>70000</v>
      </c>
      <c r="O56" t="s">
        <v>77</v>
      </c>
      <c r="P56" t="s">
        <v>40</v>
      </c>
      <c r="Q56" t="s">
        <v>40</v>
      </c>
      <c r="R56" t="s">
        <v>342</v>
      </c>
      <c r="S56" s="1">
        <v>42646</v>
      </c>
      <c r="T56" s="1">
        <f>S56</f>
        <v>42646</v>
      </c>
      <c r="U56" s="1" t="str">
        <f t="shared" si="5"/>
        <v>10/03/2016</v>
      </c>
      <c r="V56" t="s">
        <v>208</v>
      </c>
      <c r="W56" t="s">
        <v>50</v>
      </c>
      <c r="X56" t="s">
        <v>40</v>
      </c>
    </row>
    <row r="57" spans="1:25" x14ac:dyDescent="0.3">
      <c r="A57">
        <v>1009</v>
      </c>
      <c r="B57" t="s">
        <v>73</v>
      </c>
      <c r="C57" t="str">
        <f t="shared" si="0"/>
        <v>Jordan</v>
      </c>
      <c r="D57" t="s">
        <v>36</v>
      </c>
      <c r="E57" t="str">
        <f t="shared" si="1"/>
        <v>Williams</v>
      </c>
      <c r="F57" t="s">
        <v>209</v>
      </c>
      <c r="G57" t="str">
        <f t="shared" si="2"/>
        <v>jordan.williams@outlook.com</v>
      </c>
      <c r="H57" s="16">
        <v>29</v>
      </c>
      <c r="I57" t="s">
        <v>324</v>
      </c>
      <c r="J57" t="s">
        <v>331</v>
      </c>
      <c r="K57" t="s">
        <v>210</v>
      </c>
      <c r="L57" t="str">
        <f t="shared" si="3"/>
        <v>Receptionist</v>
      </c>
      <c r="M57" t="str">
        <f t="shared" si="4"/>
        <v>Receptionist</v>
      </c>
      <c r="N57" s="14">
        <v>81000</v>
      </c>
      <c r="O57" t="s">
        <v>91</v>
      </c>
      <c r="P57" t="s">
        <v>24</v>
      </c>
      <c r="Q57" t="s">
        <v>24</v>
      </c>
      <c r="R57" t="s">
        <v>84</v>
      </c>
      <c r="S57" s="1" t="s">
        <v>211</v>
      </c>
      <c r="T57" s="1" t="str">
        <f>TEXT(DATE(RIGHT(S57,4), 1, MID(S57,FIND(",",S57)+2,2)),"mm/dd/yyyy")</f>
        <v>01/26/2017</v>
      </c>
      <c r="U57" s="1" t="str">
        <f t="shared" si="5"/>
        <v>01/26/2017</v>
      </c>
      <c r="V57" t="s">
        <v>212</v>
      </c>
      <c r="W57" t="s">
        <v>34</v>
      </c>
      <c r="X57" t="s">
        <v>24</v>
      </c>
      <c r="Y57">
        <v>3</v>
      </c>
    </row>
    <row r="58" spans="1:25" x14ac:dyDescent="0.3">
      <c r="A58">
        <v>1072</v>
      </c>
      <c r="B58" t="s">
        <v>213</v>
      </c>
      <c r="C58" t="str">
        <f t="shared" si="0"/>
        <v>Jordan</v>
      </c>
      <c r="D58" t="s">
        <v>28</v>
      </c>
      <c r="E58" t="str">
        <f t="shared" si="1"/>
        <v>Williams</v>
      </c>
      <c r="F58" t="s">
        <v>209</v>
      </c>
      <c r="G58" t="str">
        <f t="shared" si="2"/>
        <v>jordan.williams@outlook.com</v>
      </c>
      <c r="H58" s="16">
        <v>27</v>
      </c>
      <c r="I58" t="s">
        <v>325</v>
      </c>
      <c r="J58" t="s">
        <v>333</v>
      </c>
      <c r="K58" t="s">
        <v>117</v>
      </c>
      <c r="L58" t="str">
        <f t="shared" si="3"/>
        <v>Analyst</v>
      </c>
      <c r="M58" t="str">
        <f t="shared" si="4"/>
        <v>Analyst</v>
      </c>
      <c r="N58" s="14">
        <v>80000</v>
      </c>
      <c r="O58" t="s">
        <v>39</v>
      </c>
      <c r="P58" t="s">
        <v>40</v>
      </c>
      <c r="Q58" t="s">
        <v>24</v>
      </c>
      <c r="R58" t="s">
        <v>25</v>
      </c>
      <c r="S58" s="1">
        <v>41954</v>
      </c>
      <c r="T58" s="1">
        <f t="shared" ref="T58:T59" si="15">S58</f>
        <v>41954</v>
      </c>
      <c r="U58" s="1" t="str">
        <f t="shared" si="5"/>
        <v>11/11/2014</v>
      </c>
      <c r="V58" t="s">
        <v>214</v>
      </c>
      <c r="W58" t="s">
        <v>50</v>
      </c>
      <c r="X58" t="s">
        <v>40</v>
      </c>
      <c r="Y58">
        <v>0</v>
      </c>
    </row>
    <row r="59" spans="1:25" x14ac:dyDescent="0.3">
      <c r="A59">
        <v>1081</v>
      </c>
      <c r="B59" t="s">
        <v>215</v>
      </c>
      <c r="C59" t="str">
        <f t="shared" si="0"/>
        <v>John</v>
      </c>
      <c r="D59" t="s">
        <v>122</v>
      </c>
      <c r="E59" t="str">
        <f t="shared" si="1"/>
        <v>Jones</v>
      </c>
      <c r="F59" t="s">
        <v>216</v>
      </c>
      <c r="G59" t="str">
        <f t="shared" si="2"/>
        <v>john.jones@outlook.com</v>
      </c>
      <c r="H59" s="16">
        <v>27</v>
      </c>
      <c r="I59" t="s">
        <v>325</v>
      </c>
      <c r="J59" t="s">
        <v>331</v>
      </c>
      <c r="K59" t="s">
        <v>144</v>
      </c>
      <c r="L59" t="str">
        <f t="shared" si="3"/>
        <v>Skilled Manual</v>
      </c>
      <c r="M59" t="str">
        <f t="shared" si="4"/>
        <v>Skilled Manual</v>
      </c>
      <c r="N59" s="14">
        <v>120000</v>
      </c>
      <c r="O59" t="s">
        <v>39</v>
      </c>
      <c r="P59" t="s">
        <v>24</v>
      </c>
      <c r="Q59" t="s">
        <v>40</v>
      </c>
      <c r="R59" t="s">
        <v>106</v>
      </c>
      <c r="S59" s="1">
        <v>42991</v>
      </c>
      <c r="T59" s="1">
        <f t="shared" si="15"/>
        <v>42991</v>
      </c>
      <c r="U59" s="1" t="str">
        <f t="shared" si="5"/>
        <v>09/13/2017</v>
      </c>
      <c r="V59" s="1">
        <v>44931</v>
      </c>
      <c r="W59" t="s">
        <v>79</v>
      </c>
      <c r="X59" t="s">
        <v>40</v>
      </c>
      <c r="Y59">
        <v>0</v>
      </c>
    </row>
    <row r="60" spans="1:25" x14ac:dyDescent="0.3">
      <c r="A60">
        <v>1067</v>
      </c>
      <c r="B60" t="s">
        <v>137</v>
      </c>
      <c r="C60" t="str">
        <f t="shared" si="0"/>
        <v>Taylor</v>
      </c>
      <c r="D60" t="s">
        <v>97</v>
      </c>
      <c r="E60" t="str">
        <f t="shared" si="1"/>
        <v>Smith</v>
      </c>
      <c r="F60" t="s">
        <v>217</v>
      </c>
      <c r="G60" t="str">
        <f t="shared" si="2"/>
        <v>taylor.smith@gmail.com</v>
      </c>
      <c r="H60" s="16">
        <v>60</v>
      </c>
      <c r="I60" t="s">
        <v>325</v>
      </c>
      <c r="J60" t="s">
        <v>330</v>
      </c>
      <c r="K60" t="s">
        <v>127</v>
      </c>
      <c r="L60" t="str">
        <f t="shared" si="3"/>
        <v>Directorate</v>
      </c>
      <c r="M60" t="str">
        <f t="shared" si="4"/>
        <v>Director</v>
      </c>
      <c r="N60" s="14">
        <v>130000</v>
      </c>
      <c r="O60" t="s">
        <v>23</v>
      </c>
      <c r="P60" t="s">
        <v>40</v>
      </c>
      <c r="Q60" t="s">
        <v>24</v>
      </c>
      <c r="R60" t="s">
        <v>71</v>
      </c>
      <c r="S60" s="1" t="s">
        <v>218</v>
      </c>
      <c r="T60" s="1" t="str">
        <f>TEXT(DATE(RIGHT(S60,4), 1, MID(S60,FIND(",",S60)+2,2)),"mm/dd/yyyy")</f>
        <v>01/20/2019</v>
      </c>
      <c r="U60" s="1" t="str">
        <f t="shared" si="5"/>
        <v>01/20/2019</v>
      </c>
      <c r="V60" s="1">
        <v>43855</v>
      </c>
      <c r="W60" t="s">
        <v>34</v>
      </c>
      <c r="X60" t="s">
        <v>40</v>
      </c>
    </row>
    <row r="61" spans="1:25" x14ac:dyDescent="0.3">
      <c r="A61">
        <v>1051</v>
      </c>
      <c r="B61" t="s">
        <v>156</v>
      </c>
      <c r="C61" t="str">
        <f t="shared" si="0"/>
        <v>Jamie</v>
      </c>
      <c r="D61" t="s">
        <v>36</v>
      </c>
      <c r="E61" t="str">
        <f t="shared" si="1"/>
        <v>Williams</v>
      </c>
      <c r="F61" t="s">
        <v>219</v>
      </c>
      <c r="G61" t="str">
        <f t="shared" si="2"/>
        <v>jamie.williams@hotmail.com</v>
      </c>
      <c r="H61" s="16">
        <v>23</v>
      </c>
      <c r="I61" t="s">
        <v>324</v>
      </c>
      <c r="J61" t="s">
        <v>331</v>
      </c>
      <c r="K61" t="s">
        <v>149</v>
      </c>
      <c r="L61" t="str">
        <f t="shared" si="3"/>
        <v>Accountant</v>
      </c>
      <c r="M61" t="str">
        <f t="shared" si="4"/>
        <v>Accountant</v>
      </c>
      <c r="N61" s="14">
        <v>73000</v>
      </c>
      <c r="O61" t="s">
        <v>77</v>
      </c>
      <c r="P61" t="s">
        <v>24</v>
      </c>
      <c r="Q61" t="s">
        <v>40</v>
      </c>
      <c r="R61" t="s">
        <v>25</v>
      </c>
      <c r="S61" s="1">
        <v>36545</v>
      </c>
      <c r="T61" s="1">
        <f t="shared" ref="T61:T66" si="16">S61</f>
        <v>36545</v>
      </c>
      <c r="U61" s="1" t="str">
        <f t="shared" si="5"/>
        <v>01/20/2000</v>
      </c>
      <c r="V61" s="1">
        <v>42013</v>
      </c>
      <c r="W61" t="s">
        <v>26</v>
      </c>
      <c r="X61" t="s">
        <v>24</v>
      </c>
      <c r="Y61">
        <v>3</v>
      </c>
    </row>
    <row r="62" spans="1:25" x14ac:dyDescent="0.3">
      <c r="A62">
        <v>1053</v>
      </c>
      <c r="B62" t="s">
        <v>110</v>
      </c>
      <c r="C62" t="str">
        <f t="shared" si="0"/>
        <v>Jane</v>
      </c>
      <c r="D62" t="s">
        <v>220</v>
      </c>
      <c r="E62" t="str">
        <f t="shared" si="1"/>
        <v>Anderson</v>
      </c>
      <c r="F62" t="s">
        <v>221</v>
      </c>
      <c r="G62" t="str">
        <f t="shared" si="2"/>
        <v>jane.anderson@hotmail.com</v>
      </c>
      <c r="H62" s="16">
        <v>27</v>
      </c>
      <c r="I62" t="s">
        <v>324</v>
      </c>
      <c r="J62" t="s">
        <v>333</v>
      </c>
      <c r="K62" t="s">
        <v>222</v>
      </c>
      <c r="L62" t="str">
        <f t="shared" si="3"/>
        <v>Salesman</v>
      </c>
      <c r="M62" t="str">
        <f t="shared" si="4"/>
        <v>Salesman</v>
      </c>
      <c r="N62" s="14">
        <v>146000</v>
      </c>
      <c r="O62" t="s">
        <v>23</v>
      </c>
      <c r="P62" t="s">
        <v>40</v>
      </c>
      <c r="Q62" t="s">
        <v>40</v>
      </c>
      <c r="R62" t="s">
        <v>71</v>
      </c>
      <c r="S62" s="1">
        <v>41849</v>
      </c>
      <c r="T62" s="1">
        <f t="shared" si="16"/>
        <v>41849</v>
      </c>
      <c r="U62" s="1" t="str">
        <f t="shared" si="5"/>
        <v>07/29/2014</v>
      </c>
      <c r="V62" t="s">
        <v>223</v>
      </c>
      <c r="W62" t="s">
        <v>26</v>
      </c>
      <c r="X62" t="s">
        <v>40</v>
      </c>
    </row>
    <row r="63" spans="1:25" x14ac:dyDescent="0.3">
      <c r="A63">
        <v>1041</v>
      </c>
      <c r="B63" t="s">
        <v>80</v>
      </c>
      <c r="C63" t="str">
        <f t="shared" si="0"/>
        <v>Alex</v>
      </c>
      <c r="D63" t="s">
        <v>120</v>
      </c>
      <c r="E63" t="str">
        <f t="shared" si="1"/>
        <v>Miller</v>
      </c>
      <c r="F63" t="s">
        <v>224</v>
      </c>
      <c r="G63" t="str">
        <f t="shared" si="2"/>
        <v>alex.miller@hotmail.com</v>
      </c>
      <c r="H63" s="16">
        <v>37</v>
      </c>
      <c r="I63" t="s">
        <v>325</v>
      </c>
      <c r="J63" t="s">
        <v>331</v>
      </c>
      <c r="K63" t="s">
        <v>139</v>
      </c>
      <c r="L63" t="str">
        <f t="shared" si="3"/>
        <v>Engineer</v>
      </c>
      <c r="M63" t="str">
        <f t="shared" si="4"/>
        <v>Engineer</v>
      </c>
      <c r="N63" s="14">
        <v>51000</v>
      </c>
      <c r="O63" t="s">
        <v>39</v>
      </c>
      <c r="P63" t="s">
        <v>24</v>
      </c>
      <c r="Q63" t="s">
        <v>24</v>
      </c>
      <c r="R63" t="s">
        <v>25</v>
      </c>
      <c r="S63" s="1">
        <v>43623</v>
      </c>
      <c r="T63" s="1">
        <f t="shared" si="16"/>
        <v>43623</v>
      </c>
      <c r="U63" s="1" t="str">
        <f t="shared" si="5"/>
        <v>06/07/2019</v>
      </c>
      <c r="V63" t="s">
        <v>225</v>
      </c>
      <c r="W63" t="s">
        <v>50</v>
      </c>
      <c r="X63" t="s">
        <v>40</v>
      </c>
    </row>
    <row r="64" spans="1:25" x14ac:dyDescent="0.3">
      <c r="A64">
        <v>1071</v>
      </c>
      <c r="B64" t="s">
        <v>73</v>
      </c>
      <c r="C64" t="str">
        <f t="shared" si="0"/>
        <v>Jordan</v>
      </c>
      <c r="D64" t="s">
        <v>103</v>
      </c>
      <c r="E64" t="str">
        <f t="shared" si="1"/>
        <v>Anderson</v>
      </c>
      <c r="F64" t="s">
        <v>226</v>
      </c>
      <c r="G64" t="str">
        <f t="shared" si="2"/>
        <v>jordan.anderson@company.com</v>
      </c>
      <c r="H64" s="16">
        <v>65</v>
      </c>
      <c r="I64" t="s">
        <v>324</v>
      </c>
      <c r="J64" t="s">
        <v>331</v>
      </c>
      <c r="K64" t="s">
        <v>99</v>
      </c>
      <c r="L64" t="str">
        <f t="shared" si="3"/>
        <v>Directorate</v>
      </c>
      <c r="M64" t="str">
        <f t="shared" si="4"/>
        <v>Director</v>
      </c>
      <c r="N64" s="14">
        <v>56000</v>
      </c>
      <c r="O64" t="s">
        <v>23</v>
      </c>
      <c r="P64" t="s">
        <v>40</v>
      </c>
      <c r="Q64" t="s">
        <v>40</v>
      </c>
      <c r="R64" t="s">
        <v>342</v>
      </c>
      <c r="S64" s="1">
        <v>38232</v>
      </c>
      <c r="T64" s="1">
        <f t="shared" si="16"/>
        <v>38232</v>
      </c>
      <c r="U64" s="1" t="str">
        <f t="shared" si="5"/>
        <v>09/02/2004</v>
      </c>
      <c r="V64" s="1">
        <v>38339</v>
      </c>
      <c r="W64" t="s">
        <v>34</v>
      </c>
      <c r="X64" t="s">
        <v>40</v>
      </c>
    </row>
    <row r="65" spans="1:25" x14ac:dyDescent="0.3">
      <c r="A65">
        <v>1047</v>
      </c>
      <c r="B65" t="s">
        <v>175</v>
      </c>
      <c r="C65" t="str">
        <f t="shared" si="0"/>
        <v>Jamie</v>
      </c>
      <c r="D65" t="s">
        <v>227</v>
      </c>
      <c r="E65" t="str">
        <f t="shared" si="1"/>
        <v>Johnson</v>
      </c>
      <c r="F65" t="s">
        <v>228</v>
      </c>
      <c r="G65" t="str">
        <f t="shared" si="2"/>
        <v>jamie.johnson@gmail.com</v>
      </c>
      <c r="H65" s="16">
        <v>49</v>
      </c>
      <c r="I65" t="s">
        <v>325</v>
      </c>
      <c r="J65" t="s">
        <v>332</v>
      </c>
      <c r="K65" t="s">
        <v>204</v>
      </c>
      <c r="L65" t="str">
        <f t="shared" si="3"/>
        <v>HR</v>
      </c>
      <c r="M65" t="str">
        <f t="shared" si="4"/>
        <v>HR</v>
      </c>
      <c r="N65" s="14">
        <v>68000</v>
      </c>
      <c r="O65" t="s">
        <v>39</v>
      </c>
      <c r="P65" t="s">
        <v>24</v>
      </c>
      <c r="Q65" t="s">
        <v>40</v>
      </c>
      <c r="R65" t="s">
        <v>342</v>
      </c>
      <c r="S65" s="1">
        <v>37487</v>
      </c>
      <c r="T65" s="1">
        <f t="shared" si="16"/>
        <v>37487</v>
      </c>
      <c r="U65" s="1" t="str">
        <f t="shared" si="5"/>
        <v>08/19/2002</v>
      </c>
      <c r="V65" s="1">
        <v>40350</v>
      </c>
      <c r="W65" t="s">
        <v>79</v>
      </c>
      <c r="X65" t="s">
        <v>40</v>
      </c>
    </row>
    <row r="66" spans="1:25" x14ac:dyDescent="0.3">
      <c r="A66">
        <v>1069</v>
      </c>
      <c r="B66" t="s">
        <v>93</v>
      </c>
      <c r="C66" t="str">
        <f t="shared" si="0"/>
        <v>Morgan</v>
      </c>
      <c r="D66" t="s">
        <v>227</v>
      </c>
      <c r="E66" t="str">
        <f t="shared" si="1"/>
        <v>Johnson</v>
      </c>
      <c r="F66" t="s">
        <v>229</v>
      </c>
      <c r="G66" t="str">
        <f t="shared" si="2"/>
        <v>morgan.johnson@hotmail.com</v>
      </c>
      <c r="H66" s="16">
        <v>24</v>
      </c>
      <c r="I66" t="s">
        <v>324</v>
      </c>
      <c r="J66" t="s">
        <v>333</v>
      </c>
      <c r="K66" t="s">
        <v>179</v>
      </c>
      <c r="L66" t="str">
        <f t="shared" si="3"/>
        <v>Skilled Manual</v>
      </c>
      <c r="M66" t="str">
        <f t="shared" si="4"/>
        <v>Skilled Manual</v>
      </c>
      <c r="N66" s="14">
        <v>126000</v>
      </c>
      <c r="O66" t="s">
        <v>39</v>
      </c>
      <c r="P66" t="s">
        <v>40</v>
      </c>
      <c r="Q66" t="s">
        <v>40</v>
      </c>
      <c r="R66" t="s">
        <v>71</v>
      </c>
      <c r="S66" s="1">
        <v>38450</v>
      </c>
      <c r="T66" s="1">
        <f t="shared" si="16"/>
        <v>38450</v>
      </c>
      <c r="U66" s="1" t="str">
        <f t="shared" si="5"/>
        <v>04/08/2005</v>
      </c>
      <c r="V66" s="1">
        <v>42394</v>
      </c>
      <c r="W66" t="s">
        <v>26</v>
      </c>
      <c r="X66" t="s">
        <v>40</v>
      </c>
    </row>
    <row r="67" spans="1:25" x14ac:dyDescent="0.3">
      <c r="A67">
        <v>1082</v>
      </c>
      <c r="B67" t="s">
        <v>80</v>
      </c>
      <c r="C67" t="str">
        <f t="shared" ref="C67:C86" si="17">TRIM(PROPER(B67))</f>
        <v>Alex</v>
      </c>
      <c r="D67" t="s">
        <v>68</v>
      </c>
      <c r="E67" t="str">
        <f t="shared" ref="E67:E86" si="18">TRIM(PROPER(D67))</f>
        <v>Davis</v>
      </c>
      <c r="F67" t="s">
        <v>230</v>
      </c>
      <c r="G67" t="str">
        <f t="shared" ref="G67:G86" si="19">TRIM(F67)</f>
        <v>alex.davis@company.com</v>
      </c>
      <c r="H67" s="16">
        <v>64</v>
      </c>
      <c r="I67" t="s">
        <v>325</v>
      </c>
      <c r="J67" t="s">
        <v>330</v>
      </c>
      <c r="K67" t="s">
        <v>31</v>
      </c>
      <c r="L67" t="str">
        <f t="shared" ref="L67:L86" si="20">TRIM(K67)</f>
        <v>Analyst</v>
      </c>
      <c r="M67" t="str">
        <f t="shared" ref="M67:M86" si="21">(TRIM(SUBSTITUTE(SUBSTITUTE(K67, "Directorate", "Director"), "Directr", "Director")))</f>
        <v>Analyst</v>
      </c>
      <c r="N67" s="14">
        <v>116000</v>
      </c>
      <c r="O67" t="s">
        <v>39</v>
      </c>
      <c r="P67" t="s">
        <v>40</v>
      </c>
      <c r="Q67" t="s">
        <v>40</v>
      </c>
      <c r="R67" t="s">
        <v>106</v>
      </c>
      <c r="S67" s="18" t="s">
        <v>231</v>
      </c>
      <c r="T67" s="1" t="str">
        <f>TEXT(DATE(RIGHT(S67,4), MID(S67,4,2), LEFT(S67,2)), "mm/dd/yyyy")</f>
        <v>03/15/2002</v>
      </c>
      <c r="U67" s="1" t="str">
        <f t="shared" ref="U67:U86" si="22">IF(ISNUMBER(S67), TEXT(S67,"mm/dd/yyyy"),
 IFERROR(TEXT(DATE(RIGHT(S67,4),1,MID(S67,FIND(",",S67)+2,2)),"mm/dd/yyyy"),
 IFERROR(TEXT(DATE(RIGHT(S67,4),MID(S67,4,2),LEFT(S67,2)),"mm/dd/yyyy"),S67)))</f>
        <v>03/15/2002</v>
      </c>
      <c r="V67" s="1">
        <v>43196</v>
      </c>
      <c r="W67" t="s">
        <v>50</v>
      </c>
      <c r="X67" t="s">
        <v>24</v>
      </c>
      <c r="Y67">
        <v>2</v>
      </c>
    </row>
    <row r="68" spans="1:25" x14ac:dyDescent="0.3">
      <c r="A68">
        <v>1034</v>
      </c>
      <c r="B68" t="s">
        <v>51</v>
      </c>
      <c r="C68" t="str">
        <f t="shared" si="17"/>
        <v>John</v>
      </c>
      <c r="D68" t="s">
        <v>177</v>
      </c>
      <c r="E68" t="str">
        <f t="shared" si="18"/>
        <v>Johnson</v>
      </c>
      <c r="F68" t="s">
        <v>232</v>
      </c>
      <c r="G68" t="str">
        <f t="shared" si="19"/>
        <v>john.johnson@gmail.com</v>
      </c>
      <c r="H68" s="16">
        <v>60</v>
      </c>
      <c r="I68" t="s">
        <v>324</v>
      </c>
      <c r="J68" t="s">
        <v>333</v>
      </c>
      <c r="K68" t="s">
        <v>233</v>
      </c>
      <c r="L68" t="str">
        <f t="shared" si="20"/>
        <v>Directorate</v>
      </c>
      <c r="M68" t="str">
        <f t="shared" si="21"/>
        <v>Director</v>
      </c>
      <c r="N68" s="14">
        <v>135000</v>
      </c>
      <c r="O68" t="s">
        <v>32</v>
      </c>
      <c r="P68" t="s">
        <v>40</v>
      </c>
      <c r="Q68" t="s">
        <v>40</v>
      </c>
      <c r="R68" t="s">
        <v>71</v>
      </c>
      <c r="S68" s="1" t="s">
        <v>234</v>
      </c>
      <c r="T68" s="1" t="str">
        <f t="shared" ref="T68:T70" si="23">TEXT(DATE(RIGHT(S68,4), 1, MID(S68,FIND(",",S68)+2,2)),"mm/dd/yyyy")</f>
        <v>01/02/2006</v>
      </c>
      <c r="U68" s="1" t="str">
        <f t="shared" si="22"/>
        <v>01/02/2006</v>
      </c>
      <c r="V68" s="1">
        <v>40688</v>
      </c>
      <c r="W68" t="s">
        <v>66</v>
      </c>
      <c r="X68" t="s">
        <v>40</v>
      </c>
    </row>
    <row r="69" spans="1:25" x14ac:dyDescent="0.3">
      <c r="A69">
        <v>1039</v>
      </c>
      <c r="B69" t="s">
        <v>18</v>
      </c>
      <c r="C69" t="str">
        <f t="shared" si="17"/>
        <v>Pat</v>
      </c>
      <c r="D69" t="s">
        <v>129</v>
      </c>
      <c r="E69" t="str">
        <f t="shared" si="18"/>
        <v>Williams</v>
      </c>
      <c r="F69" t="s">
        <v>235</v>
      </c>
      <c r="G69" t="str">
        <f t="shared" si="19"/>
        <v>pat.williams@hotmail.com</v>
      </c>
      <c r="H69" s="16">
        <v>24</v>
      </c>
      <c r="I69" t="s">
        <v>325</v>
      </c>
      <c r="J69" t="s">
        <v>333</v>
      </c>
      <c r="K69" t="s">
        <v>204</v>
      </c>
      <c r="L69" t="str">
        <f t="shared" si="20"/>
        <v>HR</v>
      </c>
      <c r="M69" t="str">
        <f t="shared" si="21"/>
        <v>HR</v>
      </c>
      <c r="N69" s="14">
        <v>144000</v>
      </c>
      <c r="O69" t="s">
        <v>23</v>
      </c>
      <c r="P69" t="s">
        <v>40</v>
      </c>
      <c r="Q69" t="s">
        <v>40</v>
      </c>
      <c r="R69" t="s">
        <v>342</v>
      </c>
      <c r="S69" s="1" t="s">
        <v>236</v>
      </c>
      <c r="T69" s="1" t="str">
        <f t="shared" si="23"/>
        <v>01/18/2017</v>
      </c>
      <c r="U69" s="1" t="str">
        <f t="shared" si="22"/>
        <v>01/18/2017</v>
      </c>
      <c r="V69" s="1">
        <v>43412</v>
      </c>
      <c r="W69" t="s">
        <v>50</v>
      </c>
      <c r="X69" t="s">
        <v>40</v>
      </c>
    </row>
    <row r="70" spans="1:25" x14ac:dyDescent="0.3">
      <c r="A70">
        <v>1052</v>
      </c>
      <c r="B70" t="s">
        <v>201</v>
      </c>
      <c r="C70" t="str">
        <f t="shared" si="17"/>
        <v>Alex</v>
      </c>
      <c r="D70" t="s">
        <v>67</v>
      </c>
      <c r="E70" t="str">
        <f t="shared" si="18"/>
        <v>Taylor</v>
      </c>
      <c r="F70" t="s">
        <v>237</v>
      </c>
      <c r="G70" t="str">
        <f t="shared" si="19"/>
        <v>alex.taylor@hotmail.com</v>
      </c>
      <c r="H70" s="16">
        <v>65</v>
      </c>
      <c r="I70" t="s">
        <v>325</v>
      </c>
      <c r="J70" t="s">
        <v>331</v>
      </c>
      <c r="K70" t="s">
        <v>99</v>
      </c>
      <c r="L70" t="str">
        <f t="shared" si="20"/>
        <v>Directorate</v>
      </c>
      <c r="M70" t="str">
        <f t="shared" si="21"/>
        <v>Director</v>
      </c>
      <c r="N70" s="14">
        <v>65000</v>
      </c>
      <c r="O70" t="s">
        <v>23</v>
      </c>
      <c r="P70" t="s">
        <v>40</v>
      </c>
      <c r="Q70" t="s">
        <v>40</v>
      </c>
      <c r="R70" t="s">
        <v>84</v>
      </c>
      <c r="S70" s="1" t="s">
        <v>238</v>
      </c>
      <c r="T70" s="1" t="str">
        <f t="shared" si="23"/>
        <v>01/30/2017</v>
      </c>
      <c r="U70" s="1" t="str">
        <f t="shared" si="22"/>
        <v>01/30/2017</v>
      </c>
      <c r="W70" t="s">
        <v>26</v>
      </c>
      <c r="X70" t="s">
        <v>24</v>
      </c>
      <c r="Y70">
        <v>2</v>
      </c>
    </row>
    <row r="71" spans="1:25" x14ac:dyDescent="0.3">
      <c r="A71">
        <v>1043</v>
      </c>
      <c r="B71" t="s">
        <v>201</v>
      </c>
      <c r="C71" t="str">
        <f t="shared" si="17"/>
        <v>Alex</v>
      </c>
      <c r="D71" t="s">
        <v>43</v>
      </c>
      <c r="E71" t="str">
        <f t="shared" si="18"/>
        <v>Wilson</v>
      </c>
      <c r="F71" t="s">
        <v>239</v>
      </c>
      <c r="G71" t="str">
        <f t="shared" si="19"/>
        <v>alex.wilson@gmail.com</v>
      </c>
      <c r="H71" s="16">
        <v>63</v>
      </c>
      <c r="I71" t="s">
        <v>325</v>
      </c>
      <c r="J71" t="s">
        <v>330</v>
      </c>
      <c r="K71" t="s">
        <v>117</v>
      </c>
      <c r="L71" t="str">
        <f t="shared" si="20"/>
        <v>Analyst</v>
      </c>
      <c r="M71" t="str">
        <f t="shared" si="21"/>
        <v>Analyst</v>
      </c>
      <c r="N71" s="14">
        <v>106000</v>
      </c>
      <c r="O71" t="s">
        <v>77</v>
      </c>
      <c r="P71" t="s">
        <v>24</v>
      </c>
      <c r="Q71" t="s">
        <v>40</v>
      </c>
      <c r="R71" t="s">
        <v>106</v>
      </c>
      <c r="S71" s="1">
        <v>36943</v>
      </c>
      <c r="T71" s="1">
        <f>S71</f>
        <v>36943</v>
      </c>
      <c r="U71" s="1" t="str">
        <f t="shared" si="22"/>
        <v>02/21/2001</v>
      </c>
      <c r="V71" t="s">
        <v>65</v>
      </c>
      <c r="W71" t="s">
        <v>66</v>
      </c>
      <c r="X71" t="s">
        <v>40</v>
      </c>
      <c r="Y71">
        <v>0</v>
      </c>
    </row>
    <row r="72" spans="1:25" x14ac:dyDescent="0.3">
      <c r="A72">
        <v>1005</v>
      </c>
      <c r="B72" t="s">
        <v>67</v>
      </c>
      <c r="C72" t="str">
        <f t="shared" si="17"/>
        <v>Taylor</v>
      </c>
      <c r="D72" t="s">
        <v>120</v>
      </c>
      <c r="E72" t="str">
        <f t="shared" si="18"/>
        <v>Miller</v>
      </c>
      <c r="F72" t="s">
        <v>240</v>
      </c>
      <c r="G72" t="str">
        <f t="shared" si="19"/>
        <v>taylor.miller@live.com</v>
      </c>
      <c r="H72" s="16">
        <v>25</v>
      </c>
      <c r="I72" t="s">
        <v>324</v>
      </c>
      <c r="J72" t="s">
        <v>333</v>
      </c>
      <c r="K72" t="s">
        <v>241</v>
      </c>
      <c r="L72" t="str">
        <f t="shared" si="20"/>
        <v>Directr</v>
      </c>
      <c r="M72" t="str">
        <f t="shared" si="21"/>
        <v>Director</v>
      </c>
      <c r="N72" s="14">
        <v>89000</v>
      </c>
      <c r="O72" t="s">
        <v>32</v>
      </c>
      <c r="P72" t="s">
        <v>40</v>
      </c>
      <c r="Q72" t="s">
        <v>24</v>
      </c>
      <c r="R72" t="s">
        <v>106</v>
      </c>
      <c r="S72" s="18" t="s">
        <v>242</v>
      </c>
      <c r="T72" s="1" t="str">
        <f>TEXT(DATE(RIGHT(S72,4), MID(S72,4,2), LEFT(S72,2)), "mm/dd/yyyy")</f>
        <v>10/24/2003</v>
      </c>
      <c r="U72" s="1" t="str">
        <f t="shared" si="22"/>
        <v>10/24/2003</v>
      </c>
      <c r="V72" s="1">
        <v>40397</v>
      </c>
      <c r="W72" t="s">
        <v>66</v>
      </c>
      <c r="X72" t="s">
        <v>40</v>
      </c>
    </row>
    <row r="73" spans="1:25" x14ac:dyDescent="0.3">
      <c r="A73">
        <v>1040</v>
      </c>
      <c r="B73" t="s">
        <v>142</v>
      </c>
      <c r="C73" t="str">
        <f t="shared" si="17"/>
        <v>Pat</v>
      </c>
      <c r="D73" t="s">
        <v>67</v>
      </c>
      <c r="E73" t="str">
        <f t="shared" si="18"/>
        <v>Taylor</v>
      </c>
      <c r="F73" t="s">
        <v>243</v>
      </c>
      <c r="G73" t="str">
        <f t="shared" si="19"/>
        <v>pat.taylor@company.com</v>
      </c>
      <c r="H73" s="16">
        <v>61</v>
      </c>
      <c r="I73" t="s">
        <v>324</v>
      </c>
      <c r="J73" t="s">
        <v>333</v>
      </c>
      <c r="K73" t="s">
        <v>139</v>
      </c>
      <c r="L73" t="str">
        <f t="shared" si="20"/>
        <v>Engineer</v>
      </c>
      <c r="M73" t="str">
        <f t="shared" si="21"/>
        <v>Engineer</v>
      </c>
      <c r="N73" s="14">
        <v>91000</v>
      </c>
      <c r="O73" t="s">
        <v>23</v>
      </c>
      <c r="P73" t="s">
        <v>24</v>
      </c>
      <c r="Q73" t="s">
        <v>40</v>
      </c>
      <c r="R73" t="s">
        <v>25</v>
      </c>
      <c r="S73" s="1">
        <v>38820</v>
      </c>
      <c r="T73" s="1">
        <f t="shared" ref="T73:T74" si="24">S73</f>
        <v>38820</v>
      </c>
      <c r="U73" s="1" t="str">
        <f t="shared" si="22"/>
        <v>04/13/2006</v>
      </c>
      <c r="V73" t="s">
        <v>244</v>
      </c>
      <c r="W73" t="s">
        <v>26</v>
      </c>
      <c r="X73" t="s">
        <v>24</v>
      </c>
      <c r="Y73">
        <v>2</v>
      </c>
    </row>
    <row r="74" spans="1:25" x14ac:dyDescent="0.3">
      <c r="A74">
        <v>1038</v>
      </c>
      <c r="B74" t="s">
        <v>182</v>
      </c>
      <c r="C74" t="str">
        <f t="shared" si="17"/>
        <v>Chris</v>
      </c>
      <c r="D74" t="s">
        <v>114</v>
      </c>
      <c r="E74" t="str">
        <f t="shared" si="18"/>
        <v>Taylor</v>
      </c>
      <c r="F74" t="s">
        <v>245</v>
      </c>
      <c r="G74" t="str">
        <f t="shared" si="19"/>
        <v>chris.taylor@live.com</v>
      </c>
      <c r="H74" s="16">
        <v>52</v>
      </c>
      <c r="I74" t="s">
        <v>325</v>
      </c>
      <c r="J74" t="s">
        <v>332</v>
      </c>
      <c r="K74" t="s">
        <v>31</v>
      </c>
      <c r="L74" t="str">
        <f t="shared" si="20"/>
        <v>Analyst</v>
      </c>
      <c r="M74" t="str">
        <f t="shared" si="21"/>
        <v>Analyst</v>
      </c>
      <c r="N74" s="14">
        <v>118000</v>
      </c>
      <c r="O74" t="s">
        <v>77</v>
      </c>
      <c r="P74" t="s">
        <v>24</v>
      </c>
      <c r="Q74" t="s">
        <v>40</v>
      </c>
      <c r="R74" t="s">
        <v>71</v>
      </c>
      <c r="S74" s="1">
        <v>42889</v>
      </c>
      <c r="T74" s="1">
        <f t="shared" si="24"/>
        <v>42889</v>
      </c>
      <c r="U74" s="1" t="str">
        <f t="shared" si="22"/>
        <v>06/03/2017</v>
      </c>
      <c r="V74" t="s">
        <v>246</v>
      </c>
      <c r="W74" t="s">
        <v>50</v>
      </c>
      <c r="X74" t="s">
        <v>24</v>
      </c>
      <c r="Y74">
        <v>3</v>
      </c>
    </row>
    <row r="75" spans="1:25" x14ac:dyDescent="0.3">
      <c r="A75">
        <v>1021</v>
      </c>
      <c r="B75" t="s">
        <v>60</v>
      </c>
      <c r="C75" t="str">
        <f t="shared" si="17"/>
        <v>Alex</v>
      </c>
      <c r="D75" t="s">
        <v>52</v>
      </c>
      <c r="E75" t="str">
        <f t="shared" si="18"/>
        <v>Brown</v>
      </c>
      <c r="F75" t="s">
        <v>247</v>
      </c>
      <c r="G75" t="str">
        <f t="shared" si="19"/>
        <v>alex.brown@gmail.com</v>
      </c>
      <c r="H75" s="16">
        <v>34</v>
      </c>
      <c r="I75" t="s">
        <v>325</v>
      </c>
      <c r="J75" t="s">
        <v>330</v>
      </c>
      <c r="K75" t="s">
        <v>248</v>
      </c>
      <c r="L75" t="str">
        <f t="shared" si="20"/>
        <v>Skilled Manual</v>
      </c>
      <c r="M75" t="str">
        <f t="shared" si="21"/>
        <v>Skilled Manual</v>
      </c>
      <c r="N75" s="14">
        <v>148000</v>
      </c>
      <c r="O75" t="s">
        <v>39</v>
      </c>
      <c r="P75" t="s">
        <v>40</v>
      </c>
      <c r="Q75" t="s">
        <v>24</v>
      </c>
      <c r="R75" t="s">
        <v>25</v>
      </c>
      <c r="S75" s="18" t="s">
        <v>249</v>
      </c>
      <c r="T75" s="1" t="str">
        <f>TEXT(DATE(RIGHT(S75,4), MID(S75,4,2), LEFT(S75,2)), "mm/dd/yyyy")</f>
        <v>03/30/2012</v>
      </c>
      <c r="U75" s="1" t="str">
        <f t="shared" si="22"/>
        <v>03/30/2012</v>
      </c>
      <c r="V75" s="1">
        <v>44638</v>
      </c>
      <c r="W75" t="s">
        <v>66</v>
      </c>
      <c r="X75" t="s">
        <v>40</v>
      </c>
    </row>
    <row r="76" spans="1:25" x14ac:dyDescent="0.3">
      <c r="A76">
        <v>1032</v>
      </c>
      <c r="B76" t="s">
        <v>128</v>
      </c>
      <c r="C76" t="str">
        <f t="shared" si="17"/>
        <v>Casey</v>
      </c>
      <c r="D76" t="s">
        <v>250</v>
      </c>
      <c r="E76" t="str">
        <f t="shared" si="18"/>
        <v>Brown</v>
      </c>
      <c r="F76" t="s">
        <v>251</v>
      </c>
      <c r="G76" t="str">
        <f t="shared" si="19"/>
        <v>casey.brown@outlook.com</v>
      </c>
      <c r="H76" s="16">
        <v>25</v>
      </c>
      <c r="I76" t="s">
        <v>325</v>
      </c>
      <c r="J76" t="s">
        <v>330</v>
      </c>
      <c r="K76" t="s">
        <v>158</v>
      </c>
      <c r="L76" t="str">
        <f t="shared" si="20"/>
        <v>Manager</v>
      </c>
      <c r="M76" t="str">
        <f t="shared" si="21"/>
        <v>Manager</v>
      </c>
      <c r="N76" s="14">
        <v>148000</v>
      </c>
      <c r="O76" t="s">
        <v>91</v>
      </c>
      <c r="P76" t="s">
        <v>24</v>
      </c>
      <c r="Q76" t="s">
        <v>24</v>
      </c>
      <c r="R76" t="s">
        <v>71</v>
      </c>
      <c r="S76" s="1">
        <v>41734</v>
      </c>
      <c r="T76" s="1">
        <f t="shared" ref="T76:T84" si="25">S76</f>
        <v>41734</v>
      </c>
      <c r="U76" s="1" t="str">
        <f t="shared" si="22"/>
        <v>04/05/2014</v>
      </c>
      <c r="V76" t="s">
        <v>252</v>
      </c>
      <c r="W76" t="s">
        <v>50</v>
      </c>
      <c r="X76" t="s">
        <v>24</v>
      </c>
      <c r="Y76">
        <v>4</v>
      </c>
    </row>
    <row r="77" spans="1:25" x14ac:dyDescent="0.3">
      <c r="A77">
        <v>1048</v>
      </c>
      <c r="B77" t="s">
        <v>201</v>
      </c>
      <c r="C77" t="str">
        <f t="shared" si="17"/>
        <v>Alex</v>
      </c>
      <c r="D77" t="s">
        <v>191</v>
      </c>
      <c r="E77" t="str">
        <f t="shared" si="18"/>
        <v>Wilson</v>
      </c>
      <c r="F77" t="s">
        <v>253</v>
      </c>
      <c r="G77" t="str">
        <f t="shared" si="19"/>
        <v>alex.wilson@gmail.com</v>
      </c>
      <c r="H77" s="16">
        <v>64</v>
      </c>
      <c r="I77" t="s">
        <v>325</v>
      </c>
      <c r="J77" t="s">
        <v>333</v>
      </c>
      <c r="K77" t="s">
        <v>254</v>
      </c>
      <c r="L77" t="str">
        <f t="shared" si="20"/>
        <v>Director</v>
      </c>
      <c r="M77" t="str">
        <f t="shared" si="21"/>
        <v>Director</v>
      </c>
      <c r="N77" s="14">
        <v>109000</v>
      </c>
      <c r="O77" t="s">
        <v>39</v>
      </c>
      <c r="P77" t="s">
        <v>24</v>
      </c>
      <c r="Q77" t="s">
        <v>24</v>
      </c>
      <c r="R77" t="s">
        <v>25</v>
      </c>
      <c r="S77" s="1">
        <v>39628</v>
      </c>
      <c r="T77" s="1">
        <f t="shared" si="25"/>
        <v>39628</v>
      </c>
      <c r="U77" s="1" t="str">
        <f t="shared" si="22"/>
        <v>06/29/2008</v>
      </c>
      <c r="V77" s="1">
        <v>43120</v>
      </c>
      <c r="W77" t="s">
        <v>66</v>
      </c>
      <c r="X77" t="s">
        <v>24</v>
      </c>
      <c r="Y77">
        <v>3</v>
      </c>
    </row>
    <row r="78" spans="1:25" x14ac:dyDescent="0.3">
      <c r="A78">
        <v>1050</v>
      </c>
      <c r="B78" t="s">
        <v>160</v>
      </c>
      <c r="C78" t="str">
        <f t="shared" si="17"/>
        <v>John</v>
      </c>
      <c r="D78" t="s">
        <v>81</v>
      </c>
      <c r="E78" t="str">
        <f t="shared" si="18"/>
        <v>Miller</v>
      </c>
      <c r="F78" t="s">
        <v>255</v>
      </c>
      <c r="G78" t="str">
        <f t="shared" si="19"/>
        <v>john.miller@hotmail.com</v>
      </c>
      <c r="H78" s="16">
        <v>48</v>
      </c>
      <c r="I78" t="s">
        <v>324</v>
      </c>
      <c r="J78" t="s">
        <v>333</v>
      </c>
      <c r="K78" t="s">
        <v>241</v>
      </c>
      <c r="L78" t="str">
        <f t="shared" si="20"/>
        <v>Directr</v>
      </c>
      <c r="M78" t="str">
        <f t="shared" si="21"/>
        <v>Director</v>
      </c>
      <c r="N78" s="14">
        <v>52000</v>
      </c>
      <c r="O78" t="s">
        <v>39</v>
      </c>
      <c r="P78" t="s">
        <v>24</v>
      </c>
      <c r="Q78" t="s">
        <v>24</v>
      </c>
      <c r="R78" t="s">
        <v>71</v>
      </c>
      <c r="S78" s="1">
        <v>43140</v>
      </c>
      <c r="T78" s="1">
        <f t="shared" si="25"/>
        <v>43140</v>
      </c>
      <c r="U78" s="1" t="str">
        <f t="shared" si="22"/>
        <v>02/09/2018</v>
      </c>
      <c r="V78" t="s">
        <v>256</v>
      </c>
      <c r="W78" t="s">
        <v>34</v>
      </c>
      <c r="X78" t="s">
        <v>40</v>
      </c>
    </row>
    <row r="79" spans="1:25" x14ac:dyDescent="0.3">
      <c r="A79">
        <v>1035</v>
      </c>
      <c r="B79" t="s">
        <v>80</v>
      </c>
      <c r="C79" t="str">
        <f t="shared" si="17"/>
        <v>Alex</v>
      </c>
      <c r="D79" t="s">
        <v>257</v>
      </c>
      <c r="E79" t="str">
        <f t="shared" si="18"/>
        <v>Davis</v>
      </c>
      <c r="F79" t="s">
        <v>258</v>
      </c>
      <c r="G79" t="str">
        <f t="shared" si="19"/>
        <v>alex.davis@company.com</v>
      </c>
      <c r="H79" s="16">
        <v>61</v>
      </c>
      <c r="I79" t="s">
        <v>325</v>
      </c>
      <c r="J79" t="s">
        <v>332</v>
      </c>
      <c r="K79" t="s">
        <v>112</v>
      </c>
      <c r="L79" t="str">
        <f t="shared" si="20"/>
        <v>HR</v>
      </c>
      <c r="M79" t="str">
        <f t="shared" si="21"/>
        <v>HR</v>
      </c>
      <c r="N79" s="14">
        <v>139000</v>
      </c>
      <c r="O79" t="s">
        <v>91</v>
      </c>
      <c r="P79" t="s">
        <v>24</v>
      </c>
      <c r="Q79" t="s">
        <v>24</v>
      </c>
      <c r="R79" t="s">
        <v>25</v>
      </c>
      <c r="S79" s="1">
        <v>37455</v>
      </c>
      <c r="T79" s="1">
        <f t="shared" si="25"/>
        <v>37455</v>
      </c>
      <c r="U79" s="1" t="str">
        <f t="shared" si="22"/>
        <v>07/18/2002</v>
      </c>
      <c r="V79" s="1">
        <v>38503</v>
      </c>
      <c r="W79" t="s">
        <v>26</v>
      </c>
      <c r="X79" t="s">
        <v>40</v>
      </c>
    </row>
    <row r="80" spans="1:25" x14ac:dyDescent="0.3">
      <c r="A80">
        <v>1008</v>
      </c>
      <c r="B80" t="s">
        <v>213</v>
      </c>
      <c r="C80" t="str">
        <f t="shared" si="17"/>
        <v>Jordan</v>
      </c>
      <c r="D80" t="s">
        <v>68</v>
      </c>
      <c r="E80" t="str">
        <f t="shared" si="18"/>
        <v>Davis</v>
      </c>
      <c r="F80" t="s">
        <v>259</v>
      </c>
      <c r="G80" t="str">
        <f t="shared" si="19"/>
        <v>jordan.davis@live.com</v>
      </c>
      <c r="H80" s="16">
        <v>27</v>
      </c>
      <c r="I80" t="s">
        <v>324</v>
      </c>
      <c r="J80" t="s">
        <v>331</v>
      </c>
      <c r="K80" t="s">
        <v>22</v>
      </c>
      <c r="L80" t="str">
        <f t="shared" si="20"/>
        <v>HR</v>
      </c>
      <c r="M80" t="str">
        <f t="shared" si="21"/>
        <v>HR</v>
      </c>
      <c r="N80" s="14">
        <v>106000</v>
      </c>
      <c r="O80" t="s">
        <v>91</v>
      </c>
      <c r="P80" t="s">
        <v>24</v>
      </c>
      <c r="Q80" t="s">
        <v>40</v>
      </c>
      <c r="R80" t="s">
        <v>25</v>
      </c>
      <c r="S80" s="1">
        <v>43944</v>
      </c>
      <c r="T80" s="1">
        <f t="shared" si="25"/>
        <v>43944</v>
      </c>
      <c r="U80" s="1" t="str">
        <f t="shared" si="22"/>
        <v>04/23/2020</v>
      </c>
      <c r="V80" s="1">
        <v>45179</v>
      </c>
      <c r="W80" t="s">
        <v>50</v>
      </c>
      <c r="X80" t="s">
        <v>40</v>
      </c>
    </row>
    <row r="81" spans="1:25" x14ac:dyDescent="0.3">
      <c r="A81">
        <v>1076</v>
      </c>
      <c r="B81" t="s">
        <v>35</v>
      </c>
      <c r="C81" t="str">
        <f t="shared" si="17"/>
        <v>Chris</v>
      </c>
      <c r="D81" t="s">
        <v>122</v>
      </c>
      <c r="E81" t="str">
        <f t="shared" si="18"/>
        <v>Jones</v>
      </c>
      <c r="F81" t="s">
        <v>260</v>
      </c>
      <c r="G81" t="str">
        <f t="shared" si="19"/>
        <v>chris.jones@company.com</v>
      </c>
      <c r="H81" s="16">
        <v>57</v>
      </c>
      <c r="I81" t="s">
        <v>324</v>
      </c>
      <c r="J81" t="s">
        <v>332</v>
      </c>
      <c r="K81" t="s">
        <v>154</v>
      </c>
      <c r="L81" t="str">
        <f t="shared" si="20"/>
        <v>Salesman</v>
      </c>
      <c r="M81" t="str">
        <f t="shared" si="21"/>
        <v>Salesman</v>
      </c>
      <c r="N81" s="14">
        <v>128000</v>
      </c>
      <c r="O81" t="s">
        <v>32</v>
      </c>
      <c r="P81" t="s">
        <v>24</v>
      </c>
      <c r="Q81" t="s">
        <v>40</v>
      </c>
      <c r="R81" t="s">
        <v>25</v>
      </c>
      <c r="S81" s="1">
        <v>41089</v>
      </c>
      <c r="T81" s="1">
        <f t="shared" si="25"/>
        <v>41089</v>
      </c>
      <c r="U81" s="1" t="str">
        <f t="shared" si="22"/>
        <v>06/29/2012</v>
      </c>
      <c r="V81" t="s">
        <v>261</v>
      </c>
      <c r="W81" t="s">
        <v>79</v>
      </c>
      <c r="X81" t="s">
        <v>40</v>
      </c>
    </row>
    <row r="82" spans="1:25" x14ac:dyDescent="0.3">
      <c r="A82">
        <v>1083</v>
      </c>
      <c r="B82" t="s">
        <v>67</v>
      </c>
      <c r="C82" t="str">
        <f t="shared" si="17"/>
        <v>Taylor</v>
      </c>
      <c r="D82" t="s">
        <v>122</v>
      </c>
      <c r="E82" t="str">
        <f t="shared" si="18"/>
        <v>Jones</v>
      </c>
      <c r="F82" t="s">
        <v>262</v>
      </c>
      <c r="G82" t="str">
        <f t="shared" si="19"/>
        <v>taylor.jones@outlook.com</v>
      </c>
      <c r="H82" s="16">
        <v>42</v>
      </c>
      <c r="I82" t="s">
        <v>325</v>
      </c>
      <c r="J82" t="s">
        <v>331</v>
      </c>
      <c r="K82" t="s">
        <v>76</v>
      </c>
      <c r="L82" t="str">
        <f t="shared" si="20"/>
        <v>Analyst</v>
      </c>
      <c r="M82" t="str">
        <f t="shared" si="21"/>
        <v>Analyst</v>
      </c>
      <c r="N82" s="14">
        <v>30000</v>
      </c>
      <c r="O82" t="s">
        <v>23</v>
      </c>
      <c r="P82" t="s">
        <v>40</v>
      </c>
      <c r="Q82" t="s">
        <v>24</v>
      </c>
      <c r="R82" t="s">
        <v>106</v>
      </c>
      <c r="S82" s="1">
        <v>38675</v>
      </c>
      <c r="T82" s="1">
        <f t="shared" si="25"/>
        <v>38675</v>
      </c>
      <c r="U82" s="1" t="str">
        <f t="shared" si="22"/>
        <v>11/19/2005</v>
      </c>
      <c r="W82" t="s">
        <v>66</v>
      </c>
      <c r="X82" t="s">
        <v>40</v>
      </c>
    </row>
    <row r="83" spans="1:25" x14ac:dyDescent="0.3">
      <c r="A83">
        <v>1044</v>
      </c>
      <c r="B83" t="s">
        <v>142</v>
      </c>
      <c r="C83" t="str">
        <f t="shared" si="17"/>
        <v>Pat</v>
      </c>
      <c r="D83" t="s">
        <v>81</v>
      </c>
      <c r="E83" t="str">
        <f t="shared" si="18"/>
        <v>Miller</v>
      </c>
      <c r="F83" t="s">
        <v>263</v>
      </c>
      <c r="G83" t="str">
        <f t="shared" si="19"/>
        <v>pat.miller@hotmail.com</v>
      </c>
      <c r="H83" s="16">
        <v>35</v>
      </c>
      <c r="I83" t="s">
        <v>324</v>
      </c>
      <c r="J83" t="s">
        <v>332</v>
      </c>
      <c r="K83" t="s">
        <v>99</v>
      </c>
      <c r="L83" t="str">
        <f t="shared" si="20"/>
        <v>Directorate</v>
      </c>
      <c r="M83" t="str">
        <f t="shared" si="21"/>
        <v>Director</v>
      </c>
      <c r="N83" s="14">
        <v>65000</v>
      </c>
      <c r="O83" t="s">
        <v>77</v>
      </c>
      <c r="P83" t="s">
        <v>40</v>
      </c>
      <c r="Q83" t="s">
        <v>24</v>
      </c>
      <c r="R83" t="s">
        <v>106</v>
      </c>
      <c r="S83" s="1">
        <v>42360</v>
      </c>
      <c r="T83" s="1">
        <f t="shared" si="25"/>
        <v>42360</v>
      </c>
      <c r="U83" s="1" t="str">
        <f t="shared" si="22"/>
        <v>12/22/2015</v>
      </c>
      <c r="W83" t="s">
        <v>34</v>
      </c>
      <c r="X83" t="s">
        <v>40</v>
      </c>
    </row>
    <row r="84" spans="1:25" x14ac:dyDescent="0.3">
      <c r="A84">
        <v>1023</v>
      </c>
      <c r="B84" t="s">
        <v>167</v>
      </c>
      <c r="C84" t="str">
        <f t="shared" si="17"/>
        <v>Jamie</v>
      </c>
      <c r="D84" t="s">
        <v>264</v>
      </c>
      <c r="E84" t="str">
        <f t="shared" si="18"/>
        <v>Wilson</v>
      </c>
      <c r="F84" t="s">
        <v>265</v>
      </c>
      <c r="G84" t="str">
        <f t="shared" si="19"/>
        <v>jamie.wilson@outlook.com</v>
      </c>
      <c r="H84" s="16">
        <v>36</v>
      </c>
      <c r="I84" t="s">
        <v>324</v>
      </c>
      <c r="J84" t="s">
        <v>332</v>
      </c>
      <c r="K84" t="s">
        <v>241</v>
      </c>
      <c r="L84" t="str">
        <f t="shared" si="20"/>
        <v>Directr</v>
      </c>
      <c r="M84" t="str">
        <f t="shared" si="21"/>
        <v>Director</v>
      </c>
      <c r="N84" s="14">
        <v>95000</v>
      </c>
      <c r="O84" t="s">
        <v>23</v>
      </c>
      <c r="P84" t="s">
        <v>24</v>
      </c>
      <c r="Q84" t="s">
        <v>40</v>
      </c>
      <c r="R84" t="s">
        <v>25</v>
      </c>
      <c r="S84" s="1">
        <v>42476</v>
      </c>
      <c r="T84" s="1">
        <f t="shared" si="25"/>
        <v>42476</v>
      </c>
      <c r="U84" s="1" t="str">
        <f t="shared" si="22"/>
        <v>04/16/2016</v>
      </c>
      <c r="V84" s="1">
        <v>42619</v>
      </c>
      <c r="W84" t="s">
        <v>50</v>
      </c>
      <c r="X84" t="s">
        <v>24</v>
      </c>
      <c r="Y84">
        <v>3</v>
      </c>
    </row>
    <row r="85" spans="1:25" x14ac:dyDescent="0.3">
      <c r="A85">
        <v>1073</v>
      </c>
      <c r="B85" t="s">
        <v>142</v>
      </c>
      <c r="C85" t="str">
        <f t="shared" si="17"/>
        <v>Pat</v>
      </c>
      <c r="D85" t="s">
        <v>28</v>
      </c>
      <c r="E85" t="str">
        <f t="shared" si="18"/>
        <v>Williams</v>
      </c>
      <c r="F85" t="s">
        <v>266</v>
      </c>
      <c r="G85" t="str">
        <f t="shared" si="19"/>
        <v>pat.williams@hotmail.com</v>
      </c>
      <c r="H85" s="16">
        <v>27</v>
      </c>
      <c r="I85" t="s">
        <v>325</v>
      </c>
      <c r="J85" t="s">
        <v>333</v>
      </c>
      <c r="K85" t="s">
        <v>62</v>
      </c>
      <c r="L85" t="str">
        <f t="shared" si="20"/>
        <v>Director</v>
      </c>
      <c r="M85" t="str">
        <f t="shared" si="21"/>
        <v>Director</v>
      </c>
      <c r="N85" s="14">
        <v>42000</v>
      </c>
      <c r="O85" t="s">
        <v>23</v>
      </c>
      <c r="P85" t="s">
        <v>24</v>
      </c>
      <c r="Q85" t="s">
        <v>24</v>
      </c>
      <c r="R85" t="s">
        <v>106</v>
      </c>
      <c r="S85" s="1" t="s">
        <v>267</v>
      </c>
      <c r="T85" s="1" t="str">
        <f>TEXT(DATE(RIGHT(S85,4), 1, MID(S85,FIND(",",S85)+2,2)),"mm/dd/yyyy")</f>
        <v>01/29/2013</v>
      </c>
      <c r="U85" s="1" t="str">
        <f t="shared" si="22"/>
        <v>01/29/2013</v>
      </c>
      <c r="V85" s="1">
        <v>43317</v>
      </c>
      <c r="W85" t="s">
        <v>66</v>
      </c>
      <c r="X85" t="s">
        <v>40</v>
      </c>
      <c r="Y85">
        <v>0</v>
      </c>
    </row>
    <row r="86" spans="1:25" x14ac:dyDescent="0.3">
      <c r="A86">
        <v>1016</v>
      </c>
      <c r="B86" t="s">
        <v>142</v>
      </c>
      <c r="C86" t="str">
        <f t="shared" si="17"/>
        <v>Pat</v>
      </c>
      <c r="D86" t="s">
        <v>227</v>
      </c>
      <c r="E86" t="str">
        <f t="shared" si="18"/>
        <v>Johnson</v>
      </c>
      <c r="F86" t="s">
        <v>268</v>
      </c>
      <c r="G86" t="str">
        <f t="shared" si="19"/>
        <v>pat.johnson@company.com</v>
      </c>
      <c r="H86" s="16">
        <v>22</v>
      </c>
      <c r="I86" t="s">
        <v>324</v>
      </c>
      <c r="J86" t="s">
        <v>332</v>
      </c>
      <c r="K86" t="s">
        <v>83</v>
      </c>
      <c r="L86" t="str">
        <f t="shared" si="20"/>
        <v>Engineer</v>
      </c>
      <c r="M86" t="str">
        <f t="shared" si="21"/>
        <v>Engineer</v>
      </c>
      <c r="N86" s="14">
        <v>68000</v>
      </c>
      <c r="O86" t="s">
        <v>77</v>
      </c>
      <c r="P86" t="s">
        <v>40</v>
      </c>
      <c r="Q86" t="s">
        <v>24</v>
      </c>
      <c r="R86" t="s">
        <v>25</v>
      </c>
      <c r="S86" s="18" t="s">
        <v>269</v>
      </c>
      <c r="T86" s="1" t="str">
        <f>TEXT(DATE(RIGHT(S86,4), MID(S86,4,2), LEFT(S86,2)), "mm/dd/yyyy")</f>
        <v>06/17/2019</v>
      </c>
      <c r="U86" s="1" t="str">
        <f t="shared" si="22"/>
        <v>06/17/2019</v>
      </c>
      <c r="V86" s="1">
        <v>44650</v>
      </c>
      <c r="W86" t="s">
        <v>34</v>
      </c>
      <c r="X86" t="s">
        <v>40</v>
      </c>
      <c r="Y86">
        <v>0</v>
      </c>
    </row>
  </sheetData>
  <autoFilter ref="A1:Y86"/>
  <pageMargins left="0.7" right="0.7" top="0.75" bottom="0.75" header="0.3" footer="0.3"/>
  <pageSetup orientation="portrait" r:id="rId1"/>
  <ignoredErrors>
    <ignoredError sqref="T3"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employee_dataset</vt:lpstr>
      <vt:lpstr>ABOUT PROJECT &amp; DATA DICTIONARY</vt:lpstr>
      <vt:lpstr>employee_dataset_copy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Dumisani Maxwell Mukuchura</dc:creator>
  <cp:lastModifiedBy>Dumisani Maxwell Mukuchura</cp:lastModifiedBy>
  <dcterms:created xsi:type="dcterms:W3CDTF">2025-04-24T10:56:34Z</dcterms:created>
  <dcterms:modified xsi:type="dcterms:W3CDTF">2025-04-24T13:35:27Z</dcterms:modified>
</cp:coreProperties>
</file>